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360" yWindow="30" windowWidth="21075" windowHeight="8895" tabRatio="792"/>
  </bookViews>
  <sheets>
    <sheet name="Summary" sheetId="3" r:id="rId1"/>
    <sheet name="BS - Summary by Month" sheetId="7" r:id="rId2"/>
    <sheet name="zrw_F1BS" sheetId="6" r:id="rId3"/>
  </sheets>
  <definedNames>
    <definedName name="_xlnm._FilterDatabase" localSheetId="1" hidden="1">'BS - Summary by Month'!$A$2:$A$207</definedName>
    <definedName name="_xlnm._FilterDatabase" localSheetId="2" hidden="1">zrw_F1BS!$A$1:$E$18201</definedName>
    <definedName name="_Order1">255</definedName>
    <definedName name="_Order2">255</definedName>
    <definedName name="CBWorkbookPriority">-2060790043</definedName>
    <definedName name="_xlnm.Print_Area" localSheetId="0">Summary!$A$1:$C$211</definedName>
    <definedName name="_xlnm.Print_Titles" localSheetId="0">Summary!$1:$7</definedName>
    <definedName name="SAPBEXhrIndnt">"Wide"</definedName>
    <definedName name="SAPsysID">"708C5W7SBKP804JT78WJ0JNKI"</definedName>
    <definedName name="SAPwbID">"ARS"</definedName>
  </definedNames>
  <calcPr calcId="145621"/>
</workbook>
</file>

<file path=xl/calcChain.xml><?xml version="1.0" encoding="utf-8"?>
<calcChain xmlns="http://schemas.openxmlformats.org/spreadsheetml/2006/main">
  <c r="Q194" i="7" l="1"/>
  <c r="Q190" i="7"/>
  <c r="Q97" i="7"/>
  <c r="E143" i="7" l="1"/>
  <c r="E149" i="7" s="1"/>
  <c r="F143" i="7"/>
  <c r="F149" i="7" s="1"/>
  <c r="G143" i="7"/>
  <c r="G149" i="7" s="1"/>
  <c r="H143" i="7"/>
  <c r="H149" i="7" s="1"/>
  <c r="I143" i="7"/>
  <c r="I149" i="7" s="1"/>
  <c r="J143" i="7"/>
  <c r="J149" i="7" s="1"/>
  <c r="K143" i="7"/>
  <c r="K149" i="7" s="1"/>
  <c r="L143" i="7"/>
  <c r="L149" i="7" s="1"/>
  <c r="M143" i="7"/>
  <c r="M149" i="7" s="1"/>
  <c r="N143" i="7"/>
  <c r="N149" i="7" s="1"/>
  <c r="O143" i="7"/>
  <c r="O149" i="7" s="1"/>
  <c r="P143" i="7"/>
  <c r="P149" i="7" s="1"/>
  <c r="D143" i="7"/>
  <c r="E98" i="7"/>
  <c r="F98" i="7"/>
  <c r="G98" i="7"/>
  <c r="H98" i="7"/>
  <c r="I98" i="7"/>
  <c r="J98" i="7"/>
  <c r="K98" i="7"/>
  <c r="L98" i="7"/>
  <c r="M98" i="7"/>
  <c r="N98" i="7"/>
  <c r="O98" i="7"/>
  <c r="P98" i="7"/>
  <c r="D98" i="7"/>
  <c r="D197" i="7"/>
  <c r="D196" i="7"/>
  <c r="D112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D113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E94" i="7"/>
  <c r="E116" i="7" s="1"/>
  <c r="F94" i="7"/>
  <c r="F116" i="7" s="1"/>
  <c r="G94" i="7"/>
  <c r="G116" i="7" s="1"/>
  <c r="H94" i="7"/>
  <c r="H116" i="7" s="1"/>
  <c r="I94" i="7"/>
  <c r="I116" i="7" s="1"/>
  <c r="J94" i="7"/>
  <c r="J116" i="7" s="1"/>
  <c r="K94" i="7"/>
  <c r="K116" i="7" s="1"/>
  <c r="L94" i="7"/>
  <c r="L116" i="7" s="1"/>
  <c r="M94" i="7"/>
  <c r="M116" i="7" s="1"/>
  <c r="N94" i="7"/>
  <c r="N116" i="7" s="1"/>
  <c r="O94" i="7"/>
  <c r="O116" i="7" s="1"/>
  <c r="P94" i="7"/>
  <c r="P116" i="7" s="1"/>
  <c r="D94" i="7"/>
  <c r="E87" i="7"/>
  <c r="F87" i="7"/>
  <c r="G87" i="7"/>
  <c r="H87" i="7"/>
  <c r="I87" i="7"/>
  <c r="J87" i="7"/>
  <c r="K87" i="7"/>
  <c r="L87" i="7"/>
  <c r="M87" i="7"/>
  <c r="N87" i="7"/>
  <c r="O87" i="7"/>
  <c r="P87" i="7"/>
  <c r="B91" i="3" s="1"/>
  <c r="E107" i="7"/>
  <c r="F107" i="7"/>
  <c r="G107" i="7"/>
  <c r="H107" i="7"/>
  <c r="I107" i="7"/>
  <c r="J107" i="7"/>
  <c r="K107" i="7"/>
  <c r="L107" i="7"/>
  <c r="M107" i="7"/>
  <c r="N107" i="7"/>
  <c r="O107" i="7"/>
  <c r="P107" i="7"/>
  <c r="D107" i="7"/>
  <c r="D87" i="7"/>
  <c r="Q107" i="7" l="1"/>
  <c r="Q94" i="7"/>
  <c r="Q87" i="7"/>
  <c r="Q113" i="7"/>
  <c r="Q98" i="7"/>
  <c r="Q112" i="7"/>
  <c r="Q143" i="7"/>
  <c r="D116" i="7"/>
  <c r="Q116" i="7" s="1"/>
  <c r="D149" i="7"/>
  <c r="Q149" i="7" s="1"/>
  <c r="D104" i="7"/>
  <c r="D92" i="7" l="1"/>
  <c r="E144" i="7"/>
  <c r="F144" i="7"/>
  <c r="G144" i="7"/>
  <c r="H144" i="7"/>
  <c r="I144" i="7"/>
  <c r="J144" i="7"/>
  <c r="K144" i="7"/>
  <c r="L144" i="7"/>
  <c r="M144" i="7"/>
  <c r="N144" i="7"/>
  <c r="O144" i="7"/>
  <c r="P144" i="7"/>
  <c r="D144" i="7"/>
  <c r="D198" i="7"/>
  <c r="D195" i="7"/>
  <c r="D193" i="7"/>
  <c r="D192" i="7"/>
  <c r="D191" i="7"/>
  <c r="D189" i="7"/>
  <c r="D188" i="7"/>
  <c r="D187" i="7"/>
  <c r="D182" i="7"/>
  <c r="D181" i="7"/>
  <c r="D180" i="7"/>
  <c r="D179" i="7"/>
  <c r="D178" i="7"/>
  <c r="D177" i="7"/>
  <c r="D176" i="7"/>
  <c r="D175" i="7"/>
  <c r="D174" i="7"/>
  <c r="D173" i="7"/>
  <c r="D172" i="7"/>
  <c r="D166" i="7"/>
  <c r="D165" i="7"/>
  <c r="D164" i="7"/>
  <c r="D162" i="7"/>
  <c r="D160" i="7"/>
  <c r="D159" i="7"/>
  <c r="D158" i="7"/>
  <c r="D157" i="7"/>
  <c r="D156" i="7"/>
  <c r="D155" i="7"/>
  <c r="D148" i="7"/>
  <c r="D147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18" i="7"/>
  <c r="D117" i="7"/>
  <c r="D115" i="7"/>
  <c r="D114" i="7"/>
  <c r="D111" i="7"/>
  <c r="D110" i="7"/>
  <c r="D109" i="7"/>
  <c r="D108" i="7"/>
  <c r="D106" i="7"/>
  <c r="D105" i="7"/>
  <c r="D103" i="7"/>
  <c r="D93" i="7"/>
  <c r="D88" i="7"/>
  <c r="D83" i="7"/>
  <c r="D82" i="7"/>
  <c r="D81" i="7"/>
  <c r="D80" i="7"/>
  <c r="D79" i="7"/>
  <c r="D78" i="7"/>
  <c r="D77" i="7"/>
  <c r="D73" i="7"/>
  <c r="D69" i="7"/>
  <c r="D68" i="7"/>
  <c r="D67" i="7"/>
  <c r="D66" i="7"/>
  <c r="D65" i="7"/>
  <c r="D64" i="7"/>
  <c r="D63" i="7"/>
  <c r="D62" i="7"/>
  <c r="D55" i="7"/>
  <c r="D54" i="7"/>
  <c r="D53" i="7"/>
  <c r="D52" i="7"/>
  <c r="D45" i="7"/>
  <c r="D44" i="7"/>
  <c r="D43" i="7"/>
  <c r="D42" i="7"/>
  <c r="B18203" i="6"/>
  <c r="B18204" i="6"/>
  <c r="B18205" i="6"/>
  <c r="B18206" i="6"/>
  <c r="B18207" i="6"/>
  <c r="B18208" i="6"/>
  <c r="B18209" i="6"/>
  <c r="B18210" i="6"/>
  <c r="B18211" i="6"/>
  <c r="B18212" i="6"/>
  <c r="B18213" i="6"/>
  <c r="B18214" i="6"/>
  <c r="B18215" i="6"/>
  <c r="B18216" i="6"/>
  <c r="B18217" i="6"/>
  <c r="B18218" i="6"/>
  <c r="B18219" i="6"/>
  <c r="B18220" i="6"/>
  <c r="B18221" i="6"/>
  <c r="B18222" i="6"/>
  <c r="B18223" i="6"/>
  <c r="B18224" i="6"/>
  <c r="B18225" i="6"/>
  <c r="B18226" i="6"/>
  <c r="B18227" i="6"/>
  <c r="B18228" i="6"/>
  <c r="B18229" i="6"/>
  <c r="B18230" i="6"/>
  <c r="B18231" i="6"/>
  <c r="B18232" i="6"/>
  <c r="B18233" i="6"/>
  <c r="B18234" i="6"/>
  <c r="B18235" i="6"/>
  <c r="B18236" i="6"/>
  <c r="B18237" i="6"/>
  <c r="B18238" i="6"/>
  <c r="B18239" i="6"/>
  <c r="B18240" i="6"/>
  <c r="B18241" i="6"/>
  <c r="B18242" i="6"/>
  <c r="B18243" i="6"/>
  <c r="B18244" i="6"/>
  <c r="B18245" i="6"/>
  <c r="B18246" i="6"/>
  <c r="B18247" i="6"/>
  <c r="B18248" i="6"/>
  <c r="B18249" i="6"/>
  <c r="B18250" i="6"/>
  <c r="B18251" i="6"/>
  <c r="B18252" i="6"/>
  <c r="B18253" i="6"/>
  <c r="B18254" i="6"/>
  <c r="B18255" i="6"/>
  <c r="B18256" i="6"/>
  <c r="B18257" i="6"/>
  <c r="B18258" i="6"/>
  <c r="B18259" i="6"/>
  <c r="B18260" i="6"/>
  <c r="B18261" i="6"/>
  <c r="B18262" i="6"/>
  <c r="B18263" i="6"/>
  <c r="B18264" i="6"/>
  <c r="B18265" i="6"/>
  <c r="B18266" i="6"/>
  <c r="B18267" i="6"/>
  <c r="B18268" i="6"/>
  <c r="B18269" i="6"/>
  <c r="B18270" i="6"/>
  <c r="B18271" i="6"/>
  <c r="B18272" i="6"/>
  <c r="B18273" i="6"/>
  <c r="B18274" i="6"/>
  <c r="B18275" i="6"/>
  <c r="B18276" i="6"/>
  <c r="B18277" i="6"/>
  <c r="B18278" i="6"/>
  <c r="B18279" i="6"/>
  <c r="B18280" i="6"/>
  <c r="B18281" i="6"/>
  <c r="B18282" i="6"/>
  <c r="B18283" i="6"/>
  <c r="B18284" i="6"/>
  <c r="B18285" i="6"/>
  <c r="B18286" i="6"/>
  <c r="B18287" i="6"/>
  <c r="B18288" i="6"/>
  <c r="B18289" i="6"/>
  <c r="B18290" i="6"/>
  <c r="B18291" i="6"/>
  <c r="B18292" i="6"/>
  <c r="B18293" i="6"/>
  <c r="B18294" i="6"/>
  <c r="B18295" i="6"/>
  <c r="B18296" i="6"/>
  <c r="B18297" i="6"/>
  <c r="B18298" i="6"/>
  <c r="B18299" i="6"/>
  <c r="B18300" i="6"/>
  <c r="B18301" i="6"/>
  <c r="B18302" i="6"/>
  <c r="B18303" i="6"/>
  <c r="B18304" i="6"/>
  <c r="B18305" i="6"/>
  <c r="B18306" i="6"/>
  <c r="B18307" i="6"/>
  <c r="B18308" i="6"/>
  <c r="B18309" i="6"/>
  <c r="B18310" i="6"/>
  <c r="B18311" i="6"/>
  <c r="B18312" i="6"/>
  <c r="B18313" i="6"/>
  <c r="B18314" i="6"/>
  <c r="B18315" i="6"/>
  <c r="B18316" i="6"/>
  <c r="B18317" i="6"/>
  <c r="B18318" i="6"/>
  <c r="B18319" i="6"/>
  <c r="B18320" i="6"/>
  <c r="B18321" i="6"/>
  <c r="B18322" i="6"/>
  <c r="B18323" i="6"/>
  <c r="B18324" i="6"/>
  <c r="B18325" i="6"/>
  <c r="B18326" i="6"/>
  <c r="B18327" i="6"/>
  <c r="B18328" i="6"/>
  <c r="B18329" i="6"/>
  <c r="B18330" i="6"/>
  <c r="B18331" i="6"/>
  <c r="B18332" i="6"/>
  <c r="B18333" i="6"/>
  <c r="B18334" i="6"/>
  <c r="B18335" i="6"/>
  <c r="B18336" i="6"/>
  <c r="B18337" i="6"/>
  <c r="B18338" i="6"/>
  <c r="B18339" i="6"/>
  <c r="B18340" i="6"/>
  <c r="B18341" i="6"/>
  <c r="B18342" i="6"/>
  <c r="B18343" i="6"/>
  <c r="B18344" i="6"/>
  <c r="B18345" i="6"/>
  <c r="B18346" i="6"/>
  <c r="B18347" i="6"/>
  <c r="B18348" i="6"/>
  <c r="B18349" i="6"/>
  <c r="B18350" i="6"/>
  <c r="B18351" i="6"/>
  <c r="B18352" i="6"/>
  <c r="B18353" i="6"/>
  <c r="B18354" i="6"/>
  <c r="B18355" i="6"/>
  <c r="B18356" i="6"/>
  <c r="B18357" i="6"/>
  <c r="B18358" i="6"/>
  <c r="B18359" i="6"/>
  <c r="B18360" i="6"/>
  <c r="B18361" i="6"/>
  <c r="B18362" i="6"/>
  <c r="B18363" i="6"/>
  <c r="B18364" i="6"/>
  <c r="B18365" i="6"/>
  <c r="B18366" i="6"/>
  <c r="B18367" i="6"/>
  <c r="B18368" i="6"/>
  <c r="B18369" i="6"/>
  <c r="B18370" i="6"/>
  <c r="B18371" i="6"/>
  <c r="B18372" i="6"/>
  <c r="B18373" i="6"/>
  <c r="B18374" i="6"/>
  <c r="B18375" i="6"/>
  <c r="B18376" i="6"/>
  <c r="B18377" i="6"/>
  <c r="B18378" i="6"/>
  <c r="B18379" i="6"/>
  <c r="B18380" i="6"/>
  <c r="B18381" i="6"/>
  <c r="B18382" i="6"/>
  <c r="B18383" i="6"/>
  <c r="B18384" i="6"/>
  <c r="B18385" i="6"/>
  <c r="B18386" i="6"/>
  <c r="B18387" i="6"/>
  <c r="B18388" i="6"/>
  <c r="B18389" i="6"/>
  <c r="B18390" i="6"/>
  <c r="B18391" i="6"/>
  <c r="B18392" i="6"/>
  <c r="B18393" i="6"/>
  <c r="B18394" i="6"/>
  <c r="B18395" i="6"/>
  <c r="B18396" i="6"/>
  <c r="B18397" i="6"/>
  <c r="B18398" i="6"/>
  <c r="B18399" i="6"/>
  <c r="B18400" i="6"/>
  <c r="B18401" i="6"/>
  <c r="B18402" i="6"/>
  <c r="B18403" i="6"/>
  <c r="B18404" i="6"/>
  <c r="B18405" i="6"/>
  <c r="B18406" i="6"/>
  <c r="B18407" i="6"/>
  <c r="B18408" i="6"/>
  <c r="B18409" i="6"/>
  <c r="B18410" i="6"/>
  <c r="B18411" i="6"/>
  <c r="B18412" i="6"/>
  <c r="B18413" i="6"/>
  <c r="B18414" i="6"/>
  <c r="B18415" i="6"/>
  <c r="B18416" i="6"/>
  <c r="B18417" i="6"/>
  <c r="B18418" i="6"/>
  <c r="B18419" i="6"/>
  <c r="B18420" i="6"/>
  <c r="B18421" i="6"/>
  <c r="B18422" i="6"/>
  <c r="B18423" i="6"/>
  <c r="B18424" i="6"/>
  <c r="B18425" i="6"/>
  <c r="B18426" i="6"/>
  <c r="B18427" i="6"/>
  <c r="B18428" i="6"/>
  <c r="B18429" i="6"/>
  <c r="B18430" i="6"/>
  <c r="B18431" i="6"/>
  <c r="B18432" i="6"/>
  <c r="B18433" i="6"/>
  <c r="B18434" i="6"/>
  <c r="B18435" i="6"/>
  <c r="B18436" i="6"/>
  <c r="B18437" i="6"/>
  <c r="B18438" i="6"/>
  <c r="B18439" i="6"/>
  <c r="B18440" i="6"/>
  <c r="B18441" i="6"/>
  <c r="B18442" i="6"/>
  <c r="B18443" i="6"/>
  <c r="B18444" i="6"/>
  <c r="B18445" i="6"/>
  <c r="B18446" i="6"/>
  <c r="B18447" i="6"/>
  <c r="B18448" i="6"/>
  <c r="B18449" i="6"/>
  <c r="B18450" i="6"/>
  <c r="B18451" i="6"/>
  <c r="B18452" i="6"/>
  <c r="B18453" i="6"/>
  <c r="B18454" i="6"/>
  <c r="B18455" i="6"/>
  <c r="B18456" i="6"/>
  <c r="B18457" i="6"/>
  <c r="B18458" i="6"/>
  <c r="B18459" i="6"/>
  <c r="B18460" i="6"/>
  <c r="B18461" i="6"/>
  <c r="B18462" i="6"/>
  <c r="B18463" i="6"/>
  <c r="B18464" i="6"/>
  <c r="B18465" i="6"/>
  <c r="B18466" i="6"/>
  <c r="B18467" i="6"/>
  <c r="B18468" i="6"/>
  <c r="B18469" i="6"/>
  <c r="B18470" i="6"/>
  <c r="B18471" i="6"/>
  <c r="B18472" i="6"/>
  <c r="B18473" i="6"/>
  <c r="B18474" i="6"/>
  <c r="B18475" i="6"/>
  <c r="B18476" i="6"/>
  <c r="B18477" i="6"/>
  <c r="B18478" i="6"/>
  <c r="B18479" i="6"/>
  <c r="B18480" i="6"/>
  <c r="B18481" i="6"/>
  <c r="B18482" i="6"/>
  <c r="B18483" i="6"/>
  <c r="B18484" i="6"/>
  <c r="B18485" i="6"/>
  <c r="B18486" i="6"/>
  <c r="B18487" i="6"/>
  <c r="B18488" i="6"/>
  <c r="B18489" i="6"/>
  <c r="B18490" i="6"/>
  <c r="B18491" i="6"/>
  <c r="B18492" i="6"/>
  <c r="B18493" i="6"/>
  <c r="B18494" i="6"/>
  <c r="B18495" i="6"/>
  <c r="B18496" i="6"/>
  <c r="B18497" i="6"/>
  <c r="B18498" i="6"/>
  <c r="B18499" i="6"/>
  <c r="B18500" i="6"/>
  <c r="B18501" i="6"/>
  <c r="B18502" i="6"/>
  <c r="B18503" i="6"/>
  <c r="B18504" i="6"/>
  <c r="B18505" i="6"/>
  <c r="B18506" i="6"/>
  <c r="B18507" i="6"/>
  <c r="B18508" i="6"/>
  <c r="B18509" i="6"/>
  <c r="B18510" i="6"/>
  <c r="B18511" i="6"/>
  <c r="B18512" i="6"/>
  <c r="B18513" i="6"/>
  <c r="B18514" i="6"/>
  <c r="B18515" i="6"/>
  <c r="B18516" i="6"/>
  <c r="B18517" i="6"/>
  <c r="B18518" i="6"/>
  <c r="B18519" i="6"/>
  <c r="B18520" i="6"/>
  <c r="B18521" i="6"/>
  <c r="B18522" i="6"/>
  <c r="B18523" i="6"/>
  <c r="B18524" i="6"/>
  <c r="B18525" i="6"/>
  <c r="B18526" i="6"/>
  <c r="B18527" i="6"/>
  <c r="B18528" i="6"/>
  <c r="B18529" i="6"/>
  <c r="B18530" i="6"/>
  <c r="B18531" i="6"/>
  <c r="B18532" i="6"/>
  <c r="B18533" i="6"/>
  <c r="B18534" i="6"/>
  <c r="B18535" i="6"/>
  <c r="B18536" i="6"/>
  <c r="B18537" i="6"/>
  <c r="B18538" i="6"/>
  <c r="B18539" i="6"/>
  <c r="B18540" i="6"/>
  <c r="B18541" i="6"/>
  <c r="B18542" i="6"/>
  <c r="B18543" i="6"/>
  <c r="B18544" i="6"/>
  <c r="B18545" i="6"/>
  <c r="B18546" i="6"/>
  <c r="B18547" i="6"/>
  <c r="B18548" i="6"/>
  <c r="B18549" i="6"/>
  <c r="B18550" i="6"/>
  <c r="B18551" i="6"/>
  <c r="B18552" i="6"/>
  <c r="B18553" i="6"/>
  <c r="B18554" i="6"/>
  <c r="B18555" i="6"/>
  <c r="B18556" i="6"/>
  <c r="B18557" i="6"/>
  <c r="B18558" i="6"/>
  <c r="B18559" i="6"/>
  <c r="B18560" i="6"/>
  <c r="B18561" i="6"/>
  <c r="B18562" i="6"/>
  <c r="B18563" i="6"/>
  <c r="B18564" i="6"/>
  <c r="B18565" i="6"/>
  <c r="B18566" i="6"/>
  <c r="B18567" i="6"/>
  <c r="B18568" i="6"/>
  <c r="B18569" i="6"/>
  <c r="B18570" i="6"/>
  <c r="B18571" i="6"/>
  <c r="B18572" i="6"/>
  <c r="B18573" i="6"/>
  <c r="B18574" i="6"/>
  <c r="B18575" i="6"/>
  <c r="B18576" i="6"/>
  <c r="B18577" i="6"/>
  <c r="B18578" i="6"/>
  <c r="B18579" i="6"/>
  <c r="B18580" i="6"/>
  <c r="B18581" i="6"/>
  <c r="B18582" i="6"/>
  <c r="B18583" i="6"/>
  <c r="B18584" i="6"/>
  <c r="B18585" i="6"/>
  <c r="B18586" i="6"/>
  <c r="B18587" i="6"/>
  <c r="B18588" i="6"/>
  <c r="B18589" i="6"/>
  <c r="B18590" i="6"/>
  <c r="B18591" i="6"/>
  <c r="B18592" i="6"/>
  <c r="B18593" i="6"/>
  <c r="B18594" i="6"/>
  <c r="B18595" i="6"/>
  <c r="B18596" i="6"/>
  <c r="B18597" i="6"/>
  <c r="B18598" i="6"/>
  <c r="B18599" i="6"/>
  <c r="B18600" i="6"/>
  <c r="B18601" i="6"/>
  <c r="B18602" i="6"/>
  <c r="B18603" i="6"/>
  <c r="B18604" i="6"/>
  <c r="B18605" i="6"/>
  <c r="B18606" i="6"/>
  <c r="B18607" i="6"/>
  <c r="B18608" i="6"/>
  <c r="B18609" i="6"/>
  <c r="B18610" i="6"/>
  <c r="B18611" i="6"/>
  <c r="B18612" i="6"/>
  <c r="B18613" i="6"/>
  <c r="B18614" i="6"/>
  <c r="B18615" i="6"/>
  <c r="B18616" i="6"/>
  <c r="B18617" i="6"/>
  <c r="B18618" i="6"/>
  <c r="B18619" i="6"/>
  <c r="B18620" i="6"/>
  <c r="B18621" i="6"/>
  <c r="B18622" i="6"/>
  <c r="B18623" i="6"/>
  <c r="B18624" i="6"/>
  <c r="B18625" i="6"/>
  <c r="B18626" i="6"/>
  <c r="B18627" i="6"/>
  <c r="B18628" i="6"/>
  <c r="B18629" i="6"/>
  <c r="B18630" i="6"/>
  <c r="B18631" i="6"/>
  <c r="B18632" i="6"/>
  <c r="B18633" i="6"/>
  <c r="B18634" i="6"/>
  <c r="B18635" i="6"/>
  <c r="B18636" i="6"/>
  <c r="B18637" i="6"/>
  <c r="B18638" i="6"/>
  <c r="B18639" i="6"/>
  <c r="B18640" i="6"/>
  <c r="B18641" i="6"/>
  <c r="B18642" i="6"/>
  <c r="B18643" i="6"/>
  <c r="B18644" i="6"/>
  <c r="B18645" i="6"/>
  <c r="B18646" i="6"/>
  <c r="B18647" i="6"/>
  <c r="B18648" i="6"/>
  <c r="B18649" i="6"/>
  <c r="B18650" i="6"/>
  <c r="B18651" i="6"/>
  <c r="B18652" i="6"/>
  <c r="B18653" i="6"/>
  <c r="B18654" i="6"/>
  <c r="B18655" i="6"/>
  <c r="B18656" i="6"/>
  <c r="B18657" i="6"/>
  <c r="B18658" i="6"/>
  <c r="B18659" i="6"/>
  <c r="B18660" i="6"/>
  <c r="B18661" i="6"/>
  <c r="B18662" i="6"/>
  <c r="B18663" i="6"/>
  <c r="B18664" i="6"/>
  <c r="B18665" i="6"/>
  <c r="B18666" i="6"/>
  <c r="B18667" i="6"/>
  <c r="B18668" i="6"/>
  <c r="B18669" i="6"/>
  <c r="B18670" i="6"/>
  <c r="B18671" i="6"/>
  <c r="B18672" i="6"/>
  <c r="B18673" i="6"/>
  <c r="B18674" i="6"/>
  <c r="B18675" i="6"/>
  <c r="B18676" i="6"/>
  <c r="B18677" i="6"/>
  <c r="B18678" i="6"/>
  <c r="B18679" i="6"/>
  <c r="B18680" i="6"/>
  <c r="B18681" i="6"/>
  <c r="B18682" i="6"/>
  <c r="B18683" i="6"/>
  <c r="B18684" i="6"/>
  <c r="B18685" i="6"/>
  <c r="B18686" i="6"/>
  <c r="B18687" i="6"/>
  <c r="B18688" i="6"/>
  <c r="B18689" i="6"/>
  <c r="B18690" i="6"/>
  <c r="B18691" i="6"/>
  <c r="B18692" i="6"/>
  <c r="B18693" i="6"/>
  <c r="B18694" i="6"/>
  <c r="B18695" i="6"/>
  <c r="B18696" i="6"/>
  <c r="B18697" i="6"/>
  <c r="B18698" i="6"/>
  <c r="B18699" i="6"/>
  <c r="B18700" i="6"/>
  <c r="B18701" i="6"/>
  <c r="B18702" i="6"/>
  <c r="B18703" i="6"/>
  <c r="B18704" i="6"/>
  <c r="B18705" i="6"/>
  <c r="B18706" i="6"/>
  <c r="B18707" i="6"/>
  <c r="B18708" i="6"/>
  <c r="B18709" i="6"/>
  <c r="B18710" i="6"/>
  <c r="B18711" i="6"/>
  <c r="B18712" i="6"/>
  <c r="B18713" i="6"/>
  <c r="B18714" i="6"/>
  <c r="B18715" i="6"/>
  <c r="B18716" i="6"/>
  <c r="B18717" i="6"/>
  <c r="B18718" i="6"/>
  <c r="B18719" i="6"/>
  <c r="B18720" i="6"/>
  <c r="B18721" i="6"/>
  <c r="B18722" i="6"/>
  <c r="B18723" i="6"/>
  <c r="B18724" i="6"/>
  <c r="B18725" i="6"/>
  <c r="B18726" i="6"/>
  <c r="B18727" i="6"/>
  <c r="B18728" i="6"/>
  <c r="B18729" i="6"/>
  <c r="B18730" i="6"/>
  <c r="B18731" i="6"/>
  <c r="B18732" i="6"/>
  <c r="B18733" i="6"/>
  <c r="B18734" i="6"/>
  <c r="B18735" i="6"/>
  <c r="B18736" i="6"/>
  <c r="B18737" i="6"/>
  <c r="B18738" i="6"/>
  <c r="B18739" i="6"/>
  <c r="B18740" i="6"/>
  <c r="B18741" i="6"/>
  <c r="B18742" i="6"/>
  <c r="B18743" i="6"/>
  <c r="B18744" i="6"/>
  <c r="B18745" i="6"/>
  <c r="B18746" i="6"/>
  <c r="B18747" i="6"/>
  <c r="B18748" i="6"/>
  <c r="B18749" i="6"/>
  <c r="B18750" i="6"/>
  <c r="B18751" i="6"/>
  <c r="B18752" i="6"/>
  <c r="B18753" i="6"/>
  <c r="B18754" i="6"/>
  <c r="B18755" i="6"/>
  <c r="B18756" i="6"/>
  <c r="B18757" i="6"/>
  <c r="B18758" i="6"/>
  <c r="B18759" i="6"/>
  <c r="B18760" i="6"/>
  <c r="B18761" i="6"/>
  <c r="B18762" i="6"/>
  <c r="B18763" i="6"/>
  <c r="B18764" i="6"/>
  <c r="B18765" i="6"/>
  <c r="B18766" i="6"/>
  <c r="B18767" i="6"/>
  <c r="B18768" i="6"/>
  <c r="B18769" i="6"/>
  <c r="B18770" i="6"/>
  <c r="B18771" i="6"/>
  <c r="B18772" i="6"/>
  <c r="B18773" i="6"/>
  <c r="B18774" i="6"/>
  <c r="B18775" i="6"/>
  <c r="B18776" i="6"/>
  <c r="B18777" i="6"/>
  <c r="B18778" i="6"/>
  <c r="B18779" i="6"/>
  <c r="B18780" i="6"/>
  <c r="B18781" i="6"/>
  <c r="B18782" i="6"/>
  <c r="B18783" i="6"/>
  <c r="B18784" i="6"/>
  <c r="B18785" i="6"/>
  <c r="B18786" i="6"/>
  <c r="B18787" i="6"/>
  <c r="B18788" i="6"/>
  <c r="B18789" i="6"/>
  <c r="B18790" i="6"/>
  <c r="B18791" i="6"/>
  <c r="B18792" i="6"/>
  <c r="B18793" i="6"/>
  <c r="B18794" i="6"/>
  <c r="B18795" i="6"/>
  <c r="B18796" i="6"/>
  <c r="B18797" i="6"/>
  <c r="B18798" i="6"/>
  <c r="B18799" i="6"/>
  <c r="B18800" i="6"/>
  <c r="B18801" i="6"/>
  <c r="B18802" i="6"/>
  <c r="B18803" i="6"/>
  <c r="B18804" i="6"/>
  <c r="B18805" i="6"/>
  <c r="B18806" i="6"/>
  <c r="B18807" i="6"/>
  <c r="B18808" i="6"/>
  <c r="B18809" i="6"/>
  <c r="B18810" i="6"/>
  <c r="B18811" i="6"/>
  <c r="B18812" i="6"/>
  <c r="B18813" i="6"/>
  <c r="B18814" i="6"/>
  <c r="B18815" i="6"/>
  <c r="B18816" i="6"/>
  <c r="B18817" i="6"/>
  <c r="B18818" i="6"/>
  <c r="B18819" i="6"/>
  <c r="B18820" i="6"/>
  <c r="B18821" i="6"/>
  <c r="B18822" i="6"/>
  <c r="B18823" i="6"/>
  <c r="B18824" i="6"/>
  <c r="B18825" i="6"/>
  <c r="B18826" i="6"/>
  <c r="B18827" i="6"/>
  <c r="B18828" i="6"/>
  <c r="B18829" i="6"/>
  <c r="B18830" i="6"/>
  <c r="B18831" i="6"/>
  <c r="B18832" i="6"/>
  <c r="B18833" i="6"/>
  <c r="B18834" i="6"/>
  <c r="B18835" i="6"/>
  <c r="B18836" i="6"/>
  <c r="B18837" i="6"/>
  <c r="B18838" i="6"/>
  <c r="B18839" i="6"/>
  <c r="B18840" i="6"/>
  <c r="B18841" i="6"/>
  <c r="B18842" i="6"/>
  <c r="B18843" i="6"/>
  <c r="B18844" i="6"/>
  <c r="B18845" i="6"/>
  <c r="B18846" i="6"/>
  <c r="B18847" i="6"/>
  <c r="B18848" i="6"/>
  <c r="B18849" i="6"/>
  <c r="B18850" i="6"/>
  <c r="B18851" i="6"/>
  <c r="B18852" i="6"/>
  <c r="B18853" i="6"/>
  <c r="B18854" i="6"/>
  <c r="B18855" i="6"/>
  <c r="B18856" i="6"/>
  <c r="B18857" i="6"/>
  <c r="B18858" i="6"/>
  <c r="B18859" i="6"/>
  <c r="B18860" i="6"/>
  <c r="B18861" i="6"/>
  <c r="B18862" i="6"/>
  <c r="B18863" i="6"/>
  <c r="B18864" i="6"/>
  <c r="B18865" i="6"/>
  <c r="B18866" i="6"/>
  <c r="B18867" i="6"/>
  <c r="B18868" i="6"/>
  <c r="B18869" i="6"/>
  <c r="B18870" i="6"/>
  <c r="B18871" i="6"/>
  <c r="B18872" i="6"/>
  <c r="B18873" i="6"/>
  <c r="B18874" i="6"/>
  <c r="B18875" i="6"/>
  <c r="B18876" i="6"/>
  <c r="B18877" i="6"/>
  <c r="B18878" i="6"/>
  <c r="B18879" i="6"/>
  <c r="B18880" i="6"/>
  <c r="B18881" i="6"/>
  <c r="B18882" i="6"/>
  <c r="B18883" i="6"/>
  <c r="B18884" i="6"/>
  <c r="B18885" i="6"/>
  <c r="B18886" i="6"/>
  <c r="B18887" i="6"/>
  <c r="B18888" i="6"/>
  <c r="B18889" i="6"/>
  <c r="B18890" i="6"/>
  <c r="B18891" i="6"/>
  <c r="B18892" i="6"/>
  <c r="B18893" i="6"/>
  <c r="B18894" i="6"/>
  <c r="B18895" i="6"/>
  <c r="B18896" i="6"/>
  <c r="B18897" i="6"/>
  <c r="B18898" i="6"/>
  <c r="B18899" i="6"/>
  <c r="B18900" i="6"/>
  <c r="B18901" i="6"/>
  <c r="B18902" i="6"/>
  <c r="B18903" i="6"/>
  <c r="B18904" i="6"/>
  <c r="B18905" i="6"/>
  <c r="B18906" i="6"/>
  <c r="B18907" i="6"/>
  <c r="B18908" i="6"/>
  <c r="B18909" i="6"/>
  <c r="B18910" i="6"/>
  <c r="B18911" i="6"/>
  <c r="B18912" i="6"/>
  <c r="B18913" i="6"/>
  <c r="B18914" i="6"/>
  <c r="B18915" i="6"/>
  <c r="B18916" i="6"/>
  <c r="B18917" i="6"/>
  <c r="B18918" i="6"/>
  <c r="B18919" i="6"/>
  <c r="B18920" i="6"/>
  <c r="B18921" i="6"/>
  <c r="B18922" i="6"/>
  <c r="B18923" i="6"/>
  <c r="B18924" i="6"/>
  <c r="B18925" i="6"/>
  <c r="B18926" i="6"/>
  <c r="B18927" i="6"/>
  <c r="B18928" i="6"/>
  <c r="B18929" i="6"/>
  <c r="B18930" i="6"/>
  <c r="B18931" i="6"/>
  <c r="B18932" i="6"/>
  <c r="B18933" i="6"/>
  <c r="B18934" i="6"/>
  <c r="B18935" i="6"/>
  <c r="B18936" i="6"/>
  <c r="B18937" i="6"/>
  <c r="B18938" i="6"/>
  <c r="B18939" i="6"/>
  <c r="B18940" i="6"/>
  <c r="B18941" i="6"/>
  <c r="B18942" i="6"/>
  <c r="B18943" i="6"/>
  <c r="B18944" i="6"/>
  <c r="B18945" i="6"/>
  <c r="B18946" i="6"/>
  <c r="B18947" i="6"/>
  <c r="B18948" i="6"/>
  <c r="B18949" i="6"/>
  <c r="B18950" i="6"/>
  <c r="B18951" i="6"/>
  <c r="B18952" i="6"/>
  <c r="B18953" i="6"/>
  <c r="B18954" i="6"/>
  <c r="B18955" i="6"/>
  <c r="B18956" i="6"/>
  <c r="B18957" i="6"/>
  <c r="B18958" i="6"/>
  <c r="B18959" i="6"/>
  <c r="B18960" i="6"/>
  <c r="B18961" i="6"/>
  <c r="B18962" i="6"/>
  <c r="B18963" i="6"/>
  <c r="B18964" i="6"/>
  <c r="B18965" i="6"/>
  <c r="B18966" i="6"/>
  <c r="B18967" i="6"/>
  <c r="B18968" i="6"/>
  <c r="B18969" i="6"/>
  <c r="B18970" i="6"/>
  <c r="B18971" i="6"/>
  <c r="B18972" i="6"/>
  <c r="B18973" i="6"/>
  <c r="B18974" i="6"/>
  <c r="B18975" i="6"/>
  <c r="B18976" i="6"/>
  <c r="B18977" i="6"/>
  <c r="B18978" i="6"/>
  <c r="B18979" i="6"/>
  <c r="B18980" i="6"/>
  <c r="B18981" i="6"/>
  <c r="B18982" i="6"/>
  <c r="B18983" i="6"/>
  <c r="B18984" i="6"/>
  <c r="B18985" i="6"/>
  <c r="B18986" i="6"/>
  <c r="B18987" i="6"/>
  <c r="B18988" i="6"/>
  <c r="B18989" i="6"/>
  <c r="B18990" i="6"/>
  <c r="B18991" i="6"/>
  <c r="B18992" i="6"/>
  <c r="B18993" i="6"/>
  <c r="B18994" i="6"/>
  <c r="B18995" i="6"/>
  <c r="B18996" i="6"/>
  <c r="B18997" i="6"/>
  <c r="B18998" i="6"/>
  <c r="B18999" i="6"/>
  <c r="B19000" i="6"/>
  <c r="B19001" i="6"/>
  <c r="B19002" i="6"/>
  <c r="B19003" i="6"/>
  <c r="B19004" i="6"/>
  <c r="B19005" i="6"/>
  <c r="B19006" i="6"/>
  <c r="B19007" i="6"/>
  <c r="B19008" i="6"/>
  <c r="B19009" i="6"/>
  <c r="B19010" i="6"/>
  <c r="B19011" i="6"/>
  <c r="B19012" i="6"/>
  <c r="B19013" i="6"/>
  <c r="B19014" i="6"/>
  <c r="B19015" i="6"/>
  <c r="B19016" i="6"/>
  <c r="B19017" i="6"/>
  <c r="B19018" i="6"/>
  <c r="B19019" i="6"/>
  <c r="B19020" i="6"/>
  <c r="B19021" i="6"/>
  <c r="B19022" i="6"/>
  <c r="B19023" i="6"/>
  <c r="B19024" i="6"/>
  <c r="B19025" i="6"/>
  <c r="B19026" i="6"/>
  <c r="B19027" i="6"/>
  <c r="B19028" i="6"/>
  <c r="B19029" i="6"/>
  <c r="B19030" i="6"/>
  <c r="B19031" i="6"/>
  <c r="B19032" i="6"/>
  <c r="B19033" i="6"/>
  <c r="B19034" i="6"/>
  <c r="B19035" i="6"/>
  <c r="B19036" i="6"/>
  <c r="B19037" i="6"/>
  <c r="B19038" i="6"/>
  <c r="B19039" i="6"/>
  <c r="B19040" i="6"/>
  <c r="B19041" i="6"/>
  <c r="B19042" i="6"/>
  <c r="B19043" i="6"/>
  <c r="B19044" i="6"/>
  <c r="B19045" i="6"/>
  <c r="B19046" i="6"/>
  <c r="B19047" i="6"/>
  <c r="B19048" i="6"/>
  <c r="B19049" i="6"/>
  <c r="B19050" i="6"/>
  <c r="B19051" i="6"/>
  <c r="B19052" i="6"/>
  <c r="B19053" i="6"/>
  <c r="B19054" i="6"/>
  <c r="B19055" i="6"/>
  <c r="B19056" i="6"/>
  <c r="B19057" i="6"/>
  <c r="B19058" i="6"/>
  <c r="B19059" i="6"/>
  <c r="B19060" i="6"/>
  <c r="B19061" i="6"/>
  <c r="B19062" i="6"/>
  <c r="B19063" i="6"/>
  <c r="B19064" i="6"/>
  <c r="B19065" i="6"/>
  <c r="B19066" i="6"/>
  <c r="B19067" i="6"/>
  <c r="B19068" i="6"/>
  <c r="B19069" i="6"/>
  <c r="B19070" i="6"/>
  <c r="B19071" i="6"/>
  <c r="B19072" i="6"/>
  <c r="B19073" i="6"/>
  <c r="B19074" i="6"/>
  <c r="B19075" i="6"/>
  <c r="B19076" i="6"/>
  <c r="B19077" i="6"/>
  <c r="B19078" i="6"/>
  <c r="B19079" i="6"/>
  <c r="B19080" i="6"/>
  <c r="B19081" i="6"/>
  <c r="B19082" i="6"/>
  <c r="B19083" i="6"/>
  <c r="B19084" i="6"/>
  <c r="B19085" i="6"/>
  <c r="B19086" i="6"/>
  <c r="B19087" i="6"/>
  <c r="B19088" i="6"/>
  <c r="B19089" i="6"/>
  <c r="B19090" i="6"/>
  <c r="B19091" i="6"/>
  <c r="B19092" i="6"/>
  <c r="B19093" i="6"/>
  <c r="B19094" i="6"/>
  <c r="B19095" i="6"/>
  <c r="B19096" i="6"/>
  <c r="B19097" i="6"/>
  <c r="B19098" i="6"/>
  <c r="B19099" i="6"/>
  <c r="B19100" i="6"/>
  <c r="B19101" i="6"/>
  <c r="B19102" i="6"/>
  <c r="B19103" i="6"/>
  <c r="B19104" i="6"/>
  <c r="B19105" i="6"/>
  <c r="B19106" i="6"/>
  <c r="B19107" i="6"/>
  <c r="B19108" i="6"/>
  <c r="B19109" i="6"/>
  <c r="B19110" i="6"/>
  <c r="B19111" i="6"/>
  <c r="B19112" i="6"/>
  <c r="B19113" i="6"/>
  <c r="B19114" i="6"/>
  <c r="B19115" i="6"/>
  <c r="B19116" i="6"/>
  <c r="B19117" i="6"/>
  <c r="B19118" i="6"/>
  <c r="B19119" i="6"/>
  <c r="B19120" i="6"/>
  <c r="B19121" i="6"/>
  <c r="B19122" i="6"/>
  <c r="B19123" i="6"/>
  <c r="B19124" i="6"/>
  <c r="B19125" i="6"/>
  <c r="B19126" i="6"/>
  <c r="B19127" i="6"/>
  <c r="B19128" i="6"/>
  <c r="B19129" i="6"/>
  <c r="B19130" i="6"/>
  <c r="B19131" i="6"/>
  <c r="B19132" i="6"/>
  <c r="B19133" i="6"/>
  <c r="B19134" i="6"/>
  <c r="B19135" i="6"/>
  <c r="B19136" i="6"/>
  <c r="B19137" i="6"/>
  <c r="B19138" i="6"/>
  <c r="B19139" i="6"/>
  <c r="B19140" i="6"/>
  <c r="B19141" i="6"/>
  <c r="B19142" i="6"/>
  <c r="B19143" i="6"/>
  <c r="B19144" i="6"/>
  <c r="B19145" i="6"/>
  <c r="B19146" i="6"/>
  <c r="B19147" i="6"/>
  <c r="B19148" i="6"/>
  <c r="B19149" i="6"/>
  <c r="B19150" i="6"/>
  <c r="B19151" i="6"/>
  <c r="B19152" i="6"/>
  <c r="B19153" i="6"/>
  <c r="B19154" i="6"/>
  <c r="B19155" i="6"/>
  <c r="B19156" i="6"/>
  <c r="B19157" i="6"/>
  <c r="B19158" i="6"/>
  <c r="B19159" i="6"/>
  <c r="B19160" i="6"/>
  <c r="B19161" i="6"/>
  <c r="B19162" i="6"/>
  <c r="B19163" i="6"/>
  <c r="B19164" i="6"/>
  <c r="B19165" i="6"/>
  <c r="B19166" i="6"/>
  <c r="B19167" i="6"/>
  <c r="B19168" i="6"/>
  <c r="B19169" i="6"/>
  <c r="B19170" i="6"/>
  <c r="B19171" i="6"/>
  <c r="B19172" i="6"/>
  <c r="B19173" i="6"/>
  <c r="B19174" i="6"/>
  <c r="B19175" i="6"/>
  <c r="B19176" i="6"/>
  <c r="B19177" i="6"/>
  <c r="B19178" i="6"/>
  <c r="B19179" i="6"/>
  <c r="B19180" i="6"/>
  <c r="B19181" i="6"/>
  <c r="B19182" i="6"/>
  <c r="B19183" i="6"/>
  <c r="B19184" i="6"/>
  <c r="B19185" i="6"/>
  <c r="B19186" i="6"/>
  <c r="B19187" i="6"/>
  <c r="B19188" i="6"/>
  <c r="B19189" i="6"/>
  <c r="B19190" i="6"/>
  <c r="B19191" i="6"/>
  <c r="B19192" i="6"/>
  <c r="B19193" i="6"/>
  <c r="B19194" i="6"/>
  <c r="B19195" i="6"/>
  <c r="B19196" i="6"/>
  <c r="B19197" i="6"/>
  <c r="B19198" i="6"/>
  <c r="B19199" i="6"/>
  <c r="B19200" i="6"/>
  <c r="B19201" i="6"/>
  <c r="B19202" i="6"/>
  <c r="B19203" i="6"/>
  <c r="B19204" i="6"/>
  <c r="B19205" i="6"/>
  <c r="B19206" i="6"/>
  <c r="B19207" i="6"/>
  <c r="B19208" i="6"/>
  <c r="B19209" i="6"/>
  <c r="B19210" i="6"/>
  <c r="B19211" i="6"/>
  <c r="B19212" i="6"/>
  <c r="B19213" i="6"/>
  <c r="B19214" i="6"/>
  <c r="B19215" i="6"/>
  <c r="B19216" i="6"/>
  <c r="B19217" i="6"/>
  <c r="B19218" i="6"/>
  <c r="B19219" i="6"/>
  <c r="B19220" i="6"/>
  <c r="B19221" i="6"/>
  <c r="B19222" i="6"/>
  <c r="B19223" i="6"/>
  <c r="B19224" i="6"/>
  <c r="B19225" i="6"/>
  <c r="B19226" i="6"/>
  <c r="B19227" i="6"/>
  <c r="B19228" i="6"/>
  <c r="B19229" i="6"/>
  <c r="B19230" i="6"/>
  <c r="B19231" i="6"/>
  <c r="B19232" i="6"/>
  <c r="B19233" i="6"/>
  <c r="B19234" i="6"/>
  <c r="B19235" i="6"/>
  <c r="B19236" i="6"/>
  <c r="B19237" i="6"/>
  <c r="B19238" i="6"/>
  <c r="B19239" i="6"/>
  <c r="B19240" i="6"/>
  <c r="B19241" i="6"/>
  <c r="B19242" i="6"/>
  <c r="B19243" i="6"/>
  <c r="B19244" i="6"/>
  <c r="B19245" i="6"/>
  <c r="B19246" i="6"/>
  <c r="B19247" i="6"/>
  <c r="B19248" i="6"/>
  <c r="B19249" i="6"/>
  <c r="B19250" i="6"/>
  <c r="B19251" i="6"/>
  <c r="B19252" i="6"/>
  <c r="B19253" i="6"/>
  <c r="B19254" i="6"/>
  <c r="B19255" i="6"/>
  <c r="B19256" i="6"/>
  <c r="B19257" i="6"/>
  <c r="B19258" i="6"/>
  <c r="B19259" i="6"/>
  <c r="B19260" i="6"/>
  <c r="B19261" i="6"/>
  <c r="B19262" i="6"/>
  <c r="B19263" i="6"/>
  <c r="B19264" i="6"/>
  <c r="B19265" i="6"/>
  <c r="B19266" i="6"/>
  <c r="B19267" i="6"/>
  <c r="B19268" i="6"/>
  <c r="B19269" i="6"/>
  <c r="B19270" i="6"/>
  <c r="B19271" i="6"/>
  <c r="B19272" i="6"/>
  <c r="B19273" i="6"/>
  <c r="B19274" i="6"/>
  <c r="B19275" i="6"/>
  <c r="B19276" i="6"/>
  <c r="B19277" i="6"/>
  <c r="B19278" i="6"/>
  <c r="B19279" i="6"/>
  <c r="B19280" i="6"/>
  <c r="B19281" i="6"/>
  <c r="B19282" i="6"/>
  <c r="B19283" i="6"/>
  <c r="B19284" i="6"/>
  <c r="B19285" i="6"/>
  <c r="B19286" i="6"/>
  <c r="B19287" i="6"/>
  <c r="B19288" i="6"/>
  <c r="B19289" i="6"/>
  <c r="B19290" i="6"/>
  <c r="B19291" i="6"/>
  <c r="B19292" i="6"/>
  <c r="B19293" i="6"/>
  <c r="B19294" i="6"/>
  <c r="B19295" i="6"/>
  <c r="B19296" i="6"/>
  <c r="B19297" i="6"/>
  <c r="B19298" i="6"/>
  <c r="B19299" i="6"/>
  <c r="B19300" i="6"/>
  <c r="B19301" i="6"/>
  <c r="B19302" i="6"/>
  <c r="B19303" i="6"/>
  <c r="B19304" i="6"/>
  <c r="B19305" i="6"/>
  <c r="B19306" i="6"/>
  <c r="B19307" i="6"/>
  <c r="B19308" i="6"/>
  <c r="B19309" i="6"/>
  <c r="B19310" i="6"/>
  <c r="B19311" i="6"/>
  <c r="B19312" i="6"/>
  <c r="B19313" i="6"/>
  <c r="B19314" i="6"/>
  <c r="B19315" i="6"/>
  <c r="B19316" i="6"/>
  <c r="B19317" i="6"/>
  <c r="B19318" i="6"/>
  <c r="B19319" i="6"/>
  <c r="B19320" i="6"/>
  <c r="B19321" i="6"/>
  <c r="B19322" i="6"/>
  <c r="B19323" i="6"/>
  <c r="B19324" i="6"/>
  <c r="B19325" i="6"/>
  <c r="B19326" i="6"/>
  <c r="B19327" i="6"/>
  <c r="B19328" i="6"/>
  <c r="B19329" i="6"/>
  <c r="B19330" i="6"/>
  <c r="B19331" i="6"/>
  <c r="B19332" i="6"/>
  <c r="B19333" i="6"/>
  <c r="B19334" i="6"/>
  <c r="B19335" i="6"/>
  <c r="B19336" i="6"/>
  <c r="B19337" i="6"/>
  <c r="B19338" i="6"/>
  <c r="B19339" i="6"/>
  <c r="B19340" i="6"/>
  <c r="B19341" i="6"/>
  <c r="B19342" i="6"/>
  <c r="B19343" i="6"/>
  <c r="B19344" i="6"/>
  <c r="B19345" i="6"/>
  <c r="B19346" i="6"/>
  <c r="B19347" i="6"/>
  <c r="B19348" i="6"/>
  <c r="B19349" i="6"/>
  <c r="B19350" i="6"/>
  <c r="B19351" i="6"/>
  <c r="B19352" i="6"/>
  <c r="B19353" i="6"/>
  <c r="B19354" i="6"/>
  <c r="B19355" i="6"/>
  <c r="B19356" i="6"/>
  <c r="B19357" i="6"/>
  <c r="B19358" i="6"/>
  <c r="B19359" i="6"/>
  <c r="B19360" i="6"/>
  <c r="B19361" i="6"/>
  <c r="B19362" i="6"/>
  <c r="B19363" i="6"/>
  <c r="B19364" i="6"/>
  <c r="B19365" i="6"/>
  <c r="B19366" i="6"/>
  <c r="B19367" i="6"/>
  <c r="B19368" i="6"/>
  <c r="B19369" i="6"/>
  <c r="B19370" i="6"/>
  <c r="B19371" i="6"/>
  <c r="B19372" i="6"/>
  <c r="B19373" i="6"/>
  <c r="B19374" i="6"/>
  <c r="B19375" i="6"/>
  <c r="B19376" i="6"/>
  <c r="B19377" i="6"/>
  <c r="B19378" i="6"/>
  <c r="B19379" i="6"/>
  <c r="B19380" i="6"/>
  <c r="B19381" i="6"/>
  <c r="B19382" i="6"/>
  <c r="B19383" i="6"/>
  <c r="B19384" i="6"/>
  <c r="B19385" i="6"/>
  <c r="B19386" i="6"/>
  <c r="B19387" i="6"/>
  <c r="B19388" i="6"/>
  <c r="B19389" i="6"/>
  <c r="B19390" i="6"/>
  <c r="B19391" i="6"/>
  <c r="B19392" i="6"/>
  <c r="B19393" i="6"/>
  <c r="B19394" i="6"/>
  <c r="B19395" i="6"/>
  <c r="B19396" i="6"/>
  <c r="B19397" i="6"/>
  <c r="B19398" i="6"/>
  <c r="B19399" i="6"/>
  <c r="B19400" i="6"/>
  <c r="B19401" i="6"/>
  <c r="B19402" i="6"/>
  <c r="B19403" i="6"/>
  <c r="B19404" i="6"/>
  <c r="B19405" i="6"/>
  <c r="B19406" i="6"/>
  <c r="B19407" i="6"/>
  <c r="B19408" i="6"/>
  <c r="B19409" i="6"/>
  <c r="B19410" i="6"/>
  <c r="B19411" i="6"/>
  <c r="B19412" i="6"/>
  <c r="B19413" i="6"/>
  <c r="B19414" i="6"/>
  <c r="B19415" i="6"/>
  <c r="B19416" i="6"/>
  <c r="B19417" i="6"/>
  <c r="B19418" i="6"/>
  <c r="B19419" i="6"/>
  <c r="B19420" i="6"/>
  <c r="B19421" i="6"/>
  <c r="B19422" i="6"/>
  <c r="B19423" i="6"/>
  <c r="B19424" i="6"/>
  <c r="B19425" i="6"/>
  <c r="B19426" i="6"/>
  <c r="B19427" i="6"/>
  <c r="B19428" i="6"/>
  <c r="B19429" i="6"/>
  <c r="B19430" i="6"/>
  <c r="B19431" i="6"/>
  <c r="B19432" i="6"/>
  <c r="B19433" i="6"/>
  <c r="B19434" i="6"/>
  <c r="B19435" i="6"/>
  <c r="B19436" i="6"/>
  <c r="B19437" i="6"/>
  <c r="B19438" i="6"/>
  <c r="B19439" i="6"/>
  <c r="B19440" i="6"/>
  <c r="B19441" i="6"/>
  <c r="B19442" i="6"/>
  <c r="B19443" i="6"/>
  <c r="B19444" i="6"/>
  <c r="B19445" i="6"/>
  <c r="B19446" i="6"/>
  <c r="B19447" i="6"/>
  <c r="B19448" i="6"/>
  <c r="B19449" i="6"/>
  <c r="B19450" i="6"/>
  <c r="B19451" i="6"/>
  <c r="B19452" i="6"/>
  <c r="B19453" i="6"/>
  <c r="B19454" i="6"/>
  <c r="B19455" i="6"/>
  <c r="B19456" i="6"/>
  <c r="B19457" i="6"/>
  <c r="B19458" i="6"/>
  <c r="B19459" i="6"/>
  <c r="B19460" i="6"/>
  <c r="B19461" i="6"/>
  <c r="B19462" i="6"/>
  <c r="B19463" i="6"/>
  <c r="B19464" i="6"/>
  <c r="B19465" i="6"/>
  <c r="B19466" i="6"/>
  <c r="B19467" i="6"/>
  <c r="B19468" i="6"/>
  <c r="B19469" i="6"/>
  <c r="B19470" i="6"/>
  <c r="B19471" i="6"/>
  <c r="B19472" i="6"/>
  <c r="B19473" i="6"/>
  <c r="B19474" i="6"/>
  <c r="B19475" i="6"/>
  <c r="B19476" i="6"/>
  <c r="B19477" i="6"/>
  <c r="B19478" i="6"/>
  <c r="B19479" i="6"/>
  <c r="B19480" i="6"/>
  <c r="B19481" i="6"/>
  <c r="B19482" i="6"/>
  <c r="B19483" i="6"/>
  <c r="B19484" i="6"/>
  <c r="B19485" i="6"/>
  <c r="B19486" i="6"/>
  <c r="B19487" i="6"/>
  <c r="B19488" i="6"/>
  <c r="B19489" i="6"/>
  <c r="B19490" i="6"/>
  <c r="B19491" i="6"/>
  <c r="B19492" i="6"/>
  <c r="B19493" i="6"/>
  <c r="B19494" i="6"/>
  <c r="B19495" i="6"/>
  <c r="B19496" i="6"/>
  <c r="B19497" i="6"/>
  <c r="B19498" i="6"/>
  <c r="B19499" i="6"/>
  <c r="B19500" i="6"/>
  <c r="B19501" i="6"/>
  <c r="B19502" i="6"/>
  <c r="B19503" i="6"/>
  <c r="B19504" i="6"/>
  <c r="B19505" i="6"/>
  <c r="B19506" i="6"/>
  <c r="B19507" i="6"/>
  <c r="B19508" i="6"/>
  <c r="B19509" i="6"/>
  <c r="B19510" i="6"/>
  <c r="B19511" i="6"/>
  <c r="B19512" i="6"/>
  <c r="B19513" i="6"/>
  <c r="B19514" i="6"/>
  <c r="B19515" i="6"/>
  <c r="B19516" i="6"/>
  <c r="B19517" i="6"/>
  <c r="B19518" i="6"/>
  <c r="B19519" i="6"/>
  <c r="B19520" i="6"/>
  <c r="B19521" i="6"/>
  <c r="B19522" i="6"/>
  <c r="B19523" i="6"/>
  <c r="B19524" i="6"/>
  <c r="B19525" i="6"/>
  <c r="B19526" i="6"/>
  <c r="B19527" i="6"/>
  <c r="B19528" i="6"/>
  <c r="B19529" i="6"/>
  <c r="B19530" i="6"/>
  <c r="B19531" i="6"/>
  <c r="B19532" i="6"/>
  <c r="B19533" i="6"/>
  <c r="B19534" i="6"/>
  <c r="B19535" i="6"/>
  <c r="B19536" i="6"/>
  <c r="B19537" i="6"/>
  <c r="B19538" i="6"/>
  <c r="B19539" i="6"/>
  <c r="B19540" i="6"/>
  <c r="B19541" i="6"/>
  <c r="B19542" i="6"/>
  <c r="B19543" i="6"/>
  <c r="B19544" i="6"/>
  <c r="B19545" i="6"/>
  <c r="B19546" i="6"/>
  <c r="B19547" i="6"/>
  <c r="B19548" i="6"/>
  <c r="B19549" i="6"/>
  <c r="B19550" i="6"/>
  <c r="B19551" i="6"/>
  <c r="B19552" i="6"/>
  <c r="B19553" i="6"/>
  <c r="B19554" i="6"/>
  <c r="B19555" i="6"/>
  <c r="B19556" i="6"/>
  <c r="B19557" i="6"/>
  <c r="B19558" i="6"/>
  <c r="B19559" i="6"/>
  <c r="B19560" i="6"/>
  <c r="B19561" i="6"/>
  <c r="B19562" i="6"/>
  <c r="B19563" i="6"/>
  <c r="B19564" i="6"/>
  <c r="B19565" i="6"/>
  <c r="B19566" i="6"/>
  <c r="B19567" i="6"/>
  <c r="B19568" i="6"/>
  <c r="B19569" i="6"/>
  <c r="B19570" i="6"/>
  <c r="B19571" i="6"/>
  <c r="B19572" i="6"/>
  <c r="B19573" i="6"/>
  <c r="B19574" i="6"/>
  <c r="B19575" i="6"/>
  <c r="B19576" i="6"/>
  <c r="B19577" i="6"/>
  <c r="B19578" i="6"/>
  <c r="B19579" i="6"/>
  <c r="B19580" i="6"/>
  <c r="B19581" i="6"/>
  <c r="B19582" i="6"/>
  <c r="B19583" i="6"/>
  <c r="B19584" i="6"/>
  <c r="B19585" i="6"/>
  <c r="B19586" i="6"/>
  <c r="B19587" i="6"/>
  <c r="B19588" i="6"/>
  <c r="B19589" i="6"/>
  <c r="B19590" i="6"/>
  <c r="B19591" i="6"/>
  <c r="B19592" i="6"/>
  <c r="B19593" i="6"/>
  <c r="B19594" i="6"/>
  <c r="B19595" i="6"/>
  <c r="B19596" i="6"/>
  <c r="B19597" i="6"/>
  <c r="B19598" i="6"/>
  <c r="B19599" i="6"/>
  <c r="B19600" i="6"/>
  <c r="B19601" i="6"/>
  <c r="B19602" i="6"/>
  <c r="B19603" i="6"/>
  <c r="B19604" i="6"/>
  <c r="B19605" i="6"/>
  <c r="B19606" i="6"/>
  <c r="B19607" i="6"/>
  <c r="B19608" i="6"/>
  <c r="B19609" i="6"/>
  <c r="B19610" i="6"/>
  <c r="B19611" i="6"/>
  <c r="B19612" i="6"/>
  <c r="B19613" i="6"/>
  <c r="B19614" i="6"/>
  <c r="B19615" i="6"/>
  <c r="B19616" i="6"/>
  <c r="B19617" i="6"/>
  <c r="B19618" i="6"/>
  <c r="B19619" i="6"/>
  <c r="B19620" i="6"/>
  <c r="B19621" i="6"/>
  <c r="B19622" i="6"/>
  <c r="B19623" i="6"/>
  <c r="B19624" i="6"/>
  <c r="B19625" i="6"/>
  <c r="B19626" i="6"/>
  <c r="B19627" i="6"/>
  <c r="B19628" i="6"/>
  <c r="B19629" i="6"/>
  <c r="B19630" i="6"/>
  <c r="B19631" i="6"/>
  <c r="B19632" i="6"/>
  <c r="B19633" i="6"/>
  <c r="B19634" i="6"/>
  <c r="B19635" i="6"/>
  <c r="B19636" i="6"/>
  <c r="B19637" i="6"/>
  <c r="B19638" i="6"/>
  <c r="B19639" i="6"/>
  <c r="B19640" i="6"/>
  <c r="B19641" i="6"/>
  <c r="B19642" i="6"/>
  <c r="B19643" i="6"/>
  <c r="B19644" i="6"/>
  <c r="B19645" i="6"/>
  <c r="B19646" i="6"/>
  <c r="B19647" i="6"/>
  <c r="B19648" i="6"/>
  <c r="B19649" i="6"/>
  <c r="B19650" i="6"/>
  <c r="B19651" i="6"/>
  <c r="B19652" i="6"/>
  <c r="B19653" i="6"/>
  <c r="B19654" i="6"/>
  <c r="B19655" i="6"/>
  <c r="B19656" i="6"/>
  <c r="B19657" i="6"/>
  <c r="B19658" i="6"/>
  <c r="B19659" i="6"/>
  <c r="B19660" i="6"/>
  <c r="B19661" i="6"/>
  <c r="B19662" i="6"/>
  <c r="B19663" i="6"/>
  <c r="B19664" i="6"/>
  <c r="B19665" i="6"/>
  <c r="B19666" i="6"/>
  <c r="B19667" i="6"/>
  <c r="B19668" i="6"/>
  <c r="B19669" i="6"/>
  <c r="B19670" i="6"/>
  <c r="B19671" i="6"/>
  <c r="B19672" i="6"/>
  <c r="B19673" i="6"/>
  <c r="B19674" i="6"/>
  <c r="B19675" i="6"/>
  <c r="B19676" i="6"/>
  <c r="B19677" i="6"/>
  <c r="B19678" i="6"/>
  <c r="B19679" i="6"/>
  <c r="B19680" i="6"/>
  <c r="B19681" i="6"/>
  <c r="B19682" i="6"/>
  <c r="B19683" i="6"/>
  <c r="B19684" i="6"/>
  <c r="B19685" i="6"/>
  <c r="B19686" i="6"/>
  <c r="B19687" i="6"/>
  <c r="B19688" i="6"/>
  <c r="B19689" i="6"/>
  <c r="B19690" i="6"/>
  <c r="B19691" i="6"/>
  <c r="B19692" i="6"/>
  <c r="B19693" i="6"/>
  <c r="B18202" i="6"/>
  <c r="D183" i="7" l="1"/>
  <c r="D74" i="7"/>
  <c r="Q144" i="7"/>
  <c r="D161" i="7"/>
  <c r="D84" i="7"/>
  <c r="D163" i="7"/>
  <c r="D199" i="7"/>
  <c r="D95" i="7"/>
  <c r="D46" i="7"/>
  <c r="D56" i="7"/>
  <c r="D70" i="7"/>
  <c r="D89" i="7"/>
  <c r="D119" i="7"/>
  <c r="D139" i="7"/>
  <c r="D150" i="7"/>
  <c r="D201" i="7" l="1"/>
  <c r="D100" i="7"/>
  <c r="D167" i="7"/>
  <c r="D48" i="7"/>
  <c r="D185" i="7"/>
  <c r="D152" i="7"/>
  <c r="C63" i="3"/>
  <c r="B63" i="3"/>
  <c r="C62" i="3"/>
  <c r="B62" i="3"/>
  <c r="C6" i="3"/>
  <c r="B6" i="3"/>
  <c r="B16739" i="6"/>
  <c r="B16740" i="6"/>
  <c r="B16741" i="6"/>
  <c r="B16742" i="6"/>
  <c r="B16743" i="6"/>
  <c r="B16744" i="6"/>
  <c r="B16745" i="6"/>
  <c r="B16746" i="6"/>
  <c r="B16747" i="6"/>
  <c r="B16748" i="6"/>
  <c r="B16749" i="6"/>
  <c r="B16750" i="6"/>
  <c r="B16751" i="6"/>
  <c r="B16752" i="6"/>
  <c r="B16753" i="6"/>
  <c r="B16754" i="6"/>
  <c r="B16755" i="6"/>
  <c r="B16756" i="6"/>
  <c r="B16757" i="6"/>
  <c r="B16758" i="6"/>
  <c r="B16759" i="6"/>
  <c r="B16760" i="6"/>
  <c r="B16761" i="6"/>
  <c r="B16762" i="6"/>
  <c r="B16763" i="6"/>
  <c r="B16764" i="6"/>
  <c r="B16765" i="6"/>
  <c r="B16766" i="6"/>
  <c r="B16767" i="6"/>
  <c r="B16768" i="6"/>
  <c r="B16769" i="6"/>
  <c r="B16770" i="6"/>
  <c r="B16771" i="6"/>
  <c r="B16772" i="6"/>
  <c r="B16773" i="6"/>
  <c r="B16774" i="6"/>
  <c r="B16775" i="6"/>
  <c r="B16776" i="6"/>
  <c r="B16777" i="6"/>
  <c r="B16778" i="6"/>
  <c r="B16779" i="6"/>
  <c r="B16780" i="6"/>
  <c r="B16781" i="6"/>
  <c r="B16782" i="6"/>
  <c r="B16783" i="6"/>
  <c r="B16784" i="6"/>
  <c r="B16785" i="6"/>
  <c r="B16786" i="6"/>
  <c r="B16787" i="6"/>
  <c r="B16788" i="6"/>
  <c r="B16789" i="6"/>
  <c r="B16790" i="6"/>
  <c r="B16791" i="6"/>
  <c r="B16792" i="6"/>
  <c r="B16793" i="6"/>
  <c r="B16794" i="6"/>
  <c r="B16795" i="6"/>
  <c r="B16796" i="6"/>
  <c r="B16797" i="6"/>
  <c r="B16798" i="6"/>
  <c r="B16799" i="6"/>
  <c r="B16800" i="6"/>
  <c r="B16801" i="6"/>
  <c r="B16802" i="6"/>
  <c r="B16803" i="6"/>
  <c r="B16804" i="6"/>
  <c r="B16805" i="6"/>
  <c r="B16806" i="6"/>
  <c r="B16807" i="6"/>
  <c r="B16808" i="6"/>
  <c r="B16809" i="6"/>
  <c r="B16810" i="6"/>
  <c r="B16811" i="6"/>
  <c r="B16812" i="6"/>
  <c r="B16813" i="6"/>
  <c r="B16814" i="6"/>
  <c r="B16815" i="6"/>
  <c r="B16816" i="6"/>
  <c r="B16817" i="6"/>
  <c r="B16818" i="6"/>
  <c r="B16819" i="6"/>
  <c r="B16820" i="6"/>
  <c r="B16821" i="6"/>
  <c r="B16822" i="6"/>
  <c r="B16823" i="6"/>
  <c r="B16824" i="6"/>
  <c r="B16825" i="6"/>
  <c r="B16826" i="6"/>
  <c r="B16827" i="6"/>
  <c r="B16828" i="6"/>
  <c r="B16829" i="6"/>
  <c r="B16830" i="6"/>
  <c r="B16831" i="6"/>
  <c r="B16832" i="6"/>
  <c r="B16833" i="6"/>
  <c r="B16834" i="6"/>
  <c r="B16835" i="6"/>
  <c r="B16836" i="6"/>
  <c r="B16837" i="6"/>
  <c r="B16838" i="6"/>
  <c r="B16839" i="6"/>
  <c r="B16840" i="6"/>
  <c r="B16841" i="6"/>
  <c r="B16842" i="6"/>
  <c r="B16843" i="6"/>
  <c r="B16844" i="6"/>
  <c r="B16845" i="6"/>
  <c r="B16846" i="6"/>
  <c r="B16847" i="6"/>
  <c r="B16848" i="6"/>
  <c r="B16849" i="6"/>
  <c r="B16850" i="6"/>
  <c r="B16851" i="6"/>
  <c r="B16852" i="6"/>
  <c r="B16853" i="6"/>
  <c r="B16854" i="6"/>
  <c r="B16855" i="6"/>
  <c r="B16856" i="6"/>
  <c r="B16857" i="6"/>
  <c r="B16858" i="6"/>
  <c r="B16859" i="6"/>
  <c r="B16860" i="6"/>
  <c r="B16861" i="6"/>
  <c r="B16862" i="6"/>
  <c r="B16863" i="6"/>
  <c r="B16864" i="6"/>
  <c r="B16865" i="6"/>
  <c r="B16866" i="6"/>
  <c r="B16867" i="6"/>
  <c r="B16868" i="6"/>
  <c r="B16869" i="6"/>
  <c r="B16870" i="6"/>
  <c r="B16871" i="6"/>
  <c r="B16872" i="6"/>
  <c r="B16873" i="6"/>
  <c r="B16874" i="6"/>
  <c r="B16875" i="6"/>
  <c r="B16876" i="6"/>
  <c r="B16877" i="6"/>
  <c r="B16878" i="6"/>
  <c r="B16879" i="6"/>
  <c r="B16880" i="6"/>
  <c r="B16881" i="6"/>
  <c r="B16882" i="6"/>
  <c r="B16883" i="6"/>
  <c r="B16884" i="6"/>
  <c r="B16885" i="6"/>
  <c r="B16886" i="6"/>
  <c r="B16887" i="6"/>
  <c r="B16888" i="6"/>
  <c r="B16889" i="6"/>
  <c r="B16890" i="6"/>
  <c r="B16891" i="6"/>
  <c r="B16892" i="6"/>
  <c r="B16893" i="6"/>
  <c r="B16894" i="6"/>
  <c r="B16895" i="6"/>
  <c r="B16896" i="6"/>
  <c r="B16897" i="6"/>
  <c r="B16898" i="6"/>
  <c r="B16899" i="6"/>
  <c r="B16900" i="6"/>
  <c r="B16901" i="6"/>
  <c r="B16902" i="6"/>
  <c r="B16903" i="6"/>
  <c r="B16904" i="6"/>
  <c r="B16905" i="6"/>
  <c r="B16906" i="6"/>
  <c r="B16907" i="6"/>
  <c r="B16908" i="6"/>
  <c r="B16909" i="6"/>
  <c r="B16910" i="6"/>
  <c r="B16911" i="6"/>
  <c r="B16912" i="6"/>
  <c r="B16913" i="6"/>
  <c r="B16914" i="6"/>
  <c r="B16915" i="6"/>
  <c r="B16916" i="6"/>
  <c r="B16917" i="6"/>
  <c r="B16918" i="6"/>
  <c r="B16919" i="6"/>
  <c r="B16920" i="6"/>
  <c r="B16921" i="6"/>
  <c r="B16922" i="6"/>
  <c r="B16923" i="6"/>
  <c r="B16924" i="6"/>
  <c r="B16925" i="6"/>
  <c r="B16926" i="6"/>
  <c r="B16927" i="6"/>
  <c r="B16928" i="6"/>
  <c r="B16929" i="6"/>
  <c r="B16930" i="6"/>
  <c r="B16931" i="6"/>
  <c r="B16932" i="6"/>
  <c r="B16933" i="6"/>
  <c r="B16934" i="6"/>
  <c r="B16935" i="6"/>
  <c r="B16936" i="6"/>
  <c r="B16937" i="6"/>
  <c r="B16938" i="6"/>
  <c r="B16939" i="6"/>
  <c r="B16940" i="6"/>
  <c r="B16941" i="6"/>
  <c r="B16942" i="6"/>
  <c r="B16943" i="6"/>
  <c r="B16944" i="6"/>
  <c r="B16945" i="6"/>
  <c r="B16946" i="6"/>
  <c r="B16947" i="6"/>
  <c r="B16948" i="6"/>
  <c r="B16949" i="6"/>
  <c r="B16950" i="6"/>
  <c r="B16951" i="6"/>
  <c r="B16952" i="6"/>
  <c r="B16953" i="6"/>
  <c r="B16954" i="6"/>
  <c r="B16955" i="6"/>
  <c r="B16956" i="6"/>
  <c r="B16957" i="6"/>
  <c r="B16958" i="6"/>
  <c r="B16959" i="6"/>
  <c r="B16960" i="6"/>
  <c r="B16961" i="6"/>
  <c r="B16962" i="6"/>
  <c r="B16963" i="6"/>
  <c r="B16964" i="6"/>
  <c r="B16965" i="6"/>
  <c r="B16966" i="6"/>
  <c r="B16967" i="6"/>
  <c r="B16968" i="6"/>
  <c r="B16969" i="6"/>
  <c r="B16970" i="6"/>
  <c r="B16971" i="6"/>
  <c r="B16972" i="6"/>
  <c r="B16973" i="6"/>
  <c r="B16974" i="6"/>
  <c r="B16975" i="6"/>
  <c r="B16976" i="6"/>
  <c r="B16977" i="6"/>
  <c r="B16978" i="6"/>
  <c r="B16979" i="6"/>
  <c r="B16980" i="6"/>
  <c r="B16981" i="6"/>
  <c r="B16982" i="6"/>
  <c r="B16983" i="6"/>
  <c r="B16984" i="6"/>
  <c r="B16985" i="6"/>
  <c r="B16986" i="6"/>
  <c r="B16987" i="6"/>
  <c r="B16988" i="6"/>
  <c r="B16989" i="6"/>
  <c r="B16990" i="6"/>
  <c r="B16991" i="6"/>
  <c r="B16992" i="6"/>
  <c r="B16993" i="6"/>
  <c r="B16994" i="6"/>
  <c r="B16995" i="6"/>
  <c r="B16996" i="6"/>
  <c r="B16997" i="6"/>
  <c r="B16998" i="6"/>
  <c r="B16999" i="6"/>
  <c r="B17000" i="6"/>
  <c r="B17001" i="6"/>
  <c r="B17002" i="6"/>
  <c r="B17003" i="6"/>
  <c r="B17004" i="6"/>
  <c r="B17005" i="6"/>
  <c r="B17006" i="6"/>
  <c r="B17007" i="6"/>
  <c r="B17008" i="6"/>
  <c r="B17009" i="6"/>
  <c r="B17010" i="6"/>
  <c r="B17011" i="6"/>
  <c r="B17012" i="6"/>
  <c r="B17013" i="6"/>
  <c r="B17014" i="6"/>
  <c r="B17015" i="6"/>
  <c r="B17016" i="6"/>
  <c r="B17017" i="6"/>
  <c r="B17018" i="6"/>
  <c r="B17019" i="6"/>
  <c r="B17020" i="6"/>
  <c r="B17021" i="6"/>
  <c r="B17022" i="6"/>
  <c r="B17023" i="6"/>
  <c r="B17024" i="6"/>
  <c r="B17025" i="6"/>
  <c r="B17026" i="6"/>
  <c r="B17027" i="6"/>
  <c r="B17028" i="6"/>
  <c r="B17029" i="6"/>
  <c r="B17030" i="6"/>
  <c r="B17031" i="6"/>
  <c r="B17032" i="6"/>
  <c r="B17033" i="6"/>
  <c r="B17034" i="6"/>
  <c r="B17035" i="6"/>
  <c r="B17036" i="6"/>
  <c r="B17037" i="6"/>
  <c r="B17038" i="6"/>
  <c r="B17039" i="6"/>
  <c r="B17040" i="6"/>
  <c r="B17041" i="6"/>
  <c r="B17042" i="6"/>
  <c r="B17043" i="6"/>
  <c r="B17044" i="6"/>
  <c r="B17045" i="6"/>
  <c r="B17046" i="6"/>
  <c r="B17047" i="6"/>
  <c r="B17048" i="6"/>
  <c r="B17049" i="6"/>
  <c r="B17050" i="6"/>
  <c r="B17051" i="6"/>
  <c r="B17052" i="6"/>
  <c r="B17053" i="6"/>
  <c r="B17054" i="6"/>
  <c r="B17055" i="6"/>
  <c r="B17056" i="6"/>
  <c r="B17057" i="6"/>
  <c r="B17058" i="6"/>
  <c r="B17059" i="6"/>
  <c r="B17060" i="6"/>
  <c r="B17061" i="6"/>
  <c r="B17062" i="6"/>
  <c r="B17063" i="6"/>
  <c r="B17064" i="6"/>
  <c r="B17065" i="6"/>
  <c r="B17066" i="6"/>
  <c r="B17067" i="6"/>
  <c r="B17068" i="6"/>
  <c r="B17069" i="6"/>
  <c r="B17070" i="6"/>
  <c r="B17071" i="6"/>
  <c r="B17072" i="6"/>
  <c r="B17073" i="6"/>
  <c r="B17074" i="6"/>
  <c r="B17075" i="6"/>
  <c r="B17076" i="6"/>
  <c r="B17077" i="6"/>
  <c r="B17078" i="6"/>
  <c r="B17079" i="6"/>
  <c r="B17080" i="6"/>
  <c r="B17081" i="6"/>
  <c r="B17082" i="6"/>
  <c r="B17083" i="6"/>
  <c r="B17084" i="6"/>
  <c r="B17085" i="6"/>
  <c r="B17086" i="6"/>
  <c r="B17087" i="6"/>
  <c r="B17088" i="6"/>
  <c r="B17089" i="6"/>
  <c r="B17090" i="6"/>
  <c r="B17091" i="6"/>
  <c r="B17092" i="6"/>
  <c r="B17093" i="6"/>
  <c r="B17094" i="6"/>
  <c r="B17095" i="6"/>
  <c r="B17096" i="6"/>
  <c r="B17097" i="6"/>
  <c r="B17098" i="6"/>
  <c r="B17099" i="6"/>
  <c r="B17100" i="6"/>
  <c r="B17101" i="6"/>
  <c r="B17102" i="6"/>
  <c r="B17103" i="6"/>
  <c r="B17104" i="6"/>
  <c r="B17105" i="6"/>
  <c r="B17106" i="6"/>
  <c r="B17107" i="6"/>
  <c r="B17108" i="6"/>
  <c r="B17109" i="6"/>
  <c r="B17110" i="6"/>
  <c r="B17111" i="6"/>
  <c r="B17112" i="6"/>
  <c r="B17113" i="6"/>
  <c r="B17114" i="6"/>
  <c r="B17115" i="6"/>
  <c r="B17116" i="6"/>
  <c r="B17117" i="6"/>
  <c r="B17118" i="6"/>
  <c r="B17119" i="6"/>
  <c r="B17120" i="6"/>
  <c r="B17121" i="6"/>
  <c r="B17122" i="6"/>
  <c r="B17123" i="6"/>
  <c r="B17124" i="6"/>
  <c r="B17125" i="6"/>
  <c r="B17126" i="6"/>
  <c r="B17127" i="6"/>
  <c r="B17128" i="6"/>
  <c r="B17129" i="6"/>
  <c r="B17130" i="6"/>
  <c r="B17131" i="6"/>
  <c r="B17132" i="6"/>
  <c r="B17133" i="6"/>
  <c r="B17134" i="6"/>
  <c r="B17135" i="6"/>
  <c r="B17136" i="6"/>
  <c r="B17137" i="6"/>
  <c r="B17138" i="6"/>
  <c r="B17139" i="6"/>
  <c r="B17140" i="6"/>
  <c r="B17141" i="6"/>
  <c r="B17142" i="6"/>
  <c r="B17143" i="6"/>
  <c r="B17144" i="6"/>
  <c r="B17145" i="6"/>
  <c r="B17146" i="6"/>
  <c r="B17147" i="6"/>
  <c r="B17148" i="6"/>
  <c r="B17149" i="6"/>
  <c r="B17150" i="6"/>
  <c r="B17151" i="6"/>
  <c r="B17152" i="6"/>
  <c r="B17153" i="6"/>
  <c r="B17154" i="6"/>
  <c r="B17155" i="6"/>
  <c r="B17156" i="6"/>
  <c r="B17157" i="6"/>
  <c r="B17158" i="6"/>
  <c r="B17159" i="6"/>
  <c r="B17160" i="6"/>
  <c r="B17161" i="6"/>
  <c r="B17162" i="6"/>
  <c r="B17163" i="6"/>
  <c r="B17164" i="6"/>
  <c r="B17165" i="6"/>
  <c r="B17166" i="6"/>
  <c r="B17167" i="6"/>
  <c r="B17168" i="6"/>
  <c r="B17169" i="6"/>
  <c r="B17170" i="6"/>
  <c r="B17171" i="6"/>
  <c r="B17172" i="6"/>
  <c r="B17173" i="6"/>
  <c r="B17174" i="6"/>
  <c r="B17175" i="6"/>
  <c r="B17176" i="6"/>
  <c r="B17177" i="6"/>
  <c r="B17178" i="6"/>
  <c r="B17179" i="6"/>
  <c r="B17180" i="6"/>
  <c r="B17181" i="6"/>
  <c r="B17182" i="6"/>
  <c r="B17183" i="6"/>
  <c r="B17184" i="6"/>
  <c r="B17185" i="6"/>
  <c r="B17186" i="6"/>
  <c r="B17187" i="6"/>
  <c r="B17188" i="6"/>
  <c r="B17189" i="6"/>
  <c r="B17190" i="6"/>
  <c r="B17191" i="6"/>
  <c r="B17192" i="6"/>
  <c r="B17193" i="6"/>
  <c r="B17194" i="6"/>
  <c r="B17195" i="6"/>
  <c r="B17196" i="6"/>
  <c r="B17197" i="6"/>
  <c r="B17198" i="6"/>
  <c r="B17199" i="6"/>
  <c r="B17200" i="6"/>
  <c r="B17201" i="6"/>
  <c r="B17202" i="6"/>
  <c r="B17203" i="6"/>
  <c r="B17204" i="6"/>
  <c r="B17205" i="6"/>
  <c r="B17206" i="6"/>
  <c r="B17207" i="6"/>
  <c r="B17208" i="6"/>
  <c r="B17209" i="6"/>
  <c r="B17210" i="6"/>
  <c r="B17211" i="6"/>
  <c r="B17212" i="6"/>
  <c r="B17213" i="6"/>
  <c r="B17214" i="6"/>
  <c r="B17215" i="6"/>
  <c r="B17216" i="6"/>
  <c r="B17217" i="6"/>
  <c r="B17218" i="6"/>
  <c r="B17219" i="6"/>
  <c r="B17220" i="6"/>
  <c r="B17221" i="6"/>
  <c r="B17222" i="6"/>
  <c r="B17223" i="6"/>
  <c r="B17224" i="6"/>
  <c r="B17225" i="6"/>
  <c r="B17226" i="6"/>
  <c r="B17227" i="6"/>
  <c r="B17228" i="6"/>
  <c r="B17229" i="6"/>
  <c r="B17230" i="6"/>
  <c r="B17231" i="6"/>
  <c r="B17232" i="6"/>
  <c r="B17233" i="6"/>
  <c r="B17234" i="6"/>
  <c r="B17235" i="6"/>
  <c r="B17236" i="6"/>
  <c r="B17237" i="6"/>
  <c r="B17238" i="6"/>
  <c r="B17239" i="6"/>
  <c r="B17240" i="6"/>
  <c r="B17241" i="6"/>
  <c r="B17242" i="6"/>
  <c r="B17243" i="6"/>
  <c r="B17244" i="6"/>
  <c r="B17245" i="6"/>
  <c r="B17246" i="6"/>
  <c r="B17247" i="6"/>
  <c r="B17248" i="6"/>
  <c r="B17249" i="6"/>
  <c r="B17250" i="6"/>
  <c r="B17251" i="6"/>
  <c r="B17252" i="6"/>
  <c r="B17253" i="6"/>
  <c r="B17254" i="6"/>
  <c r="B17255" i="6"/>
  <c r="B17256" i="6"/>
  <c r="B17257" i="6"/>
  <c r="B17258" i="6"/>
  <c r="B17259" i="6"/>
  <c r="B17260" i="6"/>
  <c r="B17261" i="6"/>
  <c r="B17262" i="6"/>
  <c r="B17263" i="6"/>
  <c r="B17264" i="6"/>
  <c r="B17265" i="6"/>
  <c r="B17266" i="6"/>
  <c r="B17267" i="6"/>
  <c r="B17268" i="6"/>
  <c r="B17269" i="6"/>
  <c r="B17270" i="6"/>
  <c r="B17271" i="6"/>
  <c r="B17272" i="6"/>
  <c r="B17273" i="6"/>
  <c r="B17274" i="6"/>
  <c r="B17275" i="6"/>
  <c r="B17276" i="6"/>
  <c r="B17277" i="6"/>
  <c r="B17278" i="6"/>
  <c r="B17279" i="6"/>
  <c r="B17280" i="6"/>
  <c r="B17281" i="6"/>
  <c r="B17282" i="6"/>
  <c r="B17283" i="6"/>
  <c r="B17284" i="6"/>
  <c r="B17285" i="6"/>
  <c r="B17286" i="6"/>
  <c r="B17287" i="6"/>
  <c r="B17288" i="6"/>
  <c r="B17289" i="6"/>
  <c r="B17290" i="6"/>
  <c r="B17291" i="6"/>
  <c r="B17292" i="6"/>
  <c r="B17293" i="6"/>
  <c r="B17294" i="6"/>
  <c r="B17295" i="6"/>
  <c r="B17296" i="6"/>
  <c r="B17297" i="6"/>
  <c r="B17298" i="6"/>
  <c r="B17299" i="6"/>
  <c r="B17300" i="6"/>
  <c r="B17301" i="6"/>
  <c r="B17302" i="6"/>
  <c r="B17303" i="6"/>
  <c r="B17304" i="6"/>
  <c r="B17305" i="6"/>
  <c r="B17306" i="6"/>
  <c r="B17307" i="6"/>
  <c r="B17308" i="6"/>
  <c r="B17309" i="6"/>
  <c r="B17310" i="6"/>
  <c r="B17311" i="6"/>
  <c r="B17312" i="6"/>
  <c r="B17313" i="6"/>
  <c r="B17314" i="6"/>
  <c r="B17315" i="6"/>
  <c r="B17316" i="6"/>
  <c r="B17317" i="6"/>
  <c r="B17318" i="6"/>
  <c r="B17319" i="6"/>
  <c r="B17320" i="6"/>
  <c r="B17321" i="6"/>
  <c r="B17322" i="6"/>
  <c r="B17323" i="6"/>
  <c r="B17324" i="6"/>
  <c r="B17325" i="6"/>
  <c r="B17326" i="6"/>
  <c r="B17327" i="6"/>
  <c r="B17328" i="6"/>
  <c r="B17329" i="6"/>
  <c r="B17330" i="6"/>
  <c r="B17331" i="6"/>
  <c r="B17332" i="6"/>
  <c r="B17333" i="6"/>
  <c r="B17334" i="6"/>
  <c r="B17335" i="6"/>
  <c r="B17336" i="6"/>
  <c r="B17337" i="6"/>
  <c r="B17338" i="6"/>
  <c r="B17339" i="6"/>
  <c r="B17340" i="6"/>
  <c r="B17341" i="6"/>
  <c r="B17342" i="6"/>
  <c r="B17343" i="6"/>
  <c r="B17344" i="6"/>
  <c r="B17345" i="6"/>
  <c r="B17346" i="6"/>
  <c r="B17347" i="6"/>
  <c r="B17348" i="6"/>
  <c r="B17349" i="6"/>
  <c r="B17350" i="6"/>
  <c r="B17351" i="6"/>
  <c r="B17352" i="6"/>
  <c r="B17353" i="6"/>
  <c r="B17354" i="6"/>
  <c r="B17355" i="6"/>
  <c r="B17356" i="6"/>
  <c r="B17357" i="6"/>
  <c r="B17358" i="6"/>
  <c r="B17359" i="6"/>
  <c r="B17360" i="6"/>
  <c r="B17361" i="6"/>
  <c r="B17362" i="6"/>
  <c r="B17363" i="6"/>
  <c r="B17364" i="6"/>
  <c r="B17365" i="6"/>
  <c r="B17366" i="6"/>
  <c r="B17367" i="6"/>
  <c r="B17368" i="6"/>
  <c r="B17369" i="6"/>
  <c r="B17370" i="6"/>
  <c r="B17371" i="6"/>
  <c r="B17372" i="6"/>
  <c r="B17373" i="6"/>
  <c r="B17374" i="6"/>
  <c r="B17375" i="6"/>
  <c r="B17376" i="6"/>
  <c r="B17377" i="6"/>
  <c r="B17378" i="6"/>
  <c r="B17379" i="6"/>
  <c r="B17380" i="6"/>
  <c r="B17381" i="6"/>
  <c r="B17382" i="6"/>
  <c r="B17383" i="6"/>
  <c r="B17384" i="6"/>
  <c r="B17385" i="6"/>
  <c r="B17386" i="6"/>
  <c r="B17387" i="6"/>
  <c r="B17388" i="6"/>
  <c r="B17389" i="6"/>
  <c r="B17390" i="6"/>
  <c r="B17391" i="6"/>
  <c r="B17392" i="6"/>
  <c r="B17393" i="6"/>
  <c r="B17394" i="6"/>
  <c r="B17395" i="6"/>
  <c r="B17396" i="6"/>
  <c r="B17397" i="6"/>
  <c r="B17398" i="6"/>
  <c r="B17399" i="6"/>
  <c r="B17400" i="6"/>
  <c r="B17401" i="6"/>
  <c r="B17402" i="6"/>
  <c r="B17403" i="6"/>
  <c r="B17404" i="6"/>
  <c r="B17405" i="6"/>
  <c r="B17406" i="6"/>
  <c r="B17407" i="6"/>
  <c r="B17408" i="6"/>
  <c r="B17409" i="6"/>
  <c r="B17410" i="6"/>
  <c r="B17411" i="6"/>
  <c r="B17412" i="6"/>
  <c r="B17413" i="6"/>
  <c r="B17414" i="6"/>
  <c r="B17415" i="6"/>
  <c r="B17416" i="6"/>
  <c r="B17417" i="6"/>
  <c r="B17418" i="6"/>
  <c r="B17419" i="6"/>
  <c r="B17420" i="6"/>
  <c r="B17421" i="6"/>
  <c r="B17422" i="6"/>
  <c r="B17423" i="6"/>
  <c r="B17424" i="6"/>
  <c r="B17425" i="6"/>
  <c r="B17426" i="6"/>
  <c r="B17427" i="6"/>
  <c r="B17428" i="6"/>
  <c r="B17429" i="6"/>
  <c r="B17430" i="6"/>
  <c r="B17431" i="6"/>
  <c r="B17432" i="6"/>
  <c r="B17433" i="6"/>
  <c r="B17434" i="6"/>
  <c r="B17435" i="6"/>
  <c r="B17436" i="6"/>
  <c r="B17437" i="6"/>
  <c r="B17438" i="6"/>
  <c r="B17439" i="6"/>
  <c r="B17440" i="6"/>
  <c r="B17441" i="6"/>
  <c r="B17442" i="6"/>
  <c r="B17443" i="6"/>
  <c r="B17444" i="6"/>
  <c r="B17445" i="6"/>
  <c r="B17446" i="6"/>
  <c r="B17447" i="6"/>
  <c r="B17448" i="6"/>
  <c r="B17449" i="6"/>
  <c r="B17450" i="6"/>
  <c r="B17451" i="6"/>
  <c r="B17452" i="6"/>
  <c r="B17453" i="6"/>
  <c r="B17454" i="6"/>
  <c r="B17455" i="6"/>
  <c r="B17456" i="6"/>
  <c r="B17457" i="6"/>
  <c r="B17458" i="6"/>
  <c r="B17459" i="6"/>
  <c r="B17460" i="6"/>
  <c r="B17461" i="6"/>
  <c r="B17462" i="6"/>
  <c r="B17463" i="6"/>
  <c r="B17464" i="6"/>
  <c r="B17465" i="6"/>
  <c r="B17466" i="6"/>
  <c r="B17467" i="6"/>
  <c r="B17468" i="6"/>
  <c r="B17469" i="6"/>
  <c r="B17470" i="6"/>
  <c r="B17471" i="6"/>
  <c r="B17472" i="6"/>
  <c r="B17473" i="6"/>
  <c r="B17474" i="6"/>
  <c r="B17475" i="6"/>
  <c r="B17476" i="6"/>
  <c r="B17477" i="6"/>
  <c r="B17478" i="6"/>
  <c r="B17479" i="6"/>
  <c r="B17480" i="6"/>
  <c r="B17481" i="6"/>
  <c r="B17482" i="6"/>
  <c r="B17483" i="6"/>
  <c r="B17484" i="6"/>
  <c r="B17485" i="6"/>
  <c r="B17486" i="6"/>
  <c r="B17487" i="6"/>
  <c r="B17488" i="6"/>
  <c r="B17489" i="6"/>
  <c r="B17490" i="6"/>
  <c r="B17491" i="6"/>
  <c r="B17492" i="6"/>
  <c r="B17493" i="6"/>
  <c r="B17494" i="6"/>
  <c r="B17495" i="6"/>
  <c r="B17496" i="6"/>
  <c r="B17497" i="6"/>
  <c r="B17498" i="6"/>
  <c r="B17499" i="6"/>
  <c r="B17500" i="6"/>
  <c r="B17501" i="6"/>
  <c r="B17502" i="6"/>
  <c r="B17503" i="6"/>
  <c r="B17504" i="6"/>
  <c r="B17505" i="6"/>
  <c r="B17506" i="6"/>
  <c r="B17507" i="6"/>
  <c r="B17508" i="6"/>
  <c r="B17509" i="6"/>
  <c r="B17510" i="6"/>
  <c r="B17511" i="6"/>
  <c r="B17512" i="6"/>
  <c r="B17513" i="6"/>
  <c r="B17514" i="6"/>
  <c r="B17515" i="6"/>
  <c r="B17516" i="6"/>
  <c r="B17517" i="6"/>
  <c r="B17518" i="6"/>
  <c r="B17519" i="6"/>
  <c r="B17520" i="6"/>
  <c r="B17521" i="6"/>
  <c r="B17522" i="6"/>
  <c r="B17523" i="6"/>
  <c r="B17524" i="6"/>
  <c r="B17525" i="6"/>
  <c r="B17526" i="6"/>
  <c r="B17527" i="6"/>
  <c r="B17528" i="6"/>
  <c r="B17529" i="6"/>
  <c r="B17530" i="6"/>
  <c r="B17531" i="6"/>
  <c r="B17532" i="6"/>
  <c r="B17533" i="6"/>
  <c r="B17534" i="6"/>
  <c r="B17535" i="6"/>
  <c r="B17536" i="6"/>
  <c r="B17537" i="6"/>
  <c r="B17538" i="6"/>
  <c r="B17539" i="6"/>
  <c r="B17540" i="6"/>
  <c r="B17541" i="6"/>
  <c r="B17542" i="6"/>
  <c r="B17543" i="6"/>
  <c r="B17544" i="6"/>
  <c r="B17545" i="6"/>
  <c r="B17546" i="6"/>
  <c r="B17547" i="6"/>
  <c r="B17548" i="6"/>
  <c r="B17549" i="6"/>
  <c r="B17550" i="6"/>
  <c r="B17551" i="6"/>
  <c r="B17552" i="6"/>
  <c r="B17553" i="6"/>
  <c r="B17554" i="6"/>
  <c r="B17555" i="6"/>
  <c r="B17556" i="6"/>
  <c r="B17557" i="6"/>
  <c r="B17558" i="6"/>
  <c r="B17559" i="6"/>
  <c r="B17560" i="6"/>
  <c r="B17561" i="6"/>
  <c r="B17562" i="6"/>
  <c r="B17563" i="6"/>
  <c r="B17564" i="6"/>
  <c r="B17565" i="6"/>
  <c r="B17566" i="6"/>
  <c r="B17567" i="6"/>
  <c r="B17568" i="6"/>
  <c r="B17569" i="6"/>
  <c r="B17570" i="6"/>
  <c r="B17571" i="6"/>
  <c r="B17572" i="6"/>
  <c r="B17573" i="6"/>
  <c r="B17574" i="6"/>
  <c r="B17575" i="6"/>
  <c r="B17576" i="6"/>
  <c r="B17577" i="6"/>
  <c r="B17578" i="6"/>
  <c r="B17579" i="6"/>
  <c r="B17580" i="6"/>
  <c r="B17581" i="6"/>
  <c r="B17582" i="6"/>
  <c r="B17583" i="6"/>
  <c r="B17584" i="6"/>
  <c r="B17585" i="6"/>
  <c r="B17586" i="6"/>
  <c r="B17587" i="6"/>
  <c r="B17588" i="6"/>
  <c r="B17589" i="6"/>
  <c r="B17590" i="6"/>
  <c r="B17591" i="6"/>
  <c r="B17592" i="6"/>
  <c r="B17593" i="6"/>
  <c r="B17594" i="6"/>
  <c r="B17595" i="6"/>
  <c r="B17596" i="6"/>
  <c r="B17597" i="6"/>
  <c r="B17598" i="6"/>
  <c r="B17599" i="6"/>
  <c r="B17600" i="6"/>
  <c r="B17601" i="6"/>
  <c r="B17602" i="6"/>
  <c r="B17603" i="6"/>
  <c r="B17604" i="6"/>
  <c r="B17605" i="6"/>
  <c r="B17606" i="6"/>
  <c r="B17607" i="6"/>
  <c r="B17608" i="6"/>
  <c r="B17609" i="6"/>
  <c r="B17610" i="6"/>
  <c r="B17611" i="6"/>
  <c r="B17612" i="6"/>
  <c r="B17613" i="6"/>
  <c r="B17614" i="6"/>
  <c r="B17615" i="6"/>
  <c r="B17616" i="6"/>
  <c r="B17617" i="6"/>
  <c r="B17618" i="6"/>
  <c r="B17619" i="6"/>
  <c r="B17620" i="6"/>
  <c r="B17621" i="6"/>
  <c r="B17622" i="6"/>
  <c r="B17623" i="6"/>
  <c r="B17624" i="6"/>
  <c r="B17625" i="6"/>
  <c r="B17626" i="6"/>
  <c r="B17627" i="6"/>
  <c r="B17628" i="6"/>
  <c r="B17629" i="6"/>
  <c r="B17630" i="6"/>
  <c r="B17631" i="6"/>
  <c r="B17632" i="6"/>
  <c r="B17633" i="6"/>
  <c r="B17634" i="6"/>
  <c r="B17635" i="6"/>
  <c r="B17636" i="6"/>
  <c r="B17637" i="6"/>
  <c r="B17638" i="6"/>
  <c r="B17639" i="6"/>
  <c r="B17640" i="6"/>
  <c r="B17641" i="6"/>
  <c r="B17642" i="6"/>
  <c r="B17643" i="6"/>
  <c r="B17644" i="6"/>
  <c r="B17645" i="6"/>
  <c r="B17646" i="6"/>
  <c r="B17647" i="6"/>
  <c r="B17648" i="6"/>
  <c r="B17649" i="6"/>
  <c r="B17650" i="6"/>
  <c r="B17651" i="6"/>
  <c r="B17652" i="6"/>
  <c r="B17653" i="6"/>
  <c r="B17654" i="6"/>
  <c r="B17655" i="6"/>
  <c r="B17656" i="6"/>
  <c r="B17657" i="6"/>
  <c r="B17658" i="6"/>
  <c r="B17659" i="6"/>
  <c r="B17660" i="6"/>
  <c r="B17661" i="6"/>
  <c r="B17662" i="6"/>
  <c r="B17663" i="6"/>
  <c r="B17664" i="6"/>
  <c r="B17665" i="6"/>
  <c r="B17666" i="6"/>
  <c r="B17667" i="6"/>
  <c r="B17668" i="6"/>
  <c r="B17669" i="6"/>
  <c r="B17670" i="6"/>
  <c r="B17671" i="6"/>
  <c r="B17672" i="6"/>
  <c r="B17673" i="6"/>
  <c r="B17674" i="6"/>
  <c r="B17675" i="6"/>
  <c r="B17676" i="6"/>
  <c r="B17677" i="6"/>
  <c r="B17678" i="6"/>
  <c r="B17679" i="6"/>
  <c r="B17680" i="6"/>
  <c r="B17681" i="6"/>
  <c r="B17682" i="6"/>
  <c r="B17683" i="6"/>
  <c r="B17684" i="6"/>
  <c r="B17685" i="6"/>
  <c r="B17686" i="6"/>
  <c r="B17687" i="6"/>
  <c r="B17688" i="6"/>
  <c r="B17689" i="6"/>
  <c r="B17690" i="6"/>
  <c r="B17691" i="6"/>
  <c r="B17692" i="6"/>
  <c r="B17693" i="6"/>
  <c r="B17694" i="6"/>
  <c r="B17695" i="6"/>
  <c r="B17696" i="6"/>
  <c r="B17697" i="6"/>
  <c r="B17698" i="6"/>
  <c r="B17699" i="6"/>
  <c r="B17700" i="6"/>
  <c r="B17701" i="6"/>
  <c r="B17702" i="6"/>
  <c r="B17703" i="6"/>
  <c r="B17704" i="6"/>
  <c r="B17705" i="6"/>
  <c r="B17706" i="6"/>
  <c r="B17707" i="6"/>
  <c r="B17708" i="6"/>
  <c r="B17709" i="6"/>
  <c r="B17710" i="6"/>
  <c r="B17711" i="6"/>
  <c r="B17712" i="6"/>
  <c r="B17713" i="6"/>
  <c r="B17714" i="6"/>
  <c r="B17715" i="6"/>
  <c r="B17716" i="6"/>
  <c r="B17717" i="6"/>
  <c r="B17718" i="6"/>
  <c r="B17719" i="6"/>
  <c r="B17720" i="6"/>
  <c r="B17721" i="6"/>
  <c r="B17722" i="6"/>
  <c r="B17723" i="6"/>
  <c r="B17724" i="6"/>
  <c r="B17725" i="6"/>
  <c r="B17726" i="6"/>
  <c r="B17727" i="6"/>
  <c r="B17728" i="6"/>
  <c r="B17729" i="6"/>
  <c r="B17730" i="6"/>
  <c r="B17731" i="6"/>
  <c r="B17732" i="6"/>
  <c r="B17733" i="6"/>
  <c r="B17734" i="6"/>
  <c r="B17735" i="6"/>
  <c r="B17736" i="6"/>
  <c r="B17737" i="6"/>
  <c r="B17738" i="6"/>
  <c r="B17739" i="6"/>
  <c r="B17740" i="6"/>
  <c r="B17741" i="6"/>
  <c r="B17742" i="6"/>
  <c r="B17743" i="6"/>
  <c r="B17744" i="6"/>
  <c r="B17745" i="6"/>
  <c r="B17746" i="6"/>
  <c r="B17747" i="6"/>
  <c r="B17748" i="6"/>
  <c r="B17749" i="6"/>
  <c r="B17750" i="6"/>
  <c r="B17751" i="6"/>
  <c r="B17752" i="6"/>
  <c r="B17753" i="6"/>
  <c r="B17754" i="6"/>
  <c r="B17755" i="6"/>
  <c r="B17756" i="6"/>
  <c r="B17757" i="6"/>
  <c r="B17758" i="6"/>
  <c r="B17759" i="6"/>
  <c r="B17760" i="6"/>
  <c r="B17761" i="6"/>
  <c r="B17762" i="6"/>
  <c r="B17763" i="6"/>
  <c r="B17764" i="6"/>
  <c r="B17765" i="6"/>
  <c r="B17766" i="6"/>
  <c r="B17767" i="6"/>
  <c r="B17768" i="6"/>
  <c r="B17769" i="6"/>
  <c r="B17770" i="6"/>
  <c r="B17771" i="6"/>
  <c r="B17772" i="6"/>
  <c r="B17773" i="6"/>
  <c r="B17774" i="6"/>
  <c r="B17775" i="6"/>
  <c r="B17776" i="6"/>
  <c r="B17777" i="6"/>
  <c r="B17778" i="6"/>
  <c r="B17779" i="6"/>
  <c r="B17780" i="6"/>
  <c r="B17781" i="6"/>
  <c r="B17782" i="6"/>
  <c r="B17783" i="6"/>
  <c r="B17784" i="6"/>
  <c r="B17785" i="6"/>
  <c r="B17786" i="6"/>
  <c r="B17787" i="6"/>
  <c r="B17788" i="6"/>
  <c r="B17789" i="6"/>
  <c r="B17790" i="6"/>
  <c r="B17791" i="6"/>
  <c r="B17792" i="6"/>
  <c r="B17793" i="6"/>
  <c r="B17794" i="6"/>
  <c r="B17795" i="6"/>
  <c r="B17796" i="6"/>
  <c r="B17797" i="6"/>
  <c r="B17798" i="6"/>
  <c r="B17799" i="6"/>
  <c r="B17800" i="6"/>
  <c r="B17801" i="6"/>
  <c r="B17802" i="6"/>
  <c r="B17803" i="6"/>
  <c r="B17804" i="6"/>
  <c r="B17805" i="6"/>
  <c r="B17806" i="6"/>
  <c r="B17807" i="6"/>
  <c r="B17808" i="6"/>
  <c r="B17809" i="6"/>
  <c r="B17810" i="6"/>
  <c r="B17811" i="6"/>
  <c r="B17812" i="6"/>
  <c r="B17813" i="6"/>
  <c r="B17814" i="6"/>
  <c r="B17815" i="6"/>
  <c r="B17816" i="6"/>
  <c r="B17817" i="6"/>
  <c r="B17818" i="6"/>
  <c r="B17819" i="6"/>
  <c r="B17820" i="6"/>
  <c r="B17821" i="6"/>
  <c r="B17822" i="6"/>
  <c r="B17823" i="6"/>
  <c r="B17824" i="6"/>
  <c r="B17825" i="6"/>
  <c r="B17826" i="6"/>
  <c r="B17827" i="6"/>
  <c r="B17828" i="6"/>
  <c r="B17829" i="6"/>
  <c r="B17830" i="6"/>
  <c r="B17831" i="6"/>
  <c r="B17832" i="6"/>
  <c r="B17833" i="6"/>
  <c r="B17834" i="6"/>
  <c r="B17835" i="6"/>
  <c r="B17836" i="6"/>
  <c r="B17837" i="6"/>
  <c r="B17838" i="6"/>
  <c r="B17839" i="6"/>
  <c r="B17840" i="6"/>
  <c r="B17841" i="6"/>
  <c r="B17842" i="6"/>
  <c r="B17843" i="6"/>
  <c r="B17844" i="6"/>
  <c r="B17845" i="6"/>
  <c r="B17846" i="6"/>
  <c r="B17847" i="6"/>
  <c r="B17848" i="6"/>
  <c r="B17849" i="6"/>
  <c r="B17850" i="6"/>
  <c r="B17851" i="6"/>
  <c r="B17852" i="6"/>
  <c r="B17853" i="6"/>
  <c r="B17854" i="6"/>
  <c r="B17855" i="6"/>
  <c r="B17856" i="6"/>
  <c r="B17857" i="6"/>
  <c r="B17858" i="6"/>
  <c r="B17859" i="6"/>
  <c r="B17860" i="6"/>
  <c r="B17861" i="6"/>
  <c r="B17862" i="6"/>
  <c r="B17863" i="6"/>
  <c r="B17864" i="6"/>
  <c r="B17865" i="6"/>
  <c r="B17866" i="6"/>
  <c r="B17867" i="6"/>
  <c r="B17868" i="6"/>
  <c r="B17869" i="6"/>
  <c r="B17870" i="6"/>
  <c r="B17871" i="6"/>
  <c r="B17872" i="6"/>
  <c r="B17873" i="6"/>
  <c r="B17874" i="6"/>
  <c r="B17875" i="6"/>
  <c r="B17876" i="6"/>
  <c r="B17877" i="6"/>
  <c r="B17878" i="6"/>
  <c r="B17879" i="6"/>
  <c r="B17880" i="6"/>
  <c r="B17881" i="6"/>
  <c r="B17882" i="6"/>
  <c r="B17883" i="6"/>
  <c r="B17884" i="6"/>
  <c r="B17885" i="6"/>
  <c r="B17886" i="6"/>
  <c r="B17887" i="6"/>
  <c r="B17888" i="6"/>
  <c r="B17889" i="6"/>
  <c r="B17890" i="6"/>
  <c r="B17891" i="6"/>
  <c r="B17892" i="6"/>
  <c r="B17893" i="6"/>
  <c r="B17894" i="6"/>
  <c r="B17895" i="6"/>
  <c r="B17896" i="6"/>
  <c r="B17897" i="6"/>
  <c r="B17898" i="6"/>
  <c r="B17899" i="6"/>
  <c r="B17900" i="6"/>
  <c r="B17901" i="6"/>
  <c r="B17902" i="6"/>
  <c r="B17903" i="6"/>
  <c r="B17904" i="6"/>
  <c r="B17905" i="6"/>
  <c r="B17906" i="6"/>
  <c r="B17907" i="6"/>
  <c r="B17908" i="6"/>
  <c r="B17909" i="6"/>
  <c r="B17910" i="6"/>
  <c r="B17911" i="6"/>
  <c r="B17912" i="6"/>
  <c r="B17913" i="6"/>
  <c r="B17914" i="6"/>
  <c r="B17915" i="6"/>
  <c r="B17916" i="6"/>
  <c r="B17917" i="6"/>
  <c r="B17918" i="6"/>
  <c r="B17919" i="6"/>
  <c r="B17920" i="6"/>
  <c r="B17921" i="6"/>
  <c r="B17922" i="6"/>
  <c r="B17923" i="6"/>
  <c r="B17924" i="6"/>
  <c r="B17925" i="6"/>
  <c r="B17926" i="6"/>
  <c r="B17927" i="6"/>
  <c r="B17928" i="6"/>
  <c r="B17929" i="6"/>
  <c r="B17930" i="6"/>
  <c r="B17931" i="6"/>
  <c r="B17932" i="6"/>
  <c r="B17933" i="6"/>
  <c r="B17934" i="6"/>
  <c r="B17935" i="6"/>
  <c r="B17936" i="6"/>
  <c r="B17937" i="6"/>
  <c r="B17938" i="6"/>
  <c r="B17939" i="6"/>
  <c r="B17940" i="6"/>
  <c r="B17941" i="6"/>
  <c r="B17942" i="6"/>
  <c r="B17943" i="6"/>
  <c r="B17944" i="6"/>
  <c r="B17945" i="6"/>
  <c r="B17946" i="6"/>
  <c r="B17947" i="6"/>
  <c r="B17948" i="6"/>
  <c r="B17949" i="6"/>
  <c r="B17950" i="6"/>
  <c r="B17951" i="6"/>
  <c r="B17952" i="6"/>
  <c r="B17953" i="6"/>
  <c r="B17954" i="6"/>
  <c r="B17955" i="6"/>
  <c r="B17956" i="6"/>
  <c r="B17957" i="6"/>
  <c r="B17958" i="6"/>
  <c r="B17959" i="6"/>
  <c r="B17960" i="6"/>
  <c r="B17961" i="6"/>
  <c r="B17962" i="6"/>
  <c r="B17963" i="6"/>
  <c r="B17964" i="6"/>
  <c r="B17965" i="6"/>
  <c r="B17966" i="6"/>
  <c r="B17967" i="6"/>
  <c r="B17968" i="6"/>
  <c r="B17969" i="6"/>
  <c r="B17970" i="6"/>
  <c r="B17971" i="6"/>
  <c r="B17972" i="6"/>
  <c r="B17973" i="6"/>
  <c r="B17974" i="6"/>
  <c r="B17975" i="6"/>
  <c r="B17976" i="6"/>
  <c r="B17977" i="6"/>
  <c r="B17978" i="6"/>
  <c r="B17979" i="6"/>
  <c r="B17980" i="6"/>
  <c r="B17981" i="6"/>
  <c r="B17982" i="6"/>
  <c r="B17983" i="6"/>
  <c r="B17984" i="6"/>
  <c r="B17985" i="6"/>
  <c r="B17986" i="6"/>
  <c r="B17987" i="6"/>
  <c r="B17988" i="6"/>
  <c r="B17989" i="6"/>
  <c r="B17990" i="6"/>
  <c r="B17991" i="6"/>
  <c r="B17992" i="6"/>
  <c r="B17993" i="6"/>
  <c r="B17994" i="6"/>
  <c r="B17995" i="6"/>
  <c r="B17996" i="6"/>
  <c r="B17997" i="6"/>
  <c r="B17998" i="6"/>
  <c r="B17999" i="6"/>
  <c r="B18000" i="6"/>
  <c r="B18001" i="6"/>
  <c r="B18002" i="6"/>
  <c r="B18003" i="6"/>
  <c r="B18004" i="6"/>
  <c r="B18005" i="6"/>
  <c r="B18006" i="6"/>
  <c r="B18007" i="6"/>
  <c r="B18008" i="6"/>
  <c r="B18009" i="6"/>
  <c r="B18010" i="6"/>
  <c r="B18011" i="6"/>
  <c r="B18012" i="6"/>
  <c r="B18013" i="6"/>
  <c r="B18014" i="6"/>
  <c r="B18015" i="6"/>
  <c r="B18016" i="6"/>
  <c r="B18017" i="6"/>
  <c r="B18018" i="6"/>
  <c r="B18019" i="6"/>
  <c r="B18020" i="6"/>
  <c r="B18021" i="6"/>
  <c r="B18022" i="6"/>
  <c r="B18023" i="6"/>
  <c r="B18024" i="6"/>
  <c r="B18025" i="6"/>
  <c r="B18026" i="6"/>
  <c r="B18027" i="6"/>
  <c r="B18028" i="6"/>
  <c r="B18029" i="6"/>
  <c r="B18030" i="6"/>
  <c r="B18031" i="6"/>
  <c r="B18032" i="6"/>
  <c r="B18033" i="6"/>
  <c r="B18034" i="6"/>
  <c r="B18035" i="6"/>
  <c r="B18036" i="6"/>
  <c r="B18037" i="6"/>
  <c r="B18038" i="6"/>
  <c r="B18039" i="6"/>
  <c r="B18040" i="6"/>
  <c r="B18041" i="6"/>
  <c r="B18042" i="6"/>
  <c r="B18043" i="6"/>
  <c r="B18044" i="6"/>
  <c r="B18045" i="6"/>
  <c r="B18046" i="6"/>
  <c r="B18047" i="6"/>
  <c r="B18048" i="6"/>
  <c r="B18049" i="6"/>
  <c r="B18050" i="6"/>
  <c r="B18051" i="6"/>
  <c r="B18052" i="6"/>
  <c r="B18053" i="6"/>
  <c r="B18054" i="6"/>
  <c r="B18055" i="6"/>
  <c r="B18056" i="6"/>
  <c r="B18057" i="6"/>
  <c r="B18058" i="6"/>
  <c r="B18059" i="6"/>
  <c r="B18060" i="6"/>
  <c r="B18061" i="6"/>
  <c r="B18062" i="6"/>
  <c r="B18063" i="6"/>
  <c r="B18064" i="6"/>
  <c r="B18065" i="6"/>
  <c r="B18066" i="6"/>
  <c r="B18067" i="6"/>
  <c r="B18068" i="6"/>
  <c r="B18069" i="6"/>
  <c r="B18070" i="6"/>
  <c r="B18071" i="6"/>
  <c r="B18072" i="6"/>
  <c r="B18073" i="6"/>
  <c r="B18074" i="6"/>
  <c r="B18075" i="6"/>
  <c r="B18076" i="6"/>
  <c r="B18077" i="6"/>
  <c r="B18078" i="6"/>
  <c r="B18079" i="6"/>
  <c r="B18080" i="6"/>
  <c r="B18081" i="6"/>
  <c r="B18082" i="6"/>
  <c r="B18083" i="6"/>
  <c r="B18084" i="6"/>
  <c r="B18085" i="6"/>
  <c r="B18086" i="6"/>
  <c r="B18087" i="6"/>
  <c r="B18088" i="6"/>
  <c r="B18089" i="6"/>
  <c r="B18090" i="6"/>
  <c r="B18091" i="6"/>
  <c r="B18092" i="6"/>
  <c r="B18093" i="6"/>
  <c r="B18094" i="6"/>
  <c r="B18095" i="6"/>
  <c r="B18096" i="6"/>
  <c r="B18097" i="6"/>
  <c r="B18098" i="6"/>
  <c r="B18099" i="6"/>
  <c r="B18100" i="6"/>
  <c r="B18101" i="6"/>
  <c r="B18102" i="6"/>
  <c r="B18103" i="6"/>
  <c r="B18104" i="6"/>
  <c r="B18105" i="6"/>
  <c r="B18106" i="6"/>
  <c r="B18107" i="6"/>
  <c r="B18108" i="6"/>
  <c r="B18109" i="6"/>
  <c r="B18110" i="6"/>
  <c r="B18111" i="6"/>
  <c r="B18112" i="6"/>
  <c r="B18113" i="6"/>
  <c r="B18114" i="6"/>
  <c r="B18115" i="6"/>
  <c r="B18116" i="6"/>
  <c r="B18117" i="6"/>
  <c r="B18118" i="6"/>
  <c r="B18119" i="6"/>
  <c r="B18120" i="6"/>
  <c r="B18121" i="6"/>
  <c r="B18122" i="6"/>
  <c r="B18123" i="6"/>
  <c r="B18124" i="6"/>
  <c r="B18125" i="6"/>
  <c r="B18126" i="6"/>
  <c r="B18127" i="6"/>
  <c r="B18128" i="6"/>
  <c r="B18129" i="6"/>
  <c r="B18130" i="6"/>
  <c r="B18131" i="6"/>
  <c r="B18132" i="6"/>
  <c r="B18133" i="6"/>
  <c r="B18134" i="6"/>
  <c r="B18135" i="6"/>
  <c r="B18136" i="6"/>
  <c r="B18137" i="6"/>
  <c r="B18138" i="6"/>
  <c r="B18139" i="6"/>
  <c r="B18140" i="6"/>
  <c r="B18141" i="6"/>
  <c r="B18142" i="6"/>
  <c r="B18143" i="6"/>
  <c r="B18144" i="6"/>
  <c r="B18145" i="6"/>
  <c r="B18146" i="6"/>
  <c r="B18147" i="6"/>
  <c r="B18148" i="6"/>
  <c r="B18149" i="6"/>
  <c r="B18150" i="6"/>
  <c r="B18151" i="6"/>
  <c r="B18152" i="6"/>
  <c r="B18153" i="6"/>
  <c r="B18154" i="6"/>
  <c r="B18155" i="6"/>
  <c r="B18156" i="6"/>
  <c r="B18157" i="6"/>
  <c r="B18158" i="6"/>
  <c r="B18159" i="6"/>
  <c r="B18160" i="6"/>
  <c r="B18161" i="6"/>
  <c r="B18162" i="6"/>
  <c r="B18163" i="6"/>
  <c r="B18164" i="6"/>
  <c r="B18165" i="6"/>
  <c r="B18166" i="6"/>
  <c r="B18167" i="6"/>
  <c r="B18168" i="6"/>
  <c r="B18169" i="6"/>
  <c r="B18170" i="6"/>
  <c r="B18171" i="6"/>
  <c r="B18172" i="6"/>
  <c r="B18173" i="6"/>
  <c r="B18174" i="6"/>
  <c r="B18175" i="6"/>
  <c r="B18176" i="6"/>
  <c r="B18177" i="6"/>
  <c r="B18178" i="6"/>
  <c r="B18179" i="6"/>
  <c r="B18180" i="6"/>
  <c r="B18181" i="6"/>
  <c r="B18182" i="6"/>
  <c r="B18183" i="6"/>
  <c r="B18184" i="6"/>
  <c r="B18185" i="6"/>
  <c r="B18186" i="6"/>
  <c r="B18187" i="6"/>
  <c r="B18188" i="6"/>
  <c r="B18189" i="6"/>
  <c r="B18190" i="6"/>
  <c r="B18191" i="6"/>
  <c r="B18192" i="6"/>
  <c r="B18193" i="6"/>
  <c r="B18194" i="6"/>
  <c r="B18195" i="6"/>
  <c r="B18196" i="6"/>
  <c r="B18197" i="6"/>
  <c r="B18198" i="6"/>
  <c r="B18199" i="6"/>
  <c r="B18200" i="6"/>
  <c r="B18201" i="6"/>
  <c r="B16738" i="6"/>
  <c r="B15244" i="6"/>
  <c r="B15245" i="6"/>
  <c r="B15246" i="6"/>
  <c r="B15247" i="6"/>
  <c r="B15248" i="6"/>
  <c r="B15249" i="6"/>
  <c r="B15250" i="6"/>
  <c r="B15251" i="6"/>
  <c r="B15252" i="6"/>
  <c r="B15253" i="6"/>
  <c r="B15254" i="6"/>
  <c r="B15255" i="6"/>
  <c r="B15256" i="6"/>
  <c r="B15257" i="6"/>
  <c r="B15258" i="6"/>
  <c r="B15259" i="6"/>
  <c r="B15260" i="6"/>
  <c r="B15261" i="6"/>
  <c r="B15262" i="6"/>
  <c r="B15263" i="6"/>
  <c r="B15264" i="6"/>
  <c r="B15265" i="6"/>
  <c r="B15266" i="6"/>
  <c r="B15267" i="6"/>
  <c r="B15268" i="6"/>
  <c r="B15269" i="6"/>
  <c r="B15270" i="6"/>
  <c r="B15271" i="6"/>
  <c r="B15272" i="6"/>
  <c r="B15273" i="6"/>
  <c r="B15274" i="6"/>
  <c r="B15275" i="6"/>
  <c r="B15276" i="6"/>
  <c r="B15277" i="6"/>
  <c r="B15278" i="6"/>
  <c r="B15279" i="6"/>
  <c r="B15280" i="6"/>
  <c r="B15281" i="6"/>
  <c r="B15282" i="6"/>
  <c r="B15283" i="6"/>
  <c r="B15284" i="6"/>
  <c r="B15285" i="6"/>
  <c r="B15286" i="6"/>
  <c r="B15287" i="6"/>
  <c r="B15288" i="6"/>
  <c r="B15289" i="6"/>
  <c r="B15290" i="6"/>
  <c r="B15291" i="6"/>
  <c r="B15292" i="6"/>
  <c r="B15293" i="6"/>
  <c r="B15294" i="6"/>
  <c r="B15295" i="6"/>
  <c r="B15296" i="6"/>
  <c r="B15297" i="6"/>
  <c r="B15298" i="6"/>
  <c r="B15299" i="6"/>
  <c r="B15300" i="6"/>
  <c r="B15301" i="6"/>
  <c r="B15302" i="6"/>
  <c r="B15303" i="6"/>
  <c r="B15304" i="6"/>
  <c r="B15305" i="6"/>
  <c r="B15306" i="6"/>
  <c r="B15307" i="6"/>
  <c r="B15308" i="6"/>
  <c r="B15309" i="6"/>
  <c r="B15310" i="6"/>
  <c r="B15311" i="6"/>
  <c r="B15312" i="6"/>
  <c r="B15313" i="6"/>
  <c r="B15314" i="6"/>
  <c r="B15315" i="6"/>
  <c r="B15316" i="6"/>
  <c r="B15317" i="6"/>
  <c r="B15318" i="6"/>
  <c r="B15319" i="6"/>
  <c r="B15320" i="6"/>
  <c r="B15321" i="6"/>
  <c r="B15322" i="6"/>
  <c r="B15323" i="6"/>
  <c r="B15324" i="6"/>
  <c r="B15325" i="6"/>
  <c r="B15326" i="6"/>
  <c r="B15327" i="6"/>
  <c r="B15328" i="6"/>
  <c r="B15329" i="6"/>
  <c r="B15330" i="6"/>
  <c r="B15331" i="6"/>
  <c r="B15332" i="6"/>
  <c r="B15333" i="6"/>
  <c r="B15334" i="6"/>
  <c r="B15335" i="6"/>
  <c r="B15336" i="6"/>
  <c r="B15337" i="6"/>
  <c r="B15338" i="6"/>
  <c r="B15339" i="6"/>
  <c r="B15340" i="6"/>
  <c r="B15341" i="6"/>
  <c r="B15342" i="6"/>
  <c r="B15343" i="6"/>
  <c r="B15344" i="6"/>
  <c r="B15345" i="6"/>
  <c r="B15346" i="6"/>
  <c r="B15347" i="6"/>
  <c r="B15348" i="6"/>
  <c r="B15349" i="6"/>
  <c r="B15350" i="6"/>
  <c r="B15351" i="6"/>
  <c r="B15352" i="6"/>
  <c r="B15353" i="6"/>
  <c r="B15354" i="6"/>
  <c r="B15355" i="6"/>
  <c r="B15356" i="6"/>
  <c r="B15357" i="6"/>
  <c r="B15358" i="6"/>
  <c r="B15359" i="6"/>
  <c r="B15360" i="6"/>
  <c r="B15361" i="6"/>
  <c r="B15362" i="6"/>
  <c r="B15363" i="6"/>
  <c r="B15364" i="6"/>
  <c r="B15365" i="6"/>
  <c r="B15366" i="6"/>
  <c r="B15367" i="6"/>
  <c r="B15368" i="6"/>
  <c r="B15369" i="6"/>
  <c r="B15370" i="6"/>
  <c r="B15371" i="6"/>
  <c r="B15372" i="6"/>
  <c r="B15373" i="6"/>
  <c r="B15374" i="6"/>
  <c r="B15375" i="6"/>
  <c r="B15376" i="6"/>
  <c r="B15377" i="6"/>
  <c r="B15378" i="6"/>
  <c r="B15379" i="6"/>
  <c r="B15380" i="6"/>
  <c r="B15381" i="6"/>
  <c r="B15382" i="6"/>
  <c r="B15383" i="6"/>
  <c r="B15384" i="6"/>
  <c r="B15385" i="6"/>
  <c r="B15386" i="6"/>
  <c r="B15387" i="6"/>
  <c r="B15388" i="6"/>
  <c r="B15389" i="6"/>
  <c r="B15390" i="6"/>
  <c r="B15391" i="6"/>
  <c r="B15392" i="6"/>
  <c r="B15393" i="6"/>
  <c r="B15394" i="6"/>
  <c r="B15395" i="6"/>
  <c r="B15396" i="6"/>
  <c r="B15397" i="6"/>
  <c r="B15398" i="6"/>
  <c r="B15399" i="6"/>
  <c r="B15400" i="6"/>
  <c r="B15401" i="6"/>
  <c r="B15402" i="6"/>
  <c r="B15403" i="6"/>
  <c r="B15404" i="6"/>
  <c r="B15405" i="6"/>
  <c r="B15406" i="6"/>
  <c r="B15407" i="6"/>
  <c r="B15408" i="6"/>
  <c r="B15409" i="6"/>
  <c r="B15410" i="6"/>
  <c r="B15411" i="6"/>
  <c r="B15412" i="6"/>
  <c r="B15413" i="6"/>
  <c r="B15414" i="6"/>
  <c r="B15415" i="6"/>
  <c r="B15416" i="6"/>
  <c r="B15417" i="6"/>
  <c r="B15418" i="6"/>
  <c r="B15419" i="6"/>
  <c r="B15420" i="6"/>
  <c r="B15421" i="6"/>
  <c r="B15422" i="6"/>
  <c r="B15423" i="6"/>
  <c r="B15424" i="6"/>
  <c r="B15425" i="6"/>
  <c r="B15426" i="6"/>
  <c r="B15427" i="6"/>
  <c r="B15428" i="6"/>
  <c r="B15429" i="6"/>
  <c r="B15430" i="6"/>
  <c r="B15431" i="6"/>
  <c r="B15432" i="6"/>
  <c r="B15433" i="6"/>
  <c r="B15434" i="6"/>
  <c r="B15435" i="6"/>
  <c r="B15436" i="6"/>
  <c r="B15437" i="6"/>
  <c r="B15438" i="6"/>
  <c r="B15439" i="6"/>
  <c r="B15440" i="6"/>
  <c r="B15441" i="6"/>
  <c r="B15442" i="6"/>
  <c r="B15443" i="6"/>
  <c r="B15444" i="6"/>
  <c r="B15445" i="6"/>
  <c r="B15446" i="6"/>
  <c r="B15447" i="6"/>
  <c r="B15448" i="6"/>
  <c r="B15449" i="6"/>
  <c r="B15450" i="6"/>
  <c r="B15451" i="6"/>
  <c r="B15452" i="6"/>
  <c r="B15453" i="6"/>
  <c r="B15454" i="6"/>
  <c r="B15455" i="6"/>
  <c r="B15456" i="6"/>
  <c r="B15457" i="6"/>
  <c r="B15458" i="6"/>
  <c r="B15459" i="6"/>
  <c r="B15460" i="6"/>
  <c r="B15461" i="6"/>
  <c r="B15462" i="6"/>
  <c r="B15463" i="6"/>
  <c r="B15464" i="6"/>
  <c r="B15465" i="6"/>
  <c r="B15466" i="6"/>
  <c r="B15467" i="6"/>
  <c r="B15468" i="6"/>
  <c r="B15469" i="6"/>
  <c r="B15470" i="6"/>
  <c r="B15471" i="6"/>
  <c r="B15472" i="6"/>
  <c r="B15473" i="6"/>
  <c r="B15474" i="6"/>
  <c r="B15475" i="6"/>
  <c r="B15476" i="6"/>
  <c r="B15477" i="6"/>
  <c r="B15478" i="6"/>
  <c r="B15479" i="6"/>
  <c r="B15480" i="6"/>
  <c r="B15481" i="6"/>
  <c r="B15482" i="6"/>
  <c r="B15483" i="6"/>
  <c r="B15484" i="6"/>
  <c r="B15485" i="6"/>
  <c r="B15486" i="6"/>
  <c r="B15487" i="6"/>
  <c r="B15488" i="6"/>
  <c r="B15489" i="6"/>
  <c r="B15490" i="6"/>
  <c r="B15491" i="6"/>
  <c r="B15492" i="6"/>
  <c r="B15493" i="6"/>
  <c r="B15494" i="6"/>
  <c r="B15495" i="6"/>
  <c r="B15496" i="6"/>
  <c r="B15497" i="6"/>
  <c r="B15498" i="6"/>
  <c r="B15499" i="6"/>
  <c r="B15500" i="6"/>
  <c r="B15501" i="6"/>
  <c r="B15502" i="6"/>
  <c r="B15503" i="6"/>
  <c r="B15504" i="6"/>
  <c r="B15505" i="6"/>
  <c r="B15506" i="6"/>
  <c r="B15507" i="6"/>
  <c r="B15508" i="6"/>
  <c r="B15509" i="6"/>
  <c r="B15510" i="6"/>
  <c r="B15511" i="6"/>
  <c r="B15512" i="6"/>
  <c r="B15513" i="6"/>
  <c r="B15514" i="6"/>
  <c r="B15515" i="6"/>
  <c r="B15516" i="6"/>
  <c r="B15517" i="6"/>
  <c r="B15518" i="6"/>
  <c r="B15519" i="6"/>
  <c r="B15520" i="6"/>
  <c r="B15521" i="6"/>
  <c r="B15522" i="6"/>
  <c r="B15523" i="6"/>
  <c r="B15524" i="6"/>
  <c r="B15525" i="6"/>
  <c r="B15526" i="6"/>
  <c r="B15527" i="6"/>
  <c r="B15528" i="6"/>
  <c r="B15529" i="6"/>
  <c r="B15530" i="6"/>
  <c r="B15531" i="6"/>
  <c r="B15532" i="6"/>
  <c r="B15533" i="6"/>
  <c r="B15534" i="6"/>
  <c r="B15535" i="6"/>
  <c r="B15536" i="6"/>
  <c r="B15537" i="6"/>
  <c r="B15538" i="6"/>
  <c r="B15539" i="6"/>
  <c r="B15540" i="6"/>
  <c r="B15541" i="6"/>
  <c r="B15542" i="6"/>
  <c r="B15543" i="6"/>
  <c r="B15544" i="6"/>
  <c r="B15545" i="6"/>
  <c r="B15546" i="6"/>
  <c r="B15547" i="6"/>
  <c r="B15548" i="6"/>
  <c r="B15549" i="6"/>
  <c r="B15550" i="6"/>
  <c r="B15551" i="6"/>
  <c r="B15552" i="6"/>
  <c r="B15553" i="6"/>
  <c r="B15554" i="6"/>
  <c r="B15555" i="6"/>
  <c r="B15556" i="6"/>
  <c r="B15557" i="6"/>
  <c r="B15558" i="6"/>
  <c r="B15559" i="6"/>
  <c r="B15560" i="6"/>
  <c r="B15561" i="6"/>
  <c r="B15562" i="6"/>
  <c r="B15563" i="6"/>
  <c r="B15564" i="6"/>
  <c r="B15565" i="6"/>
  <c r="B15566" i="6"/>
  <c r="B15567" i="6"/>
  <c r="B15568" i="6"/>
  <c r="B15569" i="6"/>
  <c r="B15570" i="6"/>
  <c r="B15571" i="6"/>
  <c r="B15572" i="6"/>
  <c r="B15573" i="6"/>
  <c r="B15574" i="6"/>
  <c r="B15575" i="6"/>
  <c r="B15576" i="6"/>
  <c r="B15577" i="6"/>
  <c r="B15578" i="6"/>
  <c r="B15579" i="6"/>
  <c r="B15580" i="6"/>
  <c r="B15581" i="6"/>
  <c r="B15582" i="6"/>
  <c r="B15583" i="6"/>
  <c r="B15584" i="6"/>
  <c r="B15585" i="6"/>
  <c r="B15586" i="6"/>
  <c r="B15587" i="6"/>
  <c r="B15588" i="6"/>
  <c r="B15589" i="6"/>
  <c r="B15590" i="6"/>
  <c r="B15591" i="6"/>
  <c r="B15592" i="6"/>
  <c r="B15593" i="6"/>
  <c r="B15594" i="6"/>
  <c r="B15595" i="6"/>
  <c r="B15596" i="6"/>
  <c r="B15597" i="6"/>
  <c r="B15598" i="6"/>
  <c r="B15599" i="6"/>
  <c r="B15600" i="6"/>
  <c r="B15601" i="6"/>
  <c r="B15602" i="6"/>
  <c r="B15603" i="6"/>
  <c r="B15604" i="6"/>
  <c r="B15605" i="6"/>
  <c r="B15606" i="6"/>
  <c r="B15607" i="6"/>
  <c r="B15608" i="6"/>
  <c r="B15609" i="6"/>
  <c r="B15610" i="6"/>
  <c r="B15611" i="6"/>
  <c r="B15612" i="6"/>
  <c r="B15613" i="6"/>
  <c r="B15614" i="6"/>
  <c r="B15615" i="6"/>
  <c r="B15616" i="6"/>
  <c r="B15617" i="6"/>
  <c r="B15618" i="6"/>
  <c r="B15619" i="6"/>
  <c r="B15620" i="6"/>
  <c r="B15621" i="6"/>
  <c r="B15622" i="6"/>
  <c r="B15623" i="6"/>
  <c r="B15624" i="6"/>
  <c r="B15625" i="6"/>
  <c r="B15626" i="6"/>
  <c r="B15627" i="6"/>
  <c r="B15628" i="6"/>
  <c r="B15629" i="6"/>
  <c r="B15630" i="6"/>
  <c r="B15631" i="6"/>
  <c r="B15632" i="6"/>
  <c r="B15633" i="6"/>
  <c r="B15634" i="6"/>
  <c r="B15635" i="6"/>
  <c r="B15636" i="6"/>
  <c r="B15637" i="6"/>
  <c r="B15638" i="6"/>
  <c r="B15639" i="6"/>
  <c r="B15640" i="6"/>
  <c r="B15641" i="6"/>
  <c r="B15642" i="6"/>
  <c r="B15643" i="6"/>
  <c r="B15644" i="6"/>
  <c r="B15645" i="6"/>
  <c r="B15646" i="6"/>
  <c r="B15647" i="6"/>
  <c r="B15648" i="6"/>
  <c r="B15649" i="6"/>
  <c r="B15650" i="6"/>
  <c r="B15651" i="6"/>
  <c r="B15652" i="6"/>
  <c r="B15653" i="6"/>
  <c r="B15654" i="6"/>
  <c r="B15655" i="6"/>
  <c r="B15656" i="6"/>
  <c r="B15657" i="6"/>
  <c r="B15658" i="6"/>
  <c r="B15659" i="6"/>
  <c r="B15660" i="6"/>
  <c r="B15661" i="6"/>
  <c r="B15662" i="6"/>
  <c r="B15663" i="6"/>
  <c r="B15664" i="6"/>
  <c r="B15665" i="6"/>
  <c r="B15666" i="6"/>
  <c r="B15667" i="6"/>
  <c r="B15668" i="6"/>
  <c r="B15669" i="6"/>
  <c r="B15670" i="6"/>
  <c r="B15671" i="6"/>
  <c r="B15672" i="6"/>
  <c r="B15673" i="6"/>
  <c r="B15674" i="6"/>
  <c r="B15675" i="6"/>
  <c r="B15676" i="6"/>
  <c r="B15677" i="6"/>
  <c r="B15678" i="6"/>
  <c r="B15679" i="6"/>
  <c r="B15680" i="6"/>
  <c r="B15681" i="6"/>
  <c r="B15682" i="6"/>
  <c r="B15683" i="6"/>
  <c r="B15684" i="6"/>
  <c r="B15685" i="6"/>
  <c r="B15686" i="6"/>
  <c r="B15687" i="6"/>
  <c r="B15688" i="6"/>
  <c r="B15689" i="6"/>
  <c r="B15690" i="6"/>
  <c r="B15691" i="6"/>
  <c r="B15692" i="6"/>
  <c r="B15693" i="6"/>
  <c r="B15694" i="6"/>
  <c r="B15695" i="6"/>
  <c r="B15696" i="6"/>
  <c r="B15697" i="6"/>
  <c r="B15698" i="6"/>
  <c r="B15699" i="6"/>
  <c r="B15700" i="6"/>
  <c r="B15701" i="6"/>
  <c r="B15702" i="6"/>
  <c r="B15703" i="6"/>
  <c r="B15704" i="6"/>
  <c r="B15705" i="6"/>
  <c r="B15706" i="6"/>
  <c r="B15707" i="6"/>
  <c r="B15708" i="6"/>
  <c r="B15709" i="6"/>
  <c r="B15710" i="6"/>
  <c r="B15711" i="6"/>
  <c r="B15712" i="6"/>
  <c r="B15713" i="6"/>
  <c r="B15714" i="6"/>
  <c r="B15715" i="6"/>
  <c r="B15716" i="6"/>
  <c r="B15717" i="6"/>
  <c r="B15718" i="6"/>
  <c r="B15719" i="6"/>
  <c r="B15720" i="6"/>
  <c r="B15721" i="6"/>
  <c r="B15722" i="6"/>
  <c r="B15723" i="6"/>
  <c r="B15724" i="6"/>
  <c r="B15725" i="6"/>
  <c r="B15726" i="6"/>
  <c r="B15727" i="6"/>
  <c r="B15728" i="6"/>
  <c r="B15729" i="6"/>
  <c r="B15730" i="6"/>
  <c r="B15731" i="6"/>
  <c r="B15732" i="6"/>
  <c r="B15733" i="6"/>
  <c r="B15734" i="6"/>
  <c r="B15735" i="6"/>
  <c r="B15736" i="6"/>
  <c r="B15737" i="6"/>
  <c r="B15738" i="6"/>
  <c r="B15739" i="6"/>
  <c r="B15740" i="6"/>
  <c r="B15741" i="6"/>
  <c r="B15742" i="6"/>
  <c r="B15743" i="6"/>
  <c r="B15744" i="6"/>
  <c r="B15745" i="6"/>
  <c r="B15746" i="6"/>
  <c r="B15747" i="6"/>
  <c r="B15748" i="6"/>
  <c r="B15749" i="6"/>
  <c r="B15750" i="6"/>
  <c r="B15751" i="6"/>
  <c r="B15752" i="6"/>
  <c r="B15753" i="6"/>
  <c r="B15754" i="6"/>
  <c r="B15755" i="6"/>
  <c r="B15756" i="6"/>
  <c r="B15757" i="6"/>
  <c r="B15758" i="6"/>
  <c r="B15759" i="6"/>
  <c r="B15760" i="6"/>
  <c r="B15761" i="6"/>
  <c r="B15762" i="6"/>
  <c r="B15763" i="6"/>
  <c r="B15764" i="6"/>
  <c r="B15765" i="6"/>
  <c r="B15766" i="6"/>
  <c r="B15767" i="6"/>
  <c r="B15768" i="6"/>
  <c r="B15769" i="6"/>
  <c r="B15770" i="6"/>
  <c r="B15771" i="6"/>
  <c r="B15772" i="6"/>
  <c r="B15773" i="6"/>
  <c r="B15774" i="6"/>
  <c r="B15775" i="6"/>
  <c r="B15776" i="6"/>
  <c r="B15777" i="6"/>
  <c r="B15778" i="6"/>
  <c r="B15779" i="6"/>
  <c r="B15780" i="6"/>
  <c r="B15781" i="6"/>
  <c r="B15782" i="6"/>
  <c r="B15783" i="6"/>
  <c r="B15784" i="6"/>
  <c r="B15785" i="6"/>
  <c r="B15786" i="6"/>
  <c r="B15787" i="6"/>
  <c r="B15788" i="6"/>
  <c r="B15789" i="6"/>
  <c r="B15790" i="6"/>
  <c r="B15791" i="6"/>
  <c r="B15792" i="6"/>
  <c r="B15793" i="6"/>
  <c r="B15794" i="6"/>
  <c r="B15795" i="6"/>
  <c r="B15796" i="6"/>
  <c r="B15797" i="6"/>
  <c r="B15798" i="6"/>
  <c r="B15799" i="6"/>
  <c r="B15800" i="6"/>
  <c r="B15801" i="6"/>
  <c r="B15802" i="6"/>
  <c r="B15803" i="6"/>
  <c r="B15804" i="6"/>
  <c r="B15805" i="6"/>
  <c r="B15806" i="6"/>
  <c r="B15807" i="6"/>
  <c r="B15808" i="6"/>
  <c r="B15809" i="6"/>
  <c r="B15810" i="6"/>
  <c r="B15811" i="6"/>
  <c r="B15812" i="6"/>
  <c r="B15813" i="6"/>
  <c r="B15814" i="6"/>
  <c r="B15815" i="6"/>
  <c r="B15816" i="6"/>
  <c r="B15817" i="6"/>
  <c r="B15818" i="6"/>
  <c r="B15819" i="6"/>
  <c r="B15820" i="6"/>
  <c r="B15821" i="6"/>
  <c r="B15822" i="6"/>
  <c r="B15823" i="6"/>
  <c r="B15824" i="6"/>
  <c r="B15825" i="6"/>
  <c r="B15826" i="6"/>
  <c r="B15827" i="6"/>
  <c r="B15828" i="6"/>
  <c r="B15829" i="6"/>
  <c r="B15830" i="6"/>
  <c r="B15831" i="6"/>
  <c r="B15832" i="6"/>
  <c r="B15833" i="6"/>
  <c r="B15834" i="6"/>
  <c r="B15835" i="6"/>
  <c r="B15836" i="6"/>
  <c r="B15837" i="6"/>
  <c r="B15838" i="6"/>
  <c r="B15839" i="6"/>
  <c r="B15840" i="6"/>
  <c r="B15841" i="6"/>
  <c r="B15842" i="6"/>
  <c r="B15843" i="6"/>
  <c r="B15844" i="6"/>
  <c r="B15845" i="6"/>
  <c r="B15846" i="6"/>
  <c r="B15847" i="6"/>
  <c r="B15848" i="6"/>
  <c r="B15849" i="6"/>
  <c r="B15850" i="6"/>
  <c r="B15851" i="6"/>
  <c r="B15852" i="6"/>
  <c r="B15853" i="6"/>
  <c r="B15854" i="6"/>
  <c r="B15855" i="6"/>
  <c r="B15856" i="6"/>
  <c r="B15857" i="6"/>
  <c r="B15858" i="6"/>
  <c r="B15859" i="6"/>
  <c r="B15860" i="6"/>
  <c r="B15861" i="6"/>
  <c r="B15862" i="6"/>
  <c r="B15863" i="6"/>
  <c r="B15864" i="6"/>
  <c r="B15865" i="6"/>
  <c r="B15866" i="6"/>
  <c r="B15867" i="6"/>
  <c r="B15868" i="6"/>
  <c r="B15869" i="6"/>
  <c r="B15870" i="6"/>
  <c r="B15871" i="6"/>
  <c r="B15872" i="6"/>
  <c r="B15873" i="6"/>
  <c r="B15874" i="6"/>
  <c r="B15875" i="6"/>
  <c r="B15876" i="6"/>
  <c r="B15877" i="6"/>
  <c r="B15878" i="6"/>
  <c r="B15879" i="6"/>
  <c r="B15880" i="6"/>
  <c r="B15881" i="6"/>
  <c r="B15882" i="6"/>
  <c r="B15883" i="6"/>
  <c r="B15884" i="6"/>
  <c r="B15885" i="6"/>
  <c r="B15886" i="6"/>
  <c r="B15887" i="6"/>
  <c r="B15888" i="6"/>
  <c r="B15889" i="6"/>
  <c r="B15890" i="6"/>
  <c r="B15891" i="6"/>
  <c r="B15892" i="6"/>
  <c r="B15893" i="6"/>
  <c r="B15894" i="6"/>
  <c r="B15895" i="6"/>
  <c r="B15896" i="6"/>
  <c r="B15897" i="6"/>
  <c r="B15898" i="6"/>
  <c r="B15899" i="6"/>
  <c r="B15900" i="6"/>
  <c r="B15901" i="6"/>
  <c r="B15902" i="6"/>
  <c r="B15903" i="6"/>
  <c r="B15904" i="6"/>
  <c r="B15905" i="6"/>
  <c r="B15906" i="6"/>
  <c r="B15907" i="6"/>
  <c r="B15908" i="6"/>
  <c r="B15909" i="6"/>
  <c r="B15910" i="6"/>
  <c r="B15911" i="6"/>
  <c r="B15912" i="6"/>
  <c r="B15913" i="6"/>
  <c r="B15914" i="6"/>
  <c r="B15915" i="6"/>
  <c r="B15916" i="6"/>
  <c r="B15917" i="6"/>
  <c r="B15918" i="6"/>
  <c r="B15919" i="6"/>
  <c r="B15920" i="6"/>
  <c r="B15921" i="6"/>
  <c r="B15922" i="6"/>
  <c r="B15923" i="6"/>
  <c r="B15924" i="6"/>
  <c r="B15925" i="6"/>
  <c r="B15926" i="6"/>
  <c r="B15927" i="6"/>
  <c r="B15928" i="6"/>
  <c r="B15929" i="6"/>
  <c r="B15930" i="6"/>
  <c r="B15931" i="6"/>
  <c r="B15932" i="6"/>
  <c r="B15933" i="6"/>
  <c r="B15934" i="6"/>
  <c r="B15935" i="6"/>
  <c r="B15936" i="6"/>
  <c r="B15937" i="6"/>
  <c r="B15938" i="6"/>
  <c r="B15939" i="6"/>
  <c r="B15940" i="6"/>
  <c r="B15941" i="6"/>
  <c r="B15942" i="6"/>
  <c r="B15943" i="6"/>
  <c r="B15944" i="6"/>
  <c r="B15945" i="6"/>
  <c r="B15946" i="6"/>
  <c r="B15947" i="6"/>
  <c r="B15948" i="6"/>
  <c r="B15949" i="6"/>
  <c r="B15950" i="6"/>
  <c r="B15951" i="6"/>
  <c r="B15952" i="6"/>
  <c r="B15953" i="6"/>
  <c r="B15954" i="6"/>
  <c r="B15955" i="6"/>
  <c r="B15956" i="6"/>
  <c r="B15957" i="6"/>
  <c r="B15958" i="6"/>
  <c r="B15959" i="6"/>
  <c r="B15960" i="6"/>
  <c r="B15961" i="6"/>
  <c r="B15962" i="6"/>
  <c r="B15963" i="6"/>
  <c r="B15964" i="6"/>
  <c r="B15965" i="6"/>
  <c r="B15966" i="6"/>
  <c r="B15967" i="6"/>
  <c r="B15968" i="6"/>
  <c r="B15969" i="6"/>
  <c r="B15970" i="6"/>
  <c r="B15971" i="6"/>
  <c r="B15972" i="6"/>
  <c r="B15973" i="6"/>
  <c r="B15974" i="6"/>
  <c r="B15975" i="6"/>
  <c r="B15976" i="6"/>
  <c r="B15977" i="6"/>
  <c r="B15978" i="6"/>
  <c r="B15979" i="6"/>
  <c r="B15980" i="6"/>
  <c r="B15981" i="6"/>
  <c r="B15982" i="6"/>
  <c r="B15983" i="6"/>
  <c r="B15984" i="6"/>
  <c r="B15985" i="6"/>
  <c r="B15986" i="6"/>
  <c r="B15987" i="6"/>
  <c r="B15988" i="6"/>
  <c r="B15989" i="6"/>
  <c r="B15990" i="6"/>
  <c r="B15991" i="6"/>
  <c r="B15992" i="6"/>
  <c r="B15993" i="6"/>
  <c r="B15994" i="6"/>
  <c r="B15995" i="6"/>
  <c r="B15996" i="6"/>
  <c r="B15997" i="6"/>
  <c r="B15998" i="6"/>
  <c r="B15999" i="6"/>
  <c r="B16000" i="6"/>
  <c r="B16001" i="6"/>
  <c r="B16002" i="6"/>
  <c r="B16003" i="6"/>
  <c r="B16004" i="6"/>
  <c r="B16005" i="6"/>
  <c r="B16006" i="6"/>
  <c r="B16007" i="6"/>
  <c r="B16008" i="6"/>
  <c r="B16009" i="6"/>
  <c r="B16010" i="6"/>
  <c r="B16011" i="6"/>
  <c r="B16012" i="6"/>
  <c r="B16013" i="6"/>
  <c r="B16014" i="6"/>
  <c r="B16015" i="6"/>
  <c r="B16016" i="6"/>
  <c r="B16017" i="6"/>
  <c r="B16018" i="6"/>
  <c r="B16019" i="6"/>
  <c r="B16020" i="6"/>
  <c r="B16021" i="6"/>
  <c r="B16022" i="6"/>
  <c r="B16023" i="6"/>
  <c r="B16024" i="6"/>
  <c r="B16025" i="6"/>
  <c r="B16026" i="6"/>
  <c r="B16027" i="6"/>
  <c r="B16028" i="6"/>
  <c r="B16029" i="6"/>
  <c r="B16030" i="6"/>
  <c r="B16031" i="6"/>
  <c r="B16032" i="6"/>
  <c r="B16033" i="6"/>
  <c r="B16034" i="6"/>
  <c r="B16035" i="6"/>
  <c r="B16036" i="6"/>
  <c r="B16037" i="6"/>
  <c r="B16038" i="6"/>
  <c r="B16039" i="6"/>
  <c r="B16040" i="6"/>
  <c r="B16041" i="6"/>
  <c r="B16042" i="6"/>
  <c r="B16043" i="6"/>
  <c r="B16044" i="6"/>
  <c r="B16045" i="6"/>
  <c r="B16046" i="6"/>
  <c r="B16047" i="6"/>
  <c r="B16048" i="6"/>
  <c r="B16049" i="6"/>
  <c r="B16050" i="6"/>
  <c r="B16051" i="6"/>
  <c r="B16052" i="6"/>
  <c r="B16053" i="6"/>
  <c r="B16054" i="6"/>
  <c r="B16055" i="6"/>
  <c r="B16056" i="6"/>
  <c r="B16057" i="6"/>
  <c r="B16058" i="6"/>
  <c r="B16059" i="6"/>
  <c r="B16060" i="6"/>
  <c r="B16061" i="6"/>
  <c r="B16062" i="6"/>
  <c r="B16063" i="6"/>
  <c r="B16064" i="6"/>
  <c r="B16065" i="6"/>
  <c r="B16066" i="6"/>
  <c r="B16067" i="6"/>
  <c r="B16068" i="6"/>
  <c r="B16069" i="6"/>
  <c r="B16070" i="6"/>
  <c r="B16071" i="6"/>
  <c r="B16072" i="6"/>
  <c r="B16073" i="6"/>
  <c r="B16074" i="6"/>
  <c r="B16075" i="6"/>
  <c r="B16076" i="6"/>
  <c r="B16077" i="6"/>
  <c r="B16078" i="6"/>
  <c r="B16079" i="6"/>
  <c r="B16080" i="6"/>
  <c r="B16081" i="6"/>
  <c r="B16082" i="6"/>
  <c r="B16083" i="6"/>
  <c r="B16084" i="6"/>
  <c r="B16085" i="6"/>
  <c r="B16086" i="6"/>
  <c r="B16087" i="6"/>
  <c r="B16088" i="6"/>
  <c r="B16089" i="6"/>
  <c r="B16090" i="6"/>
  <c r="B16091" i="6"/>
  <c r="B16092" i="6"/>
  <c r="B16093" i="6"/>
  <c r="B16094" i="6"/>
  <c r="B16095" i="6"/>
  <c r="B16096" i="6"/>
  <c r="B16097" i="6"/>
  <c r="B16098" i="6"/>
  <c r="B16099" i="6"/>
  <c r="B16100" i="6"/>
  <c r="B16101" i="6"/>
  <c r="B16102" i="6"/>
  <c r="B16103" i="6"/>
  <c r="B16104" i="6"/>
  <c r="B16105" i="6"/>
  <c r="B16106" i="6"/>
  <c r="B16107" i="6"/>
  <c r="B16108" i="6"/>
  <c r="B16109" i="6"/>
  <c r="B16110" i="6"/>
  <c r="B16111" i="6"/>
  <c r="B16112" i="6"/>
  <c r="B16113" i="6"/>
  <c r="B16114" i="6"/>
  <c r="B16115" i="6"/>
  <c r="B16116" i="6"/>
  <c r="B16117" i="6"/>
  <c r="B16118" i="6"/>
  <c r="B16119" i="6"/>
  <c r="B16120" i="6"/>
  <c r="B16121" i="6"/>
  <c r="B16122" i="6"/>
  <c r="B16123" i="6"/>
  <c r="B16124" i="6"/>
  <c r="B16125" i="6"/>
  <c r="B16126" i="6"/>
  <c r="B16127" i="6"/>
  <c r="B16128" i="6"/>
  <c r="B16129" i="6"/>
  <c r="B16130" i="6"/>
  <c r="B16131" i="6"/>
  <c r="B16132" i="6"/>
  <c r="B16133" i="6"/>
  <c r="B16134" i="6"/>
  <c r="B16135" i="6"/>
  <c r="B16136" i="6"/>
  <c r="B16137" i="6"/>
  <c r="B16138" i="6"/>
  <c r="B16139" i="6"/>
  <c r="B16140" i="6"/>
  <c r="B16141" i="6"/>
  <c r="B16142" i="6"/>
  <c r="B16143" i="6"/>
  <c r="B16144" i="6"/>
  <c r="B16145" i="6"/>
  <c r="B16146" i="6"/>
  <c r="B16147" i="6"/>
  <c r="B16148" i="6"/>
  <c r="B16149" i="6"/>
  <c r="B16150" i="6"/>
  <c r="B16151" i="6"/>
  <c r="B16152" i="6"/>
  <c r="B16153" i="6"/>
  <c r="B16154" i="6"/>
  <c r="B16155" i="6"/>
  <c r="B16156" i="6"/>
  <c r="B16157" i="6"/>
  <c r="B16158" i="6"/>
  <c r="B16159" i="6"/>
  <c r="B16160" i="6"/>
  <c r="B16161" i="6"/>
  <c r="B16162" i="6"/>
  <c r="B16163" i="6"/>
  <c r="B16164" i="6"/>
  <c r="B16165" i="6"/>
  <c r="B16166" i="6"/>
  <c r="B16167" i="6"/>
  <c r="B16168" i="6"/>
  <c r="B16169" i="6"/>
  <c r="B16170" i="6"/>
  <c r="B16171" i="6"/>
  <c r="B16172" i="6"/>
  <c r="B16173" i="6"/>
  <c r="B16174" i="6"/>
  <c r="B16175" i="6"/>
  <c r="B16176" i="6"/>
  <c r="B16177" i="6"/>
  <c r="B16178" i="6"/>
  <c r="B16179" i="6"/>
  <c r="B16180" i="6"/>
  <c r="B16181" i="6"/>
  <c r="B16182" i="6"/>
  <c r="B16183" i="6"/>
  <c r="B16184" i="6"/>
  <c r="B16185" i="6"/>
  <c r="B16186" i="6"/>
  <c r="B16187" i="6"/>
  <c r="B16188" i="6"/>
  <c r="B16189" i="6"/>
  <c r="B16190" i="6"/>
  <c r="B16191" i="6"/>
  <c r="B16192" i="6"/>
  <c r="B16193" i="6"/>
  <c r="B16194" i="6"/>
  <c r="B16195" i="6"/>
  <c r="B16196" i="6"/>
  <c r="B16197" i="6"/>
  <c r="B16198" i="6"/>
  <c r="B16199" i="6"/>
  <c r="B16200" i="6"/>
  <c r="B16201" i="6"/>
  <c r="B16202" i="6"/>
  <c r="B16203" i="6"/>
  <c r="B16204" i="6"/>
  <c r="B16205" i="6"/>
  <c r="B16206" i="6"/>
  <c r="B16207" i="6"/>
  <c r="B16208" i="6"/>
  <c r="B16209" i="6"/>
  <c r="B16210" i="6"/>
  <c r="B16211" i="6"/>
  <c r="B16212" i="6"/>
  <c r="B16213" i="6"/>
  <c r="B16214" i="6"/>
  <c r="B16215" i="6"/>
  <c r="B16216" i="6"/>
  <c r="B16217" i="6"/>
  <c r="B16218" i="6"/>
  <c r="B16219" i="6"/>
  <c r="B16220" i="6"/>
  <c r="B16221" i="6"/>
  <c r="B16222" i="6"/>
  <c r="B16223" i="6"/>
  <c r="B16224" i="6"/>
  <c r="B16225" i="6"/>
  <c r="B16226" i="6"/>
  <c r="B16227" i="6"/>
  <c r="B16228" i="6"/>
  <c r="B16229" i="6"/>
  <c r="B16230" i="6"/>
  <c r="B16231" i="6"/>
  <c r="B16232" i="6"/>
  <c r="B16233" i="6"/>
  <c r="B16234" i="6"/>
  <c r="B16235" i="6"/>
  <c r="B16236" i="6"/>
  <c r="B16237" i="6"/>
  <c r="B16238" i="6"/>
  <c r="B16239" i="6"/>
  <c r="B16240" i="6"/>
  <c r="B16241" i="6"/>
  <c r="B16242" i="6"/>
  <c r="B16243" i="6"/>
  <c r="B16244" i="6"/>
  <c r="B16245" i="6"/>
  <c r="B16246" i="6"/>
  <c r="B16247" i="6"/>
  <c r="B16248" i="6"/>
  <c r="B16249" i="6"/>
  <c r="B16250" i="6"/>
  <c r="B16251" i="6"/>
  <c r="B16252" i="6"/>
  <c r="B16253" i="6"/>
  <c r="B16254" i="6"/>
  <c r="B16255" i="6"/>
  <c r="B16256" i="6"/>
  <c r="B16257" i="6"/>
  <c r="B16258" i="6"/>
  <c r="B16259" i="6"/>
  <c r="B16260" i="6"/>
  <c r="B16261" i="6"/>
  <c r="B16262" i="6"/>
  <c r="B16263" i="6"/>
  <c r="B16264" i="6"/>
  <c r="B16265" i="6"/>
  <c r="B16266" i="6"/>
  <c r="B16267" i="6"/>
  <c r="B16268" i="6"/>
  <c r="B16269" i="6"/>
  <c r="B16270" i="6"/>
  <c r="B16271" i="6"/>
  <c r="B16272" i="6"/>
  <c r="B16273" i="6"/>
  <c r="B16274" i="6"/>
  <c r="B16275" i="6"/>
  <c r="B16276" i="6"/>
  <c r="B16277" i="6"/>
  <c r="B16278" i="6"/>
  <c r="B16279" i="6"/>
  <c r="B16280" i="6"/>
  <c r="B16281" i="6"/>
  <c r="B16282" i="6"/>
  <c r="B16283" i="6"/>
  <c r="B16284" i="6"/>
  <c r="B16285" i="6"/>
  <c r="B16286" i="6"/>
  <c r="B16287" i="6"/>
  <c r="B16288" i="6"/>
  <c r="B16289" i="6"/>
  <c r="B16290" i="6"/>
  <c r="B16291" i="6"/>
  <c r="B16292" i="6"/>
  <c r="B16293" i="6"/>
  <c r="B16294" i="6"/>
  <c r="B16295" i="6"/>
  <c r="B16296" i="6"/>
  <c r="B16297" i="6"/>
  <c r="B16298" i="6"/>
  <c r="B16299" i="6"/>
  <c r="B16300" i="6"/>
  <c r="B16301" i="6"/>
  <c r="B16302" i="6"/>
  <c r="B16303" i="6"/>
  <c r="B16304" i="6"/>
  <c r="B16305" i="6"/>
  <c r="B16306" i="6"/>
  <c r="B16307" i="6"/>
  <c r="B16308" i="6"/>
  <c r="B16309" i="6"/>
  <c r="B16310" i="6"/>
  <c r="B16311" i="6"/>
  <c r="B16312" i="6"/>
  <c r="B16313" i="6"/>
  <c r="B16314" i="6"/>
  <c r="B16315" i="6"/>
  <c r="B16316" i="6"/>
  <c r="B16317" i="6"/>
  <c r="B16318" i="6"/>
  <c r="B16319" i="6"/>
  <c r="B16320" i="6"/>
  <c r="B16321" i="6"/>
  <c r="B16322" i="6"/>
  <c r="B16323" i="6"/>
  <c r="B16324" i="6"/>
  <c r="B16325" i="6"/>
  <c r="B16326" i="6"/>
  <c r="B16327" i="6"/>
  <c r="B16328" i="6"/>
  <c r="B16329" i="6"/>
  <c r="B16330" i="6"/>
  <c r="B16331" i="6"/>
  <c r="B16332" i="6"/>
  <c r="B16333" i="6"/>
  <c r="B16334" i="6"/>
  <c r="B16335" i="6"/>
  <c r="B16336" i="6"/>
  <c r="B16337" i="6"/>
  <c r="B16338" i="6"/>
  <c r="B16339" i="6"/>
  <c r="B16340" i="6"/>
  <c r="B16341" i="6"/>
  <c r="B16342" i="6"/>
  <c r="B16343" i="6"/>
  <c r="B16344" i="6"/>
  <c r="B16345" i="6"/>
  <c r="B16346" i="6"/>
  <c r="B16347" i="6"/>
  <c r="B16348" i="6"/>
  <c r="B16349" i="6"/>
  <c r="B16350" i="6"/>
  <c r="B16351" i="6"/>
  <c r="B16352" i="6"/>
  <c r="B16353" i="6"/>
  <c r="B16354" i="6"/>
  <c r="B16355" i="6"/>
  <c r="B16356" i="6"/>
  <c r="B16357" i="6"/>
  <c r="B16358" i="6"/>
  <c r="B16359" i="6"/>
  <c r="B16360" i="6"/>
  <c r="B16361" i="6"/>
  <c r="B16362" i="6"/>
  <c r="B16363" i="6"/>
  <c r="B16364" i="6"/>
  <c r="B16365" i="6"/>
  <c r="B16366" i="6"/>
  <c r="B16367" i="6"/>
  <c r="B16368" i="6"/>
  <c r="B16369" i="6"/>
  <c r="B16370" i="6"/>
  <c r="B16371" i="6"/>
  <c r="B16372" i="6"/>
  <c r="B16373" i="6"/>
  <c r="B16374" i="6"/>
  <c r="B16375" i="6"/>
  <c r="B16376" i="6"/>
  <c r="B16377" i="6"/>
  <c r="B16378" i="6"/>
  <c r="B16379" i="6"/>
  <c r="B16380" i="6"/>
  <c r="B16381" i="6"/>
  <c r="B16382" i="6"/>
  <c r="B16383" i="6"/>
  <c r="B16384" i="6"/>
  <c r="B16385" i="6"/>
  <c r="B16386" i="6"/>
  <c r="B16387" i="6"/>
  <c r="B16388" i="6"/>
  <c r="B16389" i="6"/>
  <c r="B16390" i="6"/>
  <c r="B16391" i="6"/>
  <c r="B16392" i="6"/>
  <c r="B16393" i="6"/>
  <c r="B16394" i="6"/>
  <c r="B16395" i="6"/>
  <c r="B16396" i="6"/>
  <c r="B16397" i="6"/>
  <c r="B16398" i="6"/>
  <c r="B16399" i="6"/>
  <c r="B16400" i="6"/>
  <c r="B16401" i="6"/>
  <c r="B16402" i="6"/>
  <c r="B16403" i="6"/>
  <c r="B16404" i="6"/>
  <c r="B16405" i="6"/>
  <c r="B16406" i="6"/>
  <c r="B16407" i="6"/>
  <c r="B16408" i="6"/>
  <c r="B16409" i="6"/>
  <c r="B16410" i="6"/>
  <c r="B16411" i="6"/>
  <c r="B16412" i="6"/>
  <c r="B16413" i="6"/>
  <c r="B16414" i="6"/>
  <c r="B16415" i="6"/>
  <c r="B16416" i="6"/>
  <c r="B16417" i="6"/>
  <c r="B16418" i="6"/>
  <c r="B16419" i="6"/>
  <c r="B16420" i="6"/>
  <c r="B16421" i="6"/>
  <c r="B16422" i="6"/>
  <c r="B16423" i="6"/>
  <c r="B16424" i="6"/>
  <c r="B16425" i="6"/>
  <c r="B16426" i="6"/>
  <c r="B16427" i="6"/>
  <c r="B16428" i="6"/>
  <c r="B16429" i="6"/>
  <c r="B16430" i="6"/>
  <c r="B16431" i="6"/>
  <c r="B16432" i="6"/>
  <c r="B16433" i="6"/>
  <c r="B16434" i="6"/>
  <c r="B16435" i="6"/>
  <c r="B16436" i="6"/>
  <c r="B16437" i="6"/>
  <c r="B16438" i="6"/>
  <c r="B16439" i="6"/>
  <c r="B16440" i="6"/>
  <c r="B16441" i="6"/>
  <c r="B16442" i="6"/>
  <c r="B16443" i="6"/>
  <c r="B16444" i="6"/>
  <c r="B16445" i="6"/>
  <c r="B16446" i="6"/>
  <c r="B16447" i="6"/>
  <c r="B16448" i="6"/>
  <c r="B16449" i="6"/>
  <c r="B16450" i="6"/>
  <c r="B16451" i="6"/>
  <c r="B16452" i="6"/>
  <c r="B16453" i="6"/>
  <c r="B16454" i="6"/>
  <c r="B16455" i="6"/>
  <c r="B16456" i="6"/>
  <c r="B16457" i="6"/>
  <c r="B16458" i="6"/>
  <c r="B16459" i="6"/>
  <c r="B16460" i="6"/>
  <c r="B16461" i="6"/>
  <c r="B16462" i="6"/>
  <c r="B16463" i="6"/>
  <c r="B16464" i="6"/>
  <c r="B16465" i="6"/>
  <c r="B16466" i="6"/>
  <c r="B16467" i="6"/>
  <c r="B16468" i="6"/>
  <c r="B16469" i="6"/>
  <c r="B16470" i="6"/>
  <c r="B16471" i="6"/>
  <c r="B16472" i="6"/>
  <c r="B16473" i="6"/>
  <c r="B16474" i="6"/>
  <c r="B16475" i="6"/>
  <c r="B16476" i="6"/>
  <c r="B16477" i="6"/>
  <c r="B16478" i="6"/>
  <c r="B16479" i="6"/>
  <c r="B16480" i="6"/>
  <c r="B16481" i="6"/>
  <c r="B16482" i="6"/>
  <c r="B16483" i="6"/>
  <c r="B16484" i="6"/>
  <c r="B16485" i="6"/>
  <c r="B16486" i="6"/>
  <c r="B16487" i="6"/>
  <c r="B16488" i="6"/>
  <c r="B16489" i="6"/>
  <c r="B16490" i="6"/>
  <c r="B16491" i="6"/>
  <c r="B16492" i="6"/>
  <c r="B16493" i="6"/>
  <c r="B16494" i="6"/>
  <c r="B16495" i="6"/>
  <c r="B16496" i="6"/>
  <c r="B16497" i="6"/>
  <c r="B16498" i="6"/>
  <c r="B16499" i="6"/>
  <c r="B16500" i="6"/>
  <c r="B16501" i="6"/>
  <c r="B16502" i="6"/>
  <c r="B16503" i="6"/>
  <c r="B16504" i="6"/>
  <c r="B16505" i="6"/>
  <c r="B16506" i="6"/>
  <c r="B16507" i="6"/>
  <c r="B16508" i="6"/>
  <c r="B16509" i="6"/>
  <c r="B16510" i="6"/>
  <c r="B16511" i="6"/>
  <c r="B16512" i="6"/>
  <c r="B16513" i="6"/>
  <c r="B16514" i="6"/>
  <c r="B16515" i="6"/>
  <c r="B16516" i="6"/>
  <c r="B16517" i="6"/>
  <c r="B16518" i="6"/>
  <c r="B16519" i="6"/>
  <c r="B16520" i="6"/>
  <c r="B16521" i="6"/>
  <c r="B16522" i="6"/>
  <c r="B16523" i="6"/>
  <c r="B16524" i="6"/>
  <c r="B16525" i="6"/>
  <c r="B16526" i="6"/>
  <c r="B16527" i="6"/>
  <c r="B16528" i="6"/>
  <c r="B16529" i="6"/>
  <c r="B16530" i="6"/>
  <c r="B16531" i="6"/>
  <c r="B16532" i="6"/>
  <c r="B16533" i="6"/>
  <c r="B16534" i="6"/>
  <c r="B16535" i="6"/>
  <c r="B16536" i="6"/>
  <c r="B16537" i="6"/>
  <c r="B16538" i="6"/>
  <c r="B16539" i="6"/>
  <c r="B16540" i="6"/>
  <c r="B16541" i="6"/>
  <c r="B16542" i="6"/>
  <c r="B16543" i="6"/>
  <c r="B16544" i="6"/>
  <c r="B16545" i="6"/>
  <c r="B16546" i="6"/>
  <c r="B16547" i="6"/>
  <c r="B16548" i="6"/>
  <c r="B16549" i="6"/>
  <c r="B16550" i="6"/>
  <c r="B16551" i="6"/>
  <c r="B16552" i="6"/>
  <c r="B16553" i="6"/>
  <c r="B16554" i="6"/>
  <c r="B16555" i="6"/>
  <c r="B16556" i="6"/>
  <c r="B16557" i="6"/>
  <c r="B16558" i="6"/>
  <c r="B16559" i="6"/>
  <c r="B16560" i="6"/>
  <c r="B16561" i="6"/>
  <c r="B16562" i="6"/>
  <c r="B16563" i="6"/>
  <c r="B16564" i="6"/>
  <c r="B16565" i="6"/>
  <c r="B16566" i="6"/>
  <c r="B16567" i="6"/>
  <c r="B16568" i="6"/>
  <c r="B16569" i="6"/>
  <c r="B16570" i="6"/>
  <c r="B16571" i="6"/>
  <c r="B16572" i="6"/>
  <c r="B16573" i="6"/>
  <c r="B16574" i="6"/>
  <c r="B16575" i="6"/>
  <c r="B16576" i="6"/>
  <c r="B16577" i="6"/>
  <c r="B16578" i="6"/>
  <c r="B16579" i="6"/>
  <c r="B16580" i="6"/>
  <c r="B16581" i="6"/>
  <c r="B16582" i="6"/>
  <c r="B16583" i="6"/>
  <c r="B16584" i="6"/>
  <c r="B16585" i="6"/>
  <c r="B16586" i="6"/>
  <c r="B16587" i="6"/>
  <c r="B16588" i="6"/>
  <c r="B16589" i="6"/>
  <c r="B16590" i="6"/>
  <c r="B16591" i="6"/>
  <c r="B16592" i="6"/>
  <c r="B16593" i="6"/>
  <c r="B16594" i="6"/>
  <c r="B16595" i="6"/>
  <c r="B16596" i="6"/>
  <c r="B16597" i="6"/>
  <c r="B16598" i="6"/>
  <c r="B16599" i="6"/>
  <c r="B16600" i="6"/>
  <c r="B16601" i="6"/>
  <c r="B16602" i="6"/>
  <c r="B16603" i="6"/>
  <c r="B16604" i="6"/>
  <c r="B16605" i="6"/>
  <c r="B16606" i="6"/>
  <c r="B16607" i="6"/>
  <c r="B16608" i="6"/>
  <c r="B16609" i="6"/>
  <c r="B16610" i="6"/>
  <c r="B16611" i="6"/>
  <c r="B16612" i="6"/>
  <c r="B16613" i="6"/>
  <c r="B16614" i="6"/>
  <c r="B16615" i="6"/>
  <c r="B16616" i="6"/>
  <c r="B16617" i="6"/>
  <c r="B16618" i="6"/>
  <c r="B16619" i="6"/>
  <c r="B16620" i="6"/>
  <c r="B16621" i="6"/>
  <c r="B16622" i="6"/>
  <c r="B16623" i="6"/>
  <c r="B16624" i="6"/>
  <c r="B16625" i="6"/>
  <c r="B16626" i="6"/>
  <c r="B16627" i="6"/>
  <c r="B16628" i="6"/>
  <c r="B16629" i="6"/>
  <c r="B16630" i="6"/>
  <c r="B16631" i="6"/>
  <c r="B16632" i="6"/>
  <c r="B16633" i="6"/>
  <c r="B16634" i="6"/>
  <c r="B16635" i="6"/>
  <c r="B16636" i="6"/>
  <c r="B16637" i="6"/>
  <c r="B16638" i="6"/>
  <c r="B16639" i="6"/>
  <c r="B16640" i="6"/>
  <c r="B16641" i="6"/>
  <c r="B16642" i="6"/>
  <c r="B16643" i="6"/>
  <c r="B16644" i="6"/>
  <c r="B16645" i="6"/>
  <c r="B16646" i="6"/>
  <c r="B16647" i="6"/>
  <c r="B16648" i="6"/>
  <c r="B16649" i="6"/>
  <c r="B16650" i="6"/>
  <c r="B16651" i="6"/>
  <c r="B16652" i="6"/>
  <c r="B16653" i="6"/>
  <c r="B16654" i="6"/>
  <c r="B16655" i="6"/>
  <c r="B16656" i="6"/>
  <c r="B16657" i="6"/>
  <c r="B16658" i="6"/>
  <c r="B16659" i="6"/>
  <c r="B16660" i="6"/>
  <c r="B16661" i="6"/>
  <c r="B16662" i="6"/>
  <c r="B16663" i="6"/>
  <c r="B16664" i="6"/>
  <c r="B16665" i="6"/>
  <c r="B16666" i="6"/>
  <c r="B16667" i="6"/>
  <c r="B16668" i="6"/>
  <c r="B16669" i="6"/>
  <c r="B16670" i="6"/>
  <c r="B16671" i="6"/>
  <c r="B16672" i="6"/>
  <c r="B16673" i="6"/>
  <c r="B16674" i="6"/>
  <c r="B16675" i="6"/>
  <c r="B16676" i="6"/>
  <c r="B16677" i="6"/>
  <c r="B16678" i="6"/>
  <c r="B16679" i="6"/>
  <c r="B16680" i="6"/>
  <c r="B16681" i="6"/>
  <c r="B16682" i="6"/>
  <c r="B16683" i="6"/>
  <c r="B16684" i="6"/>
  <c r="B16685" i="6"/>
  <c r="B16686" i="6"/>
  <c r="B16687" i="6"/>
  <c r="B16688" i="6"/>
  <c r="B16689" i="6"/>
  <c r="B16690" i="6"/>
  <c r="B16691" i="6"/>
  <c r="B16692" i="6"/>
  <c r="B16693" i="6"/>
  <c r="B16694" i="6"/>
  <c r="B16695" i="6"/>
  <c r="B16696" i="6"/>
  <c r="B16697" i="6"/>
  <c r="B16698" i="6"/>
  <c r="B16699" i="6"/>
  <c r="B16700" i="6"/>
  <c r="B16701" i="6"/>
  <c r="B16702" i="6"/>
  <c r="B16703" i="6"/>
  <c r="B16704" i="6"/>
  <c r="B16705" i="6"/>
  <c r="B16706" i="6"/>
  <c r="B16707" i="6"/>
  <c r="B16708" i="6"/>
  <c r="B16709" i="6"/>
  <c r="B16710" i="6"/>
  <c r="B16711" i="6"/>
  <c r="B16712" i="6"/>
  <c r="B16713" i="6"/>
  <c r="B16714" i="6"/>
  <c r="B16715" i="6"/>
  <c r="B16716" i="6"/>
  <c r="B16717" i="6"/>
  <c r="B16718" i="6"/>
  <c r="B16719" i="6"/>
  <c r="B16720" i="6"/>
  <c r="B16721" i="6"/>
  <c r="B16722" i="6"/>
  <c r="B16723" i="6"/>
  <c r="B16724" i="6"/>
  <c r="B16725" i="6"/>
  <c r="B16726" i="6"/>
  <c r="B16727" i="6"/>
  <c r="B16728" i="6"/>
  <c r="B16729" i="6"/>
  <c r="B16730" i="6"/>
  <c r="B16731" i="6"/>
  <c r="B16732" i="6"/>
  <c r="B16733" i="6"/>
  <c r="B16734" i="6"/>
  <c r="B16735" i="6"/>
  <c r="B16736" i="6"/>
  <c r="B16737" i="6"/>
  <c r="B15243" i="6"/>
  <c r="B13747" i="6"/>
  <c r="B13748" i="6"/>
  <c r="B13749" i="6"/>
  <c r="B13750" i="6"/>
  <c r="B13751" i="6"/>
  <c r="B13752" i="6"/>
  <c r="B13753" i="6"/>
  <c r="B13754" i="6"/>
  <c r="B13755" i="6"/>
  <c r="B13756" i="6"/>
  <c r="B13757" i="6"/>
  <c r="B13758" i="6"/>
  <c r="B13759" i="6"/>
  <c r="B13760" i="6"/>
  <c r="B13761" i="6"/>
  <c r="B13762" i="6"/>
  <c r="B13763" i="6"/>
  <c r="B13764" i="6"/>
  <c r="B13765" i="6"/>
  <c r="B13766" i="6"/>
  <c r="B13767" i="6"/>
  <c r="B13768" i="6"/>
  <c r="B13769" i="6"/>
  <c r="B13770" i="6"/>
  <c r="B13771" i="6"/>
  <c r="B13772" i="6"/>
  <c r="B13773" i="6"/>
  <c r="B13774" i="6"/>
  <c r="B13775" i="6"/>
  <c r="B13776" i="6"/>
  <c r="B13777" i="6"/>
  <c r="B13778" i="6"/>
  <c r="B13779" i="6"/>
  <c r="B13780" i="6"/>
  <c r="B13781" i="6"/>
  <c r="B13782" i="6"/>
  <c r="B13783" i="6"/>
  <c r="B13784" i="6"/>
  <c r="B13785" i="6"/>
  <c r="B13786" i="6"/>
  <c r="B13787" i="6"/>
  <c r="B13788" i="6"/>
  <c r="B13789" i="6"/>
  <c r="B13790" i="6"/>
  <c r="B13791" i="6"/>
  <c r="B13792" i="6"/>
  <c r="B13793" i="6"/>
  <c r="B13794" i="6"/>
  <c r="B13795" i="6"/>
  <c r="B13796" i="6"/>
  <c r="B13797" i="6"/>
  <c r="B13798" i="6"/>
  <c r="B13799" i="6"/>
  <c r="B13800" i="6"/>
  <c r="B13801" i="6"/>
  <c r="B13802" i="6"/>
  <c r="B13803" i="6"/>
  <c r="B13804" i="6"/>
  <c r="B13805" i="6"/>
  <c r="B13806" i="6"/>
  <c r="B13807" i="6"/>
  <c r="B13808" i="6"/>
  <c r="B13809" i="6"/>
  <c r="B13810" i="6"/>
  <c r="B13811" i="6"/>
  <c r="B13812" i="6"/>
  <c r="B13813" i="6"/>
  <c r="B13814" i="6"/>
  <c r="B13815" i="6"/>
  <c r="B13816" i="6"/>
  <c r="B13817" i="6"/>
  <c r="B13818" i="6"/>
  <c r="B13819" i="6"/>
  <c r="B13820" i="6"/>
  <c r="B13821" i="6"/>
  <c r="B13822" i="6"/>
  <c r="B13823" i="6"/>
  <c r="B13824" i="6"/>
  <c r="B13825" i="6"/>
  <c r="B13826" i="6"/>
  <c r="B13827" i="6"/>
  <c r="B13828" i="6"/>
  <c r="B13829" i="6"/>
  <c r="B13830" i="6"/>
  <c r="B13831" i="6"/>
  <c r="B13832" i="6"/>
  <c r="B13833" i="6"/>
  <c r="B13834" i="6"/>
  <c r="B13835" i="6"/>
  <c r="B13836" i="6"/>
  <c r="B13837" i="6"/>
  <c r="B13838" i="6"/>
  <c r="B13839" i="6"/>
  <c r="B13840" i="6"/>
  <c r="B13841" i="6"/>
  <c r="B13842" i="6"/>
  <c r="B13843" i="6"/>
  <c r="B13844" i="6"/>
  <c r="B13845" i="6"/>
  <c r="B13846" i="6"/>
  <c r="B13847" i="6"/>
  <c r="B13848" i="6"/>
  <c r="B13849" i="6"/>
  <c r="B13850" i="6"/>
  <c r="B13851" i="6"/>
  <c r="B13852" i="6"/>
  <c r="B13853" i="6"/>
  <c r="B13854" i="6"/>
  <c r="B13855" i="6"/>
  <c r="B13856" i="6"/>
  <c r="B13857" i="6"/>
  <c r="B13858" i="6"/>
  <c r="B13859" i="6"/>
  <c r="B13860" i="6"/>
  <c r="B13861" i="6"/>
  <c r="B13862" i="6"/>
  <c r="B13863" i="6"/>
  <c r="B13864" i="6"/>
  <c r="B13865" i="6"/>
  <c r="B13866" i="6"/>
  <c r="B13867" i="6"/>
  <c r="B13868" i="6"/>
  <c r="B13869" i="6"/>
  <c r="B13870" i="6"/>
  <c r="B13871" i="6"/>
  <c r="B13872" i="6"/>
  <c r="B13873" i="6"/>
  <c r="B13874" i="6"/>
  <c r="B13875" i="6"/>
  <c r="B13876" i="6"/>
  <c r="B13877" i="6"/>
  <c r="B13878" i="6"/>
  <c r="B13879" i="6"/>
  <c r="B13880" i="6"/>
  <c r="B13881" i="6"/>
  <c r="B13882" i="6"/>
  <c r="B13883" i="6"/>
  <c r="B13884" i="6"/>
  <c r="B13885" i="6"/>
  <c r="B13886" i="6"/>
  <c r="B13887" i="6"/>
  <c r="B13888" i="6"/>
  <c r="B13889" i="6"/>
  <c r="B13890" i="6"/>
  <c r="B13891" i="6"/>
  <c r="B13892" i="6"/>
  <c r="B13893" i="6"/>
  <c r="B13894" i="6"/>
  <c r="B13895" i="6"/>
  <c r="B13896" i="6"/>
  <c r="B13897" i="6"/>
  <c r="B13898" i="6"/>
  <c r="B13899" i="6"/>
  <c r="B13900" i="6"/>
  <c r="B13901" i="6"/>
  <c r="B13902" i="6"/>
  <c r="B13903" i="6"/>
  <c r="B13904" i="6"/>
  <c r="B13905" i="6"/>
  <c r="B13906" i="6"/>
  <c r="B13907" i="6"/>
  <c r="B13908" i="6"/>
  <c r="B13909" i="6"/>
  <c r="B13910" i="6"/>
  <c r="B13911" i="6"/>
  <c r="B13912" i="6"/>
  <c r="B13913" i="6"/>
  <c r="B13914" i="6"/>
  <c r="B13915" i="6"/>
  <c r="B13916" i="6"/>
  <c r="B13917" i="6"/>
  <c r="B13918" i="6"/>
  <c r="B13919" i="6"/>
  <c r="B13920" i="6"/>
  <c r="B13921" i="6"/>
  <c r="B13922" i="6"/>
  <c r="B13923" i="6"/>
  <c r="B13924" i="6"/>
  <c r="B13925" i="6"/>
  <c r="B13926" i="6"/>
  <c r="B13927" i="6"/>
  <c r="B13928" i="6"/>
  <c r="B13929" i="6"/>
  <c r="B13930" i="6"/>
  <c r="B13931" i="6"/>
  <c r="B13932" i="6"/>
  <c r="B13933" i="6"/>
  <c r="B13934" i="6"/>
  <c r="B13935" i="6"/>
  <c r="B13936" i="6"/>
  <c r="B13937" i="6"/>
  <c r="B13938" i="6"/>
  <c r="B13939" i="6"/>
  <c r="B13940" i="6"/>
  <c r="B13941" i="6"/>
  <c r="B13942" i="6"/>
  <c r="B13943" i="6"/>
  <c r="B13944" i="6"/>
  <c r="B13945" i="6"/>
  <c r="B13946" i="6"/>
  <c r="B13947" i="6"/>
  <c r="B13948" i="6"/>
  <c r="B13949" i="6"/>
  <c r="B13950" i="6"/>
  <c r="B13951" i="6"/>
  <c r="B13952" i="6"/>
  <c r="B13953" i="6"/>
  <c r="B13954" i="6"/>
  <c r="B13955" i="6"/>
  <c r="B13956" i="6"/>
  <c r="B13957" i="6"/>
  <c r="B13958" i="6"/>
  <c r="B13959" i="6"/>
  <c r="B13960" i="6"/>
  <c r="B13961" i="6"/>
  <c r="B13962" i="6"/>
  <c r="B13963" i="6"/>
  <c r="B13964" i="6"/>
  <c r="B13965" i="6"/>
  <c r="B13966" i="6"/>
  <c r="B13967" i="6"/>
  <c r="B13968" i="6"/>
  <c r="B13969" i="6"/>
  <c r="B13970" i="6"/>
  <c r="B13971" i="6"/>
  <c r="B13972" i="6"/>
  <c r="B13973" i="6"/>
  <c r="B13974" i="6"/>
  <c r="B13975" i="6"/>
  <c r="B13976" i="6"/>
  <c r="B13977" i="6"/>
  <c r="B13978" i="6"/>
  <c r="B13979" i="6"/>
  <c r="B13980" i="6"/>
  <c r="B13981" i="6"/>
  <c r="B13982" i="6"/>
  <c r="B13983" i="6"/>
  <c r="B13984" i="6"/>
  <c r="B13985" i="6"/>
  <c r="B13986" i="6"/>
  <c r="B13987" i="6"/>
  <c r="B13988" i="6"/>
  <c r="B13989" i="6"/>
  <c r="B13990" i="6"/>
  <c r="B13991" i="6"/>
  <c r="B13992" i="6"/>
  <c r="B13993" i="6"/>
  <c r="B13994" i="6"/>
  <c r="B13995" i="6"/>
  <c r="B13996" i="6"/>
  <c r="B13997" i="6"/>
  <c r="B13998" i="6"/>
  <c r="B13999" i="6"/>
  <c r="B14000" i="6"/>
  <c r="B14001" i="6"/>
  <c r="B14002" i="6"/>
  <c r="B14003" i="6"/>
  <c r="B14004" i="6"/>
  <c r="B14005" i="6"/>
  <c r="B14006" i="6"/>
  <c r="B14007" i="6"/>
  <c r="B14008" i="6"/>
  <c r="B14009" i="6"/>
  <c r="B14010" i="6"/>
  <c r="B14011" i="6"/>
  <c r="B14012" i="6"/>
  <c r="B14013" i="6"/>
  <c r="B14014" i="6"/>
  <c r="B14015" i="6"/>
  <c r="B14016" i="6"/>
  <c r="B14017" i="6"/>
  <c r="B14018" i="6"/>
  <c r="B14019" i="6"/>
  <c r="B14020" i="6"/>
  <c r="B14021" i="6"/>
  <c r="B14022" i="6"/>
  <c r="B14023" i="6"/>
  <c r="B14024" i="6"/>
  <c r="B14025" i="6"/>
  <c r="B14026" i="6"/>
  <c r="B14027" i="6"/>
  <c r="B14028" i="6"/>
  <c r="B14029" i="6"/>
  <c r="B14030" i="6"/>
  <c r="B14031" i="6"/>
  <c r="B14032" i="6"/>
  <c r="B14033" i="6"/>
  <c r="B14034" i="6"/>
  <c r="B14035" i="6"/>
  <c r="B14036" i="6"/>
  <c r="B14037" i="6"/>
  <c r="B14038" i="6"/>
  <c r="B14039" i="6"/>
  <c r="B14040" i="6"/>
  <c r="B14041" i="6"/>
  <c r="B14042" i="6"/>
  <c r="B14043" i="6"/>
  <c r="B14044" i="6"/>
  <c r="B14045" i="6"/>
  <c r="B14046" i="6"/>
  <c r="B14047" i="6"/>
  <c r="B14048" i="6"/>
  <c r="B14049" i="6"/>
  <c r="B14050" i="6"/>
  <c r="B14051" i="6"/>
  <c r="B14052" i="6"/>
  <c r="B14053" i="6"/>
  <c r="B14054" i="6"/>
  <c r="B14055" i="6"/>
  <c r="B14056" i="6"/>
  <c r="B14057" i="6"/>
  <c r="B14058" i="6"/>
  <c r="B14059" i="6"/>
  <c r="B14060" i="6"/>
  <c r="B14061" i="6"/>
  <c r="B14062" i="6"/>
  <c r="B14063" i="6"/>
  <c r="B14064" i="6"/>
  <c r="B14065" i="6"/>
  <c r="B14066" i="6"/>
  <c r="B14067" i="6"/>
  <c r="B14068" i="6"/>
  <c r="B14069" i="6"/>
  <c r="B14070" i="6"/>
  <c r="B14071" i="6"/>
  <c r="B14072" i="6"/>
  <c r="B14073" i="6"/>
  <c r="B14074" i="6"/>
  <c r="B14075" i="6"/>
  <c r="B14076" i="6"/>
  <c r="B14077" i="6"/>
  <c r="B14078" i="6"/>
  <c r="B14079" i="6"/>
  <c r="B14080" i="6"/>
  <c r="B14081" i="6"/>
  <c r="B14082" i="6"/>
  <c r="B14083" i="6"/>
  <c r="B14084" i="6"/>
  <c r="B14085" i="6"/>
  <c r="B14086" i="6"/>
  <c r="B14087" i="6"/>
  <c r="B14088" i="6"/>
  <c r="B14089" i="6"/>
  <c r="B14090" i="6"/>
  <c r="B14091" i="6"/>
  <c r="B14092" i="6"/>
  <c r="B14093" i="6"/>
  <c r="B14094" i="6"/>
  <c r="B14095" i="6"/>
  <c r="B14096" i="6"/>
  <c r="B14097" i="6"/>
  <c r="B14098" i="6"/>
  <c r="B14099" i="6"/>
  <c r="B14100" i="6"/>
  <c r="B14101" i="6"/>
  <c r="B14102" i="6"/>
  <c r="B14103" i="6"/>
  <c r="B14104" i="6"/>
  <c r="B14105" i="6"/>
  <c r="B14106" i="6"/>
  <c r="B14107" i="6"/>
  <c r="B14108" i="6"/>
  <c r="B14109" i="6"/>
  <c r="B14110" i="6"/>
  <c r="B14111" i="6"/>
  <c r="B14112" i="6"/>
  <c r="B14113" i="6"/>
  <c r="B14114" i="6"/>
  <c r="B14115" i="6"/>
  <c r="B14116" i="6"/>
  <c r="B14117" i="6"/>
  <c r="B14118" i="6"/>
  <c r="B14119" i="6"/>
  <c r="B14120" i="6"/>
  <c r="B14121" i="6"/>
  <c r="B14122" i="6"/>
  <c r="B14123" i="6"/>
  <c r="B14124" i="6"/>
  <c r="B14125" i="6"/>
  <c r="B14126" i="6"/>
  <c r="B14127" i="6"/>
  <c r="B14128" i="6"/>
  <c r="B14129" i="6"/>
  <c r="B14130" i="6"/>
  <c r="B14131" i="6"/>
  <c r="B14132" i="6"/>
  <c r="B14133" i="6"/>
  <c r="B14134" i="6"/>
  <c r="B14135" i="6"/>
  <c r="B14136" i="6"/>
  <c r="B14137" i="6"/>
  <c r="B14138" i="6"/>
  <c r="B14139" i="6"/>
  <c r="B14140" i="6"/>
  <c r="B14141" i="6"/>
  <c r="B14142" i="6"/>
  <c r="B14143" i="6"/>
  <c r="B14144" i="6"/>
  <c r="B14145" i="6"/>
  <c r="B14146" i="6"/>
  <c r="B14147" i="6"/>
  <c r="B14148" i="6"/>
  <c r="B14149" i="6"/>
  <c r="B14150" i="6"/>
  <c r="B14151" i="6"/>
  <c r="B14152" i="6"/>
  <c r="B14153" i="6"/>
  <c r="B14154" i="6"/>
  <c r="B14155" i="6"/>
  <c r="B14156" i="6"/>
  <c r="B14157" i="6"/>
  <c r="B14158" i="6"/>
  <c r="B14159" i="6"/>
  <c r="B14160" i="6"/>
  <c r="B14161" i="6"/>
  <c r="B14162" i="6"/>
  <c r="B14163" i="6"/>
  <c r="B14164" i="6"/>
  <c r="B14165" i="6"/>
  <c r="B14166" i="6"/>
  <c r="B14167" i="6"/>
  <c r="B14168" i="6"/>
  <c r="B14169" i="6"/>
  <c r="B14170" i="6"/>
  <c r="B14171" i="6"/>
  <c r="B14172" i="6"/>
  <c r="B14173" i="6"/>
  <c r="B14174" i="6"/>
  <c r="B14175" i="6"/>
  <c r="B14176" i="6"/>
  <c r="B14177" i="6"/>
  <c r="B14178" i="6"/>
  <c r="B14179" i="6"/>
  <c r="B14180" i="6"/>
  <c r="B14181" i="6"/>
  <c r="B14182" i="6"/>
  <c r="B14183" i="6"/>
  <c r="B14184" i="6"/>
  <c r="B14185" i="6"/>
  <c r="B14186" i="6"/>
  <c r="B14187" i="6"/>
  <c r="B14188" i="6"/>
  <c r="B14189" i="6"/>
  <c r="B14190" i="6"/>
  <c r="B14191" i="6"/>
  <c r="B14192" i="6"/>
  <c r="B14193" i="6"/>
  <c r="B14194" i="6"/>
  <c r="B14195" i="6"/>
  <c r="B14196" i="6"/>
  <c r="B14197" i="6"/>
  <c r="B14198" i="6"/>
  <c r="B14199" i="6"/>
  <c r="B14200" i="6"/>
  <c r="B14201" i="6"/>
  <c r="B14202" i="6"/>
  <c r="B14203" i="6"/>
  <c r="B14204" i="6"/>
  <c r="B14205" i="6"/>
  <c r="B14206" i="6"/>
  <c r="B14207" i="6"/>
  <c r="B14208" i="6"/>
  <c r="B14209" i="6"/>
  <c r="B14210" i="6"/>
  <c r="B14211" i="6"/>
  <c r="B14212" i="6"/>
  <c r="B14213" i="6"/>
  <c r="B14214" i="6"/>
  <c r="B14215" i="6"/>
  <c r="B14216" i="6"/>
  <c r="B14217" i="6"/>
  <c r="B14218" i="6"/>
  <c r="B14219" i="6"/>
  <c r="B14220" i="6"/>
  <c r="B14221" i="6"/>
  <c r="B14222" i="6"/>
  <c r="B14223" i="6"/>
  <c r="B14224" i="6"/>
  <c r="B14225" i="6"/>
  <c r="B14226" i="6"/>
  <c r="B14227" i="6"/>
  <c r="B14228" i="6"/>
  <c r="B14229" i="6"/>
  <c r="B14230" i="6"/>
  <c r="B14231" i="6"/>
  <c r="B14232" i="6"/>
  <c r="B14233" i="6"/>
  <c r="B14234" i="6"/>
  <c r="B14235" i="6"/>
  <c r="B14236" i="6"/>
  <c r="B14237" i="6"/>
  <c r="B14238" i="6"/>
  <c r="B14239" i="6"/>
  <c r="B14240" i="6"/>
  <c r="B14241" i="6"/>
  <c r="B14242" i="6"/>
  <c r="B14243" i="6"/>
  <c r="B14244" i="6"/>
  <c r="B14245" i="6"/>
  <c r="B14246" i="6"/>
  <c r="B14247" i="6"/>
  <c r="B14248" i="6"/>
  <c r="B14249" i="6"/>
  <c r="B14250" i="6"/>
  <c r="B14251" i="6"/>
  <c r="B14252" i="6"/>
  <c r="B14253" i="6"/>
  <c r="B14254" i="6"/>
  <c r="B14255" i="6"/>
  <c r="B14256" i="6"/>
  <c r="B14257" i="6"/>
  <c r="B14258" i="6"/>
  <c r="B14259" i="6"/>
  <c r="B14260" i="6"/>
  <c r="B14261" i="6"/>
  <c r="B14262" i="6"/>
  <c r="B14263" i="6"/>
  <c r="B14264" i="6"/>
  <c r="B14265" i="6"/>
  <c r="B14266" i="6"/>
  <c r="B14267" i="6"/>
  <c r="B14268" i="6"/>
  <c r="B14269" i="6"/>
  <c r="B14270" i="6"/>
  <c r="B14271" i="6"/>
  <c r="B14272" i="6"/>
  <c r="B14273" i="6"/>
  <c r="B14274" i="6"/>
  <c r="B14275" i="6"/>
  <c r="B14276" i="6"/>
  <c r="B14277" i="6"/>
  <c r="B14278" i="6"/>
  <c r="B14279" i="6"/>
  <c r="B14280" i="6"/>
  <c r="B14281" i="6"/>
  <c r="B14282" i="6"/>
  <c r="B14283" i="6"/>
  <c r="B14284" i="6"/>
  <c r="B14285" i="6"/>
  <c r="B14286" i="6"/>
  <c r="B14287" i="6"/>
  <c r="B14288" i="6"/>
  <c r="B14289" i="6"/>
  <c r="B14290" i="6"/>
  <c r="B14291" i="6"/>
  <c r="B14292" i="6"/>
  <c r="B14293" i="6"/>
  <c r="B14294" i="6"/>
  <c r="B14295" i="6"/>
  <c r="B14296" i="6"/>
  <c r="B14297" i="6"/>
  <c r="B14298" i="6"/>
  <c r="B14299" i="6"/>
  <c r="B14300" i="6"/>
  <c r="B14301" i="6"/>
  <c r="B14302" i="6"/>
  <c r="B14303" i="6"/>
  <c r="B14304" i="6"/>
  <c r="B14305" i="6"/>
  <c r="B14306" i="6"/>
  <c r="B14307" i="6"/>
  <c r="B14308" i="6"/>
  <c r="B14309" i="6"/>
  <c r="B14310" i="6"/>
  <c r="B14311" i="6"/>
  <c r="B14312" i="6"/>
  <c r="B14313" i="6"/>
  <c r="B14314" i="6"/>
  <c r="B14315" i="6"/>
  <c r="B14316" i="6"/>
  <c r="B14317" i="6"/>
  <c r="B14318" i="6"/>
  <c r="B14319" i="6"/>
  <c r="B14320" i="6"/>
  <c r="B14321" i="6"/>
  <c r="B14322" i="6"/>
  <c r="B14323" i="6"/>
  <c r="B14324" i="6"/>
  <c r="B14325" i="6"/>
  <c r="B14326" i="6"/>
  <c r="B14327" i="6"/>
  <c r="B14328" i="6"/>
  <c r="B14329" i="6"/>
  <c r="B14330" i="6"/>
  <c r="B14331" i="6"/>
  <c r="B14332" i="6"/>
  <c r="B14333" i="6"/>
  <c r="B14334" i="6"/>
  <c r="B14335" i="6"/>
  <c r="B14336" i="6"/>
  <c r="B14337" i="6"/>
  <c r="B14338" i="6"/>
  <c r="B14339" i="6"/>
  <c r="B14340" i="6"/>
  <c r="B14341" i="6"/>
  <c r="B14342" i="6"/>
  <c r="B14343" i="6"/>
  <c r="B14344" i="6"/>
  <c r="B14345" i="6"/>
  <c r="B14346" i="6"/>
  <c r="B14347" i="6"/>
  <c r="B14348" i="6"/>
  <c r="B14349" i="6"/>
  <c r="B14350" i="6"/>
  <c r="B14351" i="6"/>
  <c r="B14352" i="6"/>
  <c r="B14353" i="6"/>
  <c r="B14354" i="6"/>
  <c r="B14355" i="6"/>
  <c r="B14356" i="6"/>
  <c r="B14357" i="6"/>
  <c r="B14358" i="6"/>
  <c r="B14359" i="6"/>
  <c r="B14360" i="6"/>
  <c r="B14361" i="6"/>
  <c r="B14362" i="6"/>
  <c r="B14363" i="6"/>
  <c r="B14364" i="6"/>
  <c r="B14365" i="6"/>
  <c r="B14366" i="6"/>
  <c r="B14367" i="6"/>
  <c r="B14368" i="6"/>
  <c r="B14369" i="6"/>
  <c r="B14370" i="6"/>
  <c r="B14371" i="6"/>
  <c r="B14372" i="6"/>
  <c r="B14373" i="6"/>
  <c r="B14374" i="6"/>
  <c r="B14375" i="6"/>
  <c r="B14376" i="6"/>
  <c r="B14377" i="6"/>
  <c r="B14378" i="6"/>
  <c r="B14379" i="6"/>
  <c r="B14380" i="6"/>
  <c r="B14381" i="6"/>
  <c r="B14382" i="6"/>
  <c r="B14383" i="6"/>
  <c r="B14384" i="6"/>
  <c r="B14385" i="6"/>
  <c r="B14386" i="6"/>
  <c r="B14387" i="6"/>
  <c r="B14388" i="6"/>
  <c r="B14389" i="6"/>
  <c r="B14390" i="6"/>
  <c r="B14391" i="6"/>
  <c r="B14392" i="6"/>
  <c r="B14393" i="6"/>
  <c r="B14394" i="6"/>
  <c r="B14395" i="6"/>
  <c r="B14396" i="6"/>
  <c r="B14397" i="6"/>
  <c r="B14398" i="6"/>
  <c r="B14399" i="6"/>
  <c r="B14400" i="6"/>
  <c r="B14401" i="6"/>
  <c r="B14402" i="6"/>
  <c r="B14403" i="6"/>
  <c r="B14404" i="6"/>
  <c r="B14405" i="6"/>
  <c r="B14406" i="6"/>
  <c r="B14407" i="6"/>
  <c r="B14408" i="6"/>
  <c r="B14409" i="6"/>
  <c r="B14410" i="6"/>
  <c r="B14411" i="6"/>
  <c r="B14412" i="6"/>
  <c r="B14413" i="6"/>
  <c r="B14414" i="6"/>
  <c r="B14415" i="6"/>
  <c r="B14416" i="6"/>
  <c r="B14417" i="6"/>
  <c r="B14418" i="6"/>
  <c r="B14419" i="6"/>
  <c r="B14420" i="6"/>
  <c r="B14421" i="6"/>
  <c r="B14422" i="6"/>
  <c r="B14423" i="6"/>
  <c r="B14424" i="6"/>
  <c r="B14425" i="6"/>
  <c r="B14426" i="6"/>
  <c r="B14427" i="6"/>
  <c r="B14428" i="6"/>
  <c r="B14429" i="6"/>
  <c r="B14430" i="6"/>
  <c r="B14431" i="6"/>
  <c r="B14432" i="6"/>
  <c r="B14433" i="6"/>
  <c r="B14434" i="6"/>
  <c r="B14435" i="6"/>
  <c r="B14436" i="6"/>
  <c r="B14437" i="6"/>
  <c r="B14438" i="6"/>
  <c r="B14439" i="6"/>
  <c r="B14440" i="6"/>
  <c r="B14441" i="6"/>
  <c r="B14442" i="6"/>
  <c r="B14443" i="6"/>
  <c r="B14444" i="6"/>
  <c r="B14445" i="6"/>
  <c r="B14446" i="6"/>
  <c r="B14447" i="6"/>
  <c r="B14448" i="6"/>
  <c r="B14449" i="6"/>
  <c r="B14450" i="6"/>
  <c r="B14451" i="6"/>
  <c r="B14452" i="6"/>
  <c r="B14453" i="6"/>
  <c r="B14454" i="6"/>
  <c r="B14455" i="6"/>
  <c r="B14456" i="6"/>
  <c r="B14457" i="6"/>
  <c r="B14458" i="6"/>
  <c r="B14459" i="6"/>
  <c r="B14460" i="6"/>
  <c r="B14461" i="6"/>
  <c r="B14462" i="6"/>
  <c r="B14463" i="6"/>
  <c r="B14464" i="6"/>
  <c r="B14465" i="6"/>
  <c r="B14466" i="6"/>
  <c r="B14467" i="6"/>
  <c r="B14468" i="6"/>
  <c r="B14469" i="6"/>
  <c r="B14470" i="6"/>
  <c r="B14471" i="6"/>
  <c r="B14472" i="6"/>
  <c r="B14473" i="6"/>
  <c r="B14474" i="6"/>
  <c r="B14475" i="6"/>
  <c r="B14476" i="6"/>
  <c r="B14477" i="6"/>
  <c r="B14478" i="6"/>
  <c r="B14479" i="6"/>
  <c r="B14480" i="6"/>
  <c r="B14481" i="6"/>
  <c r="B14482" i="6"/>
  <c r="B14483" i="6"/>
  <c r="B14484" i="6"/>
  <c r="B14485" i="6"/>
  <c r="B14486" i="6"/>
  <c r="B14487" i="6"/>
  <c r="B14488" i="6"/>
  <c r="B14489" i="6"/>
  <c r="B14490" i="6"/>
  <c r="B14491" i="6"/>
  <c r="B14492" i="6"/>
  <c r="B14493" i="6"/>
  <c r="B14494" i="6"/>
  <c r="B14495" i="6"/>
  <c r="B14496" i="6"/>
  <c r="B14497" i="6"/>
  <c r="B14498" i="6"/>
  <c r="B14499" i="6"/>
  <c r="B14500" i="6"/>
  <c r="B14501" i="6"/>
  <c r="B14502" i="6"/>
  <c r="B14503" i="6"/>
  <c r="B14504" i="6"/>
  <c r="B14505" i="6"/>
  <c r="B14506" i="6"/>
  <c r="B14507" i="6"/>
  <c r="B14508" i="6"/>
  <c r="B14509" i="6"/>
  <c r="B14510" i="6"/>
  <c r="B14511" i="6"/>
  <c r="B14512" i="6"/>
  <c r="B14513" i="6"/>
  <c r="B14514" i="6"/>
  <c r="B14515" i="6"/>
  <c r="B14516" i="6"/>
  <c r="B14517" i="6"/>
  <c r="B14518" i="6"/>
  <c r="B14519" i="6"/>
  <c r="B14520" i="6"/>
  <c r="B14521" i="6"/>
  <c r="B14522" i="6"/>
  <c r="B14523" i="6"/>
  <c r="B14524" i="6"/>
  <c r="B14525" i="6"/>
  <c r="B14526" i="6"/>
  <c r="B14527" i="6"/>
  <c r="B14528" i="6"/>
  <c r="B14529" i="6"/>
  <c r="B14530" i="6"/>
  <c r="B14531" i="6"/>
  <c r="B14532" i="6"/>
  <c r="B14533" i="6"/>
  <c r="B14534" i="6"/>
  <c r="B14535" i="6"/>
  <c r="B14536" i="6"/>
  <c r="B14537" i="6"/>
  <c r="B14538" i="6"/>
  <c r="B14539" i="6"/>
  <c r="B14540" i="6"/>
  <c r="B14541" i="6"/>
  <c r="B14542" i="6"/>
  <c r="B14543" i="6"/>
  <c r="B14544" i="6"/>
  <c r="B14545" i="6"/>
  <c r="B14546" i="6"/>
  <c r="B14547" i="6"/>
  <c r="B14548" i="6"/>
  <c r="B14549" i="6"/>
  <c r="B14550" i="6"/>
  <c r="B14551" i="6"/>
  <c r="B14552" i="6"/>
  <c r="B14553" i="6"/>
  <c r="B14554" i="6"/>
  <c r="B14555" i="6"/>
  <c r="B14556" i="6"/>
  <c r="B14557" i="6"/>
  <c r="B14558" i="6"/>
  <c r="B14559" i="6"/>
  <c r="B14560" i="6"/>
  <c r="B14561" i="6"/>
  <c r="B14562" i="6"/>
  <c r="B14563" i="6"/>
  <c r="B14564" i="6"/>
  <c r="B14565" i="6"/>
  <c r="B14566" i="6"/>
  <c r="B14567" i="6"/>
  <c r="B14568" i="6"/>
  <c r="B14569" i="6"/>
  <c r="B14570" i="6"/>
  <c r="B14571" i="6"/>
  <c r="B14572" i="6"/>
  <c r="B14573" i="6"/>
  <c r="B14574" i="6"/>
  <c r="B14575" i="6"/>
  <c r="B14576" i="6"/>
  <c r="B14577" i="6"/>
  <c r="B14578" i="6"/>
  <c r="B14579" i="6"/>
  <c r="B14580" i="6"/>
  <c r="B14581" i="6"/>
  <c r="B14582" i="6"/>
  <c r="B14583" i="6"/>
  <c r="B14584" i="6"/>
  <c r="B14585" i="6"/>
  <c r="B14586" i="6"/>
  <c r="B14587" i="6"/>
  <c r="B14588" i="6"/>
  <c r="B14589" i="6"/>
  <c r="B14590" i="6"/>
  <c r="B14591" i="6"/>
  <c r="B14592" i="6"/>
  <c r="B14593" i="6"/>
  <c r="B14594" i="6"/>
  <c r="B14595" i="6"/>
  <c r="B14596" i="6"/>
  <c r="B14597" i="6"/>
  <c r="B14598" i="6"/>
  <c r="B14599" i="6"/>
  <c r="B14600" i="6"/>
  <c r="B14601" i="6"/>
  <c r="B14602" i="6"/>
  <c r="B14603" i="6"/>
  <c r="B14604" i="6"/>
  <c r="B14605" i="6"/>
  <c r="B14606" i="6"/>
  <c r="B14607" i="6"/>
  <c r="B14608" i="6"/>
  <c r="B14609" i="6"/>
  <c r="B14610" i="6"/>
  <c r="B14611" i="6"/>
  <c r="B14612" i="6"/>
  <c r="B14613" i="6"/>
  <c r="B14614" i="6"/>
  <c r="B14615" i="6"/>
  <c r="B14616" i="6"/>
  <c r="B14617" i="6"/>
  <c r="B14618" i="6"/>
  <c r="B14619" i="6"/>
  <c r="B14620" i="6"/>
  <c r="B14621" i="6"/>
  <c r="B14622" i="6"/>
  <c r="B14623" i="6"/>
  <c r="B14624" i="6"/>
  <c r="B14625" i="6"/>
  <c r="B14626" i="6"/>
  <c r="B14627" i="6"/>
  <c r="B14628" i="6"/>
  <c r="B14629" i="6"/>
  <c r="B14630" i="6"/>
  <c r="B14631" i="6"/>
  <c r="B14632" i="6"/>
  <c r="B14633" i="6"/>
  <c r="B14634" i="6"/>
  <c r="B14635" i="6"/>
  <c r="B14636" i="6"/>
  <c r="B14637" i="6"/>
  <c r="B14638" i="6"/>
  <c r="B14639" i="6"/>
  <c r="B14640" i="6"/>
  <c r="B14641" i="6"/>
  <c r="B14642" i="6"/>
  <c r="B14643" i="6"/>
  <c r="B14644" i="6"/>
  <c r="B14645" i="6"/>
  <c r="B14646" i="6"/>
  <c r="B14647" i="6"/>
  <c r="B14648" i="6"/>
  <c r="B14649" i="6"/>
  <c r="B14650" i="6"/>
  <c r="B14651" i="6"/>
  <c r="B14652" i="6"/>
  <c r="B14653" i="6"/>
  <c r="B14654" i="6"/>
  <c r="B14655" i="6"/>
  <c r="B14656" i="6"/>
  <c r="B14657" i="6"/>
  <c r="B14658" i="6"/>
  <c r="B14659" i="6"/>
  <c r="B14660" i="6"/>
  <c r="B14661" i="6"/>
  <c r="B14662" i="6"/>
  <c r="B14663" i="6"/>
  <c r="B14664" i="6"/>
  <c r="B14665" i="6"/>
  <c r="B14666" i="6"/>
  <c r="B14667" i="6"/>
  <c r="B14668" i="6"/>
  <c r="B14669" i="6"/>
  <c r="B14670" i="6"/>
  <c r="B14671" i="6"/>
  <c r="B14672" i="6"/>
  <c r="B14673" i="6"/>
  <c r="B14674" i="6"/>
  <c r="B14675" i="6"/>
  <c r="B14676" i="6"/>
  <c r="B14677" i="6"/>
  <c r="B14678" i="6"/>
  <c r="B14679" i="6"/>
  <c r="B14680" i="6"/>
  <c r="B14681" i="6"/>
  <c r="B14682" i="6"/>
  <c r="B14683" i="6"/>
  <c r="B14684" i="6"/>
  <c r="B14685" i="6"/>
  <c r="B14686" i="6"/>
  <c r="B14687" i="6"/>
  <c r="B14688" i="6"/>
  <c r="B14689" i="6"/>
  <c r="B14690" i="6"/>
  <c r="B14691" i="6"/>
  <c r="B14692" i="6"/>
  <c r="B14693" i="6"/>
  <c r="B14694" i="6"/>
  <c r="B14695" i="6"/>
  <c r="B14696" i="6"/>
  <c r="B14697" i="6"/>
  <c r="B14698" i="6"/>
  <c r="B14699" i="6"/>
  <c r="B14700" i="6"/>
  <c r="B14701" i="6"/>
  <c r="B14702" i="6"/>
  <c r="B14703" i="6"/>
  <c r="B14704" i="6"/>
  <c r="B14705" i="6"/>
  <c r="B14706" i="6"/>
  <c r="B14707" i="6"/>
  <c r="B14708" i="6"/>
  <c r="B14709" i="6"/>
  <c r="B14710" i="6"/>
  <c r="B14711" i="6"/>
  <c r="B14712" i="6"/>
  <c r="B14713" i="6"/>
  <c r="B14714" i="6"/>
  <c r="B14715" i="6"/>
  <c r="B14716" i="6"/>
  <c r="B14717" i="6"/>
  <c r="B14718" i="6"/>
  <c r="B14719" i="6"/>
  <c r="B14720" i="6"/>
  <c r="B14721" i="6"/>
  <c r="B14722" i="6"/>
  <c r="B14723" i="6"/>
  <c r="B14724" i="6"/>
  <c r="B14725" i="6"/>
  <c r="B14726" i="6"/>
  <c r="B14727" i="6"/>
  <c r="B14728" i="6"/>
  <c r="B14729" i="6"/>
  <c r="B14730" i="6"/>
  <c r="B14731" i="6"/>
  <c r="B14732" i="6"/>
  <c r="B14733" i="6"/>
  <c r="B14734" i="6"/>
  <c r="B14735" i="6"/>
  <c r="B14736" i="6"/>
  <c r="B14737" i="6"/>
  <c r="B14738" i="6"/>
  <c r="B14739" i="6"/>
  <c r="B14740" i="6"/>
  <c r="B14741" i="6"/>
  <c r="B14742" i="6"/>
  <c r="B14743" i="6"/>
  <c r="B14744" i="6"/>
  <c r="B14745" i="6"/>
  <c r="B14746" i="6"/>
  <c r="B14747" i="6"/>
  <c r="B14748" i="6"/>
  <c r="B14749" i="6"/>
  <c r="B14750" i="6"/>
  <c r="B14751" i="6"/>
  <c r="B14752" i="6"/>
  <c r="B14753" i="6"/>
  <c r="B14754" i="6"/>
  <c r="B14755" i="6"/>
  <c r="B14756" i="6"/>
  <c r="B14757" i="6"/>
  <c r="B14758" i="6"/>
  <c r="B14759" i="6"/>
  <c r="B14760" i="6"/>
  <c r="B14761" i="6"/>
  <c r="B14762" i="6"/>
  <c r="B14763" i="6"/>
  <c r="B14764" i="6"/>
  <c r="B14765" i="6"/>
  <c r="B14766" i="6"/>
  <c r="B14767" i="6"/>
  <c r="B14768" i="6"/>
  <c r="B14769" i="6"/>
  <c r="B14770" i="6"/>
  <c r="B14771" i="6"/>
  <c r="B14772" i="6"/>
  <c r="B14773" i="6"/>
  <c r="B14774" i="6"/>
  <c r="B14775" i="6"/>
  <c r="B14776" i="6"/>
  <c r="B14777" i="6"/>
  <c r="B14778" i="6"/>
  <c r="B14779" i="6"/>
  <c r="B14780" i="6"/>
  <c r="B14781" i="6"/>
  <c r="B14782" i="6"/>
  <c r="B14783" i="6"/>
  <c r="B14784" i="6"/>
  <c r="B14785" i="6"/>
  <c r="B14786" i="6"/>
  <c r="B14787" i="6"/>
  <c r="B14788" i="6"/>
  <c r="B14789" i="6"/>
  <c r="B14790" i="6"/>
  <c r="B14791" i="6"/>
  <c r="B14792" i="6"/>
  <c r="B14793" i="6"/>
  <c r="B14794" i="6"/>
  <c r="B14795" i="6"/>
  <c r="B14796" i="6"/>
  <c r="B14797" i="6"/>
  <c r="B14798" i="6"/>
  <c r="B14799" i="6"/>
  <c r="B14800" i="6"/>
  <c r="B14801" i="6"/>
  <c r="B14802" i="6"/>
  <c r="B14803" i="6"/>
  <c r="B14804" i="6"/>
  <c r="B14805" i="6"/>
  <c r="B14806" i="6"/>
  <c r="B14807" i="6"/>
  <c r="B14808" i="6"/>
  <c r="B14809" i="6"/>
  <c r="B14810" i="6"/>
  <c r="B14811" i="6"/>
  <c r="B14812" i="6"/>
  <c r="B14813" i="6"/>
  <c r="B14814" i="6"/>
  <c r="B14815" i="6"/>
  <c r="B14816" i="6"/>
  <c r="B14817" i="6"/>
  <c r="B14818" i="6"/>
  <c r="B14819" i="6"/>
  <c r="B14820" i="6"/>
  <c r="B14821" i="6"/>
  <c r="B14822" i="6"/>
  <c r="B14823" i="6"/>
  <c r="B14824" i="6"/>
  <c r="B14825" i="6"/>
  <c r="B14826" i="6"/>
  <c r="B14827" i="6"/>
  <c r="B14828" i="6"/>
  <c r="B14829" i="6"/>
  <c r="B14830" i="6"/>
  <c r="B14831" i="6"/>
  <c r="B14832" i="6"/>
  <c r="B14833" i="6"/>
  <c r="B14834" i="6"/>
  <c r="B14835" i="6"/>
  <c r="B14836" i="6"/>
  <c r="B14837" i="6"/>
  <c r="B14838" i="6"/>
  <c r="B14839" i="6"/>
  <c r="B14840" i="6"/>
  <c r="B14841" i="6"/>
  <c r="B14842" i="6"/>
  <c r="B14843" i="6"/>
  <c r="B14844" i="6"/>
  <c r="B14845" i="6"/>
  <c r="B14846" i="6"/>
  <c r="B14847" i="6"/>
  <c r="B14848" i="6"/>
  <c r="B14849" i="6"/>
  <c r="B14850" i="6"/>
  <c r="B14851" i="6"/>
  <c r="B14852" i="6"/>
  <c r="B14853" i="6"/>
  <c r="B14854" i="6"/>
  <c r="B14855" i="6"/>
  <c r="B14856" i="6"/>
  <c r="B14857" i="6"/>
  <c r="B14858" i="6"/>
  <c r="B14859" i="6"/>
  <c r="B14860" i="6"/>
  <c r="B14861" i="6"/>
  <c r="B14862" i="6"/>
  <c r="B14863" i="6"/>
  <c r="B14864" i="6"/>
  <c r="B14865" i="6"/>
  <c r="B14866" i="6"/>
  <c r="B14867" i="6"/>
  <c r="B14868" i="6"/>
  <c r="B14869" i="6"/>
  <c r="B14870" i="6"/>
  <c r="B14871" i="6"/>
  <c r="B14872" i="6"/>
  <c r="B14873" i="6"/>
  <c r="B14874" i="6"/>
  <c r="B14875" i="6"/>
  <c r="B14876" i="6"/>
  <c r="B14877" i="6"/>
  <c r="B14878" i="6"/>
  <c r="B14879" i="6"/>
  <c r="B14880" i="6"/>
  <c r="B14881" i="6"/>
  <c r="B14882" i="6"/>
  <c r="B14883" i="6"/>
  <c r="B14884" i="6"/>
  <c r="B14885" i="6"/>
  <c r="B14886" i="6"/>
  <c r="B14887" i="6"/>
  <c r="B14888" i="6"/>
  <c r="B14889" i="6"/>
  <c r="B14890" i="6"/>
  <c r="B14891" i="6"/>
  <c r="B14892" i="6"/>
  <c r="B14893" i="6"/>
  <c r="B14894" i="6"/>
  <c r="B14895" i="6"/>
  <c r="B14896" i="6"/>
  <c r="B14897" i="6"/>
  <c r="B14898" i="6"/>
  <c r="B14899" i="6"/>
  <c r="B14900" i="6"/>
  <c r="B14901" i="6"/>
  <c r="B14902" i="6"/>
  <c r="B14903" i="6"/>
  <c r="B14904" i="6"/>
  <c r="B14905" i="6"/>
  <c r="B14906" i="6"/>
  <c r="B14907" i="6"/>
  <c r="B14908" i="6"/>
  <c r="B14909" i="6"/>
  <c r="B14910" i="6"/>
  <c r="B14911" i="6"/>
  <c r="B14912" i="6"/>
  <c r="B14913" i="6"/>
  <c r="B14914" i="6"/>
  <c r="B14915" i="6"/>
  <c r="B14916" i="6"/>
  <c r="B14917" i="6"/>
  <c r="B14918" i="6"/>
  <c r="B14919" i="6"/>
  <c r="B14920" i="6"/>
  <c r="B14921" i="6"/>
  <c r="B14922" i="6"/>
  <c r="B14923" i="6"/>
  <c r="B14924" i="6"/>
  <c r="B14925" i="6"/>
  <c r="B14926" i="6"/>
  <c r="B14927" i="6"/>
  <c r="B14928" i="6"/>
  <c r="B14929" i="6"/>
  <c r="B14930" i="6"/>
  <c r="B14931" i="6"/>
  <c r="B14932" i="6"/>
  <c r="B14933" i="6"/>
  <c r="B14934" i="6"/>
  <c r="B14935" i="6"/>
  <c r="B14936" i="6"/>
  <c r="B14937" i="6"/>
  <c r="B14938" i="6"/>
  <c r="B14939" i="6"/>
  <c r="B14940" i="6"/>
  <c r="B14941" i="6"/>
  <c r="B14942" i="6"/>
  <c r="B14943" i="6"/>
  <c r="B14944" i="6"/>
  <c r="B14945" i="6"/>
  <c r="B14946" i="6"/>
  <c r="B14947" i="6"/>
  <c r="B14948" i="6"/>
  <c r="B14949" i="6"/>
  <c r="B14950" i="6"/>
  <c r="B14951" i="6"/>
  <c r="B14952" i="6"/>
  <c r="B14953" i="6"/>
  <c r="B14954" i="6"/>
  <c r="B14955" i="6"/>
  <c r="B14956" i="6"/>
  <c r="B14957" i="6"/>
  <c r="B14958" i="6"/>
  <c r="B14959" i="6"/>
  <c r="B14960" i="6"/>
  <c r="B14961" i="6"/>
  <c r="B14962" i="6"/>
  <c r="B14963" i="6"/>
  <c r="B14964" i="6"/>
  <c r="B14965" i="6"/>
  <c r="B14966" i="6"/>
  <c r="B14967" i="6"/>
  <c r="B14968" i="6"/>
  <c r="B14969" i="6"/>
  <c r="B14970" i="6"/>
  <c r="B14971" i="6"/>
  <c r="B14972" i="6"/>
  <c r="B14973" i="6"/>
  <c r="B14974" i="6"/>
  <c r="B14975" i="6"/>
  <c r="B14976" i="6"/>
  <c r="B14977" i="6"/>
  <c r="B14978" i="6"/>
  <c r="B14979" i="6"/>
  <c r="B14980" i="6"/>
  <c r="B14981" i="6"/>
  <c r="B14982" i="6"/>
  <c r="B14983" i="6"/>
  <c r="B14984" i="6"/>
  <c r="B14985" i="6"/>
  <c r="B14986" i="6"/>
  <c r="B14987" i="6"/>
  <c r="B14988" i="6"/>
  <c r="B14989" i="6"/>
  <c r="B14990" i="6"/>
  <c r="B14991" i="6"/>
  <c r="B14992" i="6"/>
  <c r="B14993" i="6"/>
  <c r="B14994" i="6"/>
  <c r="B14995" i="6"/>
  <c r="B14996" i="6"/>
  <c r="B14997" i="6"/>
  <c r="B14998" i="6"/>
  <c r="B14999" i="6"/>
  <c r="B15000" i="6"/>
  <c r="B15001" i="6"/>
  <c r="B15002" i="6"/>
  <c r="B15003" i="6"/>
  <c r="B15004" i="6"/>
  <c r="B15005" i="6"/>
  <c r="B15006" i="6"/>
  <c r="B15007" i="6"/>
  <c r="B15008" i="6"/>
  <c r="B15009" i="6"/>
  <c r="B15010" i="6"/>
  <c r="B15011" i="6"/>
  <c r="B15012" i="6"/>
  <c r="B15013" i="6"/>
  <c r="B15014" i="6"/>
  <c r="B15015" i="6"/>
  <c r="B15016" i="6"/>
  <c r="B15017" i="6"/>
  <c r="B15018" i="6"/>
  <c r="B15019" i="6"/>
  <c r="B15020" i="6"/>
  <c r="B15021" i="6"/>
  <c r="B15022" i="6"/>
  <c r="B15023" i="6"/>
  <c r="B15024" i="6"/>
  <c r="B15025" i="6"/>
  <c r="B15026" i="6"/>
  <c r="B15027" i="6"/>
  <c r="B15028" i="6"/>
  <c r="B15029" i="6"/>
  <c r="B15030" i="6"/>
  <c r="B15031" i="6"/>
  <c r="B15032" i="6"/>
  <c r="B15033" i="6"/>
  <c r="B15034" i="6"/>
  <c r="B15035" i="6"/>
  <c r="B15036" i="6"/>
  <c r="B15037" i="6"/>
  <c r="B15038" i="6"/>
  <c r="B15039" i="6"/>
  <c r="B15040" i="6"/>
  <c r="B15041" i="6"/>
  <c r="B15042" i="6"/>
  <c r="B15043" i="6"/>
  <c r="B15044" i="6"/>
  <c r="B15045" i="6"/>
  <c r="B15046" i="6"/>
  <c r="B15047" i="6"/>
  <c r="B15048" i="6"/>
  <c r="B15049" i="6"/>
  <c r="B15050" i="6"/>
  <c r="B15051" i="6"/>
  <c r="B15052" i="6"/>
  <c r="B15053" i="6"/>
  <c r="B15054" i="6"/>
  <c r="B15055" i="6"/>
  <c r="B15056" i="6"/>
  <c r="B15057" i="6"/>
  <c r="B15058" i="6"/>
  <c r="B15059" i="6"/>
  <c r="B15060" i="6"/>
  <c r="B15061" i="6"/>
  <c r="B15062" i="6"/>
  <c r="B15063" i="6"/>
  <c r="B15064" i="6"/>
  <c r="B15065" i="6"/>
  <c r="B15066" i="6"/>
  <c r="B15067" i="6"/>
  <c r="B15068" i="6"/>
  <c r="B15069" i="6"/>
  <c r="B15070" i="6"/>
  <c r="B15071" i="6"/>
  <c r="B15072" i="6"/>
  <c r="B15073" i="6"/>
  <c r="B15074" i="6"/>
  <c r="B15075" i="6"/>
  <c r="B15076" i="6"/>
  <c r="B15077" i="6"/>
  <c r="B15078" i="6"/>
  <c r="B15079" i="6"/>
  <c r="B15080" i="6"/>
  <c r="B15081" i="6"/>
  <c r="B15082" i="6"/>
  <c r="B15083" i="6"/>
  <c r="B15084" i="6"/>
  <c r="B15085" i="6"/>
  <c r="B15086" i="6"/>
  <c r="B15087" i="6"/>
  <c r="B15088" i="6"/>
  <c r="B15089" i="6"/>
  <c r="B15090" i="6"/>
  <c r="B15091" i="6"/>
  <c r="B15092" i="6"/>
  <c r="B15093" i="6"/>
  <c r="B15094" i="6"/>
  <c r="B15095" i="6"/>
  <c r="B15096" i="6"/>
  <c r="B15097" i="6"/>
  <c r="B15098" i="6"/>
  <c r="B15099" i="6"/>
  <c r="B15100" i="6"/>
  <c r="B15101" i="6"/>
  <c r="B15102" i="6"/>
  <c r="B15103" i="6"/>
  <c r="B15104" i="6"/>
  <c r="B15105" i="6"/>
  <c r="B15106" i="6"/>
  <c r="B15107" i="6"/>
  <c r="B15108" i="6"/>
  <c r="B15109" i="6"/>
  <c r="B15110" i="6"/>
  <c r="B15111" i="6"/>
  <c r="B15112" i="6"/>
  <c r="B15113" i="6"/>
  <c r="B15114" i="6"/>
  <c r="B15115" i="6"/>
  <c r="B15116" i="6"/>
  <c r="B15117" i="6"/>
  <c r="B15118" i="6"/>
  <c r="B15119" i="6"/>
  <c r="B15120" i="6"/>
  <c r="B15121" i="6"/>
  <c r="B15122" i="6"/>
  <c r="B15123" i="6"/>
  <c r="B15124" i="6"/>
  <c r="B15125" i="6"/>
  <c r="B15126" i="6"/>
  <c r="B15127" i="6"/>
  <c r="B15128" i="6"/>
  <c r="B15129" i="6"/>
  <c r="B15130" i="6"/>
  <c r="B15131" i="6"/>
  <c r="B15132" i="6"/>
  <c r="B15133" i="6"/>
  <c r="B15134" i="6"/>
  <c r="B15135" i="6"/>
  <c r="B15136" i="6"/>
  <c r="B15137" i="6"/>
  <c r="B15138" i="6"/>
  <c r="B15139" i="6"/>
  <c r="B15140" i="6"/>
  <c r="B15141" i="6"/>
  <c r="B15142" i="6"/>
  <c r="B15143" i="6"/>
  <c r="B15144" i="6"/>
  <c r="B15145" i="6"/>
  <c r="B15146" i="6"/>
  <c r="B15147" i="6"/>
  <c r="B15148" i="6"/>
  <c r="B15149" i="6"/>
  <c r="B15150" i="6"/>
  <c r="B15151" i="6"/>
  <c r="B15152" i="6"/>
  <c r="B15153" i="6"/>
  <c r="B15154" i="6"/>
  <c r="B15155" i="6"/>
  <c r="B15156" i="6"/>
  <c r="B15157" i="6"/>
  <c r="B15158" i="6"/>
  <c r="B15159" i="6"/>
  <c r="B15160" i="6"/>
  <c r="B15161" i="6"/>
  <c r="B15162" i="6"/>
  <c r="B15163" i="6"/>
  <c r="B15164" i="6"/>
  <c r="B15165" i="6"/>
  <c r="B15166" i="6"/>
  <c r="B15167" i="6"/>
  <c r="B15168" i="6"/>
  <c r="B15169" i="6"/>
  <c r="B15170" i="6"/>
  <c r="B15171" i="6"/>
  <c r="B15172" i="6"/>
  <c r="B15173" i="6"/>
  <c r="B15174" i="6"/>
  <c r="B15175" i="6"/>
  <c r="B15176" i="6"/>
  <c r="B15177" i="6"/>
  <c r="B15178" i="6"/>
  <c r="B15179" i="6"/>
  <c r="B15180" i="6"/>
  <c r="B15181" i="6"/>
  <c r="B15182" i="6"/>
  <c r="B15183" i="6"/>
  <c r="B15184" i="6"/>
  <c r="B15185" i="6"/>
  <c r="B15186" i="6"/>
  <c r="B15187" i="6"/>
  <c r="B15188" i="6"/>
  <c r="B15189" i="6"/>
  <c r="B15190" i="6"/>
  <c r="B15191" i="6"/>
  <c r="B15192" i="6"/>
  <c r="B15193" i="6"/>
  <c r="B15194" i="6"/>
  <c r="B15195" i="6"/>
  <c r="B15196" i="6"/>
  <c r="B15197" i="6"/>
  <c r="B15198" i="6"/>
  <c r="B15199" i="6"/>
  <c r="B15200" i="6"/>
  <c r="B15201" i="6"/>
  <c r="B15202" i="6"/>
  <c r="B15203" i="6"/>
  <c r="B15204" i="6"/>
  <c r="B15205" i="6"/>
  <c r="B15206" i="6"/>
  <c r="B15207" i="6"/>
  <c r="B15208" i="6"/>
  <c r="B15209" i="6"/>
  <c r="B15210" i="6"/>
  <c r="B15211" i="6"/>
  <c r="B15212" i="6"/>
  <c r="B15213" i="6"/>
  <c r="B15214" i="6"/>
  <c r="B15215" i="6"/>
  <c r="B15216" i="6"/>
  <c r="B15217" i="6"/>
  <c r="B15218" i="6"/>
  <c r="B15219" i="6"/>
  <c r="B15220" i="6"/>
  <c r="B15221" i="6"/>
  <c r="B15222" i="6"/>
  <c r="B15223" i="6"/>
  <c r="B15224" i="6"/>
  <c r="B15225" i="6"/>
  <c r="B15226" i="6"/>
  <c r="B15227" i="6"/>
  <c r="B15228" i="6"/>
  <c r="B15229" i="6"/>
  <c r="B15230" i="6"/>
  <c r="B15231" i="6"/>
  <c r="B15232" i="6"/>
  <c r="B15233" i="6"/>
  <c r="B15234" i="6"/>
  <c r="B15235" i="6"/>
  <c r="B15236" i="6"/>
  <c r="B15237" i="6"/>
  <c r="B15238" i="6"/>
  <c r="B15239" i="6"/>
  <c r="B15240" i="6"/>
  <c r="B15241" i="6"/>
  <c r="B15242" i="6"/>
  <c r="B13746" i="6"/>
  <c r="B13745" i="6"/>
  <c r="B12253" i="6"/>
  <c r="B12254" i="6"/>
  <c r="B12255" i="6"/>
  <c r="B12256" i="6"/>
  <c r="B12257" i="6"/>
  <c r="B12258" i="6"/>
  <c r="B12259" i="6"/>
  <c r="B12260" i="6"/>
  <c r="B12261" i="6"/>
  <c r="B12262" i="6"/>
  <c r="B12263" i="6"/>
  <c r="B12264" i="6"/>
  <c r="B12265" i="6"/>
  <c r="B12266" i="6"/>
  <c r="B12267" i="6"/>
  <c r="B12268" i="6"/>
  <c r="B12269" i="6"/>
  <c r="B12270" i="6"/>
  <c r="B12271" i="6"/>
  <c r="B12272" i="6"/>
  <c r="B12273" i="6"/>
  <c r="B12274" i="6"/>
  <c r="B12275" i="6"/>
  <c r="B12276" i="6"/>
  <c r="B12277" i="6"/>
  <c r="B12278" i="6"/>
  <c r="B12279" i="6"/>
  <c r="B12280" i="6"/>
  <c r="B12281" i="6"/>
  <c r="B12282" i="6"/>
  <c r="B12283" i="6"/>
  <c r="B12284" i="6"/>
  <c r="B12285" i="6"/>
  <c r="B12286" i="6"/>
  <c r="B12287" i="6"/>
  <c r="B12288" i="6"/>
  <c r="B12289" i="6"/>
  <c r="B12290" i="6"/>
  <c r="B12291" i="6"/>
  <c r="B12292" i="6"/>
  <c r="B12293" i="6"/>
  <c r="B12294" i="6"/>
  <c r="B12295" i="6"/>
  <c r="B12296" i="6"/>
  <c r="B12297" i="6"/>
  <c r="B12298" i="6"/>
  <c r="B12299" i="6"/>
  <c r="B12300" i="6"/>
  <c r="B12301" i="6"/>
  <c r="B12302" i="6"/>
  <c r="B12303" i="6"/>
  <c r="B12304" i="6"/>
  <c r="B12305" i="6"/>
  <c r="B12306" i="6"/>
  <c r="B12307" i="6"/>
  <c r="B12308" i="6"/>
  <c r="B12309" i="6"/>
  <c r="B12310" i="6"/>
  <c r="B12311" i="6"/>
  <c r="B12312" i="6"/>
  <c r="B12313" i="6"/>
  <c r="B12314" i="6"/>
  <c r="B12315" i="6"/>
  <c r="B12316" i="6"/>
  <c r="B12317" i="6"/>
  <c r="B12318" i="6"/>
  <c r="B12319" i="6"/>
  <c r="B12320" i="6"/>
  <c r="B12321" i="6"/>
  <c r="B12322" i="6"/>
  <c r="B12323" i="6"/>
  <c r="B12324" i="6"/>
  <c r="B12325" i="6"/>
  <c r="B12326" i="6"/>
  <c r="B12327" i="6"/>
  <c r="B12328" i="6"/>
  <c r="B12329" i="6"/>
  <c r="B12330" i="6"/>
  <c r="B12331" i="6"/>
  <c r="B12332" i="6"/>
  <c r="B12333" i="6"/>
  <c r="B12334" i="6"/>
  <c r="B12335" i="6"/>
  <c r="B12336" i="6"/>
  <c r="B12337" i="6"/>
  <c r="B12338" i="6"/>
  <c r="B12339" i="6"/>
  <c r="B12340" i="6"/>
  <c r="B12341" i="6"/>
  <c r="B12342" i="6"/>
  <c r="B12343" i="6"/>
  <c r="B12344" i="6"/>
  <c r="B12345" i="6"/>
  <c r="B12346" i="6"/>
  <c r="B12347" i="6"/>
  <c r="B12348" i="6"/>
  <c r="B12349" i="6"/>
  <c r="B12350" i="6"/>
  <c r="B12351" i="6"/>
  <c r="B12352" i="6"/>
  <c r="B12353" i="6"/>
  <c r="B12354" i="6"/>
  <c r="B12355" i="6"/>
  <c r="B12356" i="6"/>
  <c r="B12357" i="6"/>
  <c r="B12358" i="6"/>
  <c r="B12359" i="6"/>
  <c r="B12360" i="6"/>
  <c r="B12361" i="6"/>
  <c r="B12362" i="6"/>
  <c r="B12363" i="6"/>
  <c r="B12364" i="6"/>
  <c r="B12365" i="6"/>
  <c r="B12366" i="6"/>
  <c r="B12367" i="6"/>
  <c r="B12368" i="6"/>
  <c r="B12369" i="6"/>
  <c r="B12370" i="6"/>
  <c r="B12371" i="6"/>
  <c r="B12372" i="6"/>
  <c r="B12373" i="6"/>
  <c r="B12374" i="6"/>
  <c r="B12375" i="6"/>
  <c r="B12376" i="6"/>
  <c r="B12377" i="6"/>
  <c r="B12378" i="6"/>
  <c r="B12379" i="6"/>
  <c r="B12380" i="6"/>
  <c r="B12381" i="6"/>
  <c r="B12382" i="6"/>
  <c r="B12383" i="6"/>
  <c r="B12384" i="6"/>
  <c r="B12385" i="6"/>
  <c r="B12386" i="6"/>
  <c r="B12387" i="6"/>
  <c r="B12388" i="6"/>
  <c r="B12389" i="6"/>
  <c r="B12390" i="6"/>
  <c r="B12391" i="6"/>
  <c r="B12392" i="6"/>
  <c r="B12393" i="6"/>
  <c r="B12394" i="6"/>
  <c r="B12395" i="6"/>
  <c r="B12396" i="6"/>
  <c r="B12397" i="6"/>
  <c r="B12398" i="6"/>
  <c r="B12399" i="6"/>
  <c r="B12400" i="6"/>
  <c r="B12401" i="6"/>
  <c r="B12402" i="6"/>
  <c r="B12403" i="6"/>
  <c r="B12404" i="6"/>
  <c r="B12405" i="6"/>
  <c r="B12406" i="6"/>
  <c r="B12407" i="6"/>
  <c r="B12408" i="6"/>
  <c r="B12409" i="6"/>
  <c r="B12410" i="6"/>
  <c r="B12411" i="6"/>
  <c r="B12412" i="6"/>
  <c r="B12413" i="6"/>
  <c r="B12414" i="6"/>
  <c r="B12415" i="6"/>
  <c r="B12416" i="6"/>
  <c r="B12417" i="6"/>
  <c r="B12418" i="6"/>
  <c r="B12419" i="6"/>
  <c r="B12420" i="6"/>
  <c r="B12421" i="6"/>
  <c r="B12422" i="6"/>
  <c r="B12423" i="6"/>
  <c r="B12424" i="6"/>
  <c r="B12425" i="6"/>
  <c r="B12426" i="6"/>
  <c r="B12427" i="6"/>
  <c r="B12428" i="6"/>
  <c r="B12429" i="6"/>
  <c r="B12430" i="6"/>
  <c r="B12431" i="6"/>
  <c r="B12432" i="6"/>
  <c r="B12433" i="6"/>
  <c r="B12434" i="6"/>
  <c r="B12435" i="6"/>
  <c r="B12436" i="6"/>
  <c r="B12437" i="6"/>
  <c r="B12438" i="6"/>
  <c r="B12439" i="6"/>
  <c r="B12440" i="6"/>
  <c r="B12441" i="6"/>
  <c r="B12442" i="6"/>
  <c r="B12443" i="6"/>
  <c r="B12444" i="6"/>
  <c r="B12445" i="6"/>
  <c r="B12446" i="6"/>
  <c r="B12447" i="6"/>
  <c r="B12448" i="6"/>
  <c r="B12449" i="6"/>
  <c r="B12450" i="6"/>
  <c r="B12451" i="6"/>
  <c r="B12452" i="6"/>
  <c r="B12453" i="6"/>
  <c r="B12454" i="6"/>
  <c r="B12455" i="6"/>
  <c r="B12456" i="6"/>
  <c r="B12457" i="6"/>
  <c r="B12458" i="6"/>
  <c r="B12459" i="6"/>
  <c r="B12460" i="6"/>
  <c r="B12461" i="6"/>
  <c r="B12462" i="6"/>
  <c r="B12463" i="6"/>
  <c r="B12464" i="6"/>
  <c r="B12465" i="6"/>
  <c r="B12466" i="6"/>
  <c r="B12467" i="6"/>
  <c r="B12468" i="6"/>
  <c r="B12469" i="6"/>
  <c r="B12470" i="6"/>
  <c r="B12471" i="6"/>
  <c r="B12472" i="6"/>
  <c r="B12473" i="6"/>
  <c r="B12474" i="6"/>
  <c r="B12475" i="6"/>
  <c r="B12476" i="6"/>
  <c r="B12477" i="6"/>
  <c r="B12478" i="6"/>
  <c r="B12479" i="6"/>
  <c r="B12480" i="6"/>
  <c r="B12481" i="6"/>
  <c r="B12482" i="6"/>
  <c r="B12483" i="6"/>
  <c r="B12484" i="6"/>
  <c r="B12485" i="6"/>
  <c r="B12486" i="6"/>
  <c r="B12487" i="6"/>
  <c r="B12488" i="6"/>
  <c r="B12489" i="6"/>
  <c r="B12490" i="6"/>
  <c r="B12491" i="6"/>
  <c r="B12492" i="6"/>
  <c r="B12493" i="6"/>
  <c r="B12494" i="6"/>
  <c r="B12495" i="6"/>
  <c r="B12496" i="6"/>
  <c r="B12497" i="6"/>
  <c r="B12498" i="6"/>
  <c r="B12499" i="6"/>
  <c r="B12500" i="6"/>
  <c r="B12501" i="6"/>
  <c r="B12502" i="6"/>
  <c r="B12503" i="6"/>
  <c r="B12504" i="6"/>
  <c r="B12505" i="6"/>
  <c r="B12506" i="6"/>
  <c r="B12507" i="6"/>
  <c r="B12508" i="6"/>
  <c r="B12509" i="6"/>
  <c r="B12510" i="6"/>
  <c r="B12511" i="6"/>
  <c r="B12512" i="6"/>
  <c r="B12513" i="6"/>
  <c r="B12514" i="6"/>
  <c r="B12515" i="6"/>
  <c r="B12516" i="6"/>
  <c r="B12517" i="6"/>
  <c r="B12518" i="6"/>
  <c r="B12519" i="6"/>
  <c r="B12520" i="6"/>
  <c r="B12521" i="6"/>
  <c r="B12522" i="6"/>
  <c r="B12523" i="6"/>
  <c r="B12524" i="6"/>
  <c r="B12525" i="6"/>
  <c r="B12526" i="6"/>
  <c r="B12527" i="6"/>
  <c r="B12528" i="6"/>
  <c r="B12529" i="6"/>
  <c r="B12530" i="6"/>
  <c r="B12531" i="6"/>
  <c r="B12532" i="6"/>
  <c r="B12533" i="6"/>
  <c r="B12534" i="6"/>
  <c r="B12535" i="6"/>
  <c r="B12536" i="6"/>
  <c r="B12537" i="6"/>
  <c r="B12538" i="6"/>
  <c r="B12539" i="6"/>
  <c r="B12540" i="6"/>
  <c r="B12541" i="6"/>
  <c r="B12542" i="6"/>
  <c r="B12543" i="6"/>
  <c r="B12544" i="6"/>
  <c r="B12545" i="6"/>
  <c r="B12546" i="6"/>
  <c r="B12547" i="6"/>
  <c r="B12548" i="6"/>
  <c r="B12549" i="6"/>
  <c r="B12550" i="6"/>
  <c r="B12551" i="6"/>
  <c r="B12552" i="6"/>
  <c r="B12553" i="6"/>
  <c r="B12554" i="6"/>
  <c r="B12555" i="6"/>
  <c r="B12556" i="6"/>
  <c r="B12557" i="6"/>
  <c r="B12558" i="6"/>
  <c r="B12559" i="6"/>
  <c r="B12560" i="6"/>
  <c r="B12561" i="6"/>
  <c r="B12562" i="6"/>
  <c r="B12563" i="6"/>
  <c r="B12564" i="6"/>
  <c r="B12565" i="6"/>
  <c r="B12566" i="6"/>
  <c r="B12567" i="6"/>
  <c r="B12568" i="6"/>
  <c r="B12569" i="6"/>
  <c r="B12570" i="6"/>
  <c r="B12571" i="6"/>
  <c r="B12572" i="6"/>
  <c r="B12573" i="6"/>
  <c r="B12574" i="6"/>
  <c r="B12575" i="6"/>
  <c r="B12576" i="6"/>
  <c r="B12577" i="6"/>
  <c r="B12578" i="6"/>
  <c r="B12579" i="6"/>
  <c r="B12580" i="6"/>
  <c r="B12581" i="6"/>
  <c r="B12582" i="6"/>
  <c r="B12583" i="6"/>
  <c r="B12584" i="6"/>
  <c r="B12585" i="6"/>
  <c r="B12586" i="6"/>
  <c r="B12587" i="6"/>
  <c r="B12588" i="6"/>
  <c r="B12589" i="6"/>
  <c r="B12590" i="6"/>
  <c r="B12591" i="6"/>
  <c r="B12592" i="6"/>
  <c r="B12593" i="6"/>
  <c r="B12594" i="6"/>
  <c r="B12595" i="6"/>
  <c r="B12596" i="6"/>
  <c r="B12597" i="6"/>
  <c r="B12598" i="6"/>
  <c r="B12599" i="6"/>
  <c r="B12600" i="6"/>
  <c r="B12601" i="6"/>
  <c r="B12602" i="6"/>
  <c r="B12603" i="6"/>
  <c r="B12604" i="6"/>
  <c r="B12605" i="6"/>
  <c r="B12606" i="6"/>
  <c r="B12607" i="6"/>
  <c r="B12608" i="6"/>
  <c r="B12609" i="6"/>
  <c r="B12610" i="6"/>
  <c r="B12611" i="6"/>
  <c r="B12612" i="6"/>
  <c r="B12613" i="6"/>
  <c r="B12614" i="6"/>
  <c r="B12615" i="6"/>
  <c r="B12616" i="6"/>
  <c r="B12617" i="6"/>
  <c r="B12618" i="6"/>
  <c r="B12619" i="6"/>
  <c r="B12620" i="6"/>
  <c r="B12621" i="6"/>
  <c r="B12622" i="6"/>
  <c r="B12623" i="6"/>
  <c r="B12624" i="6"/>
  <c r="B12625" i="6"/>
  <c r="B12626" i="6"/>
  <c r="B12627" i="6"/>
  <c r="B12628" i="6"/>
  <c r="B12629" i="6"/>
  <c r="B12630" i="6"/>
  <c r="B12631" i="6"/>
  <c r="B12632" i="6"/>
  <c r="B12633" i="6"/>
  <c r="B12634" i="6"/>
  <c r="B12635" i="6"/>
  <c r="B12636" i="6"/>
  <c r="B12637" i="6"/>
  <c r="B12638" i="6"/>
  <c r="B12639" i="6"/>
  <c r="B12640" i="6"/>
  <c r="B12641" i="6"/>
  <c r="B12642" i="6"/>
  <c r="B12643" i="6"/>
  <c r="B12644" i="6"/>
  <c r="B12645" i="6"/>
  <c r="B12646" i="6"/>
  <c r="B12647" i="6"/>
  <c r="B12648" i="6"/>
  <c r="B12649" i="6"/>
  <c r="B12650" i="6"/>
  <c r="B12651" i="6"/>
  <c r="B12652" i="6"/>
  <c r="B12653" i="6"/>
  <c r="B12654" i="6"/>
  <c r="B12655" i="6"/>
  <c r="B12656" i="6"/>
  <c r="B12657" i="6"/>
  <c r="B12658" i="6"/>
  <c r="B12659" i="6"/>
  <c r="B12660" i="6"/>
  <c r="B12661" i="6"/>
  <c r="B12662" i="6"/>
  <c r="B12663" i="6"/>
  <c r="B12664" i="6"/>
  <c r="B12665" i="6"/>
  <c r="B12666" i="6"/>
  <c r="B12667" i="6"/>
  <c r="B12668" i="6"/>
  <c r="B12669" i="6"/>
  <c r="B12670" i="6"/>
  <c r="B12671" i="6"/>
  <c r="B12672" i="6"/>
  <c r="B12673" i="6"/>
  <c r="B12674" i="6"/>
  <c r="B12675" i="6"/>
  <c r="B12676" i="6"/>
  <c r="B12677" i="6"/>
  <c r="B12678" i="6"/>
  <c r="B12679" i="6"/>
  <c r="B12680" i="6"/>
  <c r="B12681" i="6"/>
  <c r="B12682" i="6"/>
  <c r="B12683" i="6"/>
  <c r="B12684" i="6"/>
  <c r="B12685" i="6"/>
  <c r="B12686" i="6"/>
  <c r="B12687" i="6"/>
  <c r="B12688" i="6"/>
  <c r="B12689" i="6"/>
  <c r="B12690" i="6"/>
  <c r="B12691" i="6"/>
  <c r="B12692" i="6"/>
  <c r="B12693" i="6"/>
  <c r="B12694" i="6"/>
  <c r="B12695" i="6"/>
  <c r="B12696" i="6"/>
  <c r="B12697" i="6"/>
  <c r="B12698" i="6"/>
  <c r="B12699" i="6"/>
  <c r="B12700" i="6"/>
  <c r="B12701" i="6"/>
  <c r="B12702" i="6"/>
  <c r="B12703" i="6"/>
  <c r="B12704" i="6"/>
  <c r="B12705" i="6"/>
  <c r="B12706" i="6"/>
  <c r="B12707" i="6"/>
  <c r="B12708" i="6"/>
  <c r="B12709" i="6"/>
  <c r="B12710" i="6"/>
  <c r="B12711" i="6"/>
  <c r="B12712" i="6"/>
  <c r="B12713" i="6"/>
  <c r="B12714" i="6"/>
  <c r="B12715" i="6"/>
  <c r="B12716" i="6"/>
  <c r="B12717" i="6"/>
  <c r="B12718" i="6"/>
  <c r="B12719" i="6"/>
  <c r="B12720" i="6"/>
  <c r="B12721" i="6"/>
  <c r="B12722" i="6"/>
  <c r="B12723" i="6"/>
  <c r="B12724" i="6"/>
  <c r="B12725" i="6"/>
  <c r="B12726" i="6"/>
  <c r="B12727" i="6"/>
  <c r="B12728" i="6"/>
  <c r="B12729" i="6"/>
  <c r="B12730" i="6"/>
  <c r="B12731" i="6"/>
  <c r="B12732" i="6"/>
  <c r="B12733" i="6"/>
  <c r="B12734" i="6"/>
  <c r="B12735" i="6"/>
  <c r="B12736" i="6"/>
  <c r="B12737" i="6"/>
  <c r="B12738" i="6"/>
  <c r="B12739" i="6"/>
  <c r="B12740" i="6"/>
  <c r="B12741" i="6"/>
  <c r="B12742" i="6"/>
  <c r="B12743" i="6"/>
  <c r="B12744" i="6"/>
  <c r="B12745" i="6"/>
  <c r="B12746" i="6"/>
  <c r="B12747" i="6"/>
  <c r="B12748" i="6"/>
  <c r="B12749" i="6"/>
  <c r="B12750" i="6"/>
  <c r="B12751" i="6"/>
  <c r="B12752" i="6"/>
  <c r="B12753" i="6"/>
  <c r="B12754" i="6"/>
  <c r="B12755" i="6"/>
  <c r="B12756" i="6"/>
  <c r="B12757" i="6"/>
  <c r="B12758" i="6"/>
  <c r="B12759" i="6"/>
  <c r="B12760" i="6"/>
  <c r="B12761" i="6"/>
  <c r="B12762" i="6"/>
  <c r="B12763" i="6"/>
  <c r="B12764" i="6"/>
  <c r="B12765" i="6"/>
  <c r="B12766" i="6"/>
  <c r="B12767" i="6"/>
  <c r="B12768" i="6"/>
  <c r="B12769" i="6"/>
  <c r="B12770" i="6"/>
  <c r="B12771" i="6"/>
  <c r="B12772" i="6"/>
  <c r="B12773" i="6"/>
  <c r="B12774" i="6"/>
  <c r="B12775" i="6"/>
  <c r="B12776" i="6"/>
  <c r="B12777" i="6"/>
  <c r="B12778" i="6"/>
  <c r="B12779" i="6"/>
  <c r="B12780" i="6"/>
  <c r="B12781" i="6"/>
  <c r="B12782" i="6"/>
  <c r="B12783" i="6"/>
  <c r="B12784" i="6"/>
  <c r="B12785" i="6"/>
  <c r="B12786" i="6"/>
  <c r="B12787" i="6"/>
  <c r="B12788" i="6"/>
  <c r="B12789" i="6"/>
  <c r="B12790" i="6"/>
  <c r="B12791" i="6"/>
  <c r="B12792" i="6"/>
  <c r="B12793" i="6"/>
  <c r="B12794" i="6"/>
  <c r="B12795" i="6"/>
  <c r="B12796" i="6"/>
  <c r="B12797" i="6"/>
  <c r="B12798" i="6"/>
  <c r="B12799" i="6"/>
  <c r="B12800" i="6"/>
  <c r="B12801" i="6"/>
  <c r="B12802" i="6"/>
  <c r="B12803" i="6"/>
  <c r="B12804" i="6"/>
  <c r="B12805" i="6"/>
  <c r="B12806" i="6"/>
  <c r="B12807" i="6"/>
  <c r="B12808" i="6"/>
  <c r="B12809" i="6"/>
  <c r="B12810" i="6"/>
  <c r="B12811" i="6"/>
  <c r="B12812" i="6"/>
  <c r="B12813" i="6"/>
  <c r="B12814" i="6"/>
  <c r="B12815" i="6"/>
  <c r="B12816" i="6"/>
  <c r="B12817" i="6"/>
  <c r="B12818" i="6"/>
  <c r="B12819" i="6"/>
  <c r="B12820" i="6"/>
  <c r="B12821" i="6"/>
  <c r="B12822" i="6"/>
  <c r="B12823" i="6"/>
  <c r="B12824" i="6"/>
  <c r="B12825" i="6"/>
  <c r="B12826" i="6"/>
  <c r="B12827" i="6"/>
  <c r="B12828" i="6"/>
  <c r="B12829" i="6"/>
  <c r="B12830" i="6"/>
  <c r="B12831" i="6"/>
  <c r="B12832" i="6"/>
  <c r="B12833" i="6"/>
  <c r="B12834" i="6"/>
  <c r="B12835" i="6"/>
  <c r="B12836" i="6"/>
  <c r="B12837" i="6"/>
  <c r="B12838" i="6"/>
  <c r="B12839" i="6"/>
  <c r="B12840" i="6"/>
  <c r="B12841" i="6"/>
  <c r="B12842" i="6"/>
  <c r="B12843" i="6"/>
  <c r="B12844" i="6"/>
  <c r="B12845" i="6"/>
  <c r="B12846" i="6"/>
  <c r="B12847" i="6"/>
  <c r="B12848" i="6"/>
  <c r="B12849" i="6"/>
  <c r="B12850" i="6"/>
  <c r="B12851" i="6"/>
  <c r="B12852" i="6"/>
  <c r="B12853" i="6"/>
  <c r="B12854" i="6"/>
  <c r="B12855" i="6"/>
  <c r="B12856" i="6"/>
  <c r="B12857" i="6"/>
  <c r="B12858" i="6"/>
  <c r="B12859" i="6"/>
  <c r="B12860" i="6"/>
  <c r="B12861" i="6"/>
  <c r="B12862" i="6"/>
  <c r="B12863" i="6"/>
  <c r="B12864" i="6"/>
  <c r="B12865" i="6"/>
  <c r="B12866" i="6"/>
  <c r="B12867" i="6"/>
  <c r="B12868" i="6"/>
  <c r="B12869" i="6"/>
  <c r="B12870" i="6"/>
  <c r="B12871" i="6"/>
  <c r="B12872" i="6"/>
  <c r="B12873" i="6"/>
  <c r="B12874" i="6"/>
  <c r="B12875" i="6"/>
  <c r="B12876" i="6"/>
  <c r="B12877" i="6"/>
  <c r="B12878" i="6"/>
  <c r="B12879" i="6"/>
  <c r="B12880" i="6"/>
  <c r="B12881" i="6"/>
  <c r="B12882" i="6"/>
  <c r="B12883" i="6"/>
  <c r="B12884" i="6"/>
  <c r="B12885" i="6"/>
  <c r="B12886" i="6"/>
  <c r="B12887" i="6"/>
  <c r="B12888" i="6"/>
  <c r="B12889" i="6"/>
  <c r="B12890" i="6"/>
  <c r="B12891" i="6"/>
  <c r="B12892" i="6"/>
  <c r="B12893" i="6"/>
  <c r="B12894" i="6"/>
  <c r="B12895" i="6"/>
  <c r="B12896" i="6"/>
  <c r="B12897" i="6"/>
  <c r="B12898" i="6"/>
  <c r="B12899" i="6"/>
  <c r="B12900" i="6"/>
  <c r="B12901" i="6"/>
  <c r="B12902" i="6"/>
  <c r="B12903" i="6"/>
  <c r="B12904" i="6"/>
  <c r="B12905" i="6"/>
  <c r="B12906" i="6"/>
  <c r="B12907" i="6"/>
  <c r="B12908" i="6"/>
  <c r="B12909" i="6"/>
  <c r="B12910" i="6"/>
  <c r="B12911" i="6"/>
  <c r="B12912" i="6"/>
  <c r="B12913" i="6"/>
  <c r="B12914" i="6"/>
  <c r="B12915" i="6"/>
  <c r="B12916" i="6"/>
  <c r="B12917" i="6"/>
  <c r="B12918" i="6"/>
  <c r="B12919" i="6"/>
  <c r="B12920" i="6"/>
  <c r="B12921" i="6"/>
  <c r="B12922" i="6"/>
  <c r="B12923" i="6"/>
  <c r="B12924" i="6"/>
  <c r="B12925" i="6"/>
  <c r="B12926" i="6"/>
  <c r="B12927" i="6"/>
  <c r="B12928" i="6"/>
  <c r="B12929" i="6"/>
  <c r="B12930" i="6"/>
  <c r="B12931" i="6"/>
  <c r="B12932" i="6"/>
  <c r="B12933" i="6"/>
  <c r="B12934" i="6"/>
  <c r="B12935" i="6"/>
  <c r="B12936" i="6"/>
  <c r="B12937" i="6"/>
  <c r="B12938" i="6"/>
  <c r="B12939" i="6"/>
  <c r="B12940" i="6"/>
  <c r="B12941" i="6"/>
  <c r="B12942" i="6"/>
  <c r="B12943" i="6"/>
  <c r="B12944" i="6"/>
  <c r="B12945" i="6"/>
  <c r="B12946" i="6"/>
  <c r="B12947" i="6"/>
  <c r="B12948" i="6"/>
  <c r="B12949" i="6"/>
  <c r="B12950" i="6"/>
  <c r="B12951" i="6"/>
  <c r="B12952" i="6"/>
  <c r="B12953" i="6"/>
  <c r="B12954" i="6"/>
  <c r="B12955" i="6"/>
  <c r="B12956" i="6"/>
  <c r="B12957" i="6"/>
  <c r="B12958" i="6"/>
  <c r="B12959" i="6"/>
  <c r="B12960" i="6"/>
  <c r="B12961" i="6"/>
  <c r="B12962" i="6"/>
  <c r="B12963" i="6"/>
  <c r="B12964" i="6"/>
  <c r="B12965" i="6"/>
  <c r="B12966" i="6"/>
  <c r="B12967" i="6"/>
  <c r="B12968" i="6"/>
  <c r="B12969" i="6"/>
  <c r="B12970" i="6"/>
  <c r="B12971" i="6"/>
  <c r="B12972" i="6"/>
  <c r="B12973" i="6"/>
  <c r="B12974" i="6"/>
  <c r="B12975" i="6"/>
  <c r="B12976" i="6"/>
  <c r="B12977" i="6"/>
  <c r="B12978" i="6"/>
  <c r="B12979" i="6"/>
  <c r="B12980" i="6"/>
  <c r="B12981" i="6"/>
  <c r="B12982" i="6"/>
  <c r="B12983" i="6"/>
  <c r="B12984" i="6"/>
  <c r="B12985" i="6"/>
  <c r="B12986" i="6"/>
  <c r="B12987" i="6"/>
  <c r="B12988" i="6"/>
  <c r="B12989" i="6"/>
  <c r="B12990" i="6"/>
  <c r="B12991" i="6"/>
  <c r="B12992" i="6"/>
  <c r="B12993" i="6"/>
  <c r="B12994" i="6"/>
  <c r="B12995" i="6"/>
  <c r="B12996" i="6"/>
  <c r="B12997" i="6"/>
  <c r="B12998" i="6"/>
  <c r="B12999" i="6"/>
  <c r="B13000" i="6"/>
  <c r="B13001" i="6"/>
  <c r="B13002" i="6"/>
  <c r="B13003" i="6"/>
  <c r="B13004" i="6"/>
  <c r="B13005" i="6"/>
  <c r="B13006" i="6"/>
  <c r="B13007" i="6"/>
  <c r="B13008" i="6"/>
  <c r="B13009" i="6"/>
  <c r="B13010" i="6"/>
  <c r="B13011" i="6"/>
  <c r="B13012" i="6"/>
  <c r="B13013" i="6"/>
  <c r="B13014" i="6"/>
  <c r="B13015" i="6"/>
  <c r="B13016" i="6"/>
  <c r="B13017" i="6"/>
  <c r="B13018" i="6"/>
  <c r="B13019" i="6"/>
  <c r="B13020" i="6"/>
  <c r="B13021" i="6"/>
  <c r="B13022" i="6"/>
  <c r="B13023" i="6"/>
  <c r="B13024" i="6"/>
  <c r="B13025" i="6"/>
  <c r="B13026" i="6"/>
  <c r="B13027" i="6"/>
  <c r="B13028" i="6"/>
  <c r="B13029" i="6"/>
  <c r="B13030" i="6"/>
  <c r="B13031" i="6"/>
  <c r="B13032" i="6"/>
  <c r="B13033" i="6"/>
  <c r="B13034" i="6"/>
  <c r="B13035" i="6"/>
  <c r="B13036" i="6"/>
  <c r="B13037" i="6"/>
  <c r="B13038" i="6"/>
  <c r="B13039" i="6"/>
  <c r="B13040" i="6"/>
  <c r="B13041" i="6"/>
  <c r="B13042" i="6"/>
  <c r="B13043" i="6"/>
  <c r="B13044" i="6"/>
  <c r="B13045" i="6"/>
  <c r="B13046" i="6"/>
  <c r="B13047" i="6"/>
  <c r="B13048" i="6"/>
  <c r="B13049" i="6"/>
  <c r="B13050" i="6"/>
  <c r="B13051" i="6"/>
  <c r="B13052" i="6"/>
  <c r="B13053" i="6"/>
  <c r="B13054" i="6"/>
  <c r="B13055" i="6"/>
  <c r="B13056" i="6"/>
  <c r="B13057" i="6"/>
  <c r="B13058" i="6"/>
  <c r="B13059" i="6"/>
  <c r="B13060" i="6"/>
  <c r="B13061" i="6"/>
  <c r="B13062" i="6"/>
  <c r="B13063" i="6"/>
  <c r="B13064" i="6"/>
  <c r="B13065" i="6"/>
  <c r="B13066" i="6"/>
  <c r="B13067" i="6"/>
  <c r="B13068" i="6"/>
  <c r="B13069" i="6"/>
  <c r="B13070" i="6"/>
  <c r="B13071" i="6"/>
  <c r="B13072" i="6"/>
  <c r="B13073" i="6"/>
  <c r="B13074" i="6"/>
  <c r="B13075" i="6"/>
  <c r="B13076" i="6"/>
  <c r="B13077" i="6"/>
  <c r="B13078" i="6"/>
  <c r="B13079" i="6"/>
  <c r="B13080" i="6"/>
  <c r="B13081" i="6"/>
  <c r="B13082" i="6"/>
  <c r="B13083" i="6"/>
  <c r="B13084" i="6"/>
  <c r="B13085" i="6"/>
  <c r="B13086" i="6"/>
  <c r="B13087" i="6"/>
  <c r="B13088" i="6"/>
  <c r="B13089" i="6"/>
  <c r="B13090" i="6"/>
  <c r="B13091" i="6"/>
  <c r="B13092" i="6"/>
  <c r="B13093" i="6"/>
  <c r="B13094" i="6"/>
  <c r="B13095" i="6"/>
  <c r="B13096" i="6"/>
  <c r="B13097" i="6"/>
  <c r="B13098" i="6"/>
  <c r="B13099" i="6"/>
  <c r="B13100" i="6"/>
  <c r="B13101" i="6"/>
  <c r="B13102" i="6"/>
  <c r="B13103" i="6"/>
  <c r="B13104" i="6"/>
  <c r="B13105" i="6"/>
  <c r="B13106" i="6"/>
  <c r="B13107" i="6"/>
  <c r="B13108" i="6"/>
  <c r="B13109" i="6"/>
  <c r="B13110" i="6"/>
  <c r="B13111" i="6"/>
  <c r="B13112" i="6"/>
  <c r="B13113" i="6"/>
  <c r="B13114" i="6"/>
  <c r="B13115" i="6"/>
  <c r="B13116" i="6"/>
  <c r="B13117" i="6"/>
  <c r="B13118" i="6"/>
  <c r="B13119" i="6"/>
  <c r="B13120" i="6"/>
  <c r="B13121" i="6"/>
  <c r="B13122" i="6"/>
  <c r="B13123" i="6"/>
  <c r="B13124" i="6"/>
  <c r="B13125" i="6"/>
  <c r="B13126" i="6"/>
  <c r="B13127" i="6"/>
  <c r="B13128" i="6"/>
  <c r="B13129" i="6"/>
  <c r="B13130" i="6"/>
  <c r="B13131" i="6"/>
  <c r="B13132" i="6"/>
  <c r="B13133" i="6"/>
  <c r="B13134" i="6"/>
  <c r="B13135" i="6"/>
  <c r="B13136" i="6"/>
  <c r="B13137" i="6"/>
  <c r="B13138" i="6"/>
  <c r="B13139" i="6"/>
  <c r="B13140" i="6"/>
  <c r="B13141" i="6"/>
  <c r="B13142" i="6"/>
  <c r="B13143" i="6"/>
  <c r="B13144" i="6"/>
  <c r="B13145" i="6"/>
  <c r="B13146" i="6"/>
  <c r="B13147" i="6"/>
  <c r="B13148" i="6"/>
  <c r="B13149" i="6"/>
  <c r="B13150" i="6"/>
  <c r="B13151" i="6"/>
  <c r="B13152" i="6"/>
  <c r="B13153" i="6"/>
  <c r="B13154" i="6"/>
  <c r="B13155" i="6"/>
  <c r="B13156" i="6"/>
  <c r="B13157" i="6"/>
  <c r="B13158" i="6"/>
  <c r="B13159" i="6"/>
  <c r="B13160" i="6"/>
  <c r="B13161" i="6"/>
  <c r="B13162" i="6"/>
  <c r="B13163" i="6"/>
  <c r="B13164" i="6"/>
  <c r="B13165" i="6"/>
  <c r="B13166" i="6"/>
  <c r="B13167" i="6"/>
  <c r="B13168" i="6"/>
  <c r="B13169" i="6"/>
  <c r="B13170" i="6"/>
  <c r="B13171" i="6"/>
  <c r="B13172" i="6"/>
  <c r="B13173" i="6"/>
  <c r="B13174" i="6"/>
  <c r="B13175" i="6"/>
  <c r="B13176" i="6"/>
  <c r="B13177" i="6"/>
  <c r="B13178" i="6"/>
  <c r="B13179" i="6"/>
  <c r="B13180" i="6"/>
  <c r="B13181" i="6"/>
  <c r="B13182" i="6"/>
  <c r="B13183" i="6"/>
  <c r="B13184" i="6"/>
  <c r="B13185" i="6"/>
  <c r="B13186" i="6"/>
  <c r="B13187" i="6"/>
  <c r="B13188" i="6"/>
  <c r="B13189" i="6"/>
  <c r="B13190" i="6"/>
  <c r="B13191" i="6"/>
  <c r="B13192" i="6"/>
  <c r="B13193" i="6"/>
  <c r="B13194" i="6"/>
  <c r="B13195" i="6"/>
  <c r="B13196" i="6"/>
  <c r="B13197" i="6"/>
  <c r="B13198" i="6"/>
  <c r="B13199" i="6"/>
  <c r="B13200" i="6"/>
  <c r="B13201" i="6"/>
  <c r="B13202" i="6"/>
  <c r="B13203" i="6"/>
  <c r="B13204" i="6"/>
  <c r="B13205" i="6"/>
  <c r="B13206" i="6"/>
  <c r="B13207" i="6"/>
  <c r="B13208" i="6"/>
  <c r="B13209" i="6"/>
  <c r="B13210" i="6"/>
  <c r="B13211" i="6"/>
  <c r="B13212" i="6"/>
  <c r="B13213" i="6"/>
  <c r="B13214" i="6"/>
  <c r="B13215" i="6"/>
  <c r="B13216" i="6"/>
  <c r="B13217" i="6"/>
  <c r="B13218" i="6"/>
  <c r="B13219" i="6"/>
  <c r="B13220" i="6"/>
  <c r="B13221" i="6"/>
  <c r="B13222" i="6"/>
  <c r="B13223" i="6"/>
  <c r="B13224" i="6"/>
  <c r="B13225" i="6"/>
  <c r="B13226" i="6"/>
  <c r="B13227" i="6"/>
  <c r="B13228" i="6"/>
  <c r="B13229" i="6"/>
  <c r="B13230" i="6"/>
  <c r="B13231" i="6"/>
  <c r="B13232" i="6"/>
  <c r="B13233" i="6"/>
  <c r="B13234" i="6"/>
  <c r="B13235" i="6"/>
  <c r="B13236" i="6"/>
  <c r="B13237" i="6"/>
  <c r="B13238" i="6"/>
  <c r="B13239" i="6"/>
  <c r="B13240" i="6"/>
  <c r="B13241" i="6"/>
  <c r="B13242" i="6"/>
  <c r="B13243" i="6"/>
  <c r="B13244" i="6"/>
  <c r="B13245" i="6"/>
  <c r="B13246" i="6"/>
  <c r="B13247" i="6"/>
  <c r="B13248" i="6"/>
  <c r="B13249" i="6"/>
  <c r="B13250" i="6"/>
  <c r="B13251" i="6"/>
  <c r="B13252" i="6"/>
  <c r="B13253" i="6"/>
  <c r="B13254" i="6"/>
  <c r="B13255" i="6"/>
  <c r="B13256" i="6"/>
  <c r="B13257" i="6"/>
  <c r="B13258" i="6"/>
  <c r="B13259" i="6"/>
  <c r="B13260" i="6"/>
  <c r="B13261" i="6"/>
  <c r="B13262" i="6"/>
  <c r="B13263" i="6"/>
  <c r="B13264" i="6"/>
  <c r="B13265" i="6"/>
  <c r="B13266" i="6"/>
  <c r="B13267" i="6"/>
  <c r="B13268" i="6"/>
  <c r="B13269" i="6"/>
  <c r="B13270" i="6"/>
  <c r="B13271" i="6"/>
  <c r="B13272" i="6"/>
  <c r="B13273" i="6"/>
  <c r="B13274" i="6"/>
  <c r="B13275" i="6"/>
  <c r="B13276" i="6"/>
  <c r="B13277" i="6"/>
  <c r="B13278" i="6"/>
  <c r="B13279" i="6"/>
  <c r="B13280" i="6"/>
  <c r="B13281" i="6"/>
  <c r="B13282" i="6"/>
  <c r="B13283" i="6"/>
  <c r="B13284" i="6"/>
  <c r="B13285" i="6"/>
  <c r="B13286" i="6"/>
  <c r="B13287" i="6"/>
  <c r="B13288" i="6"/>
  <c r="B13289" i="6"/>
  <c r="B13290" i="6"/>
  <c r="B13291" i="6"/>
  <c r="B13292" i="6"/>
  <c r="B13293" i="6"/>
  <c r="B13294" i="6"/>
  <c r="B13295" i="6"/>
  <c r="B13296" i="6"/>
  <c r="B13297" i="6"/>
  <c r="B13298" i="6"/>
  <c r="B13299" i="6"/>
  <c r="B13300" i="6"/>
  <c r="B13301" i="6"/>
  <c r="B13302" i="6"/>
  <c r="B13303" i="6"/>
  <c r="B13304" i="6"/>
  <c r="B13305" i="6"/>
  <c r="B13306" i="6"/>
  <c r="B13307" i="6"/>
  <c r="B13308" i="6"/>
  <c r="B13309" i="6"/>
  <c r="B13310" i="6"/>
  <c r="B13311" i="6"/>
  <c r="B13312" i="6"/>
  <c r="B13313" i="6"/>
  <c r="B13314" i="6"/>
  <c r="B13315" i="6"/>
  <c r="B13316" i="6"/>
  <c r="B13317" i="6"/>
  <c r="B13318" i="6"/>
  <c r="B13319" i="6"/>
  <c r="B13320" i="6"/>
  <c r="B13321" i="6"/>
  <c r="B13322" i="6"/>
  <c r="B13323" i="6"/>
  <c r="B13324" i="6"/>
  <c r="B13325" i="6"/>
  <c r="B13326" i="6"/>
  <c r="B13327" i="6"/>
  <c r="B13328" i="6"/>
  <c r="B13329" i="6"/>
  <c r="B13330" i="6"/>
  <c r="B13331" i="6"/>
  <c r="B13332" i="6"/>
  <c r="B13333" i="6"/>
  <c r="B13334" i="6"/>
  <c r="B13335" i="6"/>
  <c r="B13336" i="6"/>
  <c r="B13337" i="6"/>
  <c r="B13338" i="6"/>
  <c r="B13339" i="6"/>
  <c r="B13340" i="6"/>
  <c r="B13341" i="6"/>
  <c r="B13342" i="6"/>
  <c r="B13343" i="6"/>
  <c r="B13344" i="6"/>
  <c r="B13345" i="6"/>
  <c r="B13346" i="6"/>
  <c r="B13347" i="6"/>
  <c r="B13348" i="6"/>
  <c r="B13349" i="6"/>
  <c r="B13350" i="6"/>
  <c r="B13351" i="6"/>
  <c r="B13352" i="6"/>
  <c r="B13353" i="6"/>
  <c r="B13354" i="6"/>
  <c r="B13355" i="6"/>
  <c r="B13356" i="6"/>
  <c r="B13357" i="6"/>
  <c r="B13358" i="6"/>
  <c r="B13359" i="6"/>
  <c r="B13360" i="6"/>
  <c r="B13361" i="6"/>
  <c r="B13362" i="6"/>
  <c r="B13363" i="6"/>
  <c r="B13364" i="6"/>
  <c r="B13365" i="6"/>
  <c r="B13366" i="6"/>
  <c r="B13367" i="6"/>
  <c r="B13368" i="6"/>
  <c r="B13369" i="6"/>
  <c r="B13370" i="6"/>
  <c r="B13371" i="6"/>
  <c r="B13372" i="6"/>
  <c r="B13373" i="6"/>
  <c r="B13374" i="6"/>
  <c r="B13375" i="6"/>
  <c r="B13376" i="6"/>
  <c r="B13377" i="6"/>
  <c r="B13378" i="6"/>
  <c r="B13379" i="6"/>
  <c r="B13380" i="6"/>
  <c r="B13381" i="6"/>
  <c r="B13382" i="6"/>
  <c r="B13383" i="6"/>
  <c r="B13384" i="6"/>
  <c r="B13385" i="6"/>
  <c r="B13386" i="6"/>
  <c r="B13387" i="6"/>
  <c r="B13388" i="6"/>
  <c r="B13389" i="6"/>
  <c r="B13390" i="6"/>
  <c r="B13391" i="6"/>
  <c r="B13392" i="6"/>
  <c r="B13393" i="6"/>
  <c r="B13394" i="6"/>
  <c r="B13395" i="6"/>
  <c r="B13396" i="6"/>
  <c r="B13397" i="6"/>
  <c r="B13398" i="6"/>
  <c r="B13399" i="6"/>
  <c r="B13400" i="6"/>
  <c r="B13401" i="6"/>
  <c r="B13402" i="6"/>
  <c r="B13403" i="6"/>
  <c r="B13404" i="6"/>
  <c r="B13405" i="6"/>
  <c r="B13406" i="6"/>
  <c r="B13407" i="6"/>
  <c r="B13408" i="6"/>
  <c r="B13409" i="6"/>
  <c r="B13410" i="6"/>
  <c r="B13411" i="6"/>
  <c r="B13412" i="6"/>
  <c r="B13413" i="6"/>
  <c r="B13414" i="6"/>
  <c r="B13415" i="6"/>
  <c r="B13416" i="6"/>
  <c r="B13417" i="6"/>
  <c r="B13418" i="6"/>
  <c r="B13419" i="6"/>
  <c r="B13420" i="6"/>
  <c r="B13421" i="6"/>
  <c r="B13422" i="6"/>
  <c r="B13423" i="6"/>
  <c r="B13424" i="6"/>
  <c r="B13425" i="6"/>
  <c r="B13426" i="6"/>
  <c r="B13427" i="6"/>
  <c r="B13428" i="6"/>
  <c r="B13429" i="6"/>
  <c r="B13430" i="6"/>
  <c r="B13431" i="6"/>
  <c r="B13432" i="6"/>
  <c r="B13433" i="6"/>
  <c r="B13434" i="6"/>
  <c r="B13435" i="6"/>
  <c r="B13436" i="6"/>
  <c r="B13437" i="6"/>
  <c r="B13438" i="6"/>
  <c r="B13439" i="6"/>
  <c r="B13440" i="6"/>
  <c r="B13441" i="6"/>
  <c r="B13442" i="6"/>
  <c r="B13443" i="6"/>
  <c r="B13444" i="6"/>
  <c r="B13445" i="6"/>
  <c r="B13446" i="6"/>
  <c r="B13447" i="6"/>
  <c r="B13448" i="6"/>
  <c r="B13449" i="6"/>
  <c r="B13450" i="6"/>
  <c r="B13451" i="6"/>
  <c r="B13452" i="6"/>
  <c r="B13453" i="6"/>
  <c r="B13454" i="6"/>
  <c r="B13455" i="6"/>
  <c r="B13456" i="6"/>
  <c r="B13457" i="6"/>
  <c r="B13458" i="6"/>
  <c r="B13459" i="6"/>
  <c r="B13460" i="6"/>
  <c r="B13461" i="6"/>
  <c r="B13462" i="6"/>
  <c r="B13463" i="6"/>
  <c r="B13464" i="6"/>
  <c r="B13465" i="6"/>
  <c r="B13466" i="6"/>
  <c r="B13467" i="6"/>
  <c r="B13468" i="6"/>
  <c r="B13469" i="6"/>
  <c r="B13470" i="6"/>
  <c r="B13471" i="6"/>
  <c r="B13472" i="6"/>
  <c r="B13473" i="6"/>
  <c r="B13474" i="6"/>
  <c r="B13475" i="6"/>
  <c r="B13476" i="6"/>
  <c r="B13477" i="6"/>
  <c r="B13478" i="6"/>
  <c r="B13479" i="6"/>
  <c r="B13480" i="6"/>
  <c r="B13481" i="6"/>
  <c r="B13482" i="6"/>
  <c r="B13483" i="6"/>
  <c r="B13484" i="6"/>
  <c r="B13485" i="6"/>
  <c r="B13486" i="6"/>
  <c r="B13487" i="6"/>
  <c r="B13488" i="6"/>
  <c r="B13489" i="6"/>
  <c r="B13490" i="6"/>
  <c r="B13491" i="6"/>
  <c r="B13492" i="6"/>
  <c r="B13493" i="6"/>
  <c r="B13494" i="6"/>
  <c r="B13495" i="6"/>
  <c r="B13496" i="6"/>
  <c r="B13497" i="6"/>
  <c r="B13498" i="6"/>
  <c r="B13499" i="6"/>
  <c r="B13500" i="6"/>
  <c r="B13501" i="6"/>
  <c r="B13502" i="6"/>
  <c r="B13503" i="6"/>
  <c r="B13504" i="6"/>
  <c r="B13505" i="6"/>
  <c r="B13506" i="6"/>
  <c r="B13507" i="6"/>
  <c r="B13508" i="6"/>
  <c r="B13509" i="6"/>
  <c r="B13510" i="6"/>
  <c r="B13511" i="6"/>
  <c r="B13512" i="6"/>
  <c r="B13513" i="6"/>
  <c r="B13514" i="6"/>
  <c r="B13515" i="6"/>
  <c r="B13516" i="6"/>
  <c r="B13517" i="6"/>
  <c r="B13518" i="6"/>
  <c r="B13519" i="6"/>
  <c r="B13520" i="6"/>
  <c r="B13521" i="6"/>
  <c r="B13522" i="6"/>
  <c r="B13523" i="6"/>
  <c r="B13524" i="6"/>
  <c r="B13525" i="6"/>
  <c r="B13526" i="6"/>
  <c r="B13527" i="6"/>
  <c r="B13528" i="6"/>
  <c r="B13529" i="6"/>
  <c r="B13530" i="6"/>
  <c r="B13531" i="6"/>
  <c r="B13532" i="6"/>
  <c r="B13533" i="6"/>
  <c r="B13534" i="6"/>
  <c r="B13535" i="6"/>
  <c r="B13536" i="6"/>
  <c r="B13537" i="6"/>
  <c r="B13538" i="6"/>
  <c r="B13539" i="6"/>
  <c r="B13540" i="6"/>
  <c r="B13541" i="6"/>
  <c r="B13542" i="6"/>
  <c r="B13543" i="6"/>
  <c r="B13544" i="6"/>
  <c r="B13545" i="6"/>
  <c r="B13546" i="6"/>
  <c r="B13547" i="6"/>
  <c r="B13548" i="6"/>
  <c r="B13549" i="6"/>
  <c r="B13550" i="6"/>
  <c r="B13551" i="6"/>
  <c r="B13552" i="6"/>
  <c r="B13553" i="6"/>
  <c r="B13554" i="6"/>
  <c r="B13555" i="6"/>
  <c r="B13556" i="6"/>
  <c r="B13557" i="6"/>
  <c r="B13558" i="6"/>
  <c r="B13559" i="6"/>
  <c r="B13560" i="6"/>
  <c r="B13561" i="6"/>
  <c r="B13562" i="6"/>
  <c r="B13563" i="6"/>
  <c r="B13564" i="6"/>
  <c r="B13565" i="6"/>
  <c r="B13566" i="6"/>
  <c r="B13567" i="6"/>
  <c r="B13568" i="6"/>
  <c r="B13569" i="6"/>
  <c r="B13570" i="6"/>
  <c r="B13571" i="6"/>
  <c r="B13572" i="6"/>
  <c r="B13573" i="6"/>
  <c r="B13574" i="6"/>
  <c r="B13575" i="6"/>
  <c r="B13576" i="6"/>
  <c r="B13577" i="6"/>
  <c r="B13578" i="6"/>
  <c r="B13579" i="6"/>
  <c r="B13580" i="6"/>
  <c r="B13581" i="6"/>
  <c r="B13582" i="6"/>
  <c r="B13583" i="6"/>
  <c r="B13584" i="6"/>
  <c r="B13585" i="6"/>
  <c r="B13586" i="6"/>
  <c r="B13587" i="6"/>
  <c r="B13588" i="6"/>
  <c r="B13589" i="6"/>
  <c r="B13590" i="6"/>
  <c r="B13591" i="6"/>
  <c r="B13592" i="6"/>
  <c r="B13593" i="6"/>
  <c r="B13594" i="6"/>
  <c r="B13595" i="6"/>
  <c r="B13596" i="6"/>
  <c r="B13597" i="6"/>
  <c r="B13598" i="6"/>
  <c r="B13599" i="6"/>
  <c r="B13600" i="6"/>
  <c r="B13601" i="6"/>
  <c r="B13602" i="6"/>
  <c r="B13603" i="6"/>
  <c r="B13604" i="6"/>
  <c r="B13605" i="6"/>
  <c r="B13606" i="6"/>
  <c r="B13607" i="6"/>
  <c r="B13608" i="6"/>
  <c r="B13609" i="6"/>
  <c r="B13610" i="6"/>
  <c r="B13611" i="6"/>
  <c r="B13612" i="6"/>
  <c r="B13613" i="6"/>
  <c r="B13614" i="6"/>
  <c r="B13615" i="6"/>
  <c r="B13616" i="6"/>
  <c r="B13617" i="6"/>
  <c r="B13618" i="6"/>
  <c r="B13619" i="6"/>
  <c r="B13620" i="6"/>
  <c r="B13621" i="6"/>
  <c r="B13622" i="6"/>
  <c r="B13623" i="6"/>
  <c r="B13624" i="6"/>
  <c r="B13625" i="6"/>
  <c r="B13626" i="6"/>
  <c r="B13627" i="6"/>
  <c r="B13628" i="6"/>
  <c r="B13629" i="6"/>
  <c r="B13630" i="6"/>
  <c r="B13631" i="6"/>
  <c r="B13632" i="6"/>
  <c r="B13633" i="6"/>
  <c r="B13634" i="6"/>
  <c r="B13635" i="6"/>
  <c r="B13636" i="6"/>
  <c r="B13637" i="6"/>
  <c r="B13638" i="6"/>
  <c r="B13639" i="6"/>
  <c r="B13640" i="6"/>
  <c r="B13641" i="6"/>
  <c r="B13642" i="6"/>
  <c r="B13643" i="6"/>
  <c r="B13644" i="6"/>
  <c r="B13645" i="6"/>
  <c r="B13646" i="6"/>
  <c r="B13647" i="6"/>
  <c r="B13648" i="6"/>
  <c r="B13649" i="6"/>
  <c r="B13650" i="6"/>
  <c r="B13651" i="6"/>
  <c r="B13652" i="6"/>
  <c r="B13653" i="6"/>
  <c r="B13654" i="6"/>
  <c r="B13655" i="6"/>
  <c r="B13656" i="6"/>
  <c r="B13657" i="6"/>
  <c r="B13658" i="6"/>
  <c r="B13659" i="6"/>
  <c r="B13660" i="6"/>
  <c r="B13661" i="6"/>
  <c r="B13662" i="6"/>
  <c r="B13663" i="6"/>
  <c r="B13664" i="6"/>
  <c r="B13665" i="6"/>
  <c r="B13666" i="6"/>
  <c r="B13667" i="6"/>
  <c r="B13668" i="6"/>
  <c r="B13669" i="6"/>
  <c r="B13670" i="6"/>
  <c r="B13671" i="6"/>
  <c r="B13672" i="6"/>
  <c r="B13673" i="6"/>
  <c r="B13674" i="6"/>
  <c r="B13675" i="6"/>
  <c r="B13676" i="6"/>
  <c r="B13677" i="6"/>
  <c r="B13678" i="6"/>
  <c r="B13679" i="6"/>
  <c r="B13680" i="6"/>
  <c r="B13681" i="6"/>
  <c r="B13682" i="6"/>
  <c r="B13683" i="6"/>
  <c r="B13684" i="6"/>
  <c r="B13685" i="6"/>
  <c r="B13686" i="6"/>
  <c r="B13687" i="6"/>
  <c r="B13688" i="6"/>
  <c r="B13689" i="6"/>
  <c r="B13690" i="6"/>
  <c r="B13691" i="6"/>
  <c r="B13692" i="6"/>
  <c r="B13693" i="6"/>
  <c r="B13694" i="6"/>
  <c r="B13695" i="6"/>
  <c r="B13696" i="6"/>
  <c r="B13697" i="6"/>
  <c r="B13698" i="6"/>
  <c r="B13699" i="6"/>
  <c r="B13700" i="6"/>
  <c r="B13701" i="6"/>
  <c r="B13702" i="6"/>
  <c r="B13703" i="6"/>
  <c r="B13704" i="6"/>
  <c r="B13705" i="6"/>
  <c r="B13706" i="6"/>
  <c r="B13707" i="6"/>
  <c r="B13708" i="6"/>
  <c r="B13709" i="6"/>
  <c r="B13710" i="6"/>
  <c r="B13711" i="6"/>
  <c r="B13712" i="6"/>
  <c r="B13713" i="6"/>
  <c r="B13714" i="6"/>
  <c r="B13715" i="6"/>
  <c r="B13716" i="6"/>
  <c r="B13717" i="6"/>
  <c r="B13718" i="6"/>
  <c r="B13719" i="6"/>
  <c r="B13720" i="6"/>
  <c r="B13721" i="6"/>
  <c r="B13722" i="6"/>
  <c r="B13723" i="6"/>
  <c r="B13724" i="6"/>
  <c r="B13725" i="6"/>
  <c r="B13726" i="6"/>
  <c r="B13727" i="6"/>
  <c r="B13728" i="6"/>
  <c r="B13729" i="6"/>
  <c r="B13730" i="6"/>
  <c r="B13731" i="6"/>
  <c r="B13732" i="6"/>
  <c r="B13733" i="6"/>
  <c r="B13734" i="6"/>
  <c r="B13735" i="6"/>
  <c r="B13736" i="6"/>
  <c r="B13737" i="6"/>
  <c r="B13738" i="6"/>
  <c r="B13739" i="6"/>
  <c r="B13740" i="6"/>
  <c r="B13741" i="6"/>
  <c r="B13742" i="6"/>
  <c r="B13743" i="6"/>
  <c r="B13744" i="6"/>
  <c r="B12252" i="6"/>
  <c r="B12251" i="6"/>
  <c r="B10749" i="6"/>
  <c r="B10750" i="6"/>
  <c r="B10751" i="6"/>
  <c r="B10752" i="6"/>
  <c r="B10753" i="6"/>
  <c r="B10754" i="6"/>
  <c r="B10755" i="6"/>
  <c r="B10756" i="6"/>
  <c r="B10757" i="6"/>
  <c r="B10758" i="6"/>
  <c r="B10759" i="6"/>
  <c r="B10760" i="6"/>
  <c r="B10761" i="6"/>
  <c r="B10762" i="6"/>
  <c r="B10763" i="6"/>
  <c r="B10764" i="6"/>
  <c r="B10765" i="6"/>
  <c r="B10766" i="6"/>
  <c r="B10767" i="6"/>
  <c r="B10768" i="6"/>
  <c r="B10769" i="6"/>
  <c r="B10770" i="6"/>
  <c r="B10771" i="6"/>
  <c r="B10772" i="6"/>
  <c r="B10773" i="6"/>
  <c r="B10774" i="6"/>
  <c r="B10775" i="6"/>
  <c r="B10776" i="6"/>
  <c r="B10777" i="6"/>
  <c r="B10778" i="6"/>
  <c r="B10779" i="6"/>
  <c r="B10780" i="6"/>
  <c r="B10781" i="6"/>
  <c r="B10782" i="6"/>
  <c r="B10783" i="6"/>
  <c r="B10784" i="6"/>
  <c r="B10785" i="6"/>
  <c r="B10786" i="6"/>
  <c r="B10787" i="6"/>
  <c r="B10788" i="6"/>
  <c r="B10789" i="6"/>
  <c r="B10790" i="6"/>
  <c r="B10791" i="6"/>
  <c r="B10792" i="6"/>
  <c r="B10793" i="6"/>
  <c r="B10794" i="6"/>
  <c r="B10795" i="6"/>
  <c r="B10796" i="6"/>
  <c r="B10797" i="6"/>
  <c r="B10798" i="6"/>
  <c r="B10799" i="6"/>
  <c r="B10800" i="6"/>
  <c r="B10801" i="6"/>
  <c r="B10802" i="6"/>
  <c r="B10803" i="6"/>
  <c r="B10804" i="6"/>
  <c r="B10805" i="6"/>
  <c r="B10806" i="6"/>
  <c r="B10807" i="6"/>
  <c r="B10808" i="6"/>
  <c r="B10809" i="6"/>
  <c r="B10810" i="6"/>
  <c r="B10811" i="6"/>
  <c r="B10812" i="6"/>
  <c r="B10813" i="6"/>
  <c r="B10814" i="6"/>
  <c r="B10815" i="6"/>
  <c r="B10816" i="6"/>
  <c r="B10817" i="6"/>
  <c r="B10818" i="6"/>
  <c r="B10819" i="6"/>
  <c r="B10820" i="6"/>
  <c r="B10821" i="6"/>
  <c r="B10822" i="6"/>
  <c r="B10823" i="6"/>
  <c r="B10824" i="6"/>
  <c r="B10825" i="6"/>
  <c r="B10826" i="6"/>
  <c r="B10827" i="6"/>
  <c r="B10828" i="6"/>
  <c r="B10829" i="6"/>
  <c r="B10830" i="6"/>
  <c r="B10831" i="6"/>
  <c r="B10832" i="6"/>
  <c r="B10833" i="6"/>
  <c r="B10834" i="6"/>
  <c r="B10835" i="6"/>
  <c r="B10836" i="6"/>
  <c r="B10837" i="6"/>
  <c r="B10838" i="6"/>
  <c r="B10839" i="6"/>
  <c r="B10840" i="6"/>
  <c r="B10841" i="6"/>
  <c r="B10842" i="6"/>
  <c r="B10843" i="6"/>
  <c r="B10844" i="6"/>
  <c r="B10845" i="6"/>
  <c r="B10846" i="6"/>
  <c r="B10847" i="6"/>
  <c r="B10848" i="6"/>
  <c r="B10849" i="6"/>
  <c r="B10850" i="6"/>
  <c r="B10851" i="6"/>
  <c r="B10852" i="6"/>
  <c r="B10853" i="6"/>
  <c r="B10854" i="6"/>
  <c r="B10855" i="6"/>
  <c r="B10856" i="6"/>
  <c r="B10857" i="6"/>
  <c r="B10858" i="6"/>
  <c r="B10859" i="6"/>
  <c r="B10860" i="6"/>
  <c r="B10861" i="6"/>
  <c r="B10862" i="6"/>
  <c r="B10863" i="6"/>
  <c r="B10864" i="6"/>
  <c r="B10865" i="6"/>
  <c r="B10866" i="6"/>
  <c r="B10867" i="6"/>
  <c r="B10868" i="6"/>
  <c r="B10869" i="6"/>
  <c r="B10870" i="6"/>
  <c r="B10871" i="6"/>
  <c r="B10872" i="6"/>
  <c r="B10873" i="6"/>
  <c r="B10874" i="6"/>
  <c r="B10875" i="6"/>
  <c r="B10876" i="6"/>
  <c r="B10877" i="6"/>
  <c r="B10878" i="6"/>
  <c r="B10879" i="6"/>
  <c r="B10880" i="6"/>
  <c r="B10881" i="6"/>
  <c r="B10882" i="6"/>
  <c r="B10883" i="6"/>
  <c r="B10884" i="6"/>
  <c r="B10885" i="6"/>
  <c r="B10886" i="6"/>
  <c r="B10887" i="6"/>
  <c r="B10888" i="6"/>
  <c r="B10889" i="6"/>
  <c r="B10890" i="6"/>
  <c r="B10891" i="6"/>
  <c r="B10892" i="6"/>
  <c r="B10893" i="6"/>
  <c r="B10894" i="6"/>
  <c r="B10895" i="6"/>
  <c r="B10896" i="6"/>
  <c r="B10897" i="6"/>
  <c r="B10898" i="6"/>
  <c r="B10899" i="6"/>
  <c r="B10900" i="6"/>
  <c r="B10901" i="6"/>
  <c r="B10902" i="6"/>
  <c r="B10903" i="6"/>
  <c r="B10904" i="6"/>
  <c r="B10905" i="6"/>
  <c r="B10906" i="6"/>
  <c r="B10907" i="6"/>
  <c r="B10908" i="6"/>
  <c r="B10909" i="6"/>
  <c r="B10910" i="6"/>
  <c r="B10911" i="6"/>
  <c r="B10912" i="6"/>
  <c r="B10913" i="6"/>
  <c r="B10914" i="6"/>
  <c r="B10915" i="6"/>
  <c r="B10916" i="6"/>
  <c r="B10917" i="6"/>
  <c r="B10918" i="6"/>
  <c r="B10919" i="6"/>
  <c r="B10920" i="6"/>
  <c r="B10921" i="6"/>
  <c r="B10922" i="6"/>
  <c r="B10923" i="6"/>
  <c r="B10924" i="6"/>
  <c r="B10925" i="6"/>
  <c r="B10926" i="6"/>
  <c r="B10927" i="6"/>
  <c r="B10928" i="6"/>
  <c r="B10929" i="6"/>
  <c r="B10930" i="6"/>
  <c r="B10931" i="6"/>
  <c r="B10932" i="6"/>
  <c r="B10933" i="6"/>
  <c r="B10934" i="6"/>
  <c r="B10935" i="6"/>
  <c r="B10936" i="6"/>
  <c r="B10937" i="6"/>
  <c r="B10938" i="6"/>
  <c r="B10939" i="6"/>
  <c r="B10940" i="6"/>
  <c r="B10941" i="6"/>
  <c r="B10942" i="6"/>
  <c r="B10943" i="6"/>
  <c r="B10944" i="6"/>
  <c r="B10945" i="6"/>
  <c r="B10946" i="6"/>
  <c r="B10947" i="6"/>
  <c r="B10948" i="6"/>
  <c r="B10949" i="6"/>
  <c r="B10950" i="6"/>
  <c r="B10951" i="6"/>
  <c r="B10952" i="6"/>
  <c r="B10953" i="6"/>
  <c r="B10954" i="6"/>
  <c r="B10955" i="6"/>
  <c r="B10956" i="6"/>
  <c r="B10957" i="6"/>
  <c r="B10958" i="6"/>
  <c r="B10959" i="6"/>
  <c r="B10960" i="6"/>
  <c r="B10961" i="6"/>
  <c r="B10962" i="6"/>
  <c r="B10963" i="6"/>
  <c r="B10964" i="6"/>
  <c r="B10965" i="6"/>
  <c r="B10966" i="6"/>
  <c r="B10967" i="6"/>
  <c r="B10968" i="6"/>
  <c r="B10969" i="6"/>
  <c r="B10970" i="6"/>
  <c r="B10971" i="6"/>
  <c r="B10972" i="6"/>
  <c r="B10973" i="6"/>
  <c r="B10974" i="6"/>
  <c r="B10975" i="6"/>
  <c r="B10976" i="6"/>
  <c r="B10977" i="6"/>
  <c r="B10978" i="6"/>
  <c r="B10979" i="6"/>
  <c r="B10980" i="6"/>
  <c r="B10981" i="6"/>
  <c r="B10982" i="6"/>
  <c r="B10983" i="6"/>
  <c r="B10984" i="6"/>
  <c r="B10985" i="6"/>
  <c r="B10986" i="6"/>
  <c r="B10987" i="6"/>
  <c r="B10988" i="6"/>
  <c r="B10989" i="6"/>
  <c r="B10990" i="6"/>
  <c r="B10991" i="6"/>
  <c r="B10992" i="6"/>
  <c r="B10993" i="6"/>
  <c r="B10994" i="6"/>
  <c r="B10995" i="6"/>
  <c r="B10996" i="6"/>
  <c r="B10997" i="6"/>
  <c r="B10998" i="6"/>
  <c r="B10999" i="6"/>
  <c r="B11000" i="6"/>
  <c r="B11001" i="6"/>
  <c r="B11002" i="6"/>
  <c r="B11003" i="6"/>
  <c r="B11004" i="6"/>
  <c r="B11005" i="6"/>
  <c r="B11006" i="6"/>
  <c r="B11007" i="6"/>
  <c r="B11008" i="6"/>
  <c r="B11009" i="6"/>
  <c r="B11010" i="6"/>
  <c r="B11011" i="6"/>
  <c r="B11012" i="6"/>
  <c r="B11013" i="6"/>
  <c r="B11014" i="6"/>
  <c r="B11015" i="6"/>
  <c r="B11016" i="6"/>
  <c r="B11017" i="6"/>
  <c r="B11018" i="6"/>
  <c r="B11019" i="6"/>
  <c r="B11020" i="6"/>
  <c r="B11021" i="6"/>
  <c r="B11022" i="6"/>
  <c r="B11023" i="6"/>
  <c r="B11024" i="6"/>
  <c r="B11025" i="6"/>
  <c r="B11026" i="6"/>
  <c r="B11027" i="6"/>
  <c r="B11028" i="6"/>
  <c r="B11029" i="6"/>
  <c r="B11030" i="6"/>
  <c r="B11031" i="6"/>
  <c r="B11032" i="6"/>
  <c r="B11033" i="6"/>
  <c r="B11034" i="6"/>
  <c r="B11035" i="6"/>
  <c r="B11036" i="6"/>
  <c r="B11037" i="6"/>
  <c r="B11038" i="6"/>
  <c r="B11039" i="6"/>
  <c r="B11040" i="6"/>
  <c r="B11041" i="6"/>
  <c r="B11042" i="6"/>
  <c r="B11043" i="6"/>
  <c r="B11044" i="6"/>
  <c r="B11045" i="6"/>
  <c r="B11046" i="6"/>
  <c r="B11047" i="6"/>
  <c r="B11048" i="6"/>
  <c r="B11049" i="6"/>
  <c r="B11050" i="6"/>
  <c r="B11051" i="6"/>
  <c r="B11052" i="6"/>
  <c r="B11053" i="6"/>
  <c r="B11054" i="6"/>
  <c r="B11055" i="6"/>
  <c r="B11056" i="6"/>
  <c r="B11057" i="6"/>
  <c r="B11058" i="6"/>
  <c r="B11059" i="6"/>
  <c r="B11060" i="6"/>
  <c r="B11061" i="6"/>
  <c r="B11062" i="6"/>
  <c r="B11063" i="6"/>
  <c r="B11064" i="6"/>
  <c r="B11065" i="6"/>
  <c r="B11066" i="6"/>
  <c r="B11067" i="6"/>
  <c r="B11068" i="6"/>
  <c r="B11069" i="6"/>
  <c r="B11070" i="6"/>
  <c r="B11071" i="6"/>
  <c r="B11072" i="6"/>
  <c r="B11073" i="6"/>
  <c r="B11074" i="6"/>
  <c r="B11075" i="6"/>
  <c r="B11076" i="6"/>
  <c r="B11077" i="6"/>
  <c r="B11078" i="6"/>
  <c r="B11079" i="6"/>
  <c r="B11080" i="6"/>
  <c r="B11081" i="6"/>
  <c r="B11082" i="6"/>
  <c r="B11083" i="6"/>
  <c r="B11084" i="6"/>
  <c r="B11085" i="6"/>
  <c r="B11086" i="6"/>
  <c r="B11087" i="6"/>
  <c r="B11088" i="6"/>
  <c r="B11089" i="6"/>
  <c r="B11090" i="6"/>
  <c r="B11091" i="6"/>
  <c r="B11092" i="6"/>
  <c r="B11093" i="6"/>
  <c r="B11094" i="6"/>
  <c r="B11095" i="6"/>
  <c r="B11096" i="6"/>
  <c r="B11097" i="6"/>
  <c r="B11098" i="6"/>
  <c r="B11099" i="6"/>
  <c r="B11100" i="6"/>
  <c r="B11101" i="6"/>
  <c r="B11102" i="6"/>
  <c r="B11103" i="6"/>
  <c r="B11104" i="6"/>
  <c r="B11105" i="6"/>
  <c r="B11106" i="6"/>
  <c r="B11107" i="6"/>
  <c r="B11108" i="6"/>
  <c r="B11109" i="6"/>
  <c r="B11110" i="6"/>
  <c r="B11111" i="6"/>
  <c r="B11112" i="6"/>
  <c r="B11113" i="6"/>
  <c r="B11114" i="6"/>
  <c r="B11115" i="6"/>
  <c r="B11116" i="6"/>
  <c r="B11117" i="6"/>
  <c r="B11118" i="6"/>
  <c r="B11119" i="6"/>
  <c r="B11120" i="6"/>
  <c r="B11121" i="6"/>
  <c r="B11122" i="6"/>
  <c r="B11123" i="6"/>
  <c r="B11124" i="6"/>
  <c r="B11125" i="6"/>
  <c r="B11126" i="6"/>
  <c r="B11127" i="6"/>
  <c r="B11128" i="6"/>
  <c r="B11129" i="6"/>
  <c r="B11130" i="6"/>
  <c r="B11131" i="6"/>
  <c r="B11132" i="6"/>
  <c r="B11133" i="6"/>
  <c r="B11134" i="6"/>
  <c r="B11135" i="6"/>
  <c r="B11136" i="6"/>
  <c r="B11137" i="6"/>
  <c r="B11138" i="6"/>
  <c r="B11139" i="6"/>
  <c r="B11140" i="6"/>
  <c r="B11141" i="6"/>
  <c r="B11142" i="6"/>
  <c r="B11143" i="6"/>
  <c r="B11144" i="6"/>
  <c r="B11145" i="6"/>
  <c r="B11146" i="6"/>
  <c r="B11147" i="6"/>
  <c r="B11148" i="6"/>
  <c r="B11149" i="6"/>
  <c r="B11150" i="6"/>
  <c r="B11151" i="6"/>
  <c r="B11152" i="6"/>
  <c r="B11153" i="6"/>
  <c r="B11154" i="6"/>
  <c r="B11155" i="6"/>
  <c r="B11156" i="6"/>
  <c r="B11157" i="6"/>
  <c r="B11158" i="6"/>
  <c r="B11159" i="6"/>
  <c r="B11160" i="6"/>
  <c r="B11161" i="6"/>
  <c r="B11162" i="6"/>
  <c r="B11163" i="6"/>
  <c r="B11164" i="6"/>
  <c r="B11165" i="6"/>
  <c r="B11166" i="6"/>
  <c r="B11167" i="6"/>
  <c r="B11168" i="6"/>
  <c r="B11169" i="6"/>
  <c r="B11170" i="6"/>
  <c r="B11171" i="6"/>
  <c r="B11172" i="6"/>
  <c r="B11173" i="6"/>
  <c r="B11174" i="6"/>
  <c r="B11175" i="6"/>
  <c r="B11176" i="6"/>
  <c r="B11177" i="6"/>
  <c r="B11178" i="6"/>
  <c r="B11179" i="6"/>
  <c r="B11180" i="6"/>
  <c r="B11181" i="6"/>
  <c r="B11182" i="6"/>
  <c r="B11183" i="6"/>
  <c r="B11184" i="6"/>
  <c r="B11185" i="6"/>
  <c r="B11186" i="6"/>
  <c r="B11187" i="6"/>
  <c r="B11188" i="6"/>
  <c r="B11189" i="6"/>
  <c r="B11190" i="6"/>
  <c r="B11191" i="6"/>
  <c r="B11192" i="6"/>
  <c r="B11193" i="6"/>
  <c r="B11194" i="6"/>
  <c r="B11195" i="6"/>
  <c r="B11196" i="6"/>
  <c r="B11197" i="6"/>
  <c r="B11198" i="6"/>
  <c r="B11199" i="6"/>
  <c r="B11200" i="6"/>
  <c r="B11201" i="6"/>
  <c r="B11202" i="6"/>
  <c r="B11203" i="6"/>
  <c r="B11204" i="6"/>
  <c r="B11205" i="6"/>
  <c r="B11206" i="6"/>
  <c r="B11207" i="6"/>
  <c r="B11208" i="6"/>
  <c r="B11209" i="6"/>
  <c r="B11210" i="6"/>
  <c r="B11211" i="6"/>
  <c r="B11212" i="6"/>
  <c r="B11213" i="6"/>
  <c r="B11214" i="6"/>
  <c r="B11215" i="6"/>
  <c r="B11216" i="6"/>
  <c r="B11217" i="6"/>
  <c r="B11218" i="6"/>
  <c r="B11219" i="6"/>
  <c r="B11220" i="6"/>
  <c r="B11221" i="6"/>
  <c r="B11222" i="6"/>
  <c r="B11223" i="6"/>
  <c r="B11224" i="6"/>
  <c r="B11225" i="6"/>
  <c r="B11226" i="6"/>
  <c r="B11227" i="6"/>
  <c r="B11228" i="6"/>
  <c r="B11229" i="6"/>
  <c r="B11230" i="6"/>
  <c r="B11231" i="6"/>
  <c r="B11232" i="6"/>
  <c r="B11233" i="6"/>
  <c r="B11234" i="6"/>
  <c r="B11235" i="6"/>
  <c r="B11236" i="6"/>
  <c r="B11237" i="6"/>
  <c r="B11238" i="6"/>
  <c r="B11239" i="6"/>
  <c r="B11240" i="6"/>
  <c r="B11241" i="6"/>
  <c r="B11242" i="6"/>
  <c r="B11243" i="6"/>
  <c r="B11244" i="6"/>
  <c r="B11245" i="6"/>
  <c r="B11246" i="6"/>
  <c r="B11247" i="6"/>
  <c r="B11248" i="6"/>
  <c r="B11249" i="6"/>
  <c r="B11250" i="6"/>
  <c r="B11251" i="6"/>
  <c r="B11252" i="6"/>
  <c r="B11253" i="6"/>
  <c r="B11254" i="6"/>
  <c r="B11255" i="6"/>
  <c r="B11256" i="6"/>
  <c r="B11257" i="6"/>
  <c r="B11258" i="6"/>
  <c r="B11259" i="6"/>
  <c r="B11260" i="6"/>
  <c r="B11261" i="6"/>
  <c r="B11262" i="6"/>
  <c r="B11263" i="6"/>
  <c r="B11264" i="6"/>
  <c r="B11265" i="6"/>
  <c r="B11266" i="6"/>
  <c r="B11267" i="6"/>
  <c r="B11268" i="6"/>
  <c r="B11269" i="6"/>
  <c r="B11270" i="6"/>
  <c r="B11271" i="6"/>
  <c r="B11272" i="6"/>
  <c r="B11273" i="6"/>
  <c r="B11274" i="6"/>
  <c r="B11275" i="6"/>
  <c r="B11276" i="6"/>
  <c r="B11277" i="6"/>
  <c r="B11278" i="6"/>
  <c r="B11279" i="6"/>
  <c r="B11280" i="6"/>
  <c r="B11281" i="6"/>
  <c r="B11282" i="6"/>
  <c r="B11283" i="6"/>
  <c r="B11284" i="6"/>
  <c r="B11285" i="6"/>
  <c r="B11286" i="6"/>
  <c r="B11287" i="6"/>
  <c r="B11288" i="6"/>
  <c r="B11289" i="6"/>
  <c r="B11290" i="6"/>
  <c r="B11291" i="6"/>
  <c r="B11292" i="6"/>
  <c r="B11293" i="6"/>
  <c r="B11294" i="6"/>
  <c r="B11295" i="6"/>
  <c r="B11296" i="6"/>
  <c r="B11297" i="6"/>
  <c r="B11298" i="6"/>
  <c r="B11299" i="6"/>
  <c r="B11300" i="6"/>
  <c r="B11301" i="6"/>
  <c r="B11302" i="6"/>
  <c r="B11303" i="6"/>
  <c r="B11304" i="6"/>
  <c r="B11305" i="6"/>
  <c r="B11306" i="6"/>
  <c r="B11307" i="6"/>
  <c r="B11308" i="6"/>
  <c r="B11309" i="6"/>
  <c r="B11310" i="6"/>
  <c r="B11311" i="6"/>
  <c r="B11312" i="6"/>
  <c r="B11313" i="6"/>
  <c r="B11314" i="6"/>
  <c r="B11315" i="6"/>
  <c r="B11316" i="6"/>
  <c r="B11317" i="6"/>
  <c r="B11318" i="6"/>
  <c r="B11319" i="6"/>
  <c r="B11320" i="6"/>
  <c r="B11321" i="6"/>
  <c r="B11322" i="6"/>
  <c r="B11323" i="6"/>
  <c r="B11324" i="6"/>
  <c r="B11325" i="6"/>
  <c r="B11326" i="6"/>
  <c r="B11327" i="6"/>
  <c r="B11328" i="6"/>
  <c r="B11329" i="6"/>
  <c r="B11330" i="6"/>
  <c r="B11331" i="6"/>
  <c r="B11332" i="6"/>
  <c r="B11333" i="6"/>
  <c r="B11334" i="6"/>
  <c r="B11335" i="6"/>
  <c r="B11336" i="6"/>
  <c r="B11337" i="6"/>
  <c r="B11338" i="6"/>
  <c r="B11339" i="6"/>
  <c r="B11340" i="6"/>
  <c r="B11341" i="6"/>
  <c r="B11342" i="6"/>
  <c r="B11343" i="6"/>
  <c r="B11344" i="6"/>
  <c r="B11345" i="6"/>
  <c r="B11346" i="6"/>
  <c r="B11347" i="6"/>
  <c r="B11348" i="6"/>
  <c r="B11349" i="6"/>
  <c r="B11350" i="6"/>
  <c r="B11351" i="6"/>
  <c r="B11352" i="6"/>
  <c r="B11353" i="6"/>
  <c r="B11354" i="6"/>
  <c r="B11355" i="6"/>
  <c r="B11356" i="6"/>
  <c r="B11357" i="6"/>
  <c r="B11358" i="6"/>
  <c r="B11359" i="6"/>
  <c r="B11360" i="6"/>
  <c r="B11361" i="6"/>
  <c r="B11362" i="6"/>
  <c r="B11363" i="6"/>
  <c r="B11364" i="6"/>
  <c r="B11365" i="6"/>
  <c r="B11366" i="6"/>
  <c r="B11367" i="6"/>
  <c r="B11368" i="6"/>
  <c r="B11369" i="6"/>
  <c r="B11370" i="6"/>
  <c r="B11371" i="6"/>
  <c r="B11372" i="6"/>
  <c r="B11373" i="6"/>
  <c r="B11374" i="6"/>
  <c r="B11375" i="6"/>
  <c r="B11376" i="6"/>
  <c r="B11377" i="6"/>
  <c r="B11378" i="6"/>
  <c r="B11379" i="6"/>
  <c r="B11380" i="6"/>
  <c r="B11381" i="6"/>
  <c r="B11382" i="6"/>
  <c r="B11383" i="6"/>
  <c r="B11384" i="6"/>
  <c r="B11385" i="6"/>
  <c r="B11386" i="6"/>
  <c r="B11387" i="6"/>
  <c r="B11388" i="6"/>
  <c r="B11389" i="6"/>
  <c r="B11390" i="6"/>
  <c r="B11391" i="6"/>
  <c r="B11392" i="6"/>
  <c r="B11393" i="6"/>
  <c r="B11394" i="6"/>
  <c r="B11395" i="6"/>
  <c r="B11396" i="6"/>
  <c r="B11397" i="6"/>
  <c r="B11398" i="6"/>
  <c r="B11399" i="6"/>
  <c r="B11400" i="6"/>
  <c r="B11401" i="6"/>
  <c r="B11402" i="6"/>
  <c r="B11403" i="6"/>
  <c r="B11404" i="6"/>
  <c r="B11405" i="6"/>
  <c r="B11406" i="6"/>
  <c r="B11407" i="6"/>
  <c r="B11408" i="6"/>
  <c r="B11409" i="6"/>
  <c r="B11410" i="6"/>
  <c r="B11411" i="6"/>
  <c r="B11412" i="6"/>
  <c r="B11413" i="6"/>
  <c r="B11414" i="6"/>
  <c r="B11415" i="6"/>
  <c r="B11416" i="6"/>
  <c r="B11417" i="6"/>
  <c r="B11418" i="6"/>
  <c r="B11419" i="6"/>
  <c r="B11420" i="6"/>
  <c r="B11421" i="6"/>
  <c r="B11422" i="6"/>
  <c r="B11423" i="6"/>
  <c r="B11424" i="6"/>
  <c r="B11425" i="6"/>
  <c r="B11426" i="6"/>
  <c r="B11427" i="6"/>
  <c r="B11428" i="6"/>
  <c r="B11429" i="6"/>
  <c r="B11430" i="6"/>
  <c r="B11431" i="6"/>
  <c r="B11432" i="6"/>
  <c r="B11433" i="6"/>
  <c r="B11434" i="6"/>
  <c r="B11435" i="6"/>
  <c r="B11436" i="6"/>
  <c r="B11437" i="6"/>
  <c r="B11438" i="6"/>
  <c r="B11439" i="6"/>
  <c r="B11440" i="6"/>
  <c r="B11441" i="6"/>
  <c r="B11442" i="6"/>
  <c r="B11443" i="6"/>
  <c r="B11444" i="6"/>
  <c r="B11445" i="6"/>
  <c r="B11446" i="6"/>
  <c r="B11447" i="6"/>
  <c r="B11448" i="6"/>
  <c r="B11449" i="6"/>
  <c r="B11450" i="6"/>
  <c r="B11451" i="6"/>
  <c r="B11452" i="6"/>
  <c r="B11453" i="6"/>
  <c r="B11454" i="6"/>
  <c r="B11455" i="6"/>
  <c r="B11456" i="6"/>
  <c r="B11457" i="6"/>
  <c r="B11458" i="6"/>
  <c r="B11459" i="6"/>
  <c r="B11460" i="6"/>
  <c r="B11461" i="6"/>
  <c r="B11462" i="6"/>
  <c r="B11463" i="6"/>
  <c r="B11464" i="6"/>
  <c r="B11465" i="6"/>
  <c r="B11466" i="6"/>
  <c r="B11467" i="6"/>
  <c r="B11468" i="6"/>
  <c r="B11469" i="6"/>
  <c r="B11470" i="6"/>
  <c r="B11471" i="6"/>
  <c r="B11472" i="6"/>
  <c r="B11473" i="6"/>
  <c r="B11474" i="6"/>
  <c r="B11475" i="6"/>
  <c r="B11476" i="6"/>
  <c r="B11477" i="6"/>
  <c r="B11478" i="6"/>
  <c r="B11479" i="6"/>
  <c r="B11480" i="6"/>
  <c r="B11481" i="6"/>
  <c r="B11482" i="6"/>
  <c r="B11483" i="6"/>
  <c r="B11484" i="6"/>
  <c r="B11485" i="6"/>
  <c r="B11486" i="6"/>
  <c r="B11487" i="6"/>
  <c r="B11488" i="6"/>
  <c r="B11489" i="6"/>
  <c r="B11490" i="6"/>
  <c r="B11491" i="6"/>
  <c r="B11492" i="6"/>
  <c r="B11493" i="6"/>
  <c r="B11494" i="6"/>
  <c r="B11495" i="6"/>
  <c r="B11496" i="6"/>
  <c r="B11497" i="6"/>
  <c r="B11498" i="6"/>
  <c r="B11499" i="6"/>
  <c r="B11500" i="6"/>
  <c r="B11501" i="6"/>
  <c r="B11502" i="6"/>
  <c r="B11503" i="6"/>
  <c r="B11504" i="6"/>
  <c r="B11505" i="6"/>
  <c r="B11506" i="6"/>
  <c r="B11507" i="6"/>
  <c r="B11508" i="6"/>
  <c r="B11509" i="6"/>
  <c r="B11510" i="6"/>
  <c r="B11511" i="6"/>
  <c r="B11512" i="6"/>
  <c r="B11513" i="6"/>
  <c r="B11514" i="6"/>
  <c r="B11515" i="6"/>
  <c r="B11516" i="6"/>
  <c r="B11517" i="6"/>
  <c r="B11518" i="6"/>
  <c r="B11519" i="6"/>
  <c r="B11520" i="6"/>
  <c r="B11521" i="6"/>
  <c r="B11522" i="6"/>
  <c r="B11523" i="6"/>
  <c r="B11524" i="6"/>
  <c r="B11525" i="6"/>
  <c r="B11526" i="6"/>
  <c r="B11527" i="6"/>
  <c r="B11528" i="6"/>
  <c r="B11529" i="6"/>
  <c r="B11530" i="6"/>
  <c r="B11531" i="6"/>
  <c r="B11532" i="6"/>
  <c r="B11533" i="6"/>
  <c r="B11534" i="6"/>
  <c r="B11535" i="6"/>
  <c r="B11536" i="6"/>
  <c r="B11537" i="6"/>
  <c r="B11538" i="6"/>
  <c r="B11539" i="6"/>
  <c r="B11540" i="6"/>
  <c r="B11541" i="6"/>
  <c r="B11542" i="6"/>
  <c r="B11543" i="6"/>
  <c r="B11544" i="6"/>
  <c r="B11545" i="6"/>
  <c r="B11546" i="6"/>
  <c r="B11547" i="6"/>
  <c r="B11548" i="6"/>
  <c r="B11549" i="6"/>
  <c r="B11550" i="6"/>
  <c r="B11551" i="6"/>
  <c r="B11552" i="6"/>
  <c r="B11553" i="6"/>
  <c r="B11554" i="6"/>
  <c r="B11555" i="6"/>
  <c r="B11556" i="6"/>
  <c r="B11557" i="6"/>
  <c r="B11558" i="6"/>
  <c r="B11559" i="6"/>
  <c r="B11560" i="6"/>
  <c r="B11561" i="6"/>
  <c r="B11562" i="6"/>
  <c r="B11563" i="6"/>
  <c r="B11564" i="6"/>
  <c r="B11565" i="6"/>
  <c r="B11566" i="6"/>
  <c r="B11567" i="6"/>
  <c r="B11568" i="6"/>
  <c r="B11569" i="6"/>
  <c r="B11570" i="6"/>
  <c r="B11571" i="6"/>
  <c r="B11572" i="6"/>
  <c r="B11573" i="6"/>
  <c r="B11574" i="6"/>
  <c r="B11575" i="6"/>
  <c r="B11576" i="6"/>
  <c r="B11577" i="6"/>
  <c r="B11578" i="6"/>
  <c r="B11579" i="6"/>
  <c r="B11580" i="6"/>
  <c r="B11581" i="6"/>
  <c r="B11582" i="6"/>
  <c r="B11583" i="6"/>
  <c r="B11584" i="6"/>
  <c r="B11585" i="6"/>
  <c r="B11586" i="6"/>
  <c r="B11587" i="6"/>
  <c r="B11588" i="6"/>
  <c r="B11589" i="6"/>
  <c r="B11590" i="6"/>
  <c r="B11591" i="6"/>
  <c r="B11592" i="6"/>
  <c r="B11593" i="6"/>
  <c r="B11594" i="6"/>
  <c r="B11595" i="6"/>
  <c r="B11596" i="6"/>
  <c r="B11597" i="6"/>
  <c r="B11598" i="6"/>
  <c r="B11599" i="6"/>
  <c r="B11600" i="6"/>
  <c r="B11601" i="6"/>
  <c r="B11602" i="6"/>
  <c r="B11603" i="6"/>
  <c r="B11604" i="6"/>
  <c r="B11605" i="6"/>
  <c r="B11606" i="6"/>
  <c r="B11607" i="6"/>
  <c r="B11608" i="6"/>
  <c r="B11609" i="6"/>
  <c r="B11610" i="6"/>
  <c r="B11611" i="6"/>
  <c r="B11612" i="6"/>
  <c r="B11613" i="6"/>
  <c r="B11614" i="6"/>
  <c r="B11615" i="6"/>
  <c r="B11616" i="6"/>
  <c r="B11617" i="6"/>
  <c r="B11618" i="6"/>
  <c r="B11619" i="6"/>
  <c r="B11620" i="6"/>
  <c r="B11621" i="6"/>
  <c r="B11622" i="6"/>
  <c r="B11623" i="6"/>
  <c r="B11624" i="6"/>
  <c r="B11625" i="6"/>
  <c r="B11626" i="6"/>
  <c r="B11627" i="6"/>
  <c r="B11628" i="6"/>
  <c r="B11629" i="6"/>
  <c r="B11630" i="6"/>
  <c r="B11631" i="6"/>
  <c r="B11632" i="6"/>
  <c r="B11633" i="6"/>
  <c r="B11634" i="6"/>
  <c r="B11635" i="6"/>
  <c r="B11636" i="6"/>
  <c r="B11637" i="6"/>
  <c r="B11638" i="6"/>
  <c r="B11639" i="6"/>
  <c r="B11640" i="6"/>
  <c r="B11641" i="6"/>
  <c r="B11642" i="6"/>
  <c r="B11643" i="6"/>
  <c r="B11644" i="6"/>
  <c r="B11645" i="6"/>
  <c r="B11646" i="6"/>
  <c r="B11647" i="6"/>
  <c r="B11648" i="6"/>
  <c r="B11649" i="6"/>
  <c r="B11650" i="6"/>
  <c r="B11651" i="6"/>
  <c r="B11652" i="6"/>
  <c r="B11653" i="6"/>
  <c r="B11654" i="6"/>
  <c r="B11655" i="6"/>
  <c r="B11656" i="6"/>
  <c r="B11657" i="6"/>
  <c r="B11658" i="6"/>
  <c r="B11659" i="6"/>
  <c r="B11660" i="6"/>
  <c r="B11661" i="6"/>
  <c r="B11662" i="6"/>
  <c r="B11663" i="6"/>
  <c r="B11664" i="6"/>
  <c r="B11665" i="6"/>
  <c r="B11666" i="6"/>
  <c r="B11667" i="6"/>
  <c r="B11668" i="6"/>
  <c r="B11669" i="6"/>
  <c r="B11670" i="6"/>
  <c r="B11671" i="6"/>
  <c r="B11672" i="6"/>
  <c r="B11673" i="6"/>
  <c r="B11674" i="6"/>
  <c r="B11675" i="6"/>
  <c r="B11676" i="6"/>
  <c r="B11677" i="6"/>
  <c r="B11678" i="6"/>
  <c r="B11679" i="6"/>
  <c r="B11680" i="6"/>
  <c r="B11681" i="6"/>
  <c r="B11682" i="6"/>
  <c r="B11683" i="6"/>
  <c r="B11684" i="6"/>
  <c r="B11685" i="6"/>
  <c r="B11686" i="6"/>
  <c r="B11687" i="6"/>
  <c r="B11688" i="6"/>
  <c r="B11689" i="6"/>
  <c r="B11690" i="6"/>
  <c r="B11691" i="6"/>
  <c r="B11692" i="6"/>
  <c r="B11693" i="6"/>
  <c r="B11694" i="6"/>
  <c r="B11695" i="6"/>
  <c r="B11696" i="6"/>
  <c r="B11697" i="6"/>
  <c r="B11698" i="6"/>
  <c r="B11699" i="6"/>
  <c r="B11700" i="6"/>
  <c r="B11701" i="6"/>
  <c r="B11702" i="6"/>
  <c r="B11703" i="6"/>
  <c r="B11704" i="6"/>
  <c r="B11705" i="6"/>
  <c r="B11706" i="6"/>
  <c r="B11707" i="6"/>
  <c r="B11708" i="6"/>
  <c r="B11709" i="6"/>
  <c r="B11710" i="6"/>
  <c r="B11711" i="6"/>
  <c r="B11712" i="6"/>
  <c r="B11713" i="6"/>
  <c r="B11714" i="6"/>
  <c r="B11715" i="6"/>
  <c r="B11716" i="6"/>
  <c r="B11717" i="6"/>
  <c r="B11718" i="6"/>
  <c r="B11719" i="6"/>
  <c r="B11720" i="6"/>
  <c r="B11721" i="6"/>
  <c r="B11722" i="6"/>
  <c r="B11723" i="6"/>
  <c r="B11724" i="6"/>
  <c r="B11725" i="6"/>
  <c r="B11726" i="6"/>
  <c r="B11727" i="6"/>
  <c r="B11728" i="6"/>
  <c r="B11729" i="6"/>
  <c r="B11730" i="6"/>
  <c r="B11731" i="6"/>
  <c r="B11732" i="6"/>
  <c r="B11733" i="6"/>
  <c r="B11734" i="6"/>
  <c r="B11735" i="6"/>
  <c r="B11736" i="6"/>
  <c r="B11737" i="6"/>
  <c r="B11738" i="6"/>
  <c r="B11739" i="6"/>
  <c r="B11740" i="6"/>
  <c r="B11741" i="6"/>
  <c r="B11742" i="6"/>
  <c r="B11743" i="6"/>
  <c r="B11744" i="6"/>
  <c r="B11745" i="6"/>
  <c r="B11746" i="6"/>
  <c r="B11747" i="6"/>
  <c r="B11748" i="6"/>
  <c r="B11749" i="6"/>
  <c r="B11750" i="6"/>
  <c r="B11751" i="6"/>
  <c r="B11752" i="6"/>
  <c r="B11753" i="6"/>
  <c r="B11754" i="6"/>
  <c r="B11755" i="6"/>
  <c r="B11756" i="6"/>
  <c r="B11757" i="6"/>
  <c r="B11758" i="6"/>
  <c r="B11759" i="6"/>
  <c r="B11760" i="6"/>
  <c r="B11761" i="6"/>
  <c r="B11762" i="6"/>
  <c r="B11763" i="6"/>
  <c r="B11764" i="6"/>
  <c r="B11765" i="6"/>
  <c r="B11766" i="6"/>
  <c r="B11767" i="6"/>
  <c r="B11768" i="6"/>
  <c r="B11769" i="6"/>
  <c r="B11770" i="6"/>
  <c r="B11771" i="6"/>
  <c r="B11772" i="6"/>
  <c r="B11773" i="6"/>
  <c r="B11774" i="6"/>
  <c r="B11775" i="6"/>
  <c r="B11776" i="6"/>
  <c r="B11777" i="6"/>
  <c r="B11778" i="6"/>
  <c r="B11779" i="6"/>
  <c r="B11780" i="6"/>
  <c r="B11781" i="6"/>
  <c r="B11782" i="6"/>
  <c r="B11783" i="6"/>
  <c r="B11784" i="6"/>
  <c r="B11785" i="6"/>
  <c r="B11786" i="6"/>
  <c r="B11787" i="6"/>
  <c r="B11788" i="6"/>
  <c r="B11789" i="6"/>
  <c r="B11790" i="6"/>
  <c r="B11791" i="6"/>
  <c r="B11792" i="6"/>
  <c r="B11793" i="6"/>
  <c r="B11794" i="6"/>
  <c r="B11795" i="6"/>
  <c r="B11796" i="6"/>
  <c r="B11797" i="6"/>
  <c r="B11798" i="6"/>
  <c r="B11799" i="6"/>
  <c r="B11800" i="6"/>
  <c r="B11801" i="6"/>
  <c r="B11802" i="6"/>
  <c r="B11803" i="6"/>
  <c r="B11804" i="6"/>
  <c r="B11805" i="6"/>
  <c r="B11806" i="6"/>
  <c r="B11807" i="6"/>
  <c r="B11808" i="6"/>
  <c r="B11809" i="6"/>
  <c r="B11810" i="6"/>
  <c r="B11811" i="6"/>
  <c r="B11812" i="6"/>
  <c r="B11813" i="6"/>
  <c r="B11814" i="6"/>
  <c r="B11815" i="6"/>
  <c r="B11816" i="6"/>
  <c r="B11817" i="6"/>
  <c r="B11818" i="6"/>
  <c r="B11819" i="6"/>
  <c r="B11820" i="6"/>
  <c r="B11821" i="6"/>
  <c r="B11822" i="6"/>
  <c r="B11823" i="6"/>
  <c r="B11824" i="6"/>
  <c r="B11825" i="6"/>
  <c r="B11826" i="6"/>
  <c r="B11827" i="6"/>
  <c r="B11828" i="6"/>
  <c r="B11829" i="6"/>
  <c r="B11830" i="6"/>
  <c r="B11831" i="6"/>
  <c r="B11832" i="6"/>
  <c r="B11833" i="6"/>
  <c r="B11834" i="6"/>
  <c r="B11835" i="6"/>
  <c r="B11836" i="6"/>
  <c r="B11837" i="6"/>
  <c r="B11838" i="6"/>
  <c r="B11839" i="6"/>
  <c r="B11840" i="6"/>
  <c r="B11841" i="6"/>
  <c r="B11842" i="6"/>
  <c r="B11843" i="6"/>
  <c r="B11844" i="6"/>
  <c r="B11845" i="6"/>
  <c r="B11846" i="6"/>
  <c r="B11847" i="6"/>
  <c r="B11848" i="6"/>
  <c r="B11849" i="6"/>
  <c r="B11850" i="6"/>
  <c r="B11851" i="6"/>
  <c r="B11852" i="6"/>
  <c r="B11853" i="6"/>
  <c r="B11854" i="6"/>
  <c r="B11855" i="6"/>
  <c r="B11856" i="6"/>
  <c r="B11857" i="6"/>
  <c r="B11858" i="6"/>
  <c r="B11859" i="6"/>
  <c r="B11860" i="6"/>
  <c r="B11861" i="6"/>
  <c r="B11862" i="6"/>
  <c r="B11863" i="6"/>
  <c r="B11864" i="6"/>
  <c r="B11865" i="6"/>
  <c r="B11866" i="6"/>
  <c r="B11867" i="6"/>
  <c r="B11868" i="6"/>
  <c r="B11869" i="6"/>
  <c r="B11870" i="6"/>
  <c r="B11871" i="6"/>
  <c r="B11872" i="6"/>
  <c r="B11873" i="6"/>
  <c r="B11874" i="6"/>
  <c r="B11875" i="6"/>
  <c r="B11876" i="6"/>
  <c r="B11877" i="6"/>
  <c r="B11878" i="6"/>
  <c r="B11879" i="6"/>
  <c r="B11880" i="6"/>
  <c r="B11881" i="6"/>
  <c r="B11882" i="6"/>
  <c r="B11883" i="6"/>
  <c r="B11884" i="6"/>
  <c r="B11885" i="6"/>
  <c r="B11886" i="6"/>
  <c r="B11887" i="6"/>
  <c r="B11888" i="6"/>
  <c r="B11889" i="6"/>
  <c r="B11890" i="6"/>
  <c r="B11891" i="6"/>
  <c r="B11892" i="6"/>
  <c r="B11893" i="6"/>
  <c r="B11894" i="6"/>
  <c r="B11895" i="6"/>
  <c r="B11896" i="6"/>
  <c r="B11897" i="6"/>
  <c r="B11898" i="6"/>
  <c r="B11899" i="6"/>
  <c r="B11900" i="6"/>
  <c r="B11901" i="6"/>
  <c r="B11902" i="6"/>
  <c r="B11903" i="6"/>
  <c r="B11904" i="6"/>
  <c r="B11905" i="6"/>
  <c r="B11906" i="6"/>
  <c r="B11907" i="6"/>
  <c r="B11908" i="6"/>
  <c r="B11909" i="6"/>
  <c r="B11910" i="6"/>
  <c r="B11911" i="6"/>
  <c r="B11912" i="6"/>
  <c r="B11913" i="6"/>
  <c r="B11914" i="6"/>
  <c r="B11915" i="6"/>
  <c r="B11916" i="6"/>
  <c r="B11917" i="6"/>
  <c r="B11918" i="6"/>
  <c r="B11919" i="6"/>
  <c r="B11920" i="6"/>
  <c r="B11921" i="6"/>
  <c r="B11922" i="6"/>
  <c r="B11923" i="6"/>
  <c r="B11924" i="6"/>
  <c r="B11925" i="6"/>
  <c r="B11926" i="6"/>
  <c r="B11927" i="6"/>
  <c r="B11928" i="6"/>
  <c r="B11929" i="6"/>
  <c r="B11930" i="6"/>
  <c r="B11931" i="6"/>
  <c r="B11932" i="6"/>
  <c r="B11933" i="6"/>
  <c r="B11934" i="6"/>
  <c r="B11935" i="6"/>
  <c r="B11936" i="6"/>
  <c r="B11937" i="6"/>
  <c r="B11938" i="6"/>
  <c r="B11939" i="6"/>
  <c r="B11940" i="6"/>
  <c r="B11941" i="6"/>
  <c r="B11942" i="6"/>
  <c r="B11943" i="6"/>
  <c r="B11944" i="6"/>
  <c r="B11945" i="6"/>
  <c r="B11946" i="6"/>
  <c r="B11947" i="6"/>
  <c r="B11948" i="6"/>
  <c r="B11949" i="6"/>
  <c r="B11950" i="6"/>
  <c r="B11951" i="6"/>
  <c r="B11952" i="6"/>
  <c r="B11953" i="6"/>
  <c r="B11954" i="6"/>
  <c r="B11955" i="6"/>
  <c r="B11956" i="6"/>
  <c r="B11957" i="6"/>
  <c r="B11958" i="6"/>
  <c r="B11959" i="6"/>
  <c r="B11960" i="6"/>
  <c r="B11961" i="6"/>
  <c r="B11962" i="6"/>
  <c r="B11963" i="6"/>
  <c r="B11964" i="6"/>
  <c r="B11965" i="6"/>
  <c r="B11966" i="6"/>
  <c r="B11967" i="6"/>
  <c r="B11968" i="6"/>
  <c r="B11969" i="6"/>
  <c r="B11970" i="6"/>
  <c r="B11971" i="6"/>
  <c r="B11972" i="6"/>
  <c r="B11973" i="6"/>
  <c r="B11974" i="6"/>
  <c r="B11975" i="6"/>
  <c r="B11976" i="6"/>
  <c r="B11977" i="6"/>
  <c r="B11978" i="6"/>
  <c r="B11979" i="6"/>
  <c r="B11980" i="6"/>
  <c r="B11981" i="6"/>
  <c r="B11982" i="6"/>
  <c r="B11983" i="6"/>
  <c r="B11984" i="6"/>
  <c r="B11985" i="6"/>
  <c r="B11986" i="6"/>
  <c r="B11987" i="6"/>
  <c r="B11988" i="6"/>
  <c r="B11989" i="6"/>
  <c r="B11990" i="6"/>
  <c r="B11991" i="6"/>
  <c r="B11992" i="6"/>
  <c r="B11993" i="6"/>
  <c r="B11994" i="6"/>
  <c r="B11995" i="6"/>
  <c r="B11996" i="6"/>
  <c r="B11997" i="6"/>
  <c r="B11998" i="6"/>
  <c r="B11999" i="6"/>
  <c r="B12000" i="6"/>
  <c r="B12001" i="6"/>
  <c r="B12002" i="6"/>
  <c r="B12003" i="6"/>
  <c r="B12004" i="6"/>
  <c r="B12005" i="6"/>
  <c r="B12006" i="6"/>
  <c r="B12007" i="6"/>
  <c r="B12008" i="6"/>
  <c r="B12009" i="6"/>
  <c r="B12010" i="6"/>
  <c r="B12011" i="6"/>
  <c r="B12012" i="6"/>
  <c r="B12013" i="6"/>
  <c r="B12014" i="6"/>
  <c r="B12015" i="6"/>
  <c r="B12016" i="6"/>
  <c r="B12017" i="6"/>
  <c r="B12018" i="6"/>
  <c r="B12019" i="6"/>
  <c r="B12020" i="6"/>
  <c r="B12021" i="6"/>
  <c r="B12022" i="6"/>
  <c r="B12023" i="6"/>
  <c r="B12024" i="6"/>
  <c r="B12025" i="6"/>
  <c r="B12026" i="6"/>
  <c r="B12027" i="6"/>
  <c r="B12028" i="6"/>
  <c r="B12029" i="6"/>
  <c r="B12030" i="6"/>
  <c r="B12031" i="6"/>
  <c r="B12032" i="6"/>
  <c r="B12033" i="6"/>
  <c r="B12034" i="6"/>
  <c r="B12035" i="6"/>
  <c r="B12036" i="6"/>
  <c r="B12037" i="6"/>
  <c r="B12038" i="6"/>
  <c r="B12039" i="6"/>
  <c r="B12040" i="6"/>
  <c r="B12041" i="6"/>
  <c r="B12042" i="6"/>
  <c r="B12043" i="6"/>
  <c r="B12044" i="6"/>
  <c r="B12045" i="6"/>
  <c r="B12046" i="6"/>
  <c r="B12047" i="6"/>
  <c r="B12048" i="6"/>
  <c r="B12049" i="6"/>
  <c r="B12050" i="6"/>
  <c r="B12051" i="6"/>
  <c r="B12052" i="6"/>
  <c r="B12053" i="6"/>
  <c r="B12054" i="6"/>
  <c r="B12055" i="6"/>
  <c r="B12056" i="6"/>
  <c r="B12057" i="6"/>
  <c r="B12058" i="6"/>
  <c r="B12059" i="6"/>
  <c r="B12060" i="6"/>
  <c r="B12061" i="6"/>
  <c r="B12062" i="6"/>
  <c r="B12063" i="6"/>
  <c r="B12064" i="6"/>
  <c r="B12065" i="6"/>
  <c r="B12066" i="6"/>
  <c r="B12067" i="6"/>
  <c r="B12068" i="6"/>
  <c r="B12069" i="6"/>
  <c r="B12070" i="6"/>
  <c r="B12071" i="6"/>
  <c r="B12072" i="6"/>
  <c r="B12073" i="6"/>
  <c r="B12074" i="6"/>
  <c r="B12075" i="6"/>
  <c r="B12076" i="6"/>
  <c r="B12077" i="6"/>
  <c r="B12078" i="6"/>
  <c r="B12079" i="6"/>
  <c r="B12080" i="6"/>
  <c r="B12081" i="6"/>
  <c r="B12082" i="6"/>
  <c r="B12083" i="6"/>
  <c r="B12084" i="6"/>
  <c r="B12085" i="6"/>
  <c r="B12086" i="6"/>
  <c r="B12087" i="6"/>
  <c r="B12088" i="6"/>
  <c r="B12089" i="6"/>
  <c r="B12090" i="6"/>
  <c r="B12091" i="6"/>
  <c r="B12092" i="6"/>
  <c r="B12093" i="6"/>
  <c r="B12094" i="6"/>
  <c r="B12095" i="6"/>
  <c r="B12096" i="6"/>
  <c r="B12097" i="6"/>
  <c r="B12098" i="6"/>
  <c r="B12099" i="6"/>
  <c r="B12100" i="6"/>
  <c r="B12101" i="6"/>
  <c r="B12102" i="6"/>
  <c r="B12103" i="6"/>
  <c r="B12104" i="6"/>
  <c r="B12105" i="6"/>
  <c r="B12106" i="6"/>
  <c r="B12107" i="6"/>
  <c r="B12108" i="6"/>
  <c r="B12109" i="6"/>
  <c r="B12110" i="6"/>
  <c r="B12111" i="6"/>
  <c r="B12112" i="6"/>
  <c r="B12113" i="6"/>
  <c r="B12114" i="6"/>
  <c r="B12115" i="6"/>
  <c r="B12116" i="6"/>
  <c r="B12117" i="6"/>
  <c r="B12118" i="6"/>
  <c r="B12119" i="6"/>
  <c r="B12120" i="6"/>
  <c r="B12121" i="6"/>
  <c r="B12122" i="6"/>
  <c r="B12123" i="6"/>
  <c r="B12124" i="6"/>
  <c r="B12125" i="6"/>
  <c r="B12126" i="6"/>
  <c r="B12127" i="6"/>
  <c r="B12128" i="6"/>
  <c r="B12129" i="6"/>
  <c r="B12130" i="6"/>
  <c r="B12131" i="6"/>
  <c r="B12132" i="6"/>
  <c r="B12133" i="6"/>
  <c r="B12134" i="6"/>
  <c r="B12135" i="6"/>
  <c r="B12136" i="6"/>
  <c r="B12137" i="6"/>
  <c r="B12138" i="6"/>
  <c r="B12139" i="6"/>
  <c r="B12140" i="6"/>
  <c r="B12141" i="6"/>
  <c r="B12142" i="6"/>
  <c r="B12143" i="6"/>
  <c r="B12144" i="6"/>
  <c r="B12145" i="6"/>
  <c r="B12146" i="6"/>
  <c r="B12147" i="6"/>
  <c r="B12148" i="6"/>
  <c r="B12149" i="6"/>
  <c r="B12150" i="6"/>
  <c r="B12151" i="6"/>
  <c r="B12152" i="6"/>
  <c r="B12153" i="6"/>
  <c r="B12154" i="6"/>
  <c r="B12155" i="6"/>
  <c r="B12156" i="6"/>
  <c r="B12157" i="6"/>
  <c r="B12158" i="6"/>
  <c r="B12159" i="6"/>
  <c r="B12160" i="6"/>
  <c r="B12161" i="6"/>
  <c r="B12162" i="6"/>
  <c r="B12163" i="6"/>
  <c r="B12164" i="6"/>
  <c r="B12165" i="6"/>
  <c r="B12166" i="6"/>
  <c r="B12167" i="6"/>
  <c r="B12168" i="6"/>
  <c r="B12169" i="6"/>
  <c r="B12170" i="6"/>
  <c r="B12171" i="6"/>
  <c r="B12172" i="6"/>
  <c r="B12173" i="6"/>
  <c r="B12174" i="6"/>
  <c r="B12175" i="6"/>
  <c r="B12176" i="6"/>
  <c r="B12177" i="6"/>
  <c r="B12178" i="6"/>
  <c r="B12179" i="6"/>
  <c r="B12180" i="6"/>
  <c r="B12181" i="6"/>
  <c r="B12182" i="6"/>
  <c r="B12183" i="6"/>
  <c r="B12184" i="6"/>
  <c r="B12185" i="6"/>
  <c r="B12186" i="6"/>
  <c r="B12187" i="6"/>
  <c r="B12188" i="6"/>
  <c r="B12189" i="6"/>
  <c r="B12190" i="6"/>
  <c r="B12191" i="6"/>
  <c r="B12192" i="6"/>
  <c r="B12193" i="6"/>
  <c r="B12194" i="6"/>
  <c r="B12195" i="6"/>
  <c r="B12196" i="6"/>
  <c r="B12197" i="6"/>
  <c r="B12198" i="6"/>
  <c r="B12199" i="6"/>
  <c r="B12200" i="6"/>
  <c r="B12201" i="6"/>
  <c r="B12202" i="6"/>
  <c r="B12203" i="6"/>
  <c r="B12204" i="6"/>
  <c r="B12205" i="6"/>
  <c r="B12206" i="6"/>
  <c r="B12207" i="6"/>
  <c r="B12208" i="6"/>
  <c r="B12209" i="6"/>
  <c r="B12210" i="6"/>
  <c r="B12211" i="6"/>
  <c r="B12212" i="6"/>
  <c r="B12213" i="6"/>
  <c r="B12214" i="6"/>
  <c r="B12215" i="6"/>
  <c r="B12216" i="6"/>
  <c r="B12217" i="6"/>
  <c r="B12218" i="6"/>
  <c r="B12219" i="6"/>
  <c r="B12220" i="6"/>
  <c r="B12221" i="6"/>
  <c r="B12222" i="6"/>
  <c r="B12223" i="6"/>
  <c r="B12224" i="6"/>
  <c r="B12225" i="6"/>
  <c r="B12226" i="6"/>
  <c r="B12227" i="6"/>
  <c r="B12228" i="6"/>
  <c r="B12229" i="6"/>
  <c r="B12230" i="6"/>
  <c r="B12231" i="6"/>
  <c r="B12232" i="6"/>
  <c r="B12233" i="6"/>
  <c r="B12234" i="6"/>
  <c r="B12235" i="6"/>
  <c r="B12236" i="6"/>
  <c r="B12237" i="6"/>
  <c r="B12238" i="6"/>
  <c r="B12239" i="6"/>
  <c r="B12240" i="6"/>
  <c r="B12241" i="6"/>
  <c r="B12242" i="6"/>
  <c r="B12243" i="6"/>
  <c r="B12244" i="6"/>
  <c r="B12245" i="6"/>
  <c r="B12246" i="6"/>
  <c r="B12247" i="6"/>
  <c r="B12248" i="6"/>
  <c r="B12249" i="6"/>
  <c r="B12250" i="6"/>
  <c r="B10748" i="6"/>
  <c r="B9240" i="6"/>
  <c r="B9241" i="6"/>
  <c r="B9242" i="6"/>
  <c r="B9243" i="6"/>
  <c r="B9244" i="6"/>
  <c r="B9245" i="6"/>
  <c r="B9246" i="6"/>
  <c r="B9247" i="6"/>
  <c r="B9248" i="6"/>
  <c r="B9249" i="6"/>
  <c r="B9250" i="6"/>
  <c r="B9251" i="6"/>
  <c r="B9252" i="6"/>
  <c r="B9253" i="6"/>
  <c r="B9254" i="6"/>
  <c r="B9255" i="6"/>
  <c r="B9256" i="6"/>
  <c r="B9257" i="6"/>
  <c r="B9258" i="6"/>
  <c r="B9259" i="6"/>
  <c r="B9260" i="6"/>
  <c r="B9261" i="6"/>
  <c r="B9262" i="6"/>
  <c r="B9263" i="6"/>
  <c r="B9264" i="6"/>
  <c r="B9265" i="6"/>
  <c r="B9266" i="6"/>
  <c r="B9267" i="6"/>
  <c r="B9268" i="6"/>
  <c r="B9269" i="6"/>
  <c r="B9270" i="6"/>
  <c r="B9271" i="6"/>
  <c r="B9272" i="6"/>
  <c r="B9273" i="6"/>
  <c r="B9274" i="6"/>
  <c r="B9275" i="6"/>
  <c r="B9276" i="6"/>
  <c r="B9277" i="6"/>
  <c r="B9278" i="6"/>
  <c r="B9279" i="6"/>
  <c r="B9280" i="6"/>
  <c r="B9281" i="6"/>
  <c r="B9282" i="6"/>
  <c r="B9283" i="6"/>
  <c r="B9284" i="6"/>
  <c r="B9285" i="6"/>
  <c r="B9286" i="6"/>
  <c r="B9287" i="6"/>
  <c r="B9288" i="6"/>
  <c r="B9289" i="6"/>
  <c r="B9290" i="6"/>
  <c r="B9291" i="6"/>
  <c r="B9292" i="6"/>
  <c r="B9293" i="6"/>
  <c r="B9294" i="6"/>
  <c r="B9295" i="6"/>
  <c r="B9296" i="6"/>
  <c r="B9297" i="6"/>
  <c r="B9298" i="6"/>
  <c r="B9299" i="6"/>
  <c r="B9300" i="6"/>
  <c r="B9301" i="6"/>
  <c r="B9302" i="6"/>
  <c r="B9303" i="6"/>
  <c r="B9304" i="6"/>
  <c r="B9305" i="6"/>
  <c r="B9306" i="6"/>
  <c r="B9307" i="6"/>
  <c r="B9308" i="6"/>
  <c r="B9309" i="6"/>
  <c r="B9310" i="6"/>
  <c r="B9311" i="6"/>
  <c r="B9312" i="6"/>
  <c r="B9313" i="6"/>
  <c r="B9314" i="6"/>
  <c r="B9315" i="6"/>
  <c r="B9316" i="6"/>
  <c r="B9317" i="6"/>
  <c r="B9318" i="6"/>
  <c r="B9319" i="6"/>
  <c r="B9320" i="6"/>
  <c r="B9321" i="6"/>
  <c r="B9322" i="6"/>
  <c r="B9323" i="6"/>
  <c r="B9324" i="6"/>
  <c r="B9325" i="6"/>
  <c r="B9326" i="6"/>
  <c r="B9327" i="6"/>
  <c r="B9328" i="6"/>
  <c r="B9329" i="6"/>
  <c r="B9330" i="6"/>
  <c r="B9331" i="6"/>
  <c r="B9332" i="6"/>
  <c r="B9333" i="6"/>
  <c r="B9334" i="6"/>
  <c r="B9335" i="6"/>
  <c r="B9336" i="6"/>
  <c r="B9337" i="6"/>
  <c r="B9338" i="6"/>
  <c r="B9339" i="6"/>
  <c r="B9340" i="6"/>
  <c r="B9341" i="6"/>
  <c r="B9342" i="6"/>
  <c r="B9343" i="6"/>
  <c r="B9344" i="6"/>
  <c r="B9345" i="6"/>
  <c r="B9346" i="6"/>
  <c r="B9347" i="6"/>
  <c r="B9348" i="6"/>
  <c r="B9349" i="6"/>
  <c r="B9350" i="6"/>
  <c r="B9351" i="6"/>
  <c r="B9352" i="6"/>
  <c r="B9353" i="6"/>
  <c r="B9354" i="6"/>
  <c r="B9355" i="6"/>
  <c r="B9356" i="6"/>
  <c r="B9357" i="6"/>
  <c r="B9358" i="6"/>
  <c r="B9359" i="6"/>
  <c r="B9360" i="6"/>
  <c r="B9361" i="6"/>
  <c r="B9362" i="6"/>
  <c r="B9363" i="6"/>
  <c r="B9364" i="6"/>
  <c r="B9365" i="6"/>
  <c r="B9366" i="6"/>
  <c r="B9367" i="6"/>
  <c r="B9368" i="6"/>
  <c r="B9369" i="6"/>
  <c r="B9370" i="6"/>
  <c r="B9371" i="6"/>
  <c r="B9372" i="6"/>
  <c r="B9373" i="6"/>
  <c r="B9374" i="6"/>
  <c r="B9375" i="6"/>
  <c r="B9376" i="6"/>
  <c r="B9377" i="6"/>
  <c r="B9378" i="6"/>
  <c r="B9379" i="6"/>
  <c r="B9380" i="6"/>
  <c r="B9381" i="6"/>
  <c r="B9382" i="6"/>
  <c r="B9383" i="6"/>
  <c r="B9384" i="6"/>
  <c r="B9385" i="6"/>
  <c r="B9386" i="6"/>
  <c r="B9387" i="6"/>
  <c r="B9388" i="6"/>
  <c r="B9389" i="6"/>
  <c r="B9390" i="6"/>
  <c r="B9391" i="6"/>
  <c r="B9392" i="6"/>
  <c r="B9393" i="6"/>
  <c r="B9394" i="6"/>
  <c r="B9395" i="6"/>
  <c r="B9396" i="6"/>
  <c r="B9397" i="6"/>
  <c r="B9398" i="6"/>
  <c r="B9399" i="6"/>
  <c r="B9400" i="6"/>
  <c r="B9401" i="6"/>
  <c r="B9402" i="6"/>
  <c r="B9403" i="6"/>
  <c r="B9404" i="6"/>
  <c r="B9405" i="6"/>
  <c r="B9406" i="6"/>
  <c r="B9407" i="6"/>
  <c r="B9408" i="6"/>
  <c r="B9409" i="6"/>
  <c r="B9410" i="6"/>
  <c r="B9411" i="6"/>
  <c r="B9412" i="6"/>
  <c r="B9413" i="6"/>
  <c r="B9414" i="6"/>
  <c r="B9415" i="6"/>
  <c r="B9416" i="6"/>
  <c r="B9417" i="6"/>
  <c r="B9418" i="6"/>
  <c r="B9419" i="6"/>
  <c r="B9420" i="6"/>
  <c r="B9421" i="6"/>
  <c r="B9422" i="6"/>
  <c r="B9423" i="6"/>
  <c r="B9424" i="6"/>
  <c r="B9425" i="6"/>
  <c r="B9426" i="6"/>
  <c r="B9427" i="6"/>
  <c r="B9428" i="6"/>
  <c r="B9429" i="6"/>
  <c r="B9430" i="6"/>
  <c r="B9431" i="6"/>
  <c r="B9432" i="6"/>
  <c r="B9433" i="6"/>
  <c r="B9434" i="6"/>
  <c r="B9435" i="6"/>
  <c r="B9436" i="6"/>
  <c r="B9437" i="6"/>
  <c r="B9438" i="6"/>
  <c r="B9439" i="6"/>
  <c r="B9440" i="6"/>
  <c r="B9441" i="6"/>
  <c r="B9442" i="6"/>
  <c r="B9443" i="6"/>
  <c r="B9444" i="6"/>
  <c r="B9445" i="6"/>
  <c r="B9446" i="6"/>
  <c r="B9447" i="6"/>
  <c r="B9448" i="6"/>
  <c r="B9449" i="6"/>
  <c r="B9450" i="6"/>
  <c r="B9451" i="6"/>
  <c r="B9452" i="6"/>
  <c r="B9453" i="6"/>
  <c r="B9454" i="6"/>
  <c r="B9455" i="6"/>
  <c r="B9456" i="6"/>
  <c r="B9457" i="6"/>
  <c r="B9458" i="6"/>
  <c r="B9459" i="6"/>
  <c r="B9460" i="6"/>
  <c r="B9461" i="6"/>
  <c r="B9462" i="6"/>
  <c r="B9463" i="6"/>
  <c r="B9464" i="6"/>
  <c r="B9465" i="6"/>
  <c r="B9466" i="6"/>
  <c r="B9467" i="6"/>
  <c r="B9468" i="6"/>
  <c r="B9469" i="6"/>
  <c r="B9470" i="6"/>
  <c r="B9471" i="6"/>
  <c r="B9472" i="6"/>
  <c r="B9473" i="6"/>
  <c r="B9474" i="6"/>
  <c r="B9475" i="6"/>
  <c r="B9476" i="6"/>
  <c r="B9477" i="6"/>
  <c r="B9478" i="6"/>
  <c r="B9479" i="6"/>
  <c r="B9480" i="6"/>
  <c r="B9481" i="6"/>
  <c r="B9482" i="6"/>
  <c r="B9483" i="6"/>
  <c r="B9484" i="6"/>
  <c r="B9485" i="6"/>
  <c r="B9486" i="6"/>
  <c r="B9487" i="6"/>
  <c r="B9488" i="6"/>
  <c r="B9489" i="6"/>
  <c r="B9490" i="6"/>
  <c r="B9491" i="6"/>
  <c r="B9492" i="6"/>
  <c r="B9493" i="6"/>
  <c r="B9494" i="6"/>
  <c r="B9495" i="6"/>
  <c r="B9496" i="6"/>
  <c r="B9497" i="6"/>
  <c r="B9498" i="6"/>
  <c r="B9499" i="6"/>
  <c r="B9500" i="6"/>
  <c r="B9501" i="6"/>
  <c r="B9502" i="6"/>
  <c r="B9503" i="6"/>
  <c r="B9504" i="6"/>
  <c r="B9505" i="6"/>
  <c r="B9506" i="6"/>
  <c r="B9507" i="6"/>
  <c r="B9508" i="6"/>
  <c r="B9509" i="6"/>
  <c r="B9510" i="6"/>
  <c r="B9511" i="6"/>
  <c r="B9512" i="6"/>
  <c r="B9513" i="6"/>
  <c r="B9514" i="6"/>
  <c r="B9515" i="6"/>
  <c r="B9516" i="6"/>
  <c r="B9517" i="6"/>
  <c r="B9518" i="6"/>
  <c r="B9519" i="6"/>
  <c r="B9520" i="6"/>
  <c r="B9521" i="6"/>
  <c r="B9522" i="6"/>
  <c r="B9523" i="6"/>
  <c r="B9524" i="6"/>
  <c r="B9525" i="6"/>
  <c r="B9526" i="6"/>
  <c r="B9527" i="6"/>
  <c r="B9528" i="6"/>
  <c r="B9529" i="6"/>
  <c r="B9530" i="6"/>
  <c r="B9531" i="6"/>
  <c r="B9532" i="6"/>
  <c r="B9533" i="6"/>
  <c r="B9534" i="6"/>
  <c r="B9535" i="6"/>
  <c r="B9536" i="6"/>
  <c r="B9537" i="6"/>
  <c r="B9538" i="6"/>
  <c r="B9539" i="6"/>
  <c r="B9540" i="6"/>
  <c r="B9541" i="6"/>
  <c r="B9542" i="6"/>
  <c r="B9543" i="6"/>
  <c r="B9544" i="6"/>
  <c r="B9545" i="6"/>
  <c r="B9546" i="6"/>
  <c r="B9547" i="6"/>
  <c r="B9548" i="6"/>
  <c r="B9549" i="6"/>
  <c r="B9550" i="6"/>
  <c r="B9551" i="6"/>
  <c r="B9552" i="6"/>
  <c r="B9553" i="6"/>
  <c r="B9554" i="6"/>
  <c r="B9555" i="6"/>
  <c r="B9556" i="6"/>
  <c r="B9557" i="6"/>
  <c r="B9558" i="6"/>
  <c r="B9559" i="6"/>
  <c r="B9560" i="6"/>
  <c r="B9561" i="6"/>
  <c r="B9562" i="6"/>
  <c r="B9563" i="6"/>
  <c r="B9564" i="6"/>
  <c r="B9565" i="6"/>
  <c r="B9566" i="6"/>
  <c r="B9567" i="6"/>
  <c r="B9568" i="6"/>
  <c r="B9569" i="6"/>
  <c r="B9570" i="6"/>
  <c r="B9571" i="6"/>
  <c r="B9572" i="6"/>
  <c r="B9573" i="6"/>
  <c r="B9574" i="6"/>
  <c r="B9575" i="6"/>
  <c r="B9576" i="6"/>
  <c r="B9577" i="6"/>
  <c r="B9578" i="6"/>
  <c r="B9579" i="6"/>
  <c r="B9580" i="6"/>
  <c r="B9581" i="6"/>
  <c r="B9582" i="6"/>
  <c r="B9583" i="6"/>
  <c r="B9584" i="6"/>
  <c r="B9585" i="6"/>
  <c r="B9586" i="6"/>
  <c r="B9587" i="6"/>
  <c r="B9588" i="6"/>
  <c r="B9589" i="6"/>
  <c r="B9590" i="6"/>
  <c r="B9591" i="6"/>
  <c r="B9592" i="6"/>
  <c r="B9593" i="6"/>
  <c r="B9594" i="6"/>
  <c r="B9595" i="6"/>
  <c r="B9596" i="6"/>
  <c r="B9597" i="6"/>
  <c r="B9598" i="6"/>
  <c r="B9599" i="6"/>
  <c r="B9600" i="6"/>
  <c r="B9601" i="6"/>
  <c r="B9602" i="6"/>
  <c r="B9603" i="6"/>
  <c r="B9604" i="6"/>
  <c r="B9605" i="6"/>
  <c r="B9606" i="6"/>
  <c r="B9607" i="6"/>
  <c r="B9608" i="6"/>
  <c r="B9609" i="6"/>
  <c r="B9610" i="6"/>
  <c r="B9611" i="6"/>
  <c r="B9612" i="6"/>
  <c r="B9613" i="6"/>
  <c r="B9614" i="6"/>
  <c r="B9615" i="6"/>
  <c r="B9616" i="6"/>
  <c r="B9617" i="6"/>
  <c r="B9618" i="6"/>
  <c r="B9619" i="6"/>
  <c r="B9620" i="6"/>
  <c r="B9621" i="6"/>
  <c r="B9622" i="6"/>
  <c r="B9623" i="6"/>
  <c r="B9624" i="6"/>
  <c r="B9625" i="6"/>
  <c r="B9626" i="6"/>
  <c r="B9627" i="6"/>
  <c r="B9628" i="6"/>
  <c r="B9629" i="6"/>
  <c r="B9630" i="6"/>
  <c r="B9631" i="6"/>
  <c r="B9632" i="6"/>
  <c r="B9633" i="6"/>
  <c r="B9634" i="6"/>
  <c r="B9635" i="6"/>
  <c r="B9636" i="6"/>
  <c r="B9637" i="6"/>
  <c r="B9638" i="6"/>
  <c r="B9639" i="6"/>
  <c r="B9640" i="6"/>
  <c r="B9641" i="6"/>
  <c r="B9642" i="6"/>
  <c r="B9643" i="6"/>
  <c r="B9644" i="6"/>
  <c r="B9645" i="6"/>
  <c r="B9646" i="6"/>
  <c r="B9647" i="6"/>
  <c r="B9648" i="6"/>
  <c r="B9649" i="6"/>
  <c r="B9650" i="6"/>
  <c r="B9651" i="6"/>
  <c r="B9652" i="6"/>
  <c r="B9653" i="6"/>
  <c r="B9654" i="6"/>
  <c r="B9655" i="6"/>
  <c r="B9656" i="6"/>
  <c r="B9657" i="6"/>
  <c r="B9658" i="6"/>
  <c r="B9659" i="6"/>
  <c r="B9660" i="6"/>
  <c r="B9661" i="6"/>
  <c r="B9662" i="6"/>
  <c r="B9663" i="6"/>
  <c r="B9664" i="6"/>
  <c r="B9665" i="6"/>
  <c r="B9666" i="6"/>
  <c r="B9667" i="6"/>
  <c r="B9668" i="6"/>
  <c r="B9669" i="6"/>
  <c r="B9670" i="6"/>
  <c r="B9671" i="6"/>
  <c r="B9672" i="6"/>
  <c r="B9673" i="6"/>
  <c r="B9674" i="6"/>
  <c r="B9675" i="6"/>
  <c r="B9676" i="6"/>
  <c r="B9677" i="6"/>
  <c r="B9678" i="6"/>
  <c r="B9679" i="6"/>
  <c r="B9680" i="6"/>
  <c r="B9681" i="6"/>
  <c r="B9682" i="6"/>
  <c r="B9683" i="6"/>
  <c r="B9684" i="6"/>
  <c r="B9685" i="6"/>
  <c r="B9686" i="6"/>
  <c r="B9687" i="6"/>
  <c r="B9688" i="6"/>
  <c r="B9689" i="6"/>
  <c r="B9690" i="6"/>
  <c r="B9691" i="6"/>
  <c r="B9692" i="6"/>
  <c r="B9693" i="6"/>
  <c r="B9694" i="6"/>
  <c r="B9695" i="6"/>
  <c r="B9696" i="6"/>
  <c r="B9697" i="6"/>
  <c r="B9698" i="6"/>
  <c r="B9699" i="6"/>
  <c r="B9700" i="6"/>
  <c r="B9701" i="6"/>
  <c r="B9702" i="6"/>
  <c r="B9703" i="6"/>
  <c r="B9704" i="6"/>
  <c r="B9705" i="6"/>
  <c r="B9706" i="6"/>
  <c r="B9707" i="6"/>
  <c r="B9708" i="6"/>
  <c r="B9709" i="6"/>
  <c r="B9710" i="6"/>
  <c r="B9711" i="6"/>
  <c r="B9712" i="6"/>
  <c r="B9713" i="6"/>
  <c r="B9714" i="6"/>
  <c r="B9715" i="6"/>
  <c r="B9716" i="6"/>
  <c r="B9717" i="6"/>
  <c r="B9718" i="6"/>
  <c r="B9719" i="6"/>
  <c r="B9720" i="6"/>
  <c r="B9721" i="6"/>
  <c r="B9722" i="6"/>
  <c r="B9723" i="6"/>
  <c r="B9724" i="6"/>
  <c r="B9725" i="6"/>
  <c r="B9726" i="6"/>
  <c r="B9727" i="6"/>
  <c r="B9728" i="6"/>
  <c r="B9729" i="6"/>
  <c r="B9730" i="6"/>
  <c r="B9731" i="6"/>
  <c r="B9732" i="6"/>
  <c r="B9733" i="6"/>
  <c r="B9734" i="6"/>
  <c r="B9735" i="6"/>
  <c r="B9736" i="6"/>
  <c r="B9737" i="6"/>
  <c r="B9738" i="6"/>
  <c r="B9739" i="6"/>
  <c r="B9740" i="6"/>
  <c r="B9741" i="6"/>
  <c r="B9742" i="6"/>
  <c r="B9743" i="6"/>
  <c r="B9744" i="6"/>
  <c r="B9745" i="6"/>
  <c r="B9746" i="6"/>
  <c r="B9747" i="6"/>
  <c r="B9748" i="6"/>
  <c r="B9749" i="6"/>
  <c r="B9750" i="6"/>
  <c r="B9751" i="6"/>
  <c r="B9752" i="6"/>
  <c r="B9753" i="6"/>
  <c r="B9754" i="6"/>
  <c r="B9755" i="6"/>
  <c r="B9756" i="6"/>
  <c r="B9757" i="6"/>
  <c r="B9758" i="6"/>
  <c r="B9759" i="6"/>
  <c r="B9760" i="6"/>
  <c r="B9761" i="6"/>
  <c r="B9762" i="6"/>
  <c r="B9763" i="6"/>
  <c r="B9764" i="6"/>
  <c r="B9765" i="6"/>
  <c r="B9766" i="6"/>
  <c r="B9767" i="6"/>
  <c r="B9768" i="6"/>
  <c r="B9769" i="6"/>
  <c r="B9770" i="6"/>
  <c r="B9771" i="6"/>
  <c r="B9772" i="6"/>
  <c r="B9773" i="6"/>
  <c r="B9774" i="6"/>
  <c r="B9775" i="6"/>
  <c r="B9776" i="6"/>
  <c r="B9777" i="6"/>
  <c r="B9778" i="6"/>
  <c r="B9779" i="6"/>
  <c r="B9780" i="6"/>
  <c r="B9781" i="6"/>
  <c r="B9782" i="6"/>
  <c r="B9783" i="6"/>
  <c r="B9784" i="6"/>
  <c r="B9785" i="6"/>
  <c r="B9786" i="6"/>
  <c r="B9787" i="6"/>
  <c r="B9788" i="6"/>
  <c r="B9789" i="6"/>
  <c r="B9790" i="6"/>
  <c r="B9791" i="6"/>
  <c r="B9792" i="6"/>
  <c r="B9793" i="6"/>
  <c r="B9794" i="6"/>
  <c r="B9795" i="6"/>
  <c r="B9796" i="6"/>
  <c r="B9797" i="6"/>
  <c r="B9798" i="6"/>
  <c r="B9799" i="6"/>
  <c r="B9800" i="6"/>
  <c r="B9801" i="6"/>
  <c r="B9802" i="6"/>
  <c r="B9803" i="6"/>
  <c r="B9804" i="6"/>
  <c r="B9805" i="6"/>
  <c r="B9806" i="6"/>
  <c r="B9807" i="6"/>
  <c r="B9808" i="6"/>
  <c r="B9809" i="6"/>
  <c r="B9810" i="6"/>
  <c r="B9811" i="6"/>
  <c r="B9812" i="6"/>
  <c r="B9813" i="6"/>
  <c r="B9814" i="6"/>
  <c r="B9815" i="6"/>
  <c r="B9816" i="6"/>
  <c r="B9817" i="6"/>
  <c r="B9818" i="6"/>
  <c r="B9819" i="6"/>
  <c r="B9820" i="6"/>
  <c r="B9821" i="6"/>
  <c r="B9822" i="6"/>
  <c r="B9823" i="6"/>
  <c r="B9824" i="6"/>
  <c r="B9825" i="6"/>
  <c r="B9826" i="6"/>
  <c r="B9827" i="6"/>
  <c r="B9828" i="6"/>
  <c r="B9829" i="6"/>
  <c r="B9830" i="6"/>
  <c r="B9831" i="6"/>
  <c r="B9832" i="6"/>
  <c r="B9833" i="6"/>
  <c r="B9834" i="6"/>
  <c r="B9835" i="6"/>
  <c r="B9836" i="6"/>
  <c r="B9837" i="6"/>
  <c r="B9838" i="6"/>
  <c r="B9839" i="6"/>
  <c r="B9840" i="6"/>
  <c r="B9841" i="6"/>
  <c r="B9842" i="6"/>
  <c r="B9843" i="6"/>
  <c r="B9844" i="6"/>
  <c r="B9845" i="6"/>
  <c r="B9846" i="6"/>
  <c r="B9847" i="6"/>
  <c r="B9848" i="6"/>
  <c r="B9849" i="6"/>
  <c r="B9850" i="6"/>
  <c r="B9851" i="6"/>
  <c r="B9852" i="6"/>
  <c r="B9853" i="6"/>
  <c r="B9854" i="6"/>
  <c r="B9855" i="6"/>
  <c r="B9856" i="6"/>
  <c r="B9857" i="6"/>
  <c r="B9858" i="6"/>
  <c r="B9859" i="6"/>
  <c r="B9860" i="6"/>
  <c r="B9861" i="6"/>
  <c r="B9862" i="6"/>
  <c r="B9863" i="6"/>
  <c r="B9864" i="6"/>
  <c r="B9865" i="6"/>
  <c r="B9866" i="6"/>
  <c r="B9867" i="6"/>
  <c r="B9868" i="6"/>
  <c r="B9869" i="6"/>
  <c r="B9870" i="6"/>
  <c r="B9871" i="6"/>
  <c r="B9872" i="6"/>
  <c r="B9873" i="6"/>
  <c r="B9874" i="6"/>
  <c r="B9875" i="6"/>
  <c r="B9876" i="6"/>
  <c r="B9877" i="6"/>
  <c r="B9878" i="6"/>
  <c r="B9879" i="6"/>
  <c r="B9880" i="6"/>
  <c r="B9881" i="6"/>
  <c r="B9882" i="6"/>
  <c r="B9883" i="6"/>
  <c r="B9884" i="6"/>
  <c r="B9885" i="6"/>
  <c r="B9886" i="6"/>
  <c r="B9887" i="6"/>
  <c r="B9888" i="6"/>
  <c r="B9889" i="6"/>
  <c r="B9890" i="6"/>
  <c r="B9891" i="6"/>
  <c r="B9892" i="6"/>
  <c r="B9893" i="6"/>
  <c r="B9894" i="6"/>
  <c r="B9895" i="6"/>
  <c r="B9896" i="6"/>
  <c r="B9897" i="6"/>
  <c r="B9898" i="6"/>
  <c r="B9899" i="6"/>
  <c r="B9900" i="6"/>
  <c r="B9901" i="6"/>
  <c r="B9902" i="6"/>
  <c r="B9903" i="6"/>
  <c r="B9904" i="6"/>
  <c r="B9905" i="6"/>
  <c r="B9906" i="6"/>
  <c r="B9907" i="6"/>
  <c r="B9908" i="6"/>
  <c r="B9909" i="6"/>
  <c r="B9910" i="6"/>
  <c r="B9911" i="6"/>
  <c r="B9912" i="6"/>
  <c r="B9913" i="6"/>
  <c r="B9914" i="6"/>
  <c r="B9915" i="6"/>
  <c r="B9916" i="6"/>
  <c r="B9917" i="6"/>
  <c r="B9918" i="6"/>
  <c r="B9919" i="6"/>
  <c r="B9920" i="6"/>
  <c r="B9921" i="6"/>
  <c r="B9922" i="6"/>
  <c r="B9923" i="6"/>
  <c r="B9924" i="6"/>
  <c r="B9925" i="6"/>
  <c r="B9926" i="6"/>
  <c r="B9927" i="6"/>
  <c r="B9928" i="6"/>
  <c r="B9929" i="6"/>
  <c r="B9930" i="6"/>
  <c r="B9931" i="6"/>
  <c r="B9932" i="6"/>
  <c r="B9933" i="6"/>
  <c r="B9934" i="6"/>
  <c r="B9935" i="6"/>
  <c r="B9936" i="6"/>
  <c r="B9937" i="6"/>
  <c r="B9938" i="6"/>
  <c r="B9939" i="6"/>
  <c r="B9940" i="6"/>
  <c r="B9941" i="6"/>
  <c r="B9942" i="6"/>
  <c r="B9943" i="6"/>
  <c r="B9944" i="6"/>
  <c r="B9945" i="6"/>
  <c r="B9946" i="6"/>
  <c r="B9947" i="6"/>
  <c r="B9948" i="6"/>
  <c r="B9949" i="6"/>
  <c r="B9950" i="6"/>
  <c r="B9951" i="6"/>
  <c r="B9952" i="6"/>
  <c r="B9953" i="6"/>
  <c r="B9954" i="6"/>
  <c r="B9955" i="6"/>
  <c r="B9956" i="6"/>
  <c r="B9957" i="6"/>
  <c r="B9958" i="6"/>
  <c r="B9959" i="6"/>
  <c r="B9960" i="6"/>
  <c r="B9961" i="6"/>
  <c r="B9962" i="6"/>
  <c r="B9963" i="6"/>
  <c r="B9964" i="6"/>
  <c r="B9965" i="6"/>
  <c r="B9966" i="6"/>
  <c r="B9967" i="6"/>
  <c r="B9968" i="6"/>
  <c r="B9969" i="6"/>
  <c r="B9970" i="6"/>
  <c r="B9971" i="6"/>
  <c r="B9972" i="6"/>
  <c r="B9973" i="6"/>
  <c r="B9974" i="6"/>
  <c r="B9975" i="6"/>
  <c r="B9976" i="6"/>
  <c r="B9977" i="6"/>
  <c r="B9978" i="6"/>
  <c r="B9979" i="6"/>
  <c r="B9980" i="6"/>
  <c r="B9981" i="6"/>
  <c r="B9982" i="6"/>
  <c r="B9983" i="6"/>
  <c r="B9984" i="6"/>
  <c r="B9985" i="6"/>
  <c r="B9986" i="6"/>
  <c r="B9987" i="6"/>
  <c r="B9988" i="6"/>
  <c r="B9989" i="6"/>
  <c r="B9990" i="6"/>
  <c r="B9991" i="6"/>
  <c r="B9992" i="6"/>
  <c r="B9993" i="6"/>
  <c r="B9994" i="6"/>
  <c r="B9995" i="6"/>
  <c r="B9996" i="6"/>
  <c r="B9997" i="6"/>
  <c r="B9998" i="6"/>
  <c r="B9999" i="6"/>
  <c r="B10000" i="6"/>
  <c r="B10001" i="6"/>
  <c r="B10002" i="6"/>
  <c r="B10003" i="6"/>
  <c r="B10004" i="6"/>
  <c r="B10005" i="6"/>
  <c r="B10006" i="6"/>
  <c r="B10007" i="6"/>
  <c r="B10008" i="6"/>
  <c r="B10009" i="6"/>
  <c r="B10010" i="6"/>
  <c r="B10011" i="6"/>
  <c r="B10012" i="6"/>
  <c r="B10013" i="6"/>
  <c r="B10014" i="6"/>
  <c r="B10015" i="6"/>
  <c r="B10016" i="6"/>
  <c r="B10017" i="6"/>
  <c r="B10018" i="6"/>
  <c r="B10019" i="6"/>
  <c r="B10020" i="6"/>
  <c r="B10021" i="6"/>
  <c r="B10022" i="6"/>
  <c r="B10023" i="6"/>
  <c r="B10024" i="6"/>
  <c r="B10025" i="6"/>
  <c r="B10026" i="6"/>
  <c r="B10027" i="6"/>
  <c r="B10028" i="6"/>
  <c r="B10029" i="6"/>
  <c r="B10030" i="6"/>
  <c r="B10031" i="6"/>
  <c r="B10032" i="6"/>
  <c r="B10033" i="6"/>
  <c r="B10034" i="6"/>
  <c r="B10035" i="6"/>
  <c r="B10036" i="6"/>
  <c r="B10037" i="6"/>
  <c r="B10038" i="6"/>
  <c r="B10039" i="6"/>
  <c r="B10040" i="6"/>
  <c r="B10041" i="6"/>
  <c r="B10042" i="6"/>
  <c r="B10043" i="6"/>
  <c r="B10044" i="6"/>
  <c r="B10045" i="6"/>
  <c r="B10046" i="6"/>
  <c r="B10047" i="6"/>
  <c r="B10048" i="6"/>
  <c r="B10049" i="6"/>
  <c r="B10050" i="6"/>
  <c r="B10051" i="6"/>
  <c r="B10052" i="6"/>
  <c r="B10053" i="6"/>
  <c r="B10054" i="6"/>
  <c r="B10055" i="6"/>
  <c r="B10056" i="6"/>
  <c r="B10057" i="6"/>
  <c r="B10058" i="6"/>
  <c r="B10059" i="6"/>
  <c r="B10060" i="6"/>
  <c r="B10061" i="6"/>
  <c r="B10062" i="6"/>
  <c r="B10063" i="6"/>
  <c r="B10064" i="6"/>
  <c r="B10065" i="6"/>
  <c r="B10066" i="6"/>
  <c r="B10067" i="6"/>
  <c r="B10068" i="6"/>
  <c r="B10069" i="6"/>
  <c r="B10070" i="6"/>
  <c r="B10071" i="6"/>
  <c r="B10072" i="6"/>
  <c r="B10073" i="6"/>
  <c r="B10074" i="6"/>
  <c r="B10075" i="6"/>
  <c r="B10076" i="6"/>
  <c r="B10077" i="6"/>
  <c r="B10078" i="6"/>
  <c r="B10079" i="6"/>
  <c r="B10080" i="6"/>
  <c r="B10081" i="6"/>
  <c r="B10082" i="6"/>
  <c r="B10083" i="6"/>
  <c r="B10084" i="6"/>
  <c r="B10085" i="6"/>
  <c r="B10086" i="6"/>
  <c r="B10087" i="6"/>
  <c r="B10088" i="6"/>
  <c r="B10089" i="6"/>
  <c r="B10090" i="6"/>
  <c r="B10091" i="6"/>
  <c r="B10092" i="6"/>
  <c r="B10093" i="6"/>
  <c r="B10094" i="6"/>
  <c r="B10095" i="6"/>
  <c r="B10096" i="6"/>
  <c r="B10097" i="6"/>
  <c r="B10098" i="6"/>
  <c r="B10099" i="6"/>
  <c r="B10100" i="6"/>
  <c r="B10101" i="6"/>
  <c r="B10102" i="6"/>
  <c r="B10103" i="6"/>
  <c r="B10104" i="6"/>
  <c r="B10105" i="6"/>
  <c r="B10106" i="6"/>
  <c r="B10107" i="6"/>
  <c r="B10108" i="6"/>
  <c r="B10109" i="6"/>
  <c r="B10110" i="6"/>
  <c r="B10111" i="6"/>
  <c r="B10112" i="6"/>
  <c r="B10113" i="6"/>
  <c r="B10114" i="6"/>
  <c r="B10115" i="6"/>
  <c r="B10116" i="6"/>
  <c r="B10117" i="6"/>
  <c r="B10118" i="6"/>
  <c r="B10119" i="6"/>
  <c r="B10120" i="6"/>
  <c r="B10121" i="6"/>
  <c r="B10122" i="6"/>
  <c r="B10123" i="6"/>
  <c r="B10124" i="6"/>
  <c r="B10125" i="6"/>
  <c r="B10126" i="6"/>
  <c r="B10127" i="6"/>
  <c r="B10128" i="6"/>
  <c r="B10129" i="6"/>
  <c r="B10130" i="6"/>
  <c r="B10131" i="6"/>
  <c r="B10132" i="6"/>
  <c r="B10133" i="6"/>
  <c r="B10134" i="6"/>
  <c r="B10135" i="6"/>
  <c r="B10136" i="6"/>
  <c r="B10137" i="6"/>
  <c r="B10138" i="6"/>
  <c r="B10139" i="6"/>
  <c r="B10140" i="6"/>
  <c r="B10141" i="6"/>
  <c r="B10142" i="6"/>
  <c r="B10143" i="6"/>
  <c r="B10144" i="6"/>
  <c r="B10145" i="6"/>
  <c r="B10146" i="6"/>
  <c r="B10147" i="6"/>
  <c r="B10148" i="6"/>
  <c r="B10149" i="6"/>
  <c r="B10150" i="6"/>
  <c r="B10151" i="6"/>
  <c r="B10152" i="6"/>
  <c r="B10153" i="6"/>
  <c r="B10154" i="6"/>
  <c r="B10155" i="6"/>
  <c r="B10156" i="6"/>
  <c r="B10157" i="6"/>
  <c r="B10158" i="6"/>
  <c r="B10159" i="6"/>
  <c r="B10160" i="6"/>
  <c r="B10161" i="6"/>
  <c r="B10162" i="6"/>
  <c r="B10163" i="6"/>
  <c r="B10164" i="6"/>
  <c r="B10165" i="6"/>
  <c r="B10166" i="6"/>
  <c r="B10167" i="6"/>
  <c r="B10168" i="6"/>
  <c r="B10169" i="6"/>
  <c r="B10170" i="6"/>
  <c r="B10171" i="6"/>
  <c r="B10172" i="6"/>
  <c r="B10173" i="6"/>
  <c r="B10174" i="6"/>
  <c r="B10175" i="6"/>
  <c r="B10176" i="6"/>
  <c r="B10177" i="6"/>
  <c r="B10178" i="6"/>
  <c r="B10179" i="6"/>
  <c r="B10180" i="6"/>
  <c r="B10181" i="6"/>
  <c r="B10182" i="6"/>
  <c r="B10183" i="6"/>
  <c r="B10184" i="6"/>
  <c r="B10185" i="6"/>
  <c r="B10186" i="6"/>
  <c r="B10187" i="6"/>
  <c r="B10188" i="6"/>
  <c r="B10189" i="6"/>
  <c r="B10190" i="6"/>
  <c r="B10191" i="6"/>
  <c r="B10192" i="6"/>
  <c r="B10193" i="6"/>
  <c r="B10194" i="6"/>
  <c r="B10195" i="6"/>
  <c r="B10196" i="6"/>
  <c r="B10197" i="6"/>
  <c r="B10198" i="6"/>
  <c r="B10199" i="6"/>
  <c r="B10200" i="6"/>
  <c r="B10201" i="6"/>
  <c r="B10202" i="6"/>
  <c r="B10203" i="6"/>
  <c r="B10204" i="6"/>
  <c r="B10205" i="6"/>
  <c r="B10206" i="6"/>
  <c r="B10207" i="6"/>
  <c r="B10208" i="6"/>
  <c r="B10209" i="6"/>
  <c r="B10210" i="6"/>
  <c r="B10211" i="6"/>
  <c r="B10212" i="6"/>
  <c r="B10213" i="6"/>
  <c r="B10214" i="6"/>
  <c r="B10215" i="6"/>
  <c r="B10216" i="6"/>
  <c r="B10217" i="6"/>
  <c r="B10218" i="6"/>
  <c r="B10219" i="6"/>
  <c r="B10220" i="6"/>
  <c r="B10221" i="6"/>
  <c r="B10222" i="6"/>
  <c r="B10223" i="6"/>
  <c r="B10224" i="6"/>
  <c r="B10225" i="6"/>
  <c r="B10226" i="6"/>
  <c r="B10227" i="6"/>
  <c r="B10228" i="6"/>
  <c r="B10229" i="6"/>
  <c r="B10230" i="6"/>
  <c r="B10231" i="6"/>
  <c r="B10232" i="6"/>
  <c r="B10233" i="6"/>
  <c r="B10234" i="6"/>
  <c r="B10235" i="6"/>
  <c r="B10236" i="6"/>
  <c r="B10237" i="6"/>
  <c r="B10238" i="6"/>
  <c r="B10239" i="6"/>
  <c r="B10240" i="6"/>
  <c r="B10241" i="6"/>
  <c r="B10242" i="6"/>
  <c r="B10243" i="6"/>
  <c r="B10244" i="6"/>
  <c r="B10245" i="6"/>
  <c r="B10246" i="6"/>
  <c r="B10247" i="6"/>
  <c r="B10248" i="6"/>
  <c r="B10249" i="6"/>
  <c r="B10250" i="6"/>
  <c r="B10251" i="6"/>
  <c r="B10252" i="6"/>
  <c r="B10253" i="6"/>
  <c r="B10254" i="6"/>
  <c r="B10255" i="6"/>
  <c r="B10256" i="6"/>
  <c r="B10257" i="6"/>
  <c r="B10258" i="6"/>
  <c r="B10259" i="6"/>
  <c r="B10260" i="6"/>
  <c r="B10261" i="6"/>
  <c r="B10262" i="6"/>
  <c r="B10263" i="6"/>
  <c r="B10264" i="6"/>
  <c r="B10265" i="6"/>
  <c r="B10266" i="6"/>
  <c r="B10267" i="6"/>
  <c r="B10268" i="6"/>
  <c r="B10269" i="6"/>
  <c r="B10270" i="6"/>
  <c r="B10271" i="6"/>
  <c r="B10272" i="6"/>
  <c r="B10273" i="6"/>
  <c r="B10274" i="6"/>
  <c r="B10275" i="6"/>
  <c r="B10276" i="6"/>
  <c r="B10277" i="6"/>
  <c r="B10278" i="6"/>
  <c r="B10279" i="6"/>
  <c r="B10280" i="6"/>
  <c r="B10281" i="6"/>
  <c r="B10282" i="6"/>
  <c r="B10283" i="6"/>
  <c r="B10284" i="6"/>
  <c r="B10285" i="6"/>
  <c r="B10286" i="6"/>
  <c r="B10287" i="6"/>
  <c r="B10288" i="6"/>
  <c r="B10289" i="6"/>
  <c r="B10290" i="6"/>
  <c r="B10291" i="6"/>
  <c r="B10292" i="6"/>
  <c r="B10293" i="6"/>
  <c r="B10294" i="6"/>
  <c r="B10295" i="6"/>
  <c r="B10296" i="6"/>
  <c r="B10297" i="6"/>
  <c r="B10298" i="6"/>
  <c r="B10299" i="6"/>
  <c r="B10300" i="6"/>
  <c r="B10301" i="6"/>
  <c r="B10302" i="6"/>
  <c r="B10303" i="6"/>
  <c r="B10304" i="6"/>
  <c r="B10305" i="6"/>
  <c r="B10306" i="6"/>
  <c r="B10307" i="6"/>
  <c r="B10308" i="6"/>
  <c r="B10309" i="6"/>
  <c r="B10310" i="6"/>
  <c r="B10311" i="6"/>
  <c r="B10312" i="6"/>
  <c r="B10313" i="6"/>
  <c r="B10314" i="6"/>
  <c r="B10315" i="6"/>
  <c r="B10316" i="6"/>
  <c r="B10317" i="6"/>
  <c r="B10318" i="6"/>
  <c r="B10319" i="6"/>
  <c r="B10320" i="6"/>
  <c r="B10321" i="6"/>
  <c r="B10322" i="6"/>
  <c r="B10323" i="6"/>
  <c r="B10324" i="6"/>
  <c r="B10325" i="6"/>
  <c r="B10326" i="6"/>
  <c r="B10327" i="6"/>
  <c r="B10328" i="6"/>
  <c r="B10329" i="6"/>
  <c r="B10330" i="6"/>
  <c r="B10331" i="6"/>
  <c r="B10332" i="6"/>
  <c r="B10333" i="6"/>
  <c r="B10334" i="6"/>
  <c r="B10335" i="6"/>
  <c r="B10336" i="6"/>
  <c r="B10337" i="6"/>
  <c r="B10338" i="6"/>
  <c r="B10339" i="6"/>
  <c r="B10340" i="6"/>
  <c r="B10341" i="6"/>
  <c r="B10342" i="6"/>
  <c r="B10343" i="6"/>
  <c r="B10344" i="6"/>
  <c r="B10345" i="6"/>
  <c r="B10346" i="6"/>
  <c r="B10347" i="6"/>
  <c r="B10348" i="6"/>
  <c r="B10349" i="6"/>
  <c r="B10350" i="6"/>
  <c r="B10351" i="6"/>
  <c r="B10352" i="6"/>
  <c r="B10353" i="6"/>
  <c r="B10354" i="6"/>
  <c r="B10355" i="6"/>
  <c r="B10356" i="6"/>
  <c r="B10357" i="6"/>
  <c r="B10358" i="6"/>
  <c r="B10359" i="6"/>
  <c r="B10360" i="6"/>
  <c r="B10361" i="6"/>
  <c r="B10362" i="6"/>
  <c r="B10363" i="6"/>
  <c r="B10364" i="6"/>
  <c r="B10365" i="6"/>
  <c r="B10366" i="6"/>
  <c r="B10367" i="6"/>
  <c r="B10368" i="6"/>
  <c r="B10369" i="6"/>
  <c r="B10370" i="6"/>
  <c r="B10371" i="6"/>
  <c r="B10372" i="6"/>
  <c r="B10373" i="6"/>
  <c r="B10374" i="6"/>
  <c r="B10375" i="6"/>
  <c r="B10376" i="6"/>
  <c r="B10377" i="6"/>
  <c r="B10378" i="6"/>
  <c r="B10379" i="6"/>
  <c r="B10380" i="6"/>
  <c r="B10381" i="6"/>
  <c r="B10382" i="6"/>
  <c r="B10383" i="6"/>
  <c r="B10384" i="6"/>
  <c r="B10385" i="6"/>
  <c r="B10386" i="6"/>
  <c r="B10387" i="6"/>
  <c r="B10388" i="6"/>
  <c r="B10389" i="6"/>
  <c r="B10390" i="6"/>
  <c r="B10391" i="6"/>
  <c r="B10392" i="6"/>
  <c r="B10393" i="6"/>
  <c r="B10394" i="6"/>
  <c r="B10395" i="6"/>
  <c r="B10396" i="6"/>
  <c r="B10397" i="6"/>
  <c r="B10398" i="6"/>
  <c r="B10399" i="6"/>
  <c r="B10400" i="6"/>
  <c r="B10401" i="6"/>
  <c r="B10402" i="6"/>
  <c r="B10403" i="6"/>
  <c r="B10404" i="6"/>
  <c r="B10405" i="6"/>
  <c r="B10406" i="6"/>
  <c r="B10407" i="6"/>
  <c r="B10408" i="6"/>
  <c r="B10409" i="6"/>
  <c r="B10410" i="6"/>
  <c r="B10411" i="6"/>
  <c r="B10412" i="6"/>
  <c r="B10413" i="6"/>
  <c r="B10414" i="6"/>
  <c r="B10415" i="6"/>
  <c r="B10416" i="6"/>
  <c r="B10417" i="6"/>
  <c r="B10418" i="6"/>
  <c r="B10419" i="6"/>
  <c r="B10420" i="6"/>
  <c r="B10421" i="6"/>
  <c r="B10422" i="6"/>
  <c r="B10423" i="6"/>
  <c r="B10424" i="6"/>
  <c r="B10425" i="6"/>
  <c r="B10426" i="6"/>
  <c r="B10427" i="6"/>
  <c r="B10428" i="6"/>
  <c r="B10429" i="6"/>
  <c r="B10430" i="6"/>
  <c r="B10431" i="6"/>
  <c r="B10432" i="6"/>
  <c r="B10433" i="6"/>
  <c r="B10434" i="6"/>
  <c r="B10435" i="6"/>
  <c r="B10436" i="6"/>
  <c r="B10437" i="6"/>
  <c r="B10438" i="6"/>
  <c r="B10439" i="6"/>
  <c r="B10440" i="6"/>
  <c r="B10441" i="6"/>
  <c r="B10442" i="6"/>
  <c r="B10443" i="6"/>
  <c r="B10444" i="6"/>
  <c r="B10445" i="6"/>
  <c r="B10446" i="6"/>
  <c r="B10447" i="6"/>
  <c r="B10448" i="6"/>
  <c r="B10449" i="6"/>
  <c r="B10450" i="6"/>
  <c r="B10451" i="6"/>
  <c r="B10452" i="6"/>
  <c r="B10453" i="6"/>
  <c r="B10454" i="6"/>
  <c r="B10455" i="6"/>
  <c r="B10456" i="6"/>
  <c r="B10457" i="6"/>
  <c r="B10458" i="6"/>
  <c r="B10459" i="6"/>
  <c r="B10460" i="6"/>
  <c r="B10461" i="6"/>
  <c r="B10462" i="6"/>
  <c r="B10463" i="6"/>
  <c r="B10464" i="6"/>
  <c r="B10465" i="6"/>
  <c r="B10466" i="6"/>
  <c r="B10467" i="6"/>
  <c r="B10468" i="6"/>
  <c r="B10469" i="6"/>
  <c r="B10470" i="6"/>
  <c r="B10471" i="6"/>
  <c r="B10472" i="6"/>
  <c r="B10473" i="6"/>
  <c r="B10474" i="6"/>
  <c r="B10475" i="6"/>
  <c r="B10476" i="6"/>
  <c r="B10477" i="6"/>
  <c r="B10478" i="6"/>
  <c r="B10479" i="6"/>
  <c r="B10480" i="6"/>
  <c r="B10481" i="6"/>
  <c r="B10482" i="6"/>
  <c r="B10483" i="6"/>
  <c r="B10484" i="6"/>
  <c r="B10485" i="6"/>
  <c r="B10486" i="6"/>
  <c r="B10487" i="6"/>
  <c r="B10488" i="6"/>
  <c r="B10489" i="6"/>
  <c r="B10490" i="6"/>
  <c r="B10491" i="6"/>
  <c r="B10492" i="6"/>
  <c r="B10493" i="6"/>
  <c r="B10494" i="6"/>
  <c r="B10495" i="6"/>
  <c r="B10496" i="6"/>
  <c r="B10497" i="6"/>
  <c r="B10498" i="6"/>
  <c r="B10499" i="6"/>
  <c r="B10500" i="6"/>
  <c r="B10501" i="6"/>
  <c r="B10502" i="6"/>
  <c r="B10503" i="6"/>
  <c r="B10504" i="6"/>
  <c r="B10505" i="6"/>
  <c r="B10506" i="6"/>
  <c r="B10507" i="6"/>
  <c r="B10508" i="6"/>
  <c r="B10509" i="6"/>
  <c r="B10510" i="6"/>
  <c r="B10511" i="6"/>
  <c r="B10512" i="6"/>
  <c r="B10513" i="6"/>
  <c r="B10514" i="6"/>
  <c r="B10515" i="6"/>
  <c r="B10516" i="6"/>
  <c r="B10517" i="6"/>
  <c r="B10518" i="6"/>
  <c r="B10519" i="6"/>
  <c r="B10520" i="6"/>
  <c r="B10521" i="6"/>
  <c r="B10522" i="6"/>
  <c r="B10523" i="6"/>
  <c r="B10524" i="6"/>
  <c r="B10525" i="6"/>
  <c r="B10526" i="6"/>
  <c r="B10527" i="6"/>
  <c r="B10528" i="6"/>
  <c r="B10529" i="6"/>
  <c r="B10530" i="6"/>
  <c r="B10531" i="6"/>
  <c r="B10532" i="6"/>
  <c r="B10533" i="6"/>
  <c r="B10534" i="6"/>
  <c r="B10535" i="6"/>
  <c r="B10536" i="6"/>
  <c r="B10537" i="6"/>
  <c r="B10538" i="6"/>
  <c r="B10539" i="6"/>
  <c r="B10540" i="6"/>
  <c r="B10541" i="6"/>
  <c r="B10542" i="6"/>
  <c r="B10543" i="6"/>
  <c r="B10544" i="6"/>
  <c r="B10545" i="6"/>
  <c r="B10546" i="6"/>
  <c r="B10547" i="6"/>
  <c r="B10548" i="6"/>
  <c r="B10549" i="6"/>
  <c r="B10550" i="6"/>
  <c r="B10551" i="6"/>
  <c r="B10552" i="6"/>
  <c r="B10553" i="6"/>
  <c r="B10554" i="6"/>
  <c r="B10555" i="6"/>
  <c r="B10556" i="6"/>
  <c r="B10557" i="6"/>
  <c r="B10558" i="6"/>
  <c r="B10559" i="6"/>
  <c r="B10560" i="6"/>
  <c r="B10561" i="6"/>
  <c r="B10562" i="6"/>
  <c r="B10563" i="6"/>
  <c r="B10564" i="6"/>
  <c r="B10565" i="6"/>
  <c r="B10566" i="6"/>
  <c r="B10567" i="6"/>
  <c r="B10568" i="6"/>
  <c r="B10569" i="6"/>
  <c r="B10570" i="6"/>
  <c r="B10571" i="6"/>
  <c r="B10572" i="6"/>
  <c r="B10573" i="6"/>
  <c r="B10574" i="6"/>
  <c r="B10575" i="6"/>
  <c r="B10576" i="6"/>
  <c r="B10577" i="6"/>
  <c r="B10578" i="6"/>
  <c r="B10579" i="6"/>
  <c r="B10580" i="6"/>
  <c r="B10581" i="6"/>
  <c r="B10582" i="6"/>
  <c r="B10583" i="6"/>
  <c r="B10584" i="6"/>
  <c r="B10585" i="6"/>
  <c r="B10586" i="6"/>
  <c r="B10587" i="6"/>
  <c r="B10588" i="6"/>
  <c r="B10589" i="6"/>
  <c r="B10590" i="6"/>
  <c r="B10591" i="6"/>
  <c r="B10592" i="6"/>
  <c r="B10593" i="6"/>
  <c r="B10594" i="6"/>
  <c r="B10595" i="6"/>
  <c r="B10596" i="6"/>
  <c r="B10597" i="6"/>
  <c r="B10598" i="6"/>
  <c r="B10599" i="6"/>
  <c r="B10600" i="6"/>
  <c r="B10601" i="6"/>
  <c r="B10602" i="6"/>
  <c r="B10603" i="6"/>
  <c r="B10604" i="6"/>
  <c r="B10605" i="6"/>
  <c r="B10606" i="6"/>
  <c r="B10607" i="6"/>
  <c r="B10608" i="6"/>
  <c r="B10609" i="6"/>
  <c r="B10610" i="6"/>
  <c r="B10611" i="6"/>
  <c r="B10612" i="6"/>
  <c r="B10613" i="6"/>
  <c r="B10614" i="6"/>
  <c r="B10615" i="6"/>
  <c r="B10616" i="6"/>
  <c r="B10617" i="6"/>
  <c r="B10618" i="6"/>
  <c r="B10619" i="6"/>
  <c r="B10620" i="6"/>
  <c r="B10621" i="6"/>
  <c r="B10622" i="6"/>
  <c r="B10623" i="6"/>
  <c r="B10624" i="6"/>
  <c r="B10625" i="6"/>
  <c r="B10626" i="6"/>
  <c r="B10627" i="6"/>
  <c r="B10628" i="6"/>
  <c r="B10629" i="6"/>
  <c r="B10630" i="6"/>
  <c r="B10631" i="6"/>
  <c r="B10632" i="6"/>
  <c r="B10633" i="6"/>
  <c r="B10634" i="6"/>
  <c r="B10635" i="6"/>
  <c r="B10636" i="6"/>
  <c r="B10637" i="6"/>
  <c r="B10638" i="6"/>
  <c r="B10639" i="6"/>
  <c r="B10640" i="6"/>
  <c r="B10641" i="6"/>
  <c r="B10642" i="6"/>
  <c r="B10643" i="6"/>
  <c r="B10644" i="6"/>
  <c r="B10645" i="6"/>
  <c r="B10646" i="6"/>
  <c r="B10647" i="6"/>
  <c r="B10648" i="6"/>
  <c r="B10649" i="6"/>
  <c r="B10650" i="6"/>
  <c r="B10651" i="6"/>
  <c r="B10652" i="6"/>
  <c r="B10653" i="6"/>
  <c r="B10654" i="6"/>
  <c r="B10655" i="6"/>
  <c r="B10656" i="6"/>
  <c r="B10657" i="6"/>
  <c r="B10658" i="6"/>
  <c r="B10659" i="6"/>
  <c r="B10660" i="6"/>
  <c r="B10661" i="6"/>
  <c r="B10662" i="6"/>
  <c r="B10663" i="6"/>
  <c r="B10664" i="6"/>
  <c r="B10665" i="6"/>
  <c r="B10666" i="6"/>
  <c r="B10667" i="6"/>
  <c r="B10668" i="6"/>
  <c r="B10669" i="6"/>
  <c r="B10670" i="6"/>
  <c r="B10671" i="6"/>
  <c r="B10672" i="6"/>
  <c r="B10673" i="6"/>
  <c r="B10674" i="6"/>
  <c r="B10675" i="6"/>
  <c r="B10676" i="6"/>
  <c r="B10677" i="6"/>
  <c r="B10678" i="6"/>
  <c r="B10679" i="6"/>
  <c r="B10680" i="6"/>
  <c r="B10681" i="6"/>
  <c r="B10682" i="6"/>
  <c r="B10683" i="6"/>
  <c r="B10684" i="6"/>
  <c r="B10685" i="6"/>
  <c r="B10686" i="6"/>
  <c r="B10687" i="6"/>
  <c r="B10688" i="6"/>
  <c r="B10689" i="6"/>
  <c r="B10690" i="6"/>
  <c r="B10691" i="6"/>
  <c r="B10692" i="6"/>
  <c r="B10693" i="6"/>
  <c r="B10694" i="6"/>
  <c r="B10695" i="6"/>
  <c r="B10696" i="6"/>
  <c r="B10697" i="6"/>
  <c r="B10698" i="6"/>
  <c r="B10699" i="6"/>
  <c r="B10700" i="6"/>
  <c r="B10701" i="6"/>
  <c r="B10702" i="6"/>
  <c r="B10703" i="6"/>
  <c r="B10704" i="6"/>
  <c r="B10705" i="6"/>
  <c r="B10706" i="6"/>
  <c r="B10707" i="6"/>
  <c r="B10708" i="6"/>
  <c r="B10709" i="6"/>
  <c r="B10710" i="6"/>
  <c r="B10711" i="6"/>
  <c r="B10712" i="6"/>
  <c r="B10713" i="6"/>
  <c r="B10714" i="6"/>
  <c r="B10715" i="6"/>
  <c r="B10716" i="6"/>
  <c r="B10717" i="6"/>
  <c r="B10718" i="6"/>
  <c r="B10719" i="6"/>
  <c r="B10720" i="6"/>
  <c r="B10721" i="6"/>
  <c r="B10722" i="6"/>
  <c r="B10723" i="6"/>
  <c r="B10724" i="6"/>
  <c r="B10725" i="6"/>
  <c r="B10726" i="6"/>
  <c r="B10727" i="6"/>
  <c r="B10728" i="6"/>
  <c r="B10729" i="6"/>
  <c r="B10730" i="6"/>
  <c r="B10731" i="6"/>
  <c r="B10732" i="6"/>
  <c r="B10733" i="6"/>
  <c r="B10734" i="6"/>
  <c r="B10735" i="6"/>
  <c r="B10736" i="6"/>
  <c r="B10737" i="6"/>
  <c r="B10738" i="6"/>
  <c r="B10739" i="6"/>
  <c r="B10740" i="6"/>
  <c r="B10741" i="6"/>
  <c r="B10742" i="6"/>
  <c r="B10743" i="6"/>
  <c r="B10744" i="6"/>
  <c r="B10745" i="6"/>
  <c r="B10746" i="6"/>
  <c r="B10747" i="6"/>
  <c r="B9239" i="6"/>
  <c r="B6172" i="6"/>
  <c r="B6173" i="6"/>
  <c r="B6174" i="6"/>
  <c r="B6175" i="6"/>
  <c r="B6176" i="6"/>
  <c r="B6177" i="6"/>
  <c r="B6178" i="6"/>
  <c r="B6179" i="6"/>
  <c r="B6180" i="6"/>
  <c r="B6181" i="6"/>
  <c r="B6182" i="6"/>
  <c r="B6183" i="6"/>
  <c r="B6184" i="6"/>
  <c r="B6185" i="6"/>
  <c r="B6186" i="6"/>
  <c r="B6187" i="6"/>
  <c r="B6188" i="6"/>
  <c r="B6189" i="6"/>
  <c r="B6190" i="6"/>
  <c r="B6191" i="6"/>
  <c r="B6192" i="6"/>
  <c r="B6193" i="6"/>
  <c r="B6194" i="6"/>
  <c r="B6195" i="6"/>
  <c r="B6196" i="6"/>
  <c r="B6197" i="6"/>
  <c r="B6198" i="6"/>
  <c r="B6199" i="6"/>
  <c r="B6200" i="6"/>
  <c r="B6201" i="6"/>
  <c r="B6202" i="6"/>
  <c r="B6203" i="6"/>
  <c r="B6204" i="6"/>
  <c r="B6205" i="6"/>
  <c r="B6206" i="6"/>
  <c r="B6207" i="6"/>
  <c r="B6208" i="6"/>
  <c r="B6209" i="6"/>
  <c r="B6210" i="6"/>
  <c r="B6211" i="6"/>
  <c r="B6212" i="6"/>
  <c r="B6213" i="6"/>
  <c r="B6214" i="6"/>
  <c r="B6215" i="6"/>
  <c r="B6216" i="6"/>
  <c r="B6217" i="6"/>
  <c r="B6218" i="6"/>
  <c r="B6219" i="6"/>
  <c r="B6220" i="6"/>
  <c r="B6221" i="6"/>
  <c r="B6222" i="6"/>
  <c r="B6223" i="6"/>
  <c r="B6224" i="6"/>
  <c r="B6225" i="6"/>
  <c r="B6226" i="6"/>
  <c r="B6227" i="6"/>
  <c r="B6228" i="6"/>
  <c r="B6229" i="6"/>
  <c r="B6230" i="6"/>
  <c r="B6231" i="6"/>
  <c r="B6232" i="6"/>
  <c r="B6233" i="6"/>
  <c r="B6234" i="6"/>
  <c r="B6235" i="6"/>
  <c r="B6236" i="6"/>
  <c r="B6237" i="6"/>
  <c r="B6238" i="6"/>
  <c r="B6239" i="6"/>
  <c r="B6240" i="6"/>
  <c r="B6241" i="6"/>
  <c r="B6242" i="6"/>
  <c r="B6243" i="6"/>
  <c r="B6244" i="6"/>
  <c r="B6245" i="6"/>
  <c r="B6246" i="6"/>
  <c r="B6247" i="6"/>
  <c r="B6248" i="6"/>
  <c r="B6249" i="6"/>
  <c r="B6250" i="6"/>
  <c r="B6251" i="6"/>
  <c r="B6252" i="6"/>
  <c r="B6253" i="6"/>
  <c r="B6254" i="6"/>
  <c r="B6255" i="6"/>
  <c r="B6256" i="6"/>
  <c r="B6257" i="6"/>
  <c r="B6258" i="6"/>
  <c r="B6259" i="6"/>
  <c r="B6260" i="6"/>
  <c r="B6261" i="6"/>
  <c r="B6262" i="6"/>
  <c r="B6263" i="6"/>
  <c r="B6264" i="6"/>
  <c r="B6265" i="6"/>
  <c r="B6266" i="6"/>
  <c r="B6267" i="6"/>
  <c r="B6268" i="6"/>
  <c r="B6269" i="6"/>
  <c r="B6270" i="6"/>
  <c r="B6271" i="6"/>
  <c r="B6272" i="6"/>
  <c r="B6273" i="6"/>
  <c r="B6274" i="6"/>
  <c r="B6275" i="6"/>
  <c r="B6276" i="6"/>
  <c r="B6277" i="6"/>
  <c r="B6278" i="6"/>
  <c r="B6279" i="6"/>
  <c r="B6280" i="6"/>
  <c r="B6281" i="6"/>
  <c r="B6282" i="6"/>
  <c r="B6283" i="6"/>
  <c r="B6284" i="6"/>
  <c r="B6285" i="6"/>
  <c r="B6286" i="6"/>
  <c r="B6287" i="6"/>
  <c r="B6288" i="6"/>
  <c r="B6289" i="6"/>
  <c r="B6290" i="6"/>
  <c r="B6291" i="6"/>
  <c r="B6292" i="6"/>
  <c r="B6293" i="6"/>
  <c r="B6294" i="6"/>
  <c r="B6295" i="6"/>
  <c r="B6296" i="6"/>
  <c r="B6297" i="6"/>
  <c r="B6298" i="6"/>
  <c r="B6299" i="6"/>
  <c r="B6300" i="6"/>
  <c r="B6301" i="6"/>
  <c r="B6302" i="6"/>
  <c r="B6303" i="6"/>
  <c r="B6304" i="6"/>
  <c r="B6305" i="6"/>
  <c r="B6306" i="6"/>
  <c r="B6307" i="6"/>
  <c r="B6308" i="6"/>
  <c r="B6309" i="6"/>
  <c r="B6310" i="6"/>
  <c r="B6311" i="6"/>
  <c r="B6312" i="6"/>
  <c r="B6313" i="6"/>
  <c r="B6314" i="6"/>
  <c r="B6315" i="6"/>
  <c r="B6316" i="6"/>
  <c r="B6317" i="6"/>
  <c r="B6318" i="6"/>
  <c r="B6319" i="6"/>
  <c r="B6320" i="6"/>
  <c r="B6321" i="6"/>
  <c r="B6322" i="6"/>
  <c r="B6323" i="6"/>
  <c r="B6324" i="6"/>
  <c r="B6325" i="6"/>
  <c r="B6326" i="6"/>
  <c r="B6327" i="6"/>
  <c r="B6328" i="6"/>
  <c r="B6329" i="6"/>
  <c r="B6330" i="6"/>
  <c r="B6331" i="6"/>
  <c r="B6332" i="6"/>
  <c r="B6333" i="6"/>
  <c r="B6334" i="6"/>
  <c r="B6335" i="6"/>
  <c r="B6336" i="6"/>
  <c r="B6337" i="6"/>
  <c r="B6338" i="6"/>
  <c r="B6339" i="6"/>
  <c r="B6340" i="6"/>
  <c r="B6341" i="6"/>
  <c r="B6342" i="6"/>
  <c r="B6343" i="6"/>
  <c r="B6344" i="6"/>
  <c r="B6345" i="6"/>
  <c r="B6346" i="6"/>
  <c r="B6347" i="6"/>
  <c r="B6348" i="6"/>
  <c r="B6349" i="6"/>
  <c r="B6350" i="6"/>
  <c r="B6351" i="6"/>
  <c r="B6352" i="6"/>
  <c r="B6353" i="6"/>
  <c r="B6354" i="6"/>
  <c r="B6355" i="6"/>
  <c r="B6356" i="6"/>
  <c r="B6357" i="6"/>
  <c r="B6358" i="6"/>
  <c r="B6359" i="6"/>
  <c r="B6360" i="6"/>
  <c r="B6361" i="6"/>
  <c r="B6362" i="6"/>
  <c r="B6363" i="6"/>
  <c r="B6364" i="6"/>
  <c r="B6365" i="6"/>
  <c r="B6366" i="6"/>
  <c r="B6367" i="6"/>
  <c r="B6368" i="6"/>
  <c r="B6369" i="6"/>
  <c r="B6370" i="6"/>
  <c r="B6371" i="6"/>
  <c r="B6372" i="6"/>
  <c r="B6373" i="6"/>
  <c r="B6374" i="6"/>
  <c r="B6375" i="6"/>
  <c r="B6376" i="6"/>
  <c r="B6377" i="6"/>
  <c r="B6378" i="6"/>
  <c r="B6379" i="6"/>
  <c r="B6380" i="6"/>
  <c r="B6381" i="6"/>
  <c r="B6382" i="6"/>
  <c r="B6383" i="6"/>
  <c r="B6384" i="6"/>
  <c r="B6385" i="6"/>
  <c r="B6386" i="6"/>
  <c r="B6387" i="6"/>
  <c r="B6388" i="6"/>
  <c r="B6389" i="6"/>
  <c r="B6390" i="6"/>
  <c r="B6391" i="6"/>
  <c r="B6392" i="6"/>
  <c r="B6393" i="6"/>
  <c r="B6394" i="6"/>
  <c r="B6395" i="6"/>
  <c r="B6396" i="6"/>
  <c r="B6397" i="6"/>
  <c r="B6398" i="6"/>
  <c r="B6399" i="6"/>
  <c r="B6400" i="6"/>
  <c r="B6401" i="6"/>
  <c r="B6402" i="6"/>
  <c r="B6403" i="6"/>
  <c r="B6404" i="6"/>
  <c r="B6405" i="6"/>
  <c r="B6406" i="6"/>
  <c r="B6407" i="6"/>
  <c r="B6408" i="6"/>
  <c r="B6409" i="6"/>
  <c r="B6410" i="6"/>
  <c r="B6411" i="6"/>
  <c r="B6412" i="6"/>
  <c r="B6413" i="6"/>
  <c r="B6414" i="6"/>
  <c r="B6415" i="6"/>
  <c r="B6416" i="6"/>
  <c r="B6417" i="6"/>
  <c r="B6418" i="6"/>
  <c r="B6419" i="6"/>
  <c r="B6420" i="6"/>
  <c r="B6421" i="6"/>
  <c r="B6422" i="6"/>
  <c r="B6423" i="6"/>
  <c r="B6424" i="6"/>
  <c r="B6425" i="6"/>
  <c r="B6426" i="6"/>
  <c r="B6427" i="6"/>
  <c r="B6428" i="6"/>
  <c r="B6429" i="6"/>
  <c r="B6430" i="6"/>
  <c r="B6431" i="6"/>
  <c r="B6432" i="6"/>
  <c r="B6433" i="6"/>
  <c r="B6434" i="6"/>
  <c r="B6435" i="6"/>
  <c r="B6436" i="6"/>
  <c r="B6437" i="6"/>
  <c r="B6438" i="6"/>
  <c r="B6439" i="6"/>
  <c r="B6440" i="6"/>
  <c r="B6441" i="6"/>
  <c r="B6442" i="6"/>
  <c r="B6443" i="6"/>
  <c r="B6444" i="6"/>
  <c r="B6445" i="6"/>
  <c r="B6446" i="6"/>
  <c r="B6447" i="6"/>
  <c r="B6448" i="6"/>
  <c r="B6449" i="6"/>
  <c r="B6450" i="6"/>
  <c r="B6451" i="6"/>
  <c r="B6452" i="6"/>
  <c r="B6453" i="6"/>
  <c r="B6454" i="6"/>
  <c r="B6455" i="6"/>
  <c r="B6456" i="6"/>
  <c r="B6457" i="6"/>
  <c r="B6458" i="6"/>
  <c r="B6459" i="6"/>
  <c r="B6460" i="6"/>
  <c r="B6461" i="6"/>
  <c r="B6462" i="6"/>
  <c r="B6463" i="6"/>
  <c r="B6464" i="6"/>
  <c r="B6465" i="6"/>
  <c r="B6466" i="6"/>
  <c r="B6467" i="6"/>
  <c r="B6468" i="6"/>
  <c r="B6469" i="6"/>
  <c r="B6470" i="6"/>
  <c r="B6471" i="6"/>
  <c r="B6472" i="6"/>
  <c r="B6473" i="6"/>
  <c r="B6474" i="6"/>
  <c r="B6475" i="6"/>
  <c r="B6476" i="6"/>
  <c r="B6477" i="6"/>
  <c r="B6478" i="6"/>
  <c r="B6479" i="6"/>
  <c r="B6480" i="6"/>
  <c r="B6481" i="6"/>
  <c r="B6482" i="6"/>
  <c r="B6483" i="6"/>
  <c r="B6484" i="6"/>
  <c r="B6485" i="6"/>
  <c r="B6486" i="6"/>
  <c r="B6487" i="6"/>
  <c r="B6488" i="6"/>
  <c r="B6489" i="6"/>
  <c r="B6490" i="6"/>
  <c r="B6491" i="6"/>
  <c r="B6492" i="6"/>
  <c r="B6493" i="6"/>
  <c r="B6494" i="6"/>
  <c r="B6495" i="6"/>
  <c r="B6496" i="6"/>
  <c r="B6497" i="6"/>
  <c r="B6498" i="6"/>
  <c r="B6499" i="6"/>
  <c r="B6500" i="6"/>
  <c r="B6501" i="6"/>
  <c r="B6502" i="6"/>
  <c r="B6503" i="6"/>
  <c r="B6504" i="6"/>
  <c r="B6505" i="6"/>
  <c r="B6506" i="6"/>
  <c r="B6507" i="6"/>
  <c r="B6508" i="6"/>
  <c r="B6509" i="6"/>
  <c r="B6510" i="6"/>
  <c r="B6511" i="6"/>
  <c r="B6512" i="6"/>
  <c r="B6513" i="6"/>
  <c r="B6514" i="6"/>
  <c r="B6515" i="6"/>
  <c r="B6516" i="6"/>
  <c r="B6517" i="6"/>
  <c r="B6518" i="6"/>
  <c r="B6519" i="6"/>
  <c r="B6520" i="6"/>
  <c r="B6521" i="6"/>
  <c r="B6522" i="6"/>
  <c r="B6523" i="6"/>
  <c r="B6524" i="6"/>
  <c r="B6525" i="6"/>
  <c r="B6526" i="6"/>
  <c r="B6527" i="6"/>
  <c r="B6528" i="6"/>
  <c r="B6529" i="6"/>
  <c r="B6530" i="6"/>
  <c r="B6531" i="6"/>
  <c r="B6532" i="6"/>
  <c r="B6533" i="6"/>
  <c r="B6534" i="6"/>
  <c r="B6535" i="6"/>
  <c r="B6536" i="6"/>
  <c r="B6537" i="6"/>
  <c r="B6538" i="6"/>
  <c r="B6539" i="6"/>
  <c r="B6540" i="6"/>
  <c r="B6541" i="6"/>
  <c r="B6542" i="6"/>
  <c r="B6543" i="6"/>
  <c r="B6544" i="6"/>
  <c r="B6545" i="6"/>
  <c r="B6546" i="6"/>
  <c r="B6547" i="6"/>
  <c r="B6548" i="6"/>
  <c r="B6549" i="6"/>
  <c r="B6550" i="6"/>
  <c r="B6551" i="6"/>
  <c r="B6552" i="6"/>
  <c r="B6553" i="6"/>
  <c r="B6554" i="6"/>
  <c r="B6555" i="6"/>
  <c r="B6556" i="6"/>
  <c r="B6557" i="6"/>
  <c r="B6558" i="6"/>
  <c r="B6559" i="6"/>
  <c r="B6560" i="6"/>
  <c r="B6561" i="6"/>
  <c r="B6562" i="6"/>
  <c r="B6563" i="6"/>
  <c r="B6564" i="6"/>
  <c r="B6565" i="6"/>
  <c r="B6566" i="6"/>
  <c r="B6567" i="6"/>
  <c r="B6568" i="6"/>
  <c r="B6569" i="6"/>
  <c r="B6570" i="6"/>
  <c r="B6571" i="6"/>
  <c r="B6572" i="6"/>
  <c r="B6573" i="6"/>
  <c r="B6574" i="6"/>
  <c r="B6575" i="6"/>
  <c r="B6576" i="6"/>
  <c r="B6577" i="6"/>
  <c r="B6578" i="6"/>
  <c r="B6579" i="6"/>
  <c r="B6580" i="6"/>
  <c r="B6581" i="6"/>
  <c r="B6582" i="6"/>
  <c r="B6583" i="6"/>
  <c r="B6584" i="6"/>
  <c r="B6585" i="6"/>
  <c r="B6586" i="6"/>
  <c r="B6587" i="6"/>
  <c r="B6588" i="6"/>
  <c r="B6589" i="6"/>
  <c r="B6590" i="6"/>
  <c r="B6591" i="6"/>
  <c r="B6592" i="6"/>
  <c r="B6593" i="6"/>
  <c r="B6594" i="6"/>
  <c r="B6595" i="6"/>
  <c r="B6596" i="6"/>
  <c r="B6597" i="6"/>
  <c r="B6598" i="6"/>
  <c r="B6599" i="6"/>
  <c r="B6600" i="6"/>
  <c r="B6601" i="6"/>
  <c r="B6602" i="6"/>
  <c r="B6603" i="6"/>
  <c r="B6604" i="6"/>
  <c r="B6605" i="6"/>
  <c r="B6606" i="6"/>
  <c r="B6607" i="6"/>
  <c r="B6608" i="6"/>
  <c r="B6609" i="6"/>
  <c r="B6610" i="6"/>
  <c r="B6611" i="6"/>
  <c r="B6612" i="6"/>
  <c r="B6613" i="6"/>
  <c r="B6614" i="6"/>
  <c r="B6615" i="6"/>
  <c r="B6616" i="6"/>
  <c r="B6617" i="6"/>
  <c r="B6618" i="6"/>
  <c r="B6619" i="6"/>
  <c r="B6620" i="6"/>
  <c r="B6621" i="6"/>
  <c r="B6622" i="6"/>
  <c r="B6623" i="6"/>
  <c r="B6624" i="6"/>
  <c r="B6625" i="6"/>
  <c r="B6626" i="6"/>
  <c r="B6627" i="6"/>
  <c r="B6628" i="6"/>
  <c r="B6629" i="6"/>
  <c r="B6630" i="6"/>
  <c r="B6631" i="6"/>
  <c r="B6632" i="6"/>
  <c r="B6633" i="6"/>
  <c r="B6634" i="6"/>
  <c r="B6635" i="6"/>
  <c r="B6636" i="6"/>
  <c r="B6637" i="6"/>
  <c r="B6638" i="6"/>
  <c r="B6639" i="6"/>
  <c r="B6640" i="6"/>
  <c r="B6641" i="6"/>
  <c r="B6642" i="6"/>
  <c r="B6643" i="6"/>
  <c r="B6644" i="6"/>
  <c r="B6645" i="6"/>
  <c r="B6646" i="6"/>
  <c r="B6647" i="6"/>
  <c r="B6648" i="6"/>
  <c r="B6649" i="6"/>
  <c r="B6650" i="6"/>
  <c r="B6651" i="6"/>
  <c r="B6652" i="6"/>
  <c r="B6653" i="6"/>
  <c r="B6654" i="6"/>
  <c r="B6655" i="6"/>
  <c r="B6656" i="6"/>
  <c r="B6657" i="6"/>
  <c r="B6658" i="6"/>
  <c r="B6659" i="6"/>
  <c r="B6660" i="6"/>
  <c r="B6661" i="6"/>
  <c r="B6662" i="6"/>
  <c r="B6663" i="6"/>
  <c r="B6664" i="6"/>
  <c r="B6665" i="6"/>
  <c r="B6666" i="6"/>
  <c r="B6667" i="6"/>
  <c r="B6668" i="6"/>
  <c r="B6669" i="6"/>
  <c r="B6670" i="6"/>
  <c r="B6671" i="6"/>
  <c r="B6672" i="6"/>
  <c r="B6673" i="6"/>
  <c r="B6674" i="6"/>
  <c r="B6675" i="6"/>
  <c r="B6676" i="6"/>
  <c r="B6677" i="6"/>
  <c r="B6678" i="6"/>
  <c r="B6679" i="6"/>
  <c r="B6680" i="6"/>
  <c r="B6681" i="6"/>
  <c r="B6682" i="6"/>
  <c r="B6683" i="6"/>
  <c r="B6684" i="6"/>
  <c r="B6685" i="6"/>
  <c r="B6686" i="6"/>
  <c r="B6687" i="6"/>
  <c r="B6688" i="6"/>
  <c r="B6689" i="6"/>
  <c r="B6690" i="6"/>
  <c r="B6691" i="6"/>
  <c r="B6692" i="6"/>
  <c r="B6693" i="6"/>
  <c r="B6694" i="6"/>
  <c r="B6695" i="6"/>
  <c r="B6696" i="6"/>
  <c r="B6697" i="6"/>
  <c r="B6698" i="6"/>
  <c r="B6699" i="6"/>
  <c r="B6700" i="6"/>
  <c r="B6701" i="6"/>
  <c r="B6702" i="6"/>
  <c r="B6703" i="6"/>
  <c r="B6704" i="6"/>
  <c r="B6705" i="6"/>
  <c r="B6706" i="6"/>
  <c r="B6707" i="6"/>
  <c r="B6708" i="6"/>
  <c r="B6709" i="6"/>
  <c r="B6710" i="6"/>
  <c r="B6711" i="6"/>
  <c r="B6712" i="6"/>
  <c r="B6713" i="6"/>
  <c r="B6714" i="6"/>
  <c r="B6715" i="6"/>
  <c r="B6716" i="6"/>
  <c r="B6717" i="6"/>
  <c r="B6718" i="6"/>
  <c r="B6719" i="6"/>
  <c r="B6720" i="6"/>
  <c r="B6721" i="6"/>
  <c r="B6722" i="6"/>
  <c r="B6723" i="6"/>
  <c r="B6724" i="6"/>
  <c r="B6725" i="6"/>
  <c r="B6726" i="6"/>
  <c r="B6727" i="6"/>
  <c r="B6728" i="6"/>
  <c r="B6729" i="6"/>
  <c r="B6730" i="6"/>
  <c r="B6731" i="6"/>
  <c r="B6732" i="6"/>
  <c r="B6733" i="6"/>
  <c r="B6734" i="6"/>
  <c r="B6735" i="6"/>
  <c r="B6736" i="6"/>
  <c r="B6737" i="6"/>
  <c r="B6738" i="6"/>
  <c r="B6739" i="6"/>
  <c r="B6740" i="6"/>
  <c r="B6741" i="6"/>
  <c r="B6742" i="6"/>
  <c r="B6743" i="6"/>
  <c r="B6744" i="6"/>
  <c r="B6745" i="6"/>
  <c r="B6746" i="6"/>
  <c r="B6747" i="6"/>
  <c r="B6748" i="6"/>
  <c r="B6749" i="6"/>
  <c r="B6750" i="6"/>
  <c r="B6751" i="6"/>
  <c r="B6752" i="6"/>
  <c r="B6753" i="6"/>
  <c r="B6754" i="6"/>
  <c r="B6755" i="6"/>
  <c r="B6756" i="6"/>
  <c r="B6757" i="6"/>
  <c r="B6758" i="6"/>
  <c r="B6759" i="6"/>
  <c r="B6760" i="6"/>
  <c r="B6761" i="6"/>
  <c r="B6762" i="6"/>
  <c r="B6763" i="6"/>
  <c r="B6764" i="6"/>
  <c r="B6765" i="6"/>
  <c r="B6766" i="6"/>
  <c r="B6767" i="6"/>
  <c r="B6768" i="6"/>
  <c r="B6769" i="6"/>
  <c r="B6770" i="6"/>
  <c r="B6771" i="6"/>
  <c r="B6772" i="6"/>
  <c r="B6773" i="6"/>
  <c r="B6774" i="6"/>
  <c r="B6775" i="6"/>
  <c r="B6776" i="6"/>
  <c r="B6777" i="6"/>
  <c r="B6778" i="6"/>
  <c r="B6779" i="6"/>
  <c r="B6780" i="6"/>
  <c r="B6781" i="6"/>
  <c r="B6782" i="6"/>
  <c r="B6783" i="6"/>
  <c r="B6784" i="6"/>
  <c r="B6785" i="6"/>
  <c r="B6786" i="6"/>
  <c r="B6787" i="6"/>
  <c r="B6788" i="6"/>
  <c r="B6789" i="6"/>
  <c r="B6790" i="6"/>
  <c r="B6791" i="6"/>
  <c r="B6792" i="6"/>
  <c r="B6793" i="6"/>
  <c r="B6794" i="6"/>
  <c r="B6795" i="6"/>
  <c r="B6796" i="6"/>
  <c r="B6797" i="6"/>
  <c r="B6798" i="6"/>
  <c r="B6799" i="6"/>
  <c r="B6800" i="6"/>
  <c r="B6801" i="6"/>
  <c r="B6802" i="6"/>
  <c r="B6803" i="6"/>
  <c r="B6804" i="6"/>
  <c r="B6805" i="6"/>
  <c r="B6806" i="6"/>
  <c r="B6807" i="6"/>
  <c r="B6808" i="6"/>
  <c r="B6809" i="6"/>
  <c r="B6810" i="6"/>
  <c r="B6811" i="6"/>
  <c r="B6812" i="6"/>
  <c r="B6813" i="6"/>
  <c r="B6814" i="6"/>
  <c r="B6815" i="6"/>
  <c r="B6816" i="6"/>
  <c r="B6817" i="6"/>
  <c r="B6818" i="6"/>
  <c r="B6819" i="6"/>
  <c r="B6820" i="6"/>
  <c r="B6821" i="6"/>
  <c r="B6822" i="6"/>
  <c r="B6823" i="6"/>
  <c r="B6824" i="6"/>
  <c r="B6825" i="6"/>
  <c r="B6826" i="6"/>
  <c r="B6827" i="6"/>
  <c r="B6828" i="6"/>
  <c r="B6829" i="6"/>
  <c r="B6830" i="6"/>
  <c r="B6831" i="6"/>
  <c r="B6832" i="6"/>
  <c r="B6833" i="6"/>
  <c r="B6834" i="6"/>
  <c r="B6835" i="6"/>
  <c r="B6836" i="6"/>
  <c r="B6837" i="6"/>
  <c r="B6838" i="6"/>
  <c r="B6839" i="6"/>
  <c r="B6840" i="6"/>
  <c r="B6841" i="6"/>
  <c r="B6842" i="6"/>
  <c r="B6843" i="6"/>
  <c r="B6844" i="6"/>
  <c r="B6845" i="6"/>
  <c r="B6846" i="6"/>
  <c r="B6847" i="6"/>
  <c r="B6848" i="6"/>
  <c r="B6849" i="6"/>
  <c r="B6850" i="6"/>
  <c r="B6851" i="6"/>
  <c r="B6852" i="6"/>
  <c r="B6853" i="6"/>
  <c r="B6854" i="6"/>
  <c r="B6855" i="6"/>
  <c r="B6856" i="6"/>
  <c r="B6857" i="6"/>
  <c r="B6858" i="6"/>
  <c r="B6859" i="6"/>
  <c r="B6860" i="6"/>
  <c r="B6861" i="6"/>
  <c r="B6862" i="6"/>
  <c r="B6863" i="6"/>
  <c r="B6864" i="6"/>
  <c r="B6865" i="6"/>
  <c r="B6866" i="6"/>
  <c r="B6867" i="6"/>
  <c r="B6868" i="6"/>
  <c r="B6869" i="6"/>
  <c r="B6870" i="6"/>
  <c r="B6871" i="6"/>
  <c r="B6872" i="6"/>
  <c r="B6873" i="6"/>
  <c r="B6874" i="6"/>
  <c r="B6875" i="6"/>
  <c r="B6876" i="6"/>
  <c r="B6877" i="6"/>
  <c r="B6878" i="6"/>
  <c r="B6879" i="6"/>
  <c r="B6880" i="6"/>
  <c r="B6881" i="6"/>
  <c r="B6882" i="6"/>
  <c r="B6883" i="6"/>
  <c r="B6884" i="6"/>
  <c r="B6885" i="6"/>
  <c r="B6886" i="6"/>
  <c r="B6887" i="6"/>
  <c r="B6888" i="6"/>
  <c r="B6889" i="6"/>
  <c r="B6890" i="6"/>
  <c r="B6891" i="6"/>
  <c r="B6892" i="6"/>
  <c r="B6893" i="6"/>
  <c r="B6894" i="6"/>
  <c r="B6895" i="6"/>
  <c r="B6896" i="6"/>
  <c r="B6897" i="6"/>
  <c r="B6898" i="6"/>
  <c r="B6899" i="6"/>
  <c r="B6900" i="6"/>
  <c r="B6901" i="6"/>
  <c r="B6902" i="6"/>
  <c r="B6903" i="6"/>
  <c r="B6904" i="6"/>
  <c r="B6905" i="6"/>
  <c r="B6906" i="6"/>
  <c r="B6907" i="6"/>
  <c r="B6908" i="6"/>
  <c r="B6909" i="6"/>
  <c r="B6910" i="6"/>
  <c r="B6911" i="6"/>
  <c r="B6912" i="6"/>
  <c r="B6913" i="6"/>
  <c r="B6914" i="6"/>
  <c r="B6915" i="6"/>
  <c r="B6916" i="6"/>
  <c r="B6917" i="6"/>
  <c r="B6918" i="6"/>
  <c r="B6919" i="6"/>
  <c r="B6920" i="6"/>
  <c r="B6921" i="6"/>
  <c r="B6922" i="6"/>
  <c r="B6923" i="6"/>
  <c r="B6924" i="6"/>
  <c r="B6925" i="6"/>
  <c r="B6926" i="6"/>
  <c r="B6927" i="6"/>
  <c r="B6928" i="6"/>
  <c r="B6929" i="6"/>
  <c r="B6930" i="6"/>
  <c r="B6931" i="6"/>
  <c r="B6932" i="6"/>
  <c r="B6933" i="6"/>
  <c r="B6934" i="6"/>
  <c r="B6935" i="6"/>
  <c r="B6936" i="6"/>
  <c r="B6937" i="6"/>
  <c r="B6938" i="6"/>
  <c r="B6939" i="6"/>
  <c r="B6940" i="6"/>
  <c r="B6941" i="6"/>
  <c r="B6942" i="6"/>
  <c r="B6943" i="6"/>
  <c r="B6944" i="6"/>
  <c r="B6945" i="6"/>
  <c r="B6946" i="6"/>
  <c r="B6947" i="6"/>
  <c r="B6948" i="6"/>
  <c r="B6949" i="6"/>
  <c r="B6950" i="6"/>
  <c r="B6951" i="6"/>
  <c r="B6952" i="6"/>
  <c r="B6953" i="6"/>
  <c r="B6954" i="6"/>
  <c r="B6955" i="6"/>
  <c r="B6956" i="6"/>
  <c r="B6957" i="6"/>
  <c r="B6958" i="6"/>
  <c r="B6959" i="6"/>
  <c r="B6960" i="6"/>
  <c r="B6961" i="6"/>
  <c r="B6962" i="6"/>
  <c r="B6963" i="6"/>
  <c r="B6964" i="6"/>
  <c r="B6965" i="6"/>
  <c r="B6966" i="6"/>
  <c r="B6967" i="6"/>
  <c r="B6968" i="6"/>
  <c r="B6969" i="6"/>
  <c r="B6970" i="6"/>
  <c r="B6971" i="6"/>
  <c r="B6972" i="6"/>
  <c r="B6973" i="6"/>
  <c r="B6974" i="6"/>
  <c r="B6975" i="6"/>
  <c r="B6976" i="6"/>
  <c r="B6977" i="6"/>
  <c r="B6978" i="6"/>
  <c r="B6979" i="6"/>
  <c r="B6980" i="6"/>
  <c r="B6981" i="6"/>
  <c r="B6982" i="6"/>
  <c r="B6983" i="6"/>
  <c r="B6984" i="6"/>
  <c r="B6985" i="6"/>
  <c r="B6986" i="6"/>
  <c r="B6987" i="6"/>
  <c r="B6988" i="6"/>
  <c r="B6989" i="6"/>
  <c r="B6990" i="6"/>
  <c r="B6991" i="6"/>
  <c r="B6992" i="6"/>
  <c r="B6993" i="6"/>
  <c r="B6994" i="6"/>
  <c r="B6995" i="6"/>
  <c r="B6996" i="6"/>
  <c r="B6997" i="6"/>
  <c r="B6998" i="6"/>
  <c r="B6999" i="6"/>
  <c r="B7000" i="6"/>
  <c r="B7001" i="6"/>
  <c r="B7002" i="6"/>
  <c r="B7003" i="6"/>
  <c r="B7004" i="6"/>
  <c r="B7005" i="6"/>
  <c r="B7006" i="6"/>
  <c r="B7007" i="6"/>
  <c r="B7008" i="6"/>
  <c r="B7009" i="6"/>
  <c r="B7010" i="6"/>
  <c r="B7011" i="6"/>
  <c r="B7012" i="6"/>
  <c r="B7013" i="6"/>
  <c r="B7014" i="6"/>
  <c r="B7015" i="6"/>
  <c r="B7016" i="6"/>
  <c r="B7017" i="6"/>
  <c r="B7018" i="6"/>
  <c r="B7019" i="6"/>
  <c r="B7020" i="6"/>
  <c r="B7021" i="6"/>
  <c r="B7022" i="6"/>
  <c r="B7023" i="6"/>
  <c r="B7024" i="6"/>
  <c r="B7025" i="6"/>
  <c r="B7026" i="6"/>
  <c r="B7027" i="6"/>
  <c r="B7028" i="6"/>
  <c r="B7029" i="6"/>
  <c r="B7030" i="6"/>
  <c r="B7031" i="6"/>
  <c r="B7032" i="6"/>
  <c r="B7033" i="6"/>
  <c r="B7034" i="6"/>
  <c r="B7035" i="6"/>
  <c r="B7036" i="6"/>
  <c r="B7037" i="6"/>
  <c r="B7038" i="6"/>
  <c r="B7039" i="6"/>
  <c r="B7040" i="6"/>
  <c r="B7041" i="6"/>
  <c r="B7042" i="6"/>
  <c r="B7043" i="6"/>
  <c r="B7044" i="6"/>
  <c r="B7045" i="6"/>
  <c r="B7046" i="6"/>
  <c r="B7047" i="6"/>
  <c r="B7048" i="6"/>
  <c r="B7049" i="6"/>
  <c r="B7050" i="6"/>
  <c r="B7051" i="6"/>
  <c r="B7052" i="6"/>
  <c r="B7053" i="6"/>
  <c r="B7054" i="6"/>
  <c r="B7055" i="6"/>
  <c r="B7056" i="6"/>
  <c r="B7057" i="6"/>
  <c r="B7058" i="6"/>
  <c r="B7059" i="6"/>
  <c r="B7060" i="6"/>
  <c r="B7061" i="6"/>
  <c r="B7062" i="6"/>
  <c r="B7063" i="6"/>
  <c r="B7064" i="6"/>
  <c r="B7065" i="6"/>
  <c r="B7066" i="6"/>
  <c r="B7067" i="6"/>
  <c r="B7068" i="6"/>
  <c r="B7069" i="6"/>
  <c r="B7070" i="6"/>
  <c r="B7071" i="6"/>
  <c r="B7072" i="6"/>
  <c r="B7073" i="6"/>
  <c r="B7074" i="6"/>
  <c r="B7075" i="6"/>
  <c r="B7076" i="6"/>
  <c r="B7077" i="6"/>
  <c r="B7078" i="6"/>
  <c r="B7079" i="6"/>
  <c r="B7080" i="6"/>
  <c r="B7081" i="6"/>
  <c r="B7082" i="6"/>
  <c r="B7083" i="6"/>
  <c r="B7084" i="6"/>
  <c r="B7085" i="6"/>
  <c r="B7086" i="6"/>
  <c r="B7087" i="6"/>
  <c r="B7088" i="6"/>
  <c r="B7089" i="6"/>
  <c r="B7090" i="6"/>
  <c r="B7091" i="6"/>
  <c r="B7092" i="6"/>
  <c r="B7093" i="6"/>
  <c r="B7094" i="6"/>
  <c r="B7095" i="6"/>
  <c r="B7096" i="6"/>
  <c r="B7097" i="6"/>
  <c r="B7098" i="6"/>
  <c r="B7099" i="6"/>
  <c r="B7100" i="6"/>
  <c r="B7101" i="6"/>
  <c r="B7102" i="6"/>
  <c r="B7103" i="6"/>
  <c r="B7104" i="6"/>
  <c r="B7105" i="6"/>
  <c r="B7106" i="6"/>
  <c r="B7107" i="6"/>
  <c r="B7108" i="6"/>
  <c r="B7109" i="6"/>
  <c r="B7110" i="6"/>
  <c r="B7111" i="6"/>
  <c r="B7112" i="6"/>
  <c r="B7113" i="6"/>
  <c r="B7114" i="6"/>
  <c r="B7115" i="6"/>
  <c r="B7116" i="6"/>
  <c r="B7117" i="6"/>
  <c r="B7118" i="6"/>
  <c r="B7119" i="6"/>
  <c r="B7120" i="6"/>
  <c r="B7121" i="6"/>
  <c r="B7122" i="6"/>
  <c r="B7123" i="6"/>
  <c r="B7124" i="6"/>
  <c r="B7125" i="6"/>
  <c r="B7126" i="6"/>
  <c r="B7127" i="6"/>
  <c r="B7128" i="6"/>
  <c r="B7129" i="6"/>
  <c r="B7130" i="6"/>
  <c r="B7131" i="6"/>
  <c r="B7132" i="6"/>
  <c r="B7133" i="6"/>
  <c r="B7134" i="6"/>
  <c r="B7135" i="6"/>
  <c r="B7136" i="6"/>
  <c r="B7137" i="6"/>
  <c r="B7138" i="6"/>
  <c r="B7139" i="6"/>
  <c r="B7140" i="6"/>
  <c r="B7141" i="6"/>
  <c r="B7142" i="6"/>
  <c r="B7143" i="6"/>
  <c r="B7144" i="6"/>
  <c r="B7145" i="6"/>
  <c r="B7146" i="6"/>
  <c r="B7147" i="6"/>
  <c r="B7148" i="6"/>
  <c r="B7149" i="6"/>
  <c r="B7150" i="6"/>
  <c r="B7151" i="6"/>
  <c r="B7152" i="6"/>
  <c r="B7153" i="6"/>
  <c r="B7154" i="6"/>
  <c r="B7155" i="6"/>
  <c r="B7156" i="6"/>
  <c r="B7157" i="6"/>
  <c r="B7158" i="6"/>
  <c r="B7159" i="6"/>
  <c r="B7160" i="6"/>
  <c r="B7161" i="6"/>
  <c r="B7162" i="6"/>
  <c r="B7163" i="6"/>
  <c r="B7164" i="6"/>
  <c r="B7165" i="6"/>
  <c r="B7166" i="6"/>
  <c r="B7167" i="6"/>
  <c r="B7168" i="6"/>
  <c r="B7169" i="6"/>
  <c r="B7170" i="6"/>
  <c r="B7171" i="6"/>
  <c r="B7172" i="6"/>
  <c r="B7173" i="6"/>
  <c r="B7174" i="6"/>
  <c r="B7175" i="6"/>
  <c r="B7176" i="6"/>
  <c r="B7177" i="6"/>
  <c r="B7178" i="6"/>
  <c r="B7179" i="6"/>
  <c r="B7180" i="6"/>
  <c r="B7181" i="6"/>
  <c r="B7182" i="6"/>
  <c r="B7183" i="6"/>
  <c r="B7184" i="6"/>
  <c r="B7185" i="6"/>
  <c r="B7186" i="6"/>
  <c r="B7187" i="6"/>
  <c r="B7188" i="6"/>
  <c r="B7189" i="6"/>
  <c r="B7190" i="6"/>
  <c r="B7191" i="6"/>
  <c r="B7192" i="6"/>
  <c r="B7193" i="6"/>
  <c r="B7194" i="6"/>
  <c r="B7195" i="6"/>
  <c r="B7196" i="6"/>
  <c r="B7197" i="6"/>
  <c r="B7198" i="6"/>
  <c r="B7199" i="6"/>
  <c r="B7200" i="6"/>
  <c r="B7201" i="6"/>
  <c r="B7202" i="6"/>
  <c r="B7203" i="6"/>
  <c r="B7204" i="6"/>
  <c r="B7205" i="6"/>
  <c r="B7206" i="6"/>
  <c r="B7207" i="6"/>
  <c r="B7208" i="6"/>
  <c r="B7209" i="6"/>
  <c r="B7210" i="6"/>
  <c r="B7211" i="6"/>
  <c r="B7212" i="6"/>
  <c r="B7213" i="6"/>
  <c r="B7214" i="6"/>
  <c r="B7215" i="6"/>
  <c r="B7216" i="6"/>
  <c r="B7217" i="6"/>
  <c r="B7218" i="6"/>
  <c r="B7219" i="6"/>
  <c r="B7220" i="6"/>
  <c r="B7221" i="6"/>
  <c r="B7222" i="6"/>
  <c r="B7223" i="6"/>
  <c r="B7224" i="6"/>
  <c r="B7225" i="6"/>
  <c r="B7226" i="6"/>
  <c r="B7227" i="6"/>
  <c r="B7228" i="6"/>
  <c r="B7229" i="6"/>
  <c r="B7230" i="6"/>
  <c r="B7231" i="6"/>
  <c r="B7232" i="6"/>
  <c r="B7233" i="6"/>
  <c r="B7234" i="6"/>
  <c r="B7235" i="6"/>
  <c r="B7236" i="6"/>
  <c r="B7237" i="6"/>
  <c r="B7238" i="6"/>
  <c r="B7239" i="6"/>
  <c r="B7240" i="6"/>
  <c r="B7241" i="6"/>
  <c r="B7242" i="6"/>
  <c r="B7243" i="6"/>
  <c r="B7244" i="6"/>
  <c r="B7245" i="6"/>
  <c r="B7246" i="6"/>
  <c r="B7247" i="6"/>
  <c r="B7248" i="6"/>
  <c r="B7249" i="6"/>
  <c r="B7250" i="6"/>
  <c r="B7251" i="6"/>
  <c r="B7252" i="6"/>
  <c r="B7253" i="6"/>
  <c r="B7254" i="6"/>
  <c r="B7255" i="6"/>
  <c r="B7256" i="6"/>
  <c r="B7257" i="6"/>
  <c r="B7258" i="6"/>
  <c r="B7259" i="6"/>
  <c r="B7260" i="6"/>
  <c r="B7261" i="6"/>
  <c r="B7262" i="6"/>
  <c r="B7263" i="6"/>
  <c r="B7264" i="6"/>
  <c r="B7265" i="6"/>
  <c r="B7266" i="6"/>
  <c r="B7267" i="6"/>
  <c r="B7268" i="6"/>
  <c r="B7269" i="6"/>
  <c r="B7270" i="6"/>
  <c r="B7271" i="6"/>
  <c r="B7272" i="6"/>
  <c r="B7273" i="6"/>
  <c r="B7274" i="6"/>
  <c r="B7275" i="6"/>
  <c r="B7276" i="6"/>
  <c r="B7277" i="6"/>
  <c r="B7278" i="6"/>
  <c r="B7279" i="6"/>
  <c r="B7280" i="6"/>
  <c r="B7281" i="6"/>
  <c r="B7282" i="6"/>
  <c r="B7283" i="6"/>
  <c r="B7284" i="6"/>
  <c r="B7285" i="6"/>
  <c r="B7286" i="6"/>
  <c r="B7287" i="6"/>
  <c r="B7288" i="6"/>
  <c r="B7289" i="6"/>
  <c r="B7290" i="6"/>
  <c r="B7291" i="6"/>
  <c r="B7292" i="6"/>
  <c r="B7293" i="6"/>
  <c r="B7294" i="6"/>
  <c r="B7295" i="6"/>
  <c r="B7296" i="6"/>
  <c r="B7297" i="6"/>
  <c r="B7298" i="6"/>
  <c r="B7299" i="6"/>
  <c r="B7300" i="6"/>
  <c r="B7301" i="6"/>
  <c r="B7302" i="6"/>
  <c r="B7303" i="6"/>
  <c r="B7304" i="6"/>
  <c r="B7305" i="6"/>
  <c r="B7306" i="6"/>
  <c r="B7307" i="6"/>
  <c r="B7308" i="6"/>
  <c r="B7309" i="6"/>
  <c r="B7310" i="6"/>
  <c r="B7311" i="6"/>
  <c r="B7312" i="6"/>
  <c r="B7313" i="6"/>
  <c r="B7314" i="6"/>
  <c r="B7315" i="6"/>
  <c r="B7316" i="6"/>
  <c r="B7317" i="6"/>
  <c r="B7318" i="6"/>
  <c r="B7319" i="6"/>
  <c r="B7320" i="6"/>
  <c r="B7321" i="6"/>
  <c r="B7322" i="6"/>
  <c r="B7323" i="6"/>
  <c r="B7324" i="6"/>
  <c r="B7325" i="6"/>
  <c r="B7326" i="6"/>
  <c r="B7327" i="6"/>
  <c r="B7328" i="6"/>
  <c r="B7329" i="6"/>
  <c r="B7330" i="6"/>
  <c r="B7331" i="6"/>
  <c r="B7332" i="6"/>
  <c r="B7333" i="6"/>
  <c r="B7334" i="6"/>
  <c r="B7335" i="6"/>
  <c r="B7336" i="6"/>
  <c r="B7337" i="6"/>
  <c r="B7338" i="6"/>
  <c r="B7339" i="6"/>
  <c r="B7340" i="6"/>
  <c r="B7341" i="6"/>
  <c r="B7342" i="6"/>
  <c r="B7343" i="6"/>
  <c r="B7344" i="6"/>
  <c r="B7345" i="6"/>
  <c r="B7346" i="6"/>
  <c r="B7347" i="6"/>
  <c r="B7348" i="6"/>
  <c r="B7349" i="6"/>
  <c r="B7350" i="6"/>
  <c r="B7351" i="6"/>
  <c r="B7352" i="6"/>
  <c r="B7353" i="6"/>
  <c r="B7354" i="6"/>
  <c r="B7355" i="6"/>
  <c r="B7356" i="6"/>
  <c r="B7357" i="6"/>
  <c r="B7358" i="6"/>
  <c r="B7359" i="6"/>
  <c r="B7360" i="6"/>
  <c r="B7361" i="6"/>
  <c r="B7362" i="6"/>
  <c r="B7363" i="6"/>
  <c r="B7364" i="6"/>
  <c r="B7365" i="6"/>
  <c r="B7366" i="6"/>
  <c r="B7367" i="6"/>
  <c r="B7368" i="6"/>
  <c r="B7369" i="6"/>
  <c r="B7370" i="6"/>
  <c r="B7371" i="6"/>
  <c r="B7372" i="6"/>
  <c r="B7373" i="6"/>
  <c r="B7374" i="6"/>
  <c r="B7375" i="6"/>
  <c r="B7376" i="6"/>
  <c r="B7377" i="6"/>
  <c r="B7378" i="6"/>
  <c r="B7379" i="6"/>
  <c r="B7380" i="6"/>
  <c r="B7381" i="6"/>
  <c r="B7382" i="6"/>
  <c r="B7383" i="6"/>
  <c r="B7384" i="6"/>
  <c r="B7385" i="6"/>
  <c r="B7386" i="6"/>
  <c r="B7387" i="6"/>
  <c r="B7388" i="6"/>
  <c r="B7389" i="6"/>
  <c r="B7390" i="6"/>
  <c r="B7391" i="6"/>
  <c r="B7392" i="6"/>
  <c r="B7393" i="6"/>
  <c r="B7394" i="6"/>
  <c r="B7395" i="6"/>
  <c r="B7396" i="6"/>
  <c r="B7397" i="6"/>
  <c r="B7398" i="6"/>
  <c r="B7399" i="6"/>
  <c r="B7400" i="6"/>
  <c r="B7401" i="6"/>
  <c r="B7402" i="6"/>
  <c r="B7403" i="6"/>
  <c r="B7404" i="6"/>
  <c r="B7405" i="6"/>
  <c r="B7406" i="6"/>
  <c r="B7407" i="6"/>
  <c r="B7408" i="6"/>
  <c r="B7409" i="6"/>
  <c r="B7410" i="6"/>
  <c r="B7411" i="6"/>
  <c r="B7412" i="6"/>
  <c r="B7413" i="6"/>
  <c r="B7414" i="6"/>
  <c r="B7415" i="6"/>
  <c r="B7416" i="6"/>
  <c r="B7417" i="6"/>
  <c r="B7418" i="6"/>
  <c r="B7419" i="6"/>
  <c r="B7420" i="6"/>
  <c r="B7421" i="6"/>
  <c r="B7422" i="6"/>
  <c r="B7423" i="6"/>
  <c r="B7424" i="6"/>
  <c r="B7425" i="6"/>
  <c r="B7426" i="6"/>
  <c r="B7427" i="6"/>
  <c r="B7428" i="6"/>
  <c r="B7429" i="6"/>
  <c r="B7430" i="6"/>
  <c r="B7431" i="6"/>
  <c r="B7432" i="6"/>
  <c r="B7433" i="6"/>
  <c r="B7434" i="6"/>
  <c r="B7435" i="6"/>
  <c r="B7436" i="6"/>
  <c r="B7437" i="6"/>
  <c r="B7438" i="6"/>
  <c r="B7439" i="6"/>
  <c r="B7440" i="6"/>
  <c r="B7441" i="6"/>
  <c r="B7442" i="6"/>
  <c r="B7443" i="6"/>
  <c r="B7444" i="6"/>
  <c r="B7445" i="6"/>
  <c r="B7446" i="6"/>
  <c r="B7447" i="6"/>
  <c r="B7448" i="6"/>
  <c r="B7449" i="6"/>
  <c r="B7450" i="6"/>
  <c r="B7451" i="6"/>
  <c r="B7452" i="6"/>
  <c r="B7453" i="6"/>
  <c r="B7454" i="6"/>
  <c r="B7455" i="6"/>
  <c r="B7456" i="6"/>
  <c r="B7457" i="6"/>
  <c r="B7458" i="6"/>
  <c r="B7459" i="6"/>
  <c r="B7460" i="6"/>
  <c r="B7461" i="6"/>
  <c r="B7462" i="6"/>
  <c r="B7463" i="6"/>
  <c r="B7464" i="6"/>
  <c r="B7465" i="6"/>
  <c r="B7466" i="6"/>
  <c r="B7467" i="6"/>
  <c r="B7468" i="6"/>
  <c r="B7469" i="6"/>
  <c r="B7470" i="6"/>
  <c r="B7471" i="6"/>
  <c r="B7472" i="6"/>
  <c r="B7473" i="6"/>
  <c r="B7474" i="6"/>
  <c r="B7475" i="6"/>
  <c r="B7476" i="6"/>
  <c r="B7477" i="6"/>
  <c r="B7478" i="6"/>
  <c r="B7479" i="6"/>
  <c r="B7480" i="6"/>
  <c r="B7481" i="6"/>
  <c r="B7482" i="6"/>
  <c r="B7483" i="6"/>
  <c r="B7484" i="6"/>
  <c r="B7485" i="6"/>
  <c r="B7486" i="6"/>
  <c r="B7487" i="6"/>
  <c r="B7488" i="6"/>
  <c r="B7489" i="6"/>
  <c r="B7490" i="6"/>
  <c r="B7491" i="6"/>
  <c r="B7492" i="6"/>
  <c r="B7493" i="6"/>
  <c r="B7494" i="6"/>
  <c r="B7495" i="6"/>
  <c r="B7496" i="6"/>
  <c r="B7497" i="6"/>
  <c r="B7498" i="6"/>
  <c r="B7499" i="6"/>
  <c r="B7500" i="6"/>
  <c r="B7501" i="6"/>
  <c r="B7502" i="6"/>
  <c r="B7503" i="6"/>
  <c r="B7504" i="6"/>
  <c r="B7505" i="6"/>
  <c r="B7506" i="6"/>
  <c r="B7507" i="6"/>
  <c r="B7508" i="6"/>
  <c r="B7509" i="6"/>
  <c r="B7510" i="6"/>
  <c r="B7511" i="6"/>
  <c r="B7512" i="6"/>
  <c r="B7513" i="6"/>
  <c r="B7514" i="6"/>
  <c r="B7515" i="6"/>
  <c r="B7516" i="6"/>
  <c r="B7517" i="6"/>
  <c r="B7518" i="6"/>
  <c r="B7519" i="6"/>
  <c r="B7520" i="6"/>
  <c r="B7521" i="6"/>
  <c r="B7522" i="6"/>
  <c r="B7523" i="6"/>
  <c r="B7524" i="6"/>
  <c r="B7525" i="6"/>
  <c r="B7526" i="6"/>
  <c r="B7527" i="6"/>
  <c r="B7528" i="6"/>
  <c r="B7529" i="6"/>
  <c r="B7530" i="6"/>
  <c r="B7531" i="6"/>
  <c r="B7532" i="6"/>
  <c r="B7533" i="6"/>
  <c r="B7534" i="6"/>
  <c r="B7535" i="6"/>
  <c r="B7536" i="6"/>
  <c r="B7537" i="6"/>
  <c r="B7538" i="6"/>
  <c r="B7539" i="6"/>
  <c r="B7540" i="6"/>
  <c r="B7541" i="6"/>
  <c r="B7542" i="6"/>
  <c r="B7543" i="6"/>
  <c r="B7544" i="6"/>
  <c r="B7545" i="6"/>
  <c r="B7546" i="6"/>
  <c r="B7547" i="6"/>
  <c r="B7548" i="6"/>
  <c r="B7549" i="6"/>
  <c r="B7550" i="6"/>
  <c r="B7551" i="6"/>
  <c r="B7552" i="6"/>
  <c r="B7553" i="6"/>
  <c r="B7554" i="6"/>
  <c r="B7555" i="6"/>
  <c r="B7556" i="6"/>
  <c r="B7557" i="6"/>
  <c r="B7558" i="6"/>
  <c r="B7559" i="6"/>
  <c r="B7560" i="6"/>
  <c r="B7561" i="6"/>
  <c r="B7562" i="6"/>
  <c r="B7563" i="6"/>
  <c r="B7564" i="6"/>
  <c r="B7565" i="6"/>
  <c r="B7566" i="6"/>
  <c r="B7567" i="6"/>
  <c r="B7568" i="6"/>
  <c r="B7569" i="6"/>
  <c r="B7570" i="6"/>
  <c r="B7571" i="6"/>
  <c r="B7572" i="6"/>
  <c r="B7573" i="6"/>
  <c r="B7574" i="6"/>
  <c r="B7575" i="6"/>
  <c r="B7576" i="6"/>
  <c r="B7577" i="6"/>
  <c r="B7578" i="6"/>
  <c r="B7579" i="6"/>
  <c r="B7580" i="6"/>
  <c r="B7581" i="6"/>
  <c r="B7582" i="6"/>
  <c r="B7583" i="6"/>
  <c r="B7584" i="6"/>
  <c r="B7585" i="6"/>
  <c r="B7586" i="6"/>
  <c r="B7587" i="6"/>
  <c r="B7588" i="6"/>
  <c r="B7589" i="6"/>
  <c r="B7590" i="6"/>
  <c r="B7591" i="6"/>
  <c r="B7592" i="6"/>
  <c r="B7593" i="6"/>
  <c r="B7594" i="6"/>
  <c r="B7595" i="6"/>
  <c r="B7596" i="6"/>
  <c r="B7597" i="6"/>
  <c r="B7598" i="6"/>
  <c r="B7599" i="6"/>
  <c r="B7600" i="6"/>
  <c r="B7601" i="6"/>
  <c r="B7602" i="6"/>
  <c r="B7603" i="6"/>
  <c r="B7604" i="6"/>
  <c r="B7605" i="6"/>
  <c r="B7606" i="6"/>
  <c r="B7607" i="6"/>
  <c r="B7608" i="6"/>
  <c r="B7609" i="6"/>
  <c r="B7610" i="6"/>
  <c r="B7611" i="6"/>
  <c r="B7612" i="6"/>
  <c r="B7613" i="6"/>
  <c r="B7614" i="6"/>
  <c r="B7615" i="6"/>
  <c r="B7616" i="6"/>
  <c r="B7617" i="6"/>
  <c r="B7618" i="6"/>
  <c r="B7619" i="6"/>
  <c r="B7620" i="6"/>
  <c r="B7621" i="6"/>
  <c r="B7622" i="6"/>
  <c r="B7623" i="6"/>
  <c r="B7624" i="6"/>
  <c r="B7625" i="6"/>
  <c r="B7626" i="6"/>
  <c r="B7627" i="6"/>
  <c r="B7628" i="6"/>
  <c r="B7629" i="6"/>
  <c r="B7630" i="6"/>
  <c r="B7631" i="6"/>
  <c r="B7632" i="6"/>
  <c r="B7633" i="6"/>
  <c r="B7634" i="6"/>
  <c r="B7635" i="6"/>
  <c r="B7636" i="6"/>
  <c r="B7637" i="6"/>
  <c r="B7638" i="6"/>
  <c r="B7639" i="6"/>
  <c r="B7640" i="6"/>
  <c r="B7641" i="6"/>
  <c r="B7642" i="6"/>
  <c r="B7643" i="6"/>
  <c r="B7644" i="6"/>
  <c r="B7645" i="6"/>
  <c r="B7646" i="6"/>
  <c r="B7647" i="6"/>
  <c r="B7648" i="6"/>
  <c r="B7649" i="6"/>
  <c r="B7650" i="6"/>
  <c r="B7651" i="6"/>
  <c r="B7652" i="6"/>
  <c r="B7653" i="6"/>
  <c r="B7654" i="6"/>
  <c r="B7655" i="6"/>
  <c r="B7656" i="6"/>
  <c r="B7657" i="6"/>
  <c r="B7658" i="6"/>
  <c r="B7659" i="6"/>
  <c r="B7660" i="6"/>
  <c r="B7661" i="6"/>
  <c r="B7662" i="6"/>
  <c r="B7663" i="6"/>
  <c r="B7664" i="6"/>
  <c r="B7665" i="6"/>
  <c r="B7666" i="6"/>
  <c r="B7667" i="6"/>
  <c r="B7668" i="6"/>
  <c r="B7669" i="6"/>
  <c r="B7670" i="6"/>
  <c r="B7671" i="6"/>
  <c r="B7672" i="6"/>
  <c r="B7673" i="6"/>
  <c r="B7674" i="6"/>
  <c r="B7675" i="6"/>
  <c r="B7676" i="6"/>
  <c r="B7677" i="6"/>
  <c r="B7678" i="6"/>
  <c r="B7679" i="6"/>
  <c r="B7680" i="6"/>
  <c r="B7681" i="6"/>
  <c r="B7682" i="6"/>
  <c r="B7683" i="6"/>
  <c r="B7684" i="6"/>
  <c r="B7685" i="6"/>
  <c r="B7686" i="6"/>
  <c r="B7687" i="6"/>
  <c r="B7688" i="6"/>
  <c r="B7689" i="6"/>
  <c r="B7690" i="6"/>
  <c r="B7691" i="6"/>
  <c r="B7692" i="6"/>
  <c r="B7693" i="6"/>
  <c r="B7694" i="6"/>
  <c r="B7695" i="6"/>
  <c r="B7696" i="6"/>
  <c r="B7697" i="6"/>
  <c r="B7698" i="6"/>
  <c r="B7699" i="6"/>
  <c r="B7700" i="6"/>
  <c r="B7701" i="6"/>
  <c r="B7702" i="6"/>
  <c r="B7703" i="6"/>
  <c r="B7704" i="6"/>
  <c r="B7705" i="6"/>
  <c r="B6171" i="6"/>
  <c r="B1545" i="6"/>
  <c r="B1546" i="6"/>
  <c r="B1547" i="6"/>
  <c r="B1548" i="6"/>
  <c r="B1549" i="6"/>
  <c r="B1550" i="6"/>
  <c r="B1551" i="6"/>
  <c r="B1552" i="6"/>
  <c r="B1553" i="6"/>
  <c r="B1554" i="6"/>
  <c r="B1555" i="6"/>
  <c r="B1556" i="6"/>
  <c r="B1557" i="6"/>
  <c r="B1558" i="6"/>
  <c r="B1559" i="6"/>
  <c r="B1560" i="6"/>
  <c r="B1561" i="6"/>
  <c r="B1562" i="6"/>
  <c r="B1563" i="6"/>
  <c r="B1564" i="6"/>
  <c r="B1565" i="6"/>
  <c r="B1566" i="6"/>
  <c r="B1567" i="6"/>
  <c r="B1568" i="6"/>
  <c r="B1569" i="6"/>
  <c r="B1570" i="6"/>
  <c r="B1571" i="6"/>
  <c r="B1572" i="6"/>
  <c r="B1573" i="6"/>
  <c r="B1574" i="6"/>
  <c r="B1575" i="6"/>
  <c r="B1576" i="6"/>
  <c r="B1577" i="6"/>
  <c r="B1578" i="6"/>
  <c r="B1579" i="6"/>
  <c r="B1580" i="6"/>
  <c r="B1581" i="6"/>
  <c r="B1582" i="6"/>
  <c r="B1583" i="6"/>
  <c r="B1584" i="6"/>
  <c r="B1585" i="6"/>
  <c r="B1586" i="6"/>
  <c r="B1587" i="6"/>
  <c r="B1588" i="6"/>
  <c r="B1589" i="6"/>
  <c r="B1590" i="6"/>
  <c r="B1591" i="6"/>
  <c r="B1592" i="6"/>
  <c r="B1593" i="6"/>
  <c r="B1594" i="6"/>
  <c r="B1595" i="6"/>
  <c r="B1596" i="6"/>
  <c r="B1597" i="6"/>
  <c r="B1598" i="6"/>
  <c r="B1599" i="6"/>
  <c r="B1600" i="6"/>
  <c r="B1601" i="6"/>
  <c r="B1602" i="6"/>
  <c r="B1603" i="6"/>
  <c r="B1604" i="6"/>
  <c r="B1605" i="6"/>
  <c r="B1606" i="6"/>
  <c r="B1607" i="6"/>
  <c r="B1608" i="6"/>
  <c r="B1609" i="6"/>
  <c r="B1610" i="6"/>
  <c r="B1611" i="6"/>
  <c r="B1612" i="6"/>
  <c r="B1613" i="6"/>
  <c r="B1614" i="6"/>
  <c r="B1615" i="6"/>
  <c r="B1616" i="6"/>
  <c r="B1617" i="6"/>
  <c r="B1618" i="6"/>
  <c r="B1619" i="6"/>
  <c r="B1620" i="6"/>
  <c r="B1621" i="6"/>
  <c r="B1622" i="6"/>
  <c r="B1623" i="6"/>
  <c r="B1624" i="6"/>
  <c r="B1625" i="6"/>
  <c r="B1626" i="6"/>
  <c r="B1627" i="6"/>
  <c r="B1628" i="6"/>
  <c r="B1629" i="6"/>
  <c r="B1630" i="6"/>
  <c r="B1631" i="6"/>
  <c r="B1632" i="6"/>
  <c r="B1633" i="6"/>
  <c r="B1634" i="6"/>
  <c r="B1635" i="6"/>
  <c r="B1636" i="6"/>
  <c r="B1637" i="6"/>
  <c r="B1638" i="6"/>
  <c r="B1639" i="6"/>
  <c r="B1640" i="6"/>
  <c r="B1641" i="6"/>
  <c r="B1642" i="6"/>
  <c r="B1643" i="6"/>
  <c r="B1644" i="6"/>
  <c r="B1645" i="6"/>
  <c r="B1646" i="6"/>
  <c r="B1647" i="6"/>
  <c r="B1648" i="6"/>
  <c r="B1649" i="6"/>
  <c r="B1650" i="6"/>
  <c r="B1651" i="6"/>
  <c r="B1652" i="6"/>
  <c r="B1653" i="6"/>
  <c r="B1654" i="6"/>
  <c r="B1655" i="6"/>
  <c r="B1656" i="6"/>
  <c r="B1657" i="6"/>
  <c r="B1658" i="6"/>
  <c r="B1659" i="6"/>
  <c r="B1660" i="6"/>
  <c r="B1661" i="6"/>
  <c r="B1662" i="6"/>
  <c r="B1663" i="6"/>
  <c r="B1664" i="6"/>
  <c r="B1665" i="6"/>
  <c r="B1666" i="6"/>
  <c r="B1667" i="6"/>
  <c r="B1668" i="6"/>
  <c r="B1669" i="6"/>
  <c r="B1670" i="6"/>
  <c r="B1671" i="6"/>
  <c r="B1672" i="6"/>
  <c r="B1673" i="6"/>
  <c r="B1674" i="6"/>
  <c r="B1675" i="6"/>
  <c r="B1676" i="6"/>
  <c r="B1677" i="6"/>
  <c r="B1678" i="6"/>
  <c r="B1679" i="6"/>
  <c r="B1680" i="6"/>
  <c r="B1681" i="6"/>
  <c r="B1682" i="6"/>
  <c r="B1683" i="6"/>
  <c r="B1684" i="6"/>
  <c r="B1685" i="6"/>
  <c r="B1686" i="6"/>
  <c r="B1687" i="6"/>
  <c r="B1688" i="6"/>
  <c r="B1689" i="6"/>
  <c r="B1690" i="6"/>
  <c r="B1691" i="6"/>
  <c r="B1692" i="6"/>
  <c r="B1693" i="6"/>
  <c r="B1694" i="6"/>
  <c r="B1695" i="6"/>
  <c r="B1696" i="6"/>
  <c r="B1697" i="6"/>
  <c r="B1698" i="6"/>
  <c r="B1699" i="6"/>
  <c r="B1700" i="6"/>
  <c r="B1701" i="6"/>
  <c r="B1702" i="6"/>
  <c r="B1703" i="6"/>
  <c r="B1704" i="6"/>
  <c r="B1705" i="6"/>
  <c r="B1706" i="6"/>
  <c r="B1707" i="6"/>
  <c r="B1708" i="6"/>
  <c r="B1709" i="6"/>
  <c r="B1710" i="6"/>
  <c r="B1711" i="6"/>
  <c r="B1712" i="6"/>
  <c r="B1713" i="6"/>
  <c r="B1714" i="6"/>
  <c r="B1715" i="6"/>
  <c r="B1716" i="6"/>
  <c r="B1717" i="6"/>
  <c r="B1718" i="6"/>
  <c r="B1719" i="6"/>
  <c r="B1720" i="6"/>
  <c r="B1721" i="6"/>
  <c r="B1722" i="6"/>
  <c r="B1723" i="6"/>
  <c r="B1724" i="6"/>
  <c r="B1725" i="6"/>
  <c r="B1726" i="6"/>
  <c r="B1727" i="6"/>
  <c r="B1728" i="6"/>
  <c r="B1729" i="6"/>
  <c r="B1730" i="6"/>
  <c r="B1731" i="6"/>
  <c r="B1732" i="6"/>
  <c r="B1733" i="6"/>
  <c r="B1734" i="6"/>
  <c r="B1735" i="6"/>
  <c r="B1736" i="6"/>
  <c r="B1737" i="6"/>
  <c r="B1738" i="6"/>
  <c r="B1739" i="6"/>
  <c r="B1740" i="6"/>
  <c r="B1741" i="6"/>
  <c r="B1742" i="6"/>
  <c r="B1743" i="6"/>
  <c r="B1744" i="6"/>
  <c r="B1745" i="6"/>
  <c r="B1746" i="6"/>
  <c r="B1747" i="6"/>
  <c r="B1748" i="6"/>
  <c r="B1749" i="6"/>
  <c r="B1750" i="6"/>
  <c r="B1751" i="6"/>
  <c r="B1752" i="6"/>
  <c r="B1753" i="6"/>
  <c r="B1754" i="6"/>
  <c r="B1755" i="6"/>
  <c r="B1756" i="6"/>
  <c r="B1757" i="6"/>
  <c r="B1758" i="6"/>
  <c r="B1759" i="6"/>
  <c r="B1760" i="6"/>
  <c r="B1761" i="6"/>
  <c r="B1762" i="6"/>
  <c r="B1763" i="6"/>
  <c r="B1764" i="6"/>
  <c r="B1765" i="6"/>
  <c r="B1766" i="6"/>
  <c r="B1767" i="6"/>
  <c r="B1768" i="6"/>
  <c r="B1769" i="6"/>
  <c r="B1770" i="6"/>
  <c r="B1771" i="6"/>
  <c r="B1772" i="6"/>
  <c r="B1773" i="6"/>
  <c r="B1774" i="6"/>
  <c r="B1775" i="6"/>
  <c r="B1776" i="6"/>
  <c r="B1777" i="6"/>
  <c r="B1778" i="6"/>
  <c r="B1779" i="6"/>
  <c r="B1780" i="6"/>
  <c r="B1781" i="6"/>
  <c r="B1782" i="6"/>
  <c r="B1783" i="6"/>
  <c r="B1784" i="6"/>
  <c r="B1785" i="6"/>
  <c r="B1786" i="6"/>
  <c r="B1787" i="6"/>
  <c r="B1788" i="6"/>
  <c r="B1789" i="6"/>
  <c r="B1790" i="6"/>
  <c r="B1791" i="6"/>
  <c r="B1792" i="6"/>
  <c r="B1793" i="6"/>
  <c r="B1794" i="6"/>
  <c r="B1795" i="6"/>
  <c r="B1796" i="6"/>
  <c r="B1797" i="6"/>
  <c r="B1798" i="6"/>
  <c r="B1799" i="6"/>
  <c r="B1800" i="6"/>
  <c r="B1801" i="6"/>
  <c r="B1802" i="6"/>
  <c r="B1803" i="6"/>
  <c r="B1804" i="6"/>
  <c r="B1805" i="6"/>
  <c r="B1806" i="6"/>
  <c r="B1807" i="6"/>
  <c r="B1808" i="6"/>
  <c r="B1809" i="6"/>
  <c r="B1810" i="6"/>
  <c r="B1811" i="6"/>
  <c r="B1812" i="6"/>
  <c r="B1813" i="6"/>
  <c r="B1814" i="6"/>
  <c r="B1815" i="6"/>
  <c r="B1816" i="6"/>
  <c r="B1817" i="6"/>
  <c r="B1818" i="6"/>
  <c r="B1819" i="6"/>
  <c r="B1820" i="6"/>
  <c r="B1821" i="6"/>
  <c r="B1822" i="6"/>
  <c r="B1823" i="6"/>
  <c r="B1824" i="6"/>
  <c r="B1825" i="6"/>
  <c r="B1826" i="6"/>
  <c r="B1827" i="6"/>
  <c r="B1828" i="6"/>
  <c r="B1829" i="6"/>
  <c r="B1830" i="6"/>
  <c r="B1831" i="6"/>
  <c r="B1832" i="6"/>
  <c r="B1833" i="6"/>
  <c r="B1834" i="6"/>
  <c r="B1835" i="6"/>
  <c r="B1836" i="6"/>
  <c r="B1837" i="6"/>
  <c r="B1838" i="6"/>
  <c r="B1839" i="6"/>
  <c r="B1840" i="6"/>
  <c r="B1841" i="6"/>
  <c r="B1842" i="6"/>
  <c r="B1843" i="6"/>
  <c r="B1844" i="6"/>
  <c r="B1845" i="6"/>
  <c r="B1846" i="6"/>
  <c r="B1847" i="6"/>
  <c r="B1848" i="6"/>
  <c r="B1849" i="6"/>
  <c r="B1850" i="6"/>
  <c r="B1851" i="6"/>
  <c r="B1852" i="6"/>
  <c r="B1853" i="6"/>
  <c r="B1854" i="6"/>
  <c r="B1855" i="6"/>
  <c r="B1856" i="6"/>
  <c r="B1857" i="6"/>
  <c r="B1858" i="6"/>
  <c r="B1859" i="6"/>
  <c r="B1860" i="6"/>
  <c r="B1861" i="6"/>
  <c r="B1862" i="6"/>
  <c r="B1863" i="6"/>
  <c r="B1864" i="6"/>
  <c r="B1865" i="6"/>
  <c r="B1866" i="6"/>
  <c r="B1867" i="6"/>
  <c r="B1868" i="6"/>
  <c r="B1869" i="6"/>
  <c r="B1870" i="6"/>
  <c r="B1871" i="6"/>
  <c r="B1872" i="6"/>
  <c r="B1873" i="6"/>
  <c r="B1874" i="6"/>
  <c r="B1875" i="6"/>
  <c r="B1876" i="6"/>
  <c r="B1877" i="6"/>
  <c r="B1878" i="6"/>
  <c r="B1879" i="6"/>
  <c r="B1880" i="6"/>
  <c r="B1881" i="6"/>
  <c r="B1882" i="6"/>
  <c r="B1883" i="6"/>
  <c r="B1884" i="6"/>
  <c r="B1885" i="6"/>
  <c r="B1886" i="6"/>
  <c r="B1887" i="6"/>
  <c r="B1888" i="6"/>
  <c r="B1889" i="6"/>
  <c r="B1890" i="6"/>
  <c r="B1891" i="6"/>
  <c r="B1892" i="6"/>
  <c r="B1893" i="6"/>
  <c r="B1894" i="6"/>
  <c r="B1895" i="6"/>
  <c r="B1896" i="6"/>
  <c r="B1897" i="6"/>
  <c r="B1898" i="6"/>
  <c r="B1899" i="6"/>
  <c r="B1900" i="6"/>
  <c r="B1901" i="6"/>
  <c r="B1902" i="6"/>
  <c r="B1903" i="6"/>
  <c r="B1904" i="6"/>
  <c r="B1905" i="6"/>
  <c r="B1906" i="6"/>
  <c r="B1907" i="6"/>
  <c r="B1908" i="6"/>
  <c r="B1909" i="6"/>
  <c r="B1910" i="6"/>
  <c r="B1911" i="6"/>
  <c r="B1912" i="6"/>
  <c r="B1913" i="6"/>
  <c r="B1914" i="6"/>
  <c r="B1915" i="6"/>
  <c r="B1916" i="6"/>
  <c r="B1917" i="6"/>
  <c r="B1918" i="6"/>
  <c r="B1919" i="6"/>
  <c r="B1920" i="6"/>
  <c r="B1921" i="6"/>
  <c r="B1922" i="6"/>
  <c r="B1923" i="6"/>
  <c r="B1924" i="6"/>
  <c r="B1925" i="6"/>
  <c r="B1926" i="6"/>
  <c r="B1927" i="6"/>
  <c r="B1928" i="6"/>
  <c r="B1929" i="6"/>
  <c r="B1930" i="6"/>
  <c r="B1931" i="6"/>
  <c r="B1932" i="6"/>
  <c r="B1933" i="6"/>
  <c r="B1934" i="6"/>
  <c r="B1935" i="6"/>
  <c r="B1936" i="6"/>
  <c r="B1937" i="6"/>
  <c r="B1938" i="6"/>
  <c r="B1939" i="6"/>
  <c r="B1940" i="6"/>
  <c r="B1941" i="6"/>
  <c r="B1942" i="6"/>
  <c r="B1943" i="6"/>
  <c r="B1944" i="6"/>
  <c r="B1945" i="6"/>
  <c r="B1946" i="6"/>
  <c r="B1947" i="6"/>
  <c r="B1948" i="6"/>
  <c r="B1949" i="6"/>
  <c r="B1950" i="6"/>
  <c r="B1951" i="6"/>
  <c r="B1952" i="6"/>
  <c r="B1953" i="6"/>
  <c r="B1954" i="6"/>
  <c r="B1955" i="6"/>
  <c r="B1956" i="6"/>
  <c r="B1957" i="6"/>
  <c r="B1958" i="6"/>
  <c r="B1959" i="6"/>
  <c r="B1960" i="6"/>
  <c r="B1961" i="6"/>
  <c r="B1962" i="6"/>
  <c r="B1963" i="6"/>
  <c r="B1964" i="6"/>
  <c r="B1965" i="6"/>
  <c r="B1966" i="6"/>
  <c r="B1967" i="6"/>
  <c r="B1968" i="6"/>
  <c r="B1969" i="6"/>
  <c r="B1970" i="6"/>
  <c r="B1971" i="6"/>
  <c r="B1972" i="6"/>
  <c r="B1973" i="6"/>
  <c r="B1974" i="6"/>
  <c r="B1975" i="6"/>
  <c r="B1976" i="6"/>
  <c r="B1977" i="6"/>
  <c r="B1978" i="6"/>
  <c r="B1979" i="6"/>
  <c r="B1980" i="6"/>
  <c r="B1981" i="6"/>
  <c r="B1982" i="6"/>
  <c r="B1983" i="6"/>
  <c r="B1984" i="6"/>
  <c r="B1985" i="6"/>
  <c r="B1986" i="6"/>
  <c r="B1987" i="6"/>
  <c r="B1988" i="6"/>
  <c r="B1989" i="6"/>
  <c r="B1990" i="6"/>
  <c r="B1991" i="6"/>
  <c r="B1992" i="6"/>
  <c r="B1993" i="6"/>
  <c r="B1994" i="6"/>
  <c r="B1995" i="6"/>
  <c r="B1996" i="6"/>
  <c r="B1997" i="6"/>
  <c r="B1998" i="6"/>
  <c r="B1999" i="6"/>
  <c r="B2000" i="6"/>
  <c r="B2001" i="6"/>
  <c r="B2002" i="6"/>
  <c r="B2003" i="6"/>
  <c r="B2004" i="6"/>
  <c r="B2005" i="6"/>
  <c r="B2006" i="6"/>
  <c r="B2007" i="6"/>
  <c r="B2008" i="6"/>
  <c r="B2009" i="6"/>
  <c r="B2010" i="6"/>
  <c r="B2011" i="6"/>
  <c r="B2012" i="6"/>
  <c r="B2013" i="6"/>
  <c r="B2014" i="6"/>
  <c r="B2015" i="6"/>
  <c r="B2016" i="6"/>
  <c r="B2017" i="6"/>
  <c r="B2018" i="6"/>
  <c r="B2019" i="6"/>
  <c r="B2020" i="6"/>
  <c r="B2021" i="6"/>
  <c r="B2022" i="6"/>
  <c r="B2023" i="6"/>
  <c r="B2024" i="6"/>
  <c r="B2025" i="6"/>
  <c r="B2026" i="6"/>
  <c r="B2027" i="6"/>
  <c r="B2028" i="6"/>
  <c r="B2029" i="6"/>
  <c r="B2030" i="6"/>
  <c r="B2031" i="6"/>
  <c r="B2032" i="6"/>
  <c r="B2033" i="6"/>
  <c r="B2034" i="6"/>
  <c r="B2035" i="6"/>
  <c r="B2036" i="6"/>
  <c r="B2037" i="6"/>
  <c r="B2038" i="6"/>
  <c r="B2039" i="6"/>
  <c r="B2040" i="6"/>
  <c r="B2041" i="6"/>
  <c r="B2042" i="6"/>
  <c r="B2043" i="6"/>
  <c r="B2044" i="6"/>
  <c r="B2045" i="6"/>
  <c r="B2046" i="6"/>
  <c r="B2047" i="6"/>
  <c r="B2048" i="6"/>
  <c r="B2049" i="6"/>
  <c r="B2050" i="6"/>
  <c r="B2051" i="6"/>
  <c r="B2052" i="6"/>
  <c r="B2053" i="6"/>
  <c r="B2054" i="6"/>
  <c r="B2055" i="6"/>
  <c r="B2056" i="6"/>
  <c r="B2057" i="6"/>
  <c r="B2058" i="6"/>
  <c r="B2059" i="6"/>
  <c r="B2060" i="6"/>
  <c r="B2061" i="6"/>
  <c r="B2062" i="6"/>
  <c r="B2063" i="6"/>
  <c r="B2064" i="6"/>
  <c r="B2065" i="6"/>
  <c r="B2066" i="6"/>
  <c r="B2067" i="6"/>
  <c r="B2068" i="6"/>
  <c r="B2069" i="6"/>
  <c r="B2070" i="6"/>
  <c r="B2071" i="6"/>
  <c r="B2072" i="6"/>
  <c r="B2073" i="6"/>
  <c r="B2074" i="6"/>
  <c r="B2075" i="6"/>
  <c r="B2076" i="6"/>
  <c r="B2077" i="6"/>
  <c r="B2078" i="6"/>
  <c r="B2079" i="6"/>
  <c r="B2080" i="6"/>
  <c r="B2081" i="6"/>
  <c r="B2082" i="6"/>
  <c r="B2083" i="6"/>
  <c r="B2084" i="6"/>
  <c r="B2085" i="6"/>
  <c r="B2086" i="6"/>
  <c r="B2087" i="6"/>
  <c r="B2088" i="6"/>
  <c r="B2089" i="6"/>
  <c r="B2090" i="6"/>
  <c r="B2091" i="6"/>
  <c r="B2092" i="6"/>
  <c r="B2093" i="6"/>
  <c r="B2094" i="6"/>
  <c r="B2095" i="6"/>
  <c r="B2096" i="6"/>
  <c r="B2097" i="6"/>
  <c r="B2098" i="6"/>
  <c r="B2099" i="6"/>
  <c r="B2100" i="6"/>
  <c r="B2101" i="6"/>
  <c r="B2102" i="6"/>
  <c r="B2103" i="6"/>
  <c r="B2104" i="6"/>
  <c r="B2105" i="6"/>
  <c r="B2106" i="6"/>
  <c r="B2107" i="6"/>
  <c r="B2108" i="6"/>
  <c r="B2109" i="6"/>
  <c r="B2110" i="6"/>
  <c r="B2111" i="6"/>
  <c r="B2112" i="6"/>
  <c r="B2113" i="6"/>
  <c r="B2114" i="6"/>
  <c r="B2115" i="6"/>
  <c r="B2116" i="6"/>
  <c r="B2117" i="6"/>
  <c r="B2118" i="6"/>
  <c r="B2119" i="6"/>
  <c r="B2120" i="6"/>
  <c r="B2121" i="6"/>
  <c r="B2122" i="6"/>
  <c r="B2123" i="6"/>
  <c r="B2124" i="6"/>
  <c r="B2125" i="6"/>
  <c r="B2126" i="6"/>
  <c r="B2127" i="6"/>
  <c r="B2128" i="6"/>
  <c r="B2129" i="6"/>
  <c r="B2130" i="6"/>
  <c r="B2131" i="6"/>
  <c r="B2132" i="6"/>
  <c r="B2133" i="6"/>
  <c r="B2134" i="6"/>
  <c r="B2135" i="6"/>
  <c r="B2136" i="6"/>
  <c r="B2137" i="6"/>
  <c r="B2138" i="6"/>
  <c r="B2139" i="6"/>
  <c r="B2140" i="6"/>
  <c r="B2141" i="6"/>
  <c r="B2142" i="6"/>
  <c r="B2143" i="6"/>
  <c r="B2144" i="6"/>
  <c r="B2145" i="6"/>
  <c r="B2146" i="6"/>
  <c r="B2147" i="6"/>
  <c r="B2148" i="6"/>
  <c r="B2149" i="6"/>
  <c r="B2150" i="6"/>
  <c r="B2151" i="6"/>
  <c r="B2152" i="6"/>
  <c r="B2153" i="6"/>
  <c r="B2154" i="6"/>
  <c r="B2155" i="6"/>
  <c r="B2156" i="6"/>
  <c r="B2157" i="6"/>
  <c r="B2158" i="6"/>
  <c r="B2159" i="6"/>
  <c r="B2160" i="6"/>
  <c r="B2161" i="6"/>
  <c r="B2162" i="6"/>
  <c r="B2163" i="6"/>
  <c r="B2164" i="6"/>
  <c r="B2165" i="6"/>
  <c r="B2166" i="6"/>
  <c r="B2167" i="6"/>
  <c r="B2168" i="6"/>
  <c r="B2169" i="6"/>
  <c r="B2170" i="6"/>
  <c r="B2171" i="6"/>
  <c r="B2172" i="6"/>
  <c r="B2173" i="6"/>
  <c r="B2174" i="6"/>
  <c r="B2175" i="6"/>
  <c r="B2176" i="6"/>
  <c r="B2177" i="6"/>
  <c r="B2178" i="6"/>
  <c r="B2179" i="6"/>
  <c r="B2180" i="6"/>
  <c r="B2181" i="6"/>
  <c r="B2182" i="6"/>
  <c r="B2183" i="6"/>
  <c r="B2184" i="6"/>
  <c r="B2185" i="6"/>
  <c r="B2186" i="6"/>
  <c r="B2187" i="6"/>
  <c r="B2188" i="6"/>
  <c r="B2189" i="6"/>
  <c r="B2190" i="6"/>
  <c r="B2191" i="6"/>
  <c r="B2192" i="6"/>
  <c r="B2193" i="6"/>
  <c r="B2194" i="6"/>
  <c r="B2195" i="6"/>
  <c r="B2196" i="6"/>
  <c r="B2197" i="6"/>
  <c r="B2198" i="6"/>
  <c r="B2199" i="6"/>
  <c r="B2200" i="6"/>
  <c r="B2201" i="6"/>
  <c r="B2202" i="6"/>
  <c r="B2203" i="6"/>
  <c r="B2204" i="6"/>
  <c r="B2205" i="6"/>
  <c r="B2206" i="6"/>
  <c r="B2207" i="6"/>
  <c r="B2208" i="6"/>
  <c r="B2209" i="6"/>
  <c r="B2210" i="6"/>
  <c r="B2211" i="6"/>
  <c r="B2212" i="6"/>
  <c r="B2213" i="6"/>
  <c r="B2214" i="6"/>
  <c r="B2215" i="6"/>
  <c r="B2216" i="6"/>
  <c r="B2217" i="6"/>
  <c r="B2218" i="6"/>
  <c r="B2219" i="6"/>
  <c r="B2220" i="6"/>
  <c r="B2221" i="6"/>
  <c r="B2222" i="6"/>
  <c r="B2223" i="6"/>
  <c r="B2224" i="6"/>
  <c r="B2225" i="6"/>
  <c r="B2226" i="6"/>
  <c r="B2227" i="6"/>
  <c r="B2228" i="6"/>
  <c r="B2229" i="6"/>
  <c r="B2230" i="6"/>
  <c r="B2231" i="6"/>
  <c r="B2232" i="6"/>
  <c r="B2233" i="6"/>
  <c r="B2234" i="6"/>
  <c r="B2235" i="6"/>
  <c r="B2236" i="6"/>
  <c r="B2237" i="6"/>
  <c r="B2238" i="6"/>
  <c r="B2239" i="6"/>
  <c r="B2240" i="6"/>
  <c r="B2241" i="6"/>
  <c r="B2242" i="6"/>
  <c r="B2243" i="6"/>
  <c r="B2244" i="6"/>
  <c r="B2245" i="6"/>
  <c r="B2246" i="6"/>
  <c r="B2247" i="6"/>
  <c r="B2248" i="6"/>
  <c r="B2249" i="6"/>
  <c r="B2250" i="6"/>
  <c r="B2251" i="6"/>
  <c r="B2252" i="6"/>
  <c r="B2253" i="6"/>
  <c r="B2254" i="6"/>
  <c r="B2255" i="6"/>
  <c r="B2256" i="6"/>
  <c r="B2257" i="6"/>
  <c r="B2258" i="6"/>
  <c r="B2259" i="6"/>
  <c r="B2260" i="6"/>
  <c r="B2261" i="6"/>
  <c r="B2262" i="6"/>
  <c r="B2263" i="6"/>
  <c r="B2264" i="6"/>
  <c r="B2265" i="6"/>
  <c r="B2266" i="6"/>
  <c r="B2267" i="6"/>
  <c r="B2268" i="6"/>
  <c r="B2269" i="6"/>
  <c r="B2270" i="6"/>
  <c r="B2271" i="6"/>
  <c r="B2272" i="6"/>
  <c r="B2273" i="6"/>
  <c r="B2274" i="6"/>
  <c r="B2275" i="6"/>
  <c r="B2276" i="6"/>
  <c r="B2277" i="6"/>
  <c r="B2278" i="6"/>
  <c r="B2279" i="6"/>
  <c r="B2280" i="6"/>
  <c r="B2281" i="6"/>
  <c r="B2282" i="6"/>
  <c r="B2283" i="6"/>
  <c r="B2284" i="6"/>
  <c r="B2285" i="6"/>
  <c r="B2286" i="6"/>
  <c r="B2287" i="6"/>
  <c r="B2288" i="6"/>
  <c r="B2289" i="6"/>
  <c r="B2290" i="6"/>
  <c r="B2291" i="6"/>
  <c r="B2292" i="6"/>
  <c r="B2293" i="6"/>
  <c r="B2294" i="6"/>
  <c r="B2295" i="6"/>
  <c r="B2296" i="6"/>
  <c r="B2297" i="6"/>
  <c r="B2298" i="6"/>
  <c r="B2299" i="6"/>
  <c r="B2300" i="6"/>
  <c r="B2301" i="6"/>
  <c r="B2302" i="6"/>
  <c r="B2303" i="6"/>
  <c r="B2304" i="6"/>
  <c r="B2305" i="6"/>
  <c r="B2306" i="6"/>
  <c r="B2307" i="6"/>
  <c r="B2308" i="6"/>
  <c r="B2309" i="6"/>
  <c r="B2310" i="6"/>
  <c r="B2311" i="6"/>
  <c r="B2312" i="6"/>
  <c r="B2313" i="6"/>
  <c r="B2314" i="6"/>
  <c r="B2315" i="6"/>
  <c r="B2316" i="6"/>
  <c r="B2317" i="6"/>
  <c r="B2318" i="6"/>
  <c r="B2319" i="6"/>
  <c r="B2320" i="6"/>
  <c r="B2321" i="6"/>
  <c r="B2322" i="6"/>
  <c r="B2323" i="6"/>
  <c r="B2324" i="6"/>
  <c r="B2325" i="6"/>
  <c r="B2326" i="6"/>
  <c r="B2327" i="6"/>
  <c r="B2328" i="6"/>
  <c r="B2329" i="6"/>
  <c r="B2330" i="6"/>
  <c r="B2331" i="6"/>
  <c r="B2332" i="6"/>
  <c r="B2333" i="6"/>
  <c r="B2334" i="6"/>
  <c r="B2335" i="6"/>
  <c r="B2336" i="6"/>
  <c r="B2337" i="6"/>
  <c r="B2338" i="6"/>
  <c r="B2339" i="6"/>
  <c r="B2340" i="6"/>
  <c r="B2341" i="6"/>
  <c r="B2342" i="6"/>
  <c r="B2343" i="6"/>
  <c r="B2344" i="6"/>
  <c r="B2345" i="6"/>
  <c r="B2346" i="6"/>
  <c r="B2347" i="6"/>
  <c r="B2348" i="6"/>
  <c r="B2349" i="6"/>
  <c r="B2350" i="6"/>
  <c r="B2351" i="6"/>
  <c r="B2352" i="6"/>
  <c r="B2353" i="6"/>
  <c r="B2354" i="6"/>
  <c r="B2355" i="6"/>
  <c r="B2356" i="6"/>
  <c r="B2357" i="6"/>
  <c r="B2358" i="6"/>
  <c r="B2359" i="6"/>
  <c r="B2360" i="6"/>
  <c r="B2361" i="6"/>
  <c r="B2362" i="6"/>
  <c r="B2363" i="6"/>
  <c r="B2364" i="6"/>
  <c r="B2365" i="6"/>
  <c r="B2366" i="6"/>
  <c r="B2367" i="6"/>
  <c r="B2368" i="6"/>
  <c r="B2369" i="6"/>
  <c r="B2370" i="6"/>
  <c r="B2371" i="6"/>
  <c r="B2372" i="6"/>
  <c r="B2373" i="6"/>
  <c r="B2374" i="6"/>
  <c r="B2375" i="6"/>
  <c r="B2376" i="6"/>
  <c r="B2377" i="6"/>
  <c r="B2378" i="6"/>
  <c r="B2379" i="6"/>
  <c r="B2380" i="6"/>
  <c r="B2381" i="6"/>
  <c r="B2382" i="6"/>
  <c r="B2383" i="6"/>
  <c r="B2384" i="6"/>
  <c r="B2385" i="6"/>
  <c r="B2386" i="6"/>
  <c r="B2387" i="6"/>
  <c r="B2388" i="6"/>
  <c r="B2389" i="6"/>
  <c r="B2390" i="6"/>
  <c r="B2391" i="6"/>
  <c r="B2392" i="6"/>
  <c r="B2393" i="6"/>
  <c r="B2394" i="6"/>
  <c r="B2395" i="6"/>
  <c r="B2396" i="6"/>
  <c r="B2397" i="6"/>
  <c r="B2398" i="6"/>
  <c r="B2399" i="6"/>
  <c r="B2400" i="6"/>
  <c r="B2401" i="6"/>
  <c r="B2402" i="6"/>
  <c r="B2403" i="6"/>
  <c r="B2404" i="6"/>
  <c r="B2405" i="6"/>
  <c r="B2406" i="6"/>
  <c r="B2407" i="6"/>
  <c r="B2408" i="6"/>
  <c r="B2409" i="6"/>
  <c r="B2410" i="6"/>
  <c r="B2411" i="6"/>
  <c r="B2412" i="6"/>
  <c r="B2413" i="6"/>
  <c r="B2414" i="6"/>
  <c r="B2415" i="6"/>
  <c r="B2416" i="6"/>
  <c r="B2417" i="6"/>
  <c r="B2418" i="6"/>
  <c r="B2419" i="6"/>
  <c r="B2420" i="6"/>
  <c r="B2421" i="6"/>
  <c r="B2422" i="6"/>
  <c r="B2423" i="6"/>
  <c r="B2424" i="6"/>
  <c r="B2425" i="6"/>
  <c r="B2426" i="6"/>
  <c r="B2427" i="6"/>
  <c r="B2428" i="6"/>
  <c r="B2429" i="6"/>
  <c r="B2430" i="6"/>
  <c r="B2431" i="6"/>
  <c r="B2432" i="6"/>
  <c r="B2433" i="6"/>
  <c r="B2434" i="6"/>
  <c r="B2435" i="6"/>
  <c r="B2436" i="6"/>
  <c r="B2437" i="6"/>
  <c r="B2438" i="6"/>
  <c r="B2439" i="6"/>
  <c r="B2440" i="6"/>
  <c r="B2441" i="6"/>
  <c r="B2442" i="6"/>
  <c r="B2443" i="6"/>
  <c r="B2444" i="6"/>
  <c r="B2445" i="6"/>
  <c r="B2446" i="6"/>
  <c r="B2447" i="6"/>
  <c r="B2448" i="6"/>
  <c r="B2449" i="6"/>
  <c r="B2450" i="6"/>
  <c r="B2451" i="6"/>
  <c r="B2452" i="6"/>
  <c r="B2453" i="6"/>
  <c r="B2454" i="6"/>
  <c r="B2455" i="6"/>
  <c r="B2456" i="6"/>
  <c r="B2457" i="6"/>
  <c r="B2458" i="6"/>
  <c r="B2459" i="6"/>
  <c r="B2460" i="6"/>
  <c r="B2461" i="6"/>
  <c r="B2462" i="6"/>
  <c r="B2463" i="6"/>
  <c r="B2464" i="6"/>
  <c r="B2465" i="6"/>
  <c r="B2466" i="6"/>
  <c r="B2467" i="6"/>
  <c r="B2468" i="6"/>
  <c r="B2469" i="6"/>
  <c r="B2470" i="6"/>
  <c r="B2471" i="6"/>
  <c r="B2472" i="6"/>
  <c r="B2473" i="6"/>
  <c r="B2474" i="6"/>
  <c r="B2475" i="6"/>
  <c r="B2476" i="6"/>
  <c r="B2477" i="6"/>
  <c r="B2478" i="6"/>
  <c r="B2479" i="6"/>
  <c r="B2480" i="6"/>
  <c r="B2481" i="6"/>
  <c r="B2482" i="6"/>
  <c r="B2483" i="6"/>
  <c r="B2484" i="6"/>
  <c r="B2485" i="6"/>
  <c r="B2486" i="6"/>
  <c r="B2487" i="6"/>
  <c r="B2488" i="6"/>
  <c r="B2489" i="6"/>
  <c r="B2490" i="6"/>
  <c r="B2491" i="6"/>
  <c r="B2492" i="6"/>
  <c r="B2493" i="6"/>
  <c r="B2494" i="6"/>
  <c r="B2495" i="6"/>
  <c r="B2496" i="6"/>
  <c r="B2497" i="6"/>
  <c r="B2498" i="6"/>
  <c r="B2499" i="6"/>
  <c r="B2500" i="6"/>
  <c r="B2501" i="6"/>
  <c r="B2502" i="6"/>
  <c r="B2503" i="6"/>
  <c r="B2504" i="6"/>
  <c r="B2505" i="6"/>
  <c r="B2506" i="6"/>
  <c r="B2507" i="6"/>
  <c r="B2508" i="6"/>
  <c r="B2509" i="6"/>
  <c r="B2510" i="6"/>
  <c r="B2511" i="6"/>
  <c r="B2512" i="6"/>
  <c r="B2513" i="6"/>
  <c r="B2514" i="6"/>
  <c r="B2515" i="6"/>
  <c r="B2516" i="6"/>
  <c r="B2517" i="6"/>
  <c r="B2518" i="6"/>
  <c r="B2519" i="6"/>
  <c r="B2520" i="6"/>
  <c r="B2521" i="6"/>
  <c r="B2522" i="6"/>
  <c r="B2523" i="6"/>
  <c r="B2524" i="6"/>
  <c r="B2525" i="6"/>
  <c r="B2526" i="6"/>
  <c r="B2527" i="6"/>
  <c r="B2528" i="6"/>
  <c r="B2529" i="6"/>
  <c r="B2530" i="6"/>
  <c r="B2531" i="6"/>
  <c r="B2532" i="6"/>
  <c r="B2533" i="6"/>
  <c r="B2534" i="6"/>
  <c r="B2535" i="6"/>
  <c r="B2536" i="6"/>
  <c r="B2537" i="6"/>
  <c r="B2538" i="6"/>
  <c r="B2539" i="6"/>
  <c r="B2540" i="6"/>
  <c r="B2541" i="6"/>
  <c r="B2542" i="6"/>
  <c r="B2543" i="6"/>
  <c r="B2544" i="6"/>
  <c r="B2545" i="6"/>
  <c r="B2546" i="6"/>
  <c r="B2547" i="6"/>
  <c r="B2548" i="6"/>
  <c r="B2549" i="6"/>
  <c r="B2550" i="6"/>
  <c r="B2551" i="6"/>
  <c r="B2552" i="6"/>
  <c r="B2553" i="6"/>
  <c r="B2554" i="6"/>
  <c r="B2555" i="6"/>
  <c r="B2556" i="6"/>
  <c r="B2557" i="6"/>
  <c r="B2558" i="6"/>
  <c r="B2559" i="6"/>
  <c r="B2560" i="6"/>
  <c r="B2561" i="6"/>
  <c r="B2562" i="6"/>
  <c r="B2563" i="6"/>
  <c r="B2564" i="6"/>
  <c r="B2565" i="6"/>
  <c r="B2566" i="6"/>
  <c r="B2567" i="6"/>
  <c r="B2568" i="6"/>
  <c r="B2569" i="6"/>
  <c r="B2570" i="6"/>
  <c r="B2571" i="6"/>
  <c r="B2572" i="6"/>
  <c r="B2573" i="6"/>
  <c r="B2574" i="6"/>
  <c r="B2575" i="6"/>
  <c r="B2576" i="6"/>
  <c r="B2577" i="6"/>
  <c r="B2578" i="6"/>
  <c r="B2579" i="6"/>
  <c r="B2580" i="6"/>
  <c r="B2581" i="6"/>
  <c r="B2582" i="6"/>
  <c r="B2583" i="6"/>
  <c r="B2584" i="6"/>
  <c r="B2585" i="6"/>
  <c r="B2586" i="6"/>
  <c r="B2587" i="6"/>
  <c r="B2588" i="6"/>
  <c r="B2589" i="6"/>
  <c r="B2590" i="6"/>
  <c r="B2591" i="6"/>
  <c r="B2592" i="6"/>
  <c r="B2593" i="6"/>
  <c r="B2594" i="6"/>
  <c r="B2595" i="6"/>
  <c r="B2596" i="6"/>
  <c r="B2597" i="6"/>
  <c r="B2598" i="6"/>
  <c r="B2599" i="6"/>
  <c r="B2600" i="6"/>
  <c r="B2601" i="6"/>
  <c r="B2602" i="6"/>
  <c r="B2603" i="6"/>
  <c r="B2604" i="6"/>
  <c r="B2605" i="6"/>
  <c r="B2606" i="6"/>
  <c r="B2607" i="6"/>
  <c r="B2608" i="6"/>
  <c r="B2609" i="6"/>
  <c r="B2610" i="6"/>
  <c r="B2611" i="6"/>
  <c r="B2612" i="6"/>
  <c r="B2613" i="6"/>
  <c r="B2614" i="6"/>
  <c r="B2615" i="6"/>
  <c r="B2616" i="6"/>
  <c r="B2617" i="6"/>
  <c r="B2618" i="6"/>
  <c r="B2619" i="6"/>
  <c r="B2620" i="6"/>
  <c r="B2621" i="6"/>
  <c r="B2622" i="6"/>
  <c r="B2623" i="6"/>
  <c r="B2624" i="6"/>
  <c r="B2625" i="6"/>
  <c r="B2626" i="6"/>
  <c r="B2627" i="6"/>
  <c r="B2628" i="6"/>
  <c r="B2629" i="6"/>
  <c r="B2630" i="6"/>
  <c r="B2631" i="6"/>
  <c r="B2632" i="6"/>
  <c r="B2633" i="6"/>
  <c r="B2634" i="6"/>
  <c r="B2635" i="6"/>
  <c r="B2636" i="6"/>
  <c r="B2637" i="6"/>
  <c r="B2638" i="6"/>
  <c r="B2639" i="6"/>
  <c r="B2640" i="6"/>
  <c r="B2641" i="6"/>
  <c r="B2642" i="6"/>
  <c r="B2643" i="6"/>
  <c r="B2644" i="6"/>
  <c r="B2645" i="6"/>
  <c r="B2646" i="6"/>
  <c r="B2647" i="6"/>
  <c r="B2648" i="6"/>
  <c r="B2649" i="6"/>
  <c r="B2650" i="6"/>
  <c r="B2651" i="6"/>
  <c r="B2652" i="6"/>
  <c r="B2653" i="6"/>
  <c r="B2654" i="6"/>
  <c r="B2655" i="6"/>
  <c r="B2656" i="6"/>
  <c r="B2657" i="6"/>
  <c r="B2658" i="6"/>
  <c r="B2659" i="6"/>
  <c r="B2660" i="6"/>
  <c r="B2661" i="6"/>
  <c r="B2662" i="6"/>
  <c r="B2663" i="6"/>
  <c r="B2664" i="6"/>
  <c r="B2665" i="6"/>
  <c r="B2666" i="6"/>
  <c r="B2667" i="6"/>
  <c r="B2668" i="6"/>
  <c r="B2669" i="6"/>
  <c r="B2670" i="6"/>
  <c r="B2671" i="6"/>
  <c r="B2672" i="6"/>
  <c r="B2673" i="6"/>
  <c r="B2674" i="6"/>
  <c r="B2675" i="6"/>
  <c r="B2676" i="6"/>
  <c r="B2677" i="6"/>
  <c r="B2678" i="6"/>
  <c r="B2679" i="6"/>
  <c r="B2680" i="6"/>
  <c r="B2681" i="6"/>
  <c r="B2682" i="6"/>
  <c r="B2683" i="6"/>
  <c r="B2684" i="6"/>
  <c r="B2685" i="6"/>
  <c r="B2686" i="6"/>
  <c r="B2687" i="6"/>
  <c r="B2688" i="6"/>
  <c r="B2689" i="6"/>
  <c r="B2690" i="6"/>
  <c r="B2691" i="6"/>
  <c r="B2692" i="6"/>
  <c r="B2693" i="6"/>
  <c r="B2694" i="6"/>
  <c r="B2695" i="6"/>
  <c r="B2696" i="6"/>
  <c r="B2697" i="6"/>
  <c r="B2698" i="6"/>
  <c r="B2699" i="6"/>
  <c r="B2700" i="6"/>
  <c r="B2701" i="6"/>
  <c r="B2702" i="6"/>
  <c r="B2703" i="6"/>
  <c r="B2704" i="6"/>
  <c r="B2705" i="6"/>
  <c r="B2706" i="6"/>
  <c r="B2707" i="6"/>
  <c r="B2708" i="6"/>
  <c r="B2709" i="6"/>
  <c r="B2710" i="6"/>
  <c r="B2711" i="6"/>
  <c r="B2712" i="6"/>
  <c r="B2713" i="6"/>
  <c r="B2714" i="6"/>
  <c r="B2715" i="6"/>
  <c r="B2716" i="6"/>
  <c r="B2717" i="6"/>
  <c r="B2718" i="6"/>
  <c r="B2719" i="6"/>
  <c r="B2720" i="6"/>
  <c r="B2721" i="6"/>
  <c r="B2722" i="6"/>
  <c r="B2723" i="6"/>
  <c r="B2724" i="6"/>
  <c r="B2725" i="6"/>
  <c r="B2726" i="6"/>
  <c r="B2727" i="6"/>
  <c r="B2728" i="6"/>
  <c r="B2729" i="6"/>
  <c r="B2730" i="6"/>
  <c r="B2731" i="6"/>
  <c r="B2732" i="6"/>
  <c r="B2733" i="6"/>
  <c r="B2734" i="6"/>
  <c r="B2735" i="6"/>
  <c r="B2736" i="6"/>
  <c r="B2737" i="6"/>
  <c r="B2738" i="6"/>
  <c r="B2739" i="6"/>
  <c r="B2740" i="6"/>
  <c r="B2741" i="6"/>
  <c r="B2742" i="6"/>
  <c r="B2743" i="6"/>
  <c r="B2744" i="6"/>
  <c r="B2745" i="6"/>
  <c r="B2746" i="6"/>
  <c r="B2747" i="6"/>
  <c r="B2748" i="6"/>
  <c r="B2749" i="6"/>
  <c r="B2750" i="6"/>
  <c r="B2751" i="6"/>
  <c r="B2752" i="6"/>
  <c r="B2753" i="6"/>
  <c r="B2754" i="6"/>
  <c r="B2755" i="6"/>
  <c r="B2756" i="6"/>
  <c r="B2757" i="6"/>
  <c r="B2758" i="6"/>
  <c r="B2759" i="6"/>
  <c r="B2760" i="6"/>
  <c r="B2761" i="6"/>
  <c r="B2762" i="6"/>
  <c r="B2763" i="6"/>
  <c r="B2764" i="6"/>
  <c r="B2765" i="6"/>
  <c r="B2766" i="6"/>
  <c r="B2767" i="6"/>
  <c r="B2768" i="6"/>
  <c r="B2769" i="6"/>
  <c r="B2770" i="6"/>
  <c r="B2771" i="6"/>
  <c r="B2772" i="6"/>
  <c r="B2773" i="6"/>
  <c r="B2774" i="6"/>
  <c r="B2775" i="6"/>
  <c r="B2776" i="6"/>
  <c r="B2777" i="6"/>
  <c r="B2778" i="6"/>
  <c r="B2779" i="6"/>
  <c r="B2780" i="6"/>
  <c r="B2781" i="6"/>
  <c r="B2782" i="6"/>
  <c r="B2783" i="6"/>
  <c r="B2784" i="6"/>
  <c r="B2785" i="6"/>
  <c r="B2786" i="6"/>
  <c r="B2787" i="6"/>
  <c r="B2788" i="6"/>
  <c r="B2789" i="6"/>
  <c r="B2790" i="6"/>
  <c r="B2791" i="6"/>
  <c r="B2792" i="6"/>
  <c r="B2793" i="6"/>
  <c r="B2794" i="6"/>
  <c r="B2795" i="6"/>
  <c r="B2796" i="6"/>
  <c r="B2797" i="6"/>
  <c r="B2798" i="6"/>
  <c r="B2799" i="6"/>
  <c r="B2800" i="6"/>
  <c r="B2801" i="6"/>
  <c r="B2802" i="6"/>
  <c r="B2803" i="6"/>
  <c r="B2804" i="6"/>
  <c r="B2805" i="6"/>
  <c r="B2806" i="6"/>
  <c r="B2807" i="6"/>
  <c r="B2808" i="6"/>
  <c r="B2809" i="6"/>
  <c r="B2810" i="6"/>
  <c r="B2811" i="6"/>
  <c r="B2812" i="6"/>
  <c r="B2813" i="6"/>
  <c r="B2814" i="6"/>
  <c r="B2815" i="6"/>
  <c r="B2816" i="6"/>
  <c r="B2817" i="6"/>
  <c r="B2818" i="6"/>
  <c r="B2819" i="6"/>
  <c r="B2820" i="6"/>
  <c r="B2821" i="6"/>
  <c r="B2822" i="6"/>
  <c r="B2823" i="6"/>
  <c r="B2824" i="6"/>
  <c r="B2825" i="6"/>
  <c r="B2826" i="6"/>
  <c r="B2827" i="6"/>
  <c r="B2828" i="6"/>
  <c r="B2829" i="6"/>
  <c r="B2830" i="6"/>
  <c r="B2831" i="6"/>
  <c r="B2832" i="6"/>
  <c r="B2833" i="6"/>
  <c r="B2834" i="6"/>
  <c r="B2835" i="6"/>
  <c r="B2836" i="6"/>
  <c r="B2837" i="6"/>
  <c r="B2838" i="6"/>
  <c r="B2839" i="6"/>
  <c r="B2840" i="6"/>
  <c r="B2841" i="6"/>
  <c r="B2842" i="6"/>
  <c r="B2843" i="6"/>
  <c r="B2844" i="6"/>
  <c r="B2845" i="6"/>
  <c r="B2846" i="6"/>
  <c r="B2847" i="6"/>
  <c r="B2848" i="6"/>
  <c r="B2849" i="6"/>
  <c r="B2850" i="6"/>
  <c r="B2851" i="6"/>
  <c r="B2852" i="6"/>
  <c r="B2853" i="6"/>
  <c r="B2854" i="6"/>
  <c r="B2855" i="6"/>
  <c r="B2856" i="6"/>
  <c r="B2857" i="6"/>
  <c r="B2858" i="6"/>
  <c r="B2859" i="6"/>
  <c r="B2860" i="6"/>
  <c r="B2861" i="6"/>
  <c r="B2862" i="6"/>
  <c r="B2863" i="6"/>
  <c r="B2864" i="6"/>
  <c r="B2865" i="6"/>
  <c r="B2866" i="6"/>
  <c r="B2867" i="6"/>
  <c r="B2868" i="6"/>
  <c r="B2869" i="6"/>
  <c r="B2870" i="6"/>
  <c r="B2871" i="6"/>
  <c r="B2872" i="6"/>
  <c r="B2873" i="6"/>
  <c r="B2874" i="6"/>
  <c r="B2875" i="6"/>
  <c r="B2876" i="6"/>
  <c r="B2877" i="6"/>
  <c r="B2878" i="6"/>
  <c r="B2879" i="6"/>
  <c r="B2880" i="6"/>
  <c r="B2881" i="6"/>
  <c r="B2882" i="6"/>
  <c r="B2883" i="6"/>
  <c r="B2884" i="6"/>
  <c r="B2885" i="6"/>
  <c r="B2886" i="6"/>
  <c r="B2887" i="6"/>
  <c r="B2888" i="6"/>
  <c r="B2889" i="6"/>
  <c r="B2890" i="6"/>
  <c r="B2891" i="6"/>
  <c r="B2892" i="6"/>
  <c r="B2893" i="6"/>
  <c r="B2894" i="6"/>
  <c r="B2895" i="6"/>
  <c r="B2896" i="6"/>
  <c r="B2897" i="6"/>
  <c r="B2898" i="6"/>
  <c r="B2899" i="6"/>
  <c r="B2900" i="6"/>
  <c r="B2901" i="6"/>
  <c r="B2902" i="6"/>
  <c r="B2903" i="6"/>
  <c r="B2904" i="6"/>
  <c r="B2905" i="6"/>
  <c r="B2906" i="6"/>
  <c r="B2907" i="6"/>
  <c r="B2908" i="6"/>
  <c r="B2909" i="6"/>
  <c r="B2910" i="6"/>
  <c r="B2911" i="6"/>
  <c r="B2912" i="6"/>
  <c r="B2913" i="6"/>
  <c r="B2914" i="6"/>
  <c r="B2915" i="6"/>
  <c r="B2916" i="6"/>
  <c r="B2917" i="6"/>
  <c r="B2918" i="6"/>
  <c r="B2919" i="6"/>
  <c r="B2920" i="6"/>
  <c r="B2921" i="6"/>
  <c r="B2922" i="6"/>
  <c r="B2923" i="6"/>
  <c r="B2924" i="6"/>
  <c r="B2925" i="6"/>
  <c r="B2926" i="6"/>
  <c r="B2927" i="6"/>
  <c r="B2928" i="6"/>
  <c r="B2929" i="6"/>
  <c r="B2930" i="6"/>
  <c r="B2931" i="6"/>
  <c r="B2932" i="6"/>
  <c r="B2933" i="6"/>
  <c r="B2934" i="6"/>
  <c r="B2935" i="6"/>
  <c r="B2936" i="6"/>
  <c r="B2937" i="6"/>
  <c r="B2938" i="6"/>
  <c r="B2939" i="6"/>
  <c r="B2940" i="6"/>
  <c r="B2941" i="6"/>
  <c r="B2942" i="6"/>
  <c r="B2943" i="6"/>
  <c r="B2944" i="6"/>
  <c r="B2945" i="6"/>
  <c r="B2946" i="6"/>
  <c r="B2947" i="6"/>
  <c r="B2948" i="6"/>
  <c r="B2949" i="6"/>
  <c r="B2950" i="6"/>
  <c r="B2951" i="6"/>
  <c r="B2952" i="6"/>
  <c r="B2953" i="6"/>
  <c r="B2954" i="6"/>
  <c r="B2955" i="6"/>
  <c r="B2956" i="6"/>
  <c r="B2957" i="6"/>
  <c r="B2958" i="6"/>
  <c r="B2959" i="6"/>
  <c r="B2960" i="6"/>
  <c r="B2961" i="6"/>
  <c r="B2962" i="6"/>
  <c r="B2963" i="6"/>
  <c r="B2964" i="6"/>
  <c r="B2965" i="6"/>
  <c r="B2966" i="6"/>
  <c r="B2967" i="6"/>
  <c r="B2968" i="6"/>
  <c r="B2969" i="6"/>
  <c r="B2970" i="6"/>
  <c r="B2971" i="6"/>
  <c r="B2972" i="6"/>
  <c r="B2973" i="6"/>
  <c r="B2974" i="6"/>
  <c r="B2975" i="6"/>
  <c r="B2976" i="6"/>
  <c r="B2977" i="6"/>
  <c r="B2978" i="6"/>
  <c r="B2979" i="6"/>
  <c r="B2980" i="6"/>
  <c r="B2981" i="6"/>
  <c r="B2982" i="6"/>
  <c r="B2983" i="6"/>
  <c r="B2984" i="6"/>
  <c r="B2985" i="6"/>
  <c r="B2986" i="6"/>
  <c r="B2987" i="6"/>
  <c r="B2988" i="6"/>
  <c r="B2989" i="6"/>
  <c r="B2990" i="6"/>
  <c r="B2991" i="6"/>
  <c r="B2992" i="6"/>
  <c r="B2993" i="6"/>
  <c r="B2994" i="6"/>
  <c r="B2995" i="6"/>
  <c r="B2996" i="6"/>
  <c r="B2997" i="6"/>
  <c r="B2998" i="6"/>
  <c r="B2999" i="6"/>
  <c r="B3000" i="6"/>
  <c r="B3001" i="6"/>
  <c r="B3002" i="6"/>
  <c r="B3003" i="6"/>
  <c r="B3004" i="6"/>
  <c r="B3005" i="6"/>
  <c r="B3006" i="6"/>
  <c r="B3007" i="6"/>
  <c r="B3008" i="6"/>
  <c r="B3009" i="6"/>
  <c r="B3010" i="6"/>
  <c r="B3011" i="6"/>
  <c r="B3012" i="6"/>
  <c r="B3013" i="6"/>
  <c r="B3014" i="6"/>
  <c r="B3015" i="6"/>
  <c r="B3016" i="6"/>
  <c r="B3017" i="6"/>
  <c r="B3018" i="6"/>
  <c r="B3019" i="6"/>
  <c r="B3020" i="6"/>
  <c r="B3021" i="6"/>
  <c r="B3022" i="6"/>
  <c r="B3023" i="6"/>
  <c r="B3024" i="6"/>
  <c r="B3025" i="6"/>
  <c r="B3026" i="6"/>
  <c r="B3027" i="6"/>
  <c r="B3028" i="6"/>
  <c r="B3029" i="6"/>
  <c r="B3030" i="6"/>
  <c r="B3031" i="6"/>
  <c r="B3032" i="6"/>
  <c r="B3033" i="6"/>
  <c r="B3034" i="6"/>
  <c r="B3035" i="6"/>
  <c r="B3036" i="6"/>
  <c r="B3037" i="6"/>
  <c r="B3038" i="6"/>
  <c r="B3039" i="6"/>
  <c r="B3040" i="6"/>
  <c r="B3041" i="6"/>
  <c r="B3042" i="6"/>
  <c r="B3043" i="6"/>
  <c r="B3044" i="6"/>
  <c r="B3045" i="6"/>
  <c r="B3046" i="6"/>
  <c r="B3047" i="6"/>
  <c r="B3048" i="6"/>
  <c r="B3049" i="6"/>
  <c r="B3050" i="6"/>
  <c r="B3051" i="6"/>
  <c r="B3052" i="6"/>
  <c r="B3053" i="6"/>
  <c r="B3054" i="6"/>
  <c r="B3055" i="6"/>
  <c r="B3056" i="6"/>
  <c r="B3057" i="6"/>
  <c r="B3058" i="6"/>
  <c r="B3059" i="6"/>
  <c r="B3060" i="6"/>
  <c r="B3061" i="6"/>
  <c r="B3062" i="6"/>
  <c r="B3063" i="6"/>
  <c r="B3064" i="6"/>
  <c r="B3065" i="6"/>
  <c r="B3066" i="6"/>
  <c r="B3067" i="6"/>
  <c r="B3068" i="6"/>
  <c r="B3069" i="6"/>
  <c r="B3070" i="6"/>
  <c r="B3071" i="6"/>
  <c r="B3072" i="6"/>
  <c r="B3073" i="6"/>
  <c r="B3074" i="6"/>
  <c r="B3075" i="6"/>
  <c r="B3076" i="6"/>
  <c r="B3077" i="6"/>
  <c r="B3078" i="6"/>
  <c r="B3079" i="6"/>
  <c r="B3080" i="6"/>
  <c r="B3081" i="6"/>
  <c r="B3082" i="6"/>
  <c r="B3083" i="6"/>
  <c r="B3084" i="6"/>
  <c r="B3085" i="6"/>
  <c r="B3086" i="6"/>
  <c r="B3087" i="6"/>
  <c r="B3088" i="6"/>
  <c r="B1544" i="6"/>
  <c r="B3089" i="6"/>
  <c r="D203" i="7" l="1"/>
  <c r="J198" i="7"/>
  <c r="I198" i="7"/>
  <c r="H198" i="7"/>
  <c r="G198" i="7"/>
  <c r="F198" i="7"/>
  <c r="E198" i="7"/>
  <c r="J196" i="7"/>
  <c r="I196" i="7"/>
  <c r="H196" i="7"/>
  <c r="G196" i="7"/>
  <c r="F196" i="7"/>
  <c r="E196" i="7"/>
  <c r="J195" i="7"/>
  <c r="I195" i="7"/>
  <c r="H195" i="7"/>
  <c r="G195" i="7"/>
  <c r="F195" i="7"/>
  <c r="E195" i="7"/>
  <c r="J193" i="7"/>
  <c r="I193" i="7"/>
  <c r="H193" i="7"/>
  <c r="G193" i="7"/>
  <c r="F193" i="7"/>
  <c r="E193" i="7"/>
  <c r="J192" i="7"/>
  <c r="I192" i="7"/>
  <c r="H192" i="7"/>
  <c r="G192" i="7"/>
  <c r="F192" i="7"/>
  <c r="E192" i="7"/>
  <c r="J191" i="7"/>
  <c r="I191" i="7"/>
  <c r="H191" i="7"/>
  <c r="G191" i="7"/>
  <c r="F191" i="7"/>
  <c r="E191" i="7"/>
  <c r="J189" i="7"/>
  <c r="I189" i="7"/>
  <c r="H189" i="7"/>
  <c r="G189" i="7"/>
  <c r="F189" i="7"/>
  <c r="E189" i="7"/>
  <c r="J188" i="7"/>
  <c r="I188" i="7"/>
  <c r="H188" i="7"/>
  <c r="G188" i="7"/>
  <c r="F188" i="7"/>
  <c r="E188" i="7"/>
  <c r="J187" i="7"/>
  <c r="I187" i="7"/>
  <c r="H187" i="7"/>
  <c r="G187" i="7"/>
  <c r="F187" i="7"/>
  <c r="E187" i="7"/>
  <c r="J182" i="7"/>
  <c r="I182" i="7"/>
  <c r="H182" i="7"/>
  <c r="G182" i="7"/>
  <c r="F182" i="7"/>
  <c r="E182" i="7"/>
  <c r="J181" i="7"/>
  <c r="I181" i="7"/>
  <c r="H181" i="7"/>
  <c r="G181" i="7"/>
  <c r="F181" i="7"/>
  <c r="E181" i="7"/>
  <c r="J180" i="7"/>
  <c r="I180" i="7"/>
  <c r="H180" i="7"/>
  <c r="G180" i="7"/>
  <c r="F180" i="7"/>
  <c r="E180" i="7"/>
  <c r="J179" i="7"/>
  <c r="I179" i="7"/>
  <c r="H179" i="7"/>
  <c r="G179" i="7"/>
  <c r="F179" i="7"/>
  <c r="E179" i="7"/>
  <c r="J178" i="7"/>
  <c r="I178" i="7"/>
  <c r="H178" i="7"/>
  <c r="G178" i="7"/>
  <c r="F178" i="7"/>
  <c r="E178" i="7"/>
  <c r="J177" i="7"/>
  <c r="I177" i="7"/>
  <c r="H177" i="7"/>
  <c r="G177" i="7"/>
  <c r="F177" i="7"/>
  <c r="E177" i="7"/>
  <c r="J176" i="7"/>
  <c r="I176" i="7"/>
  <c r="H176" i="7"/>
  <c r="G176" i="7"/>
  <c r="F176" i="7"/>
  <c r="E176" i="7"/>
  <c r="J175" i="7"/>
  <c r="I175" i="7"/>
  <c r="H175" i="7"/>
  <c r="G175" i="7"/>
  <c r="F175" i="7"/>
  <c r="E175" i="7"/>
  <c r="J174" i="7"/>
  <c r="I174" i="7"/>
  <c r="H174" i="7"/>
  <c r="G174" i="7"/>
  <c r="F174" i="7"/>
  <c r="E174" i="7"/>
  <c r="J173" i="7"/>
  <c r="I173" i="7"/>
  <c r="H173" i="7"/>
  <c r="G173" i="7"/>
  <c r="F173" i="7"/>
  <c r="E173" i="7"/>
  <c r="J172" i="7"/>
  <c r="I172" i="7"/>
  <c r="H172" i="7"/>
  <c r="G172" i="7"/>
  <c r="F172" i="7"/>
  <c r="E172" i="7"/>
  <c r="J166" i="7"/>
  <c r="I166" i="7"/>
  <c r="H166" i="7"/>
  <c r="G166" i="7"/>
  <c r="F166" i="7"/>
  <c r="E166" i="7"/>
  <c r="J165" i="7"/>
  <c r="I165" i="7"/>
  <c r="H165" i="7"/>
  <c r="G165" i="7"/>
  <c r="F165" i="7"/>
  <c r="E165" i="7"/>
  <c r="J164" i="7"/>
  <c r="I164" i="7"/>
  <c r="H164" i="7"/>
  <c r="G164" i="7"/>
  <c r="F164" i="7"/>
  <c r="E164" i="7"/>
  <c r="J162" i="7"/>
  <c r="I162" i="7"/>
  <c r="H162" i="7"/>
  <c r="G162" i="7"/>
  <c r="F162" i="7"/>
  <c r="E162" i="7"/>
  <c r="J160" i="7"/>
  <c r="J163" i="7" s="1"/>
  <c r="I160" i="7"/>
  <c r="I163" i="7" s="1"/>
  <c r="H160" i="7"/>
  <c r="H163" i="7" s="1"/>
  <c r="G160" i="7"/>
  <c r="G163" i="7" s="1"/>
  <c r="F160" i="7"/>
  <c r="F163" i="7" s="1"/>
  <c r="E160" i="7"/>
  <c r="E163" i="7" s="1"/>
  <c r="J159" i="7"/>
  <c r="I159" i="7"/>
  <c r="H159" i="7"/>
  <c r="G159" i="7"/>
  <c r="F159" i="7"/>
  <c r="E159" i="7"/>
  <c r="J158" i="7"/>
  <c r="I158" i="7"/>
  <c r="H158" i="7"/>
  <c r="G158" i="7"/>
  <c r="F158" i="7"/>
  <c r="E158" i="7"/>
  <c r="J157" i="7"/>
  <c r="I157" i="7"/>
  <c r="H157" i="7"/>
  <c r="G157" i="7"/>
  <c r="F157" i="7"/>
  <c r="E157" i="7"/>
  <c r="J156" i="7"/>
  <c r="I156" i="7"/>
  <c r="H156" i="7"/>
  <c r="G156" i="7"/>
  <c r="F156" i="7"/>
  <c r="E156" i="7"/>
  <c r="J155" i="7"/>
  <c r="I155" i="7"/>
  <c r="H155" i="7"/>
  <c r="G155" i="7"/>
  <c r="F155" i="7"/>
  <c r="E155" i="7"/>
  <c r="J148" i="7"/>
  <c r="I148" i="7"/>
  <c r="H148" i="7"/>
  <c r="G148" i="7"/>
  <c r="F148" i="7"/>
  <c r="E148" i="7"/>
  <c r="J147" i="7"/>
  <c r="I147" i="7"/>
  <c r="H147" i="7"/>
  <c r="G147" i="7"/>
  <c r="F147" i="7"/>
  <c r="E147" i="7"/>
  <c r="J138" i="7"/>
  <c r="I138" i="7"/>
  <c r="H138" i="7"/>
  <c r="G138" i="7"/>
  <c r="F138" i="7"/>
  <c r="E138" i="7"/>
  <c r="J137" i="7"/>
  <c r="I137" i="7"/>
  <c r="H137" i="7"/>
  <c r="G137" i="7"/>
  <c r="F137" i="7"/>
  <c r="E137" i="7"/>
  <c r="J136" i="7"/>
  <c r="I136" i="7"/>
  <c r="H136" i="7"/>
  <c r="G136" i="7"/>
  <c r="F136" i="7"/>
  <c r="E136" i="7"/>
  <c r="J135" i="7"/>
  <c r="I135" i="7"/>
  <c r="H135" i="7"/>
  <c r="G135" i="7"/>
  <c r="F135" i="7"/>
  <c r="E135" i="7"/>
  <c r="J134" i="7"/>
  <c r="I134" i="7"/>
  <c r="H134" i="7"/>
  <c r="G134" i="7"/>
  <c r="F134" i="7"/>
  <c r="E134" i="7"/>
  <c r="J133" i="7"/>
  <c r="I133" i="7"/>
  <c r="H133" i="7"/>
  <c r="G133" i="7"/>
  <c r="F133" i="7"/>
  <c r="E133" i="7"/>
  <c r="J132" i="7"/>
  <c r="I132" i="7"/>
  <c r="H132" i="7"/>
  <c r="G132" i="7"/>
  <c r="F132" i="7"/>
  <c r="E132" i="7"/>
  <c r="J131" i="7"/>
  <c r="I131" i="7"/>
  <c r="H131" i="7"/>
  <c r="G131" i="7"/>
  <c r="F131" i="7"/>
  <c r="E131" i="7"/>
  <c r="J130" i="7"/>
  <c r="I130" i="7"/>
  <c r="H130" i="7"/>
  <c r="G130" i="7"/>
  <c r="F130" i="7"/>
  <c r="E130" i="7"/>
  <c r="J129" i="7"/>
  <c r="I129" i="7"/>
  <c r="H129" i="7"/>
  <c r="G129" i="7"/>
  <c r="F129" i="7"/>
  <c r="E129" i="7"/>
  <c r="J128" i="7"/>
  <c r="I128" i="7"/>
  <c r="H128" i="7"/>
  <c r="G128" i="7"/>
  <c r="F128" i="7"/>
  <c r="E128" i="7"/>
  <c r="J127" i="7"/>
  <c r="I127" i="7"/>
  <c r="H127" i="7"/>
  <c r="G127" i="7"/>
  <c r="F127" i="7"/>
  <c r="E127" i="7"/>
  <c r="J126" i="7"/>
  <c r="I126" i="7"/>
  <c r="H126" i="7"/>
  <c r="G126" i="7"/>
  <c r="F126" i="7"/>
  <c r="E126" i="7"/>
  <c r="J125" i="7"/>
  <c r="J161" i="7" s="1"/>
  <c r="I125" i="7"/>
  <c r="I161" i="7" s="1"/>
  <c r="H125" i="7"/>
  <c r="H161" i="7" s="1"/>
  <c r="G125" i="7"/>
  <c r="G161" i="7" s="1"/>
  <c r="F125" i="7"/>
  <c r="F161" i="7" s="1"/>
  <c r="E125" i="7"/>
  <c r="E161" i="7" s="1"/>
  <c r="J118" i="7"/>
  <c r="I118" i="7"/>
  <c r="H118" i="7"/>
  <c r="G118" i="7"/>
  <c r="F118" i="7"/>
  <c r="E118" i="7"/>
  <c r="J117" i="7"/>
  <c r="I117" i="7"/>
  <c r="H117" i="7"/>
  <c r="G117" i="7"/>
  <c r="F117" i="7"/>
  <c r="E117" i="7"/>
  <c r="J115" i="7"/>
  <c r="I115" i="7"/>
  <c r="H115" i="7"/>
  <c r="G115" i="7"/>
  <c r="F115" i="7"/>
  <c r="E115" i="7"/>
  <c r="J114" i="7"/>
  <c r="I114" i="7"/>
  <c r="H114" i="7"/>
  <c r="G114" i="7"/>
  <c r="F114" i="7"/>
  <c r="E114" i="7"/>
  <c r="J111" i="7"/>
  <c r="I111" i="7"/>
  <c r="H111" i="7"/>
  <c r="G111" i="7"/>
  <c r="F111" i="7"/>
  <c r="E111" i="7"/>
  <c r="J110" i="7"/>
  <c r="I110" i="7"/>
  <c r="H110" i="7"/>
  <c r="G110" i="7"/>
  <c r="F110" i="7"/>
  <c r="E110" i="7"/>
  <c r="J109" i="7"/>
  <c r="I109" i="7"/>
  <c r="H109" i="7"/>
  <c r="G109" i="7"/>
  <c r="F109" i="7"/>
  <c r="E109" i="7"/>
  <c r="J108" i="7"/>
  <c r="I108" i="7"/>
  <c r="H108" i="7"/>
  <c r="G108" i="7"/>
  <c r="F108" i="7"/>
  <c r="E108" i="7"/>
  <c r="J106" i="7"/>
  <c r="I106" i="7"/>
  <c r="H106" i="7"/>
  <c r="G106" i="7"/>
  <c r="F106" i="7"/>
  <c r="E106" i="7"/>
  <c r="J105" i="7"/>
  <c r="I105" i="7"/>
  <c r="H105" i="7"/>
  <c r="G105" i="7"/>
  <c r="F105" i="7"/>
  <c r="E105" i="7"/>
  <c r="J104" i="7"/>
  <c r="J92" i="7" s="1"/>
  <c r="I104" i="7"/>
  <c r="I92" i="7" s="1"/>
  <c r="H104" i="7"/>
  <c r="H92" i="7" s="1"/>
  <c r="G104" i="7"/>
  <c r="G92" i="7" s="1"/>
  <c r="F104" i="7"/>
  <c r="F92" i="7" s="1"/>
  <c r="E104" i="7"/>
  <c r="E92" i="7" s="1"/>
  <c r="J103" i="7"/>
  <c r="I103" i="7"/>
  <c r="H103" i="7"/>
  <c r="G103" i="7"/>
  <c r="F103" i="7"/>
  <c r="E103" i="7"/>
  <c r="J93" i="7"/>
  <c r="I93" i="7"/>
  <c r="H93" i="7"/>
  <c r="G93" i="7"/>
  <c r="F93" i="7"/>
  <c r="E93" i="7"/>
  <c r="J88" i="7"/>
  <c r="I88" i="7"/>
  <c r="H88" i="7"/>
  <c r="G88" i="7"/>
  <c r="F88" i="7"/>
  <c r="E88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H78" i="7"/>
  <c r="G78" i="7"/>
  <c r="F78" i="7"/>
  <c r="E78" i="7"/>
  <c r="J77" i="7"/>
  <c r="I77" i="7"/>
  <c r="H77" i="7"/>
  <c r="G77" i="7"/>
  <c r="F77" i="7"/>
  <c r="E77" i="7"/>
  <c r="J73" i="7"/>
  <c r="J74" i="7" s="1"/>
  <c r="I73" i="7"/>
  <c r="I74" i="7" s="1"/>
  <c r="H73" i="7"/>
  <c r="H74" i="7" s="1"/>
  <c r="G73" i="7"/>
  <c r="G74" i="7" s="1"/>
  <c r="F73" i="7"/>
  <c r="F74" i="7" s="1"/>
  <c r="E73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K198" i="7"/>
  <c r="K196" i="7"/>
  <c r="K195" i="7"/>
  <c r="K193" i="7"/>
  <c r="K192" i="7"/>
  <c r="K191" i="7"/>
  <c r="K189" i="7"/>
  <c r="K188" i="7"/>
  <c r="K187" i="7"/>
  <c r="K182" i="7"/>
  <c r="K181" i="7"/>
  <c r="K180" i="7"/>
  <c r="K179" i="7"/>
  <c r="K178" i="7"/>
  <c r="K177" i="7"/>
  <c r="K176" i="7"/>
  <c r="K175" i="7"/>
  <c r="K174" i="7"/>
  <c r="K173" i="7"/>
  <c r="K172" i="7"/>
  <c r="K166" i="7"/>
  <c r="K165" i="7"/>
  <c r="K164" i="7"/>
  <c r="K162" i="7"/>
  <c r="K160" i="7"/>
  <c r="K163" i="7" s="1"/>
  <c r="K159" i="7"/>
  <c r="K158" i="7"/>
  <c r="K157" i="7"/>
  <c r="K156" i="7"/>
  <c r="K155" i="7"/>
  <c r="K148" i="7"/>
  <c r="K147" i="7"/>
  <c r="K138" i="7"/>
  <c r="K137" i="7"/>
  <c r="K136" i="7"/>
  <c r="K135" i="7"/>
  <c r="K134" i="7"/>
  <c r="K133" i="7"/>
  <c r="K132" i="7"/>
  <c r="K131" i="7"/>
  <c r="K130" i="7"/>
  <c r="K129" i="7"/>
  <c r="K128" i="7"/>
  <c r="K127" i="7"/>
  <c r="K126" i="7"/>
  <c r="K125" i="7"/>
  <c r="K161" i="7" s="1"/>
  <c r="K118" i="7"/>
  <c r="K117" i="7"/>
  <c r="K115" i="7"/>
  <c r="K114" i="7"/>
  <c r="K111" i="7"/>
  <c r="K110" i="7"/>
  <c r="K109" i="7"/>
  <c r="K108" i="7"/>
  <c r="K106" i="7"/>
  <c r="K105" i="7"/>
  <c r="K104" i="7"/>
  <c r="K92" i="7" s="1"/>
  <c r="K103" i="7"/>
  <c r="K93" i="7"/>
  <c r="K88" i="7"/>
  <c r="K83" i="7"/>
  <c r="K82" i="7"/>
  <c r="K81" i="7"/>
  <c r="K80" i="7"/>
  <c r="K79" i="7"/>
  <c r="K78" i="7"/>
  <c r="K77" i="7"/>
  <c r="K73" i="7"/>
  <c r="K74" i="7" s="1"/>
  <c r="K69" i="7"/>
  <c r="K68" i="7"/>
  <c r="K67" i="7"/>
  <c r="K66" i="7"/>
  <c r="K65" i="7"/>
  <c r="K64" i="7"/>
  <c r="K63" i="7"/>
  <c r="K62" i="7"/>
  <c r="K55" i="7"/>
  <c r="K54" i="7"/>
  <c r="K53" i="7"/>
  <c r="K52" i="7"/>
  <c r="K45" i="7"/>
  <c r="K44" i="7"/>
  <c r="K43" i="7"/>
  <c r="K42" i="7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0" i="6"/>
  <c r="B1351" i="6"/>
  <c r="B1352" i="6"/>
  <c r="B1353" i="6"/>
  <c r="B1354" i="6"/>
  <c r="B1355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5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0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B1490" i="6"/>
  <c r="B1491" i="6"/>
  <c r="B1492" i="6"/>
  <c r="B1493" i="6"/>
  <c r="B1494" i="6"/>
  <c r="B1495" i="6"/>
  <c r="B1496" i="6"/>
  <c r="B1497" i="6"/>
  <c r="B1498" i="6"/>
  <c r="B1499" i="6"/>
  <c r="B1500" i="6"/>
  <c r="B1501" i="6"/>
  <c r="B1502" i="6"/>
  <c r="B1503" i="6"/>
  <c r="B1504" i="6"/>
  <c r="B1505" i="6"/>
  <c r="B1506" i="6"/>
  <c r="B1507" i="6"/>
  <c r="B1508" i="6"/>
  <c r="B1509" i="6"/>
  <c r="B1510" i="6"/>
  <c r="B1511" i="6"/>
  <c r="B1512" i="6"/>
  <c r="B1513" i="6"/>
  <c r="B1514" i="6"/>
  <c r="B1515" i="6"/>
  <c r="B1516" i="6"/>
  <c r="B1517" i="6"/>
  <c r="B1518" i="6"/>
  <c r="B1519" i="6"/>
  <c r="B1520" i="6"/>
  <c r="B1521" i="6"/>
  <c r="B1522" i="6"/>
  <c r="B1523" i="6"/>
  <c r="B1524" i="6"/>
  <c r="B1525" i="6"/>
  <c r="B1526" i="6"/>
  <c r="B1527" i="6"/>
  <c r="B1528" i="6"/>
  <c r="B1529" i="6"/>
  <c r="B1530" i="6"/>
  <c r="B1531" i="6"/>
  <c r="B1532" i="6"/>
  <c r="B1533" i="6"/>
  <c r="B1534" i="6"/>
  <c r="B1535" i="6"/>
  <c r="B1536" i="6"/>
  <c r="B1537" i="6"/>
  <c r="B1538" i="6"/>
  <c r="B1539" i="6"/>
  <c r="B1540" i="6"/>
  <c r="B1541" i="6"/>
  <c r="B1542" i="6"/>
  <c r="B1543" i="6"/>
  <c r="B2" i="6"/>
  <c r="L198" i="7"/>
  <c r="L196" i="7"/>
  <c r="L195" i="7"/>
  <c r="L193" i="7"/>
  <c r="L192" i="7"/>
  <c r="L191" i="7"/>
  <c r="L189" i="7"/>
  <c r="L188" i="7"/>
  <c r="L187" i="7"/>
  <c r="L182" i="7"/>
  <c r="L181" i="7"/>
  <c r="L180" i="7"/>
  <c r="L179" i="7"/>
  <c r="L178" i="7"/>
  <c r="L177" i="7"/>
  <c r="L176" i="7"/>
  <c r="L175" i="7"/>
  <c r="L174" i="7"/>
  <c r="L173" i="7"/>
  <c r="L172" i="7"/>
  <c r="L166" i="7"/>
  <c r="L165" i="7"/>
  <c r="L164" i="7"/>
  <c r="L162" i="7"/>
  <c r="L160" i="7"/>
  <c r="L163" i="7" s="1"/>
  <c r="L159" i="7"/>
  <c r="L158" i="7"/>
  <c r="L157" i="7"/>
  <c r="L156" i="7"/>
  <c r="L155" i="7"/>
  <c r="L148" i="7"/>
  <c r="L147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61" i="7" s="1"/>
  <c r="L118" i="7"/>
  <c r="L117" i="7"/>
  <c r="L115" i="7"/>
  <c r="L114" i="7"/>
  <c r="L111" i="7"/>
  <c r="L110" i="7"/>
  <c r="L109" i="7"/>
  <c r="L108" i="7"/>
  <c r="L106" i="7"/>
  <c r="L105" i="7"/>
  <c r="L104" i="7"/>
  <c r="L92" i="7" s="1"/>
  <c r="L103" i="7"/>
  <c r="L93" i="7"/>
  <c r="L88" i="7"/>
  <c r="L83" i="7"/>
  <c r="L82" i="7"/>
  <c r="L81" i="7"/>
  <c r="L80" i="7"/>
  <c r="L79" i="7"/>
  <c r="L78" i="7"/>
  <c r="L77" i="7"/>
  <c r="L73" i="7"/>
  <c r="L74" i="7" s="1"/>
  <c r="L69" i="7"/>
  <c r="L68" i="7"/>
  <c r="L67" i="7"/>
  <c r="L66" i="7"/>
  <c r="L65" i="7"/>
  <c r="L64" i="7"/>
  <c r="L63" i="7"/>
  <c r="L62" i="7"/>
  <c r="L55" i="7"/>
  <c r="L54" i="7"/>
  <c r="L53" i="7"/>
  <c r="L52" i="7"/>
  <c r="L45" i="7"/>
  <c r="L44" i="7"/>
  <c r="L43" i="7"/>
  <c r="L42" i="7"/>
  <c r="B147" i="3"/>
  <c r="B148" i="3"/>
  <c r="P198" i="7"/>
  <c r="O198" i="7"/>
  <c r="N198" i="7"/>
  <c r="M198" i="7"/>
  <c r="P196" i="7"/>
  <c r="O196" i="7"/>
  <c r="N196" i="7"/>
  <c r="M196" i="7"/>
  <c r="P195" i="7"/>
  <c r="O195" i="7"/>
  <c r="N195" i="7"/>
  <c r="M195" i="7"/>
  <c r="P193" i="7"/>
  <c r="O193" i="7"/>
  <c r="N193" i="7"/>
  <c r="M193" i="7"/>
  <c r="P192" i="7"/>
  <c r="O192" i="7"/>
  <c r="N192" i="7"/>
  <c r="M192" i="7"/>
  <c r="P191" i="7"/>
  <c r="O191" i="7"/>
  <c r="N191" i="7"/>
  <c r="M191" i="7"/>
  <c r="P189" i="7"/>
  <c r="O189" i="7"/>
  <c r="N189" i="7"/>
  <c r="M189" i="7"/>
  <c r="P188" i="7"/>
  <c r="O188" i="7"/>
  <c r="N188" i="7"/>
  <c r="M188" i="7"/>
  <c r="P187" i="7"/>
  <c r="O187" i="7"/>
  <c r="N187" i="7"/>
  <c r="M187" i="7"/>
  <c r="P182" i="7"/>
  <c r="O182" i="7"/>
  <c r="N182" i="7"/>
  <c r="M182" i="7"/>
  <c r="P181" i="7"/>
  <c r="O181" i="7"/>
  <c r="N181" i="7"/>
  <c r="M181" i="7"/>
  <c r="P180" i="7"/>
  <c r="O180" i="7"/>
  <c r="N180" i="7"/>
  <c r="M180" i="7"/>
  <c r="P179" i="7"/>
  <c r="O179" i="7"/>
  <c r="N179" i="7"/>
  <c r="M179" i="7"/>
  <c r="P178" i="7"/>
  <c r="O178" i="7"/>
  <c r="N178" i="7"/>
  <c r="M178" i="7"/>
  <c r="P177" i="7"/>
  <c r="O177" i="7"/>
  <c r="N177" i="7"/>
  <c r="M177" i="7"/>
  <c r="P176" i="7"/>
  <c r="O176" i="7"/>
  <c r="N176" i="7"/>
  <c r="M176" i="7"/>
  <c r="P175" i="7"/>
  <c r="O175" i="7"/>
  <c r="N175" i="7"/>
  <c r="M175" i="7"/>
  <c r="P174" i="7"/>
  <c r="O174" i="7"/>
  <c r="N174" i="7"/>
  <c r="M174" i="7"/>
  <c r="P173" i="7"/>
  <c r="O173" i="7"/>
  <c r="N173" i="7"/>
  <c r="M173" i="7"/>
  <c r="P172" i="7"/>
  <c r="O172" i="7"/>
  <c r="N172" i="7"/>
  <c r="M172" i="7"/>
  <c r="P166" i="7"/>
  <c r="O166" i="7"/>
  <c r="N166" i="7"/>
  <c r="M166" i="7"/>
  <c r="P165" i="7"/>
  <c r="O165" i="7"/>
  <c r="N165" i="7"/>
  <c r="M165" i="7"/>
  <c r="P164" i="7"/>
  <c r="O164" i="7"/>
  <c r="N164" i="7"/>
  <c r="M164" i="7"/>
  <c r="P162" i="7"/>
  <c r="O162" i="7"/>
  <c r="N162" i="7"/>
  <c r="M162" i="7"/>
  <c r="P160" i="7"/>
  <c r="O160" i="7"/>
  <c r="O163" i="7" s="1"/>
  <c r="N160" i="7"/>
  <c r="N163" i="7" s="1"/>
  <c r="M160" i="7"/>
  <c r="M163" i="7" s="1"/>
  <c r="P159" i="7"/>
  <c r="O159" i="7"/>
  <c r="N159" i="7"/>
  <c r="M159" i="7"/>
  <c r="P158" i="7"/>
  <c r="O158" i="7"/>
  <c r="N158" i="7"/>
  <c r="M158" i="7"/>
  <c r="P157" i="7"/>
  <c r="O157" i="7"/>
  <c r="N157" i="7"/>
  <c r="M157" i="7"/>
  <c r="P156" i="7"/>
  <c r="O156" i="7"/>
  <c r="N156" i="7"/>
  <c r="M156" i="7"/>
  <c r="P155" i="7"/>
  <c r="O155" i="7"/>
  <c r="N155" i="7"/>
  <c r="M155" i="7"/>
  <c r="B153" i="3"/>
  <c r="P148" i="7"/>
  <c r="O148" i="7"/>
  <c r="N148" i="7"/>
  <c r="M148" i="7"/>
  <c r="P147" i="7"/>
  <c r="O147" i="7"/>
  <c r="N147" i="7"/>
  <c r="M147" i="7"/>
  <c r="P138" i="7"/>
  <c r="O138" i="7"/>
  <c r="N138" i="7"/>
  <c r="M138" i="7"/>
  <c r="P137" i="7"/>
  <c r="O137" i="7"/>
  <c r="N137" i="7"/>
  <c r="M137" i="7"/>
  <c r="P136" i="7"/>
  <c r="O136" i="7"/>
  <c r="N136" i="7"/>
  <c r="M136" i="7"/>
  <c r="P135" i="7"/>
  <c r="O135" i="7"/>
  <c r="N135" i="7"/>
  <c r="M135" i="7"/>
  <c r="P134" i="7"/>
  <c r="O134" i="7"/>
  <c r="N134" i="7"/>
  <c r="M134" i="7"/>
  <c r="P133" i="7"/>
  <c r="O133" i="7"/>
  <c r="N133" i="7"/>
  <c r="M133" i="7"/>
  <c r="P132" i="7"/>
  <c r="O132" i="7"/>
  <c r="N132" i="7"/>
  <c r="M132" i="7"/>
  <c r="P131" i="7"/>
  <c r="O131" i="7"/>
  <c r="N131" i="7"/>
  <c r="M131" i="7"/>
  <c r="P130" i="7"/>
  <c r="O130" i="7"/>
  <c r="N130" i="7"/>
  <c r="M130" i="7"/>
  <c r="P129" i="7"/>
  <c r="O129" i="7"/>
  <c r="N129" i="7"/>
  <c r="M129" i="7"/>
  <c r="P128" i="7"/>
  <c r="O128" i="7"/>
  <c r="N128" i="7"/>
  <c r="M128" i="7"/>
  <c r="P127" i="7"/>
  <c r="O127" i="7"/>
  <c r="N127" i="7"/>
  <c r="M127" i="7"/>
  <c r="P126" i="7"/>
  <c r="O126" i="7"/>
  <c r="N126" i="7"/>
  <c r="M126" i="7"/>
  <c r="P125" i="7"/>
  <c r="O125" i="7"/>
  <c r="O161" i="7" s="1"/>
  <c r="N125" i="7"/>
  <c r="N161" i="7" s="1"/>
  <c r="M125" i="7"/>
  <c r="M161" i="7" s="1"/>
  <c r="P118" i="7"/>
  <c r="O118" i="7"/>
  <c r="N118" i="7"/>
  <c r="M118" i="7"/>
  <c r="P117" i="7"/>
  <c r="O117" i="7"/>
  <c r="N117" i="7"/>
  <c r="M117" i="7"/>
  <c r="P115" i="7"/>
  <c r="O115" i="7"/>
  <c r="N115" i="7"/>
  <c r="M115" i="7"/>
  <c r="P114" i="7"/>
  <c r="O114" i="7"/>
  <c r="N114" i="7"/>
  <c r="M114" i="7"/>
  <c r="B117" i="3"/>
  <c r="B116" i="3"/>
  <c r="P111" i="7"/>
  <c r="O111" i="7"/>
  <c r="N111" i="7"/>
  <c r="M111" i="7"/>
  <c r="P110" i="7"/>
  <c r="O110" i="7"/>
  <c r="N110" i="7"/>
  <c r="M110" i="7"/>
  <c r="P109" i="7"/>
  <c r="O109" i="7"/>
  <c r="N109" i="7"/>
  <c r="M109" i="7"/>
  <c r="P108" i="7"/>
  <c r="O108" i="7"/>
  <c r="N108" i="7"/>
  <c r="M108" i="7"/>
  <c r="P106" i="7"/>
  <c r="O106" i="7"/>
  <c r="N106" i="7"/>
  <c r="M106" i="7"/>
  <c r="P105" i="7"/>
  <c r="O105" i="7"/>
  <c r="N105" i="7"/>
  <c r="M105" i="7"/>
  <c r="P104" i="7"/>
  <c r="O104" i="7"/>
  <c r="O92" i="7" s="1"/>
  <c r="N104" i="7"/>
  <c r="N92" i="7" s="1"/>
  <c r="M104" i="7"/>
  <c r="M92" i="7" s="1"/>
  <c r="P103" i="7"/>
  <c r="O103" i="7"/>
  <c r="N103" i="7"/>
  <c r="M103" i="7"/>
  <c r="B102" i="3"/>
  <c r="P93" i="7"/>
  <c r="O93" i="7"/>
  <c r="N93" i="7"/>
  <c r="M93" i="7"/>
  <c r="P88" i="7"/>
  <c r="O88" i="7"/>
  <c r="N88" i="7"/>
  <c r="M88" i="7"/>
  <c r="P83" i="7"/>
  <c r="O83" i="7"/>
  <c r="N83" i="7"/>
  <c r="M83" i="7"/>
  <c r="P82" i="7"/>
  <c r="O82" i="7"/>
  <c r="N82" i="7"/>
  <c r="M82" i="7"/>
  <c r="P81" i="7"/>
  <c r="O81" i="7"/>
  <c r="N81" i="7"/>
  <c r="M81" i="7"/>
  <c r="P80" i="7"/>
  <c r="O80" i="7"/>
  <c r="N80" i="7"/>
  <c r="M80" i="7"/>
  <c r="P79" i="7"/>
  <c r="O79" i="7"/>
  <c r="N79" i="7"/>
  <c r="M79" i="7"/>
  <c r="P78" i="7"/>
  <c r="O78" i="7"/>
  <c r="N78" i="7"/>
  <c r="M78" i="7"/>
  <c r="P77" i="7"/>
  <c r="O77" i="7"/>
  <c r="N77" i="7"/>
  <c r="M77" i="7"/>
  <c r="P73" i="7"/>
  <c r="O73" i="7"/>
  <c r="O74" i="7" s="1"/>
  <c r="N73" i="7"/>
  <c r="N74" i="7" s="1"/>
  <c r="M73" i="7"/>
  <c r="M74" i="7" s="1"/>
  <c r="P69" i="7"/>
  <c r="O69" i="7"/>
  <c r="N69" i="7"/>
  <c r="M69" i="7"/>
  <c r="P68" i="7"/>
  <c r="O68" i="7"/>
  <c r="N68" i="7"/>
  <c r="M68" i="7"/>
  <c r="P67" i="7"/>
  <c r="O67" i="7"/>
  <c r="N67" i="7"/>
  <c r="M67" i="7"/>
  <c r="P66" i="7"/>
  <c r="O66" i="7"/>
  <c r="N66" i="7"/>
  <c r="M66" i="7"/>
  <c r="P65" i="7"/>
  <c r="O65" i="7"/>
  <c r="N65" i="7"/>
  <c r="M65" i="7"/>
  <c r="P64" i="7"/>
  <c r="O64" i="7"/>
  <c r="N64" i="7"/>
  <c r="M64" i="7"/>
  <c r="P63" i="7"/>
  <c r="O63" i="7"/>
  <c r="N63" i="7"/>
  <c r="M63" i="7"/>
  <c r="P62" i="7"/>
  <c r="O62" i="7"/>
  <c r="N62" i="7"/>
  <c r="M62" i="7"/>
  <c r="P55" i="7"/>
  <c r="O55" i="7"/>
  <c r="N55" i="7"/>
  <c r="M55" i="7"/>
  <c r="P54" i="7"/>
  <c r="O54" i="7"/>
  <c r="N54" i="7"/>
  <c r="M54" i="7"/>
  <c r="P53" i="7"/>
  <c r="O53" i="7"/>
  <c r="N53" i="7"/>
  <c r="M53" i="7"/>
  <c r="P52" i="7"/>
  <c r="O52" i="7"/>
  <c r="N52" i="7"/>
  <c r="M52" i="7"/>
  <c r="P45" i="7"/>
  <c r="O45" i="7"/>
  <c r="N45" i="7"/>
  <c r="M45" i="7"/>
  <c r="P44" i="7"/>
  <c r="O44" i="7"/>
  <c r="N44" i="7"/>
  <c r="M44" i="7"/>
  <c r="P43" i="7"/>
  <c r="O43" i="7"/>
  <c r="N43" i="7"/>
  <c r="M43" i="7"/>
  <c r="P42" i="7"/>
  <c r="O42" i="7"/>
  <c r="N42" i="7"/>
  <c r="M42" i="7"/>
  <c r="C35" i="7"/>
  <c r="D35" i="7" s="1"/>
  <c r="C34" i="7"/>
  <c r="D34" i="7" s="1"/>
  <c r="C33" i="7"/>
  <c r="D33" i="7" s="1"/>
  <c r="C29" i="7"/>
  <c r="D29" i="7" s="1"/>
  <c r="C28" i="7"/>
  <c r="D28" i="7" s="1"/>
  <c r="C27" i="7"/>
  <c r="D27" i="7" s="1"/>
  <c r="C26" i="7"/>
  <c r="D26" i="7" s="1"/>
  <c r="C25" i="7"/>
  <c r="D25" i="7" s="1"/>
  <c r="C21" i="7"/>
  <c r="D21" i="7" s="1"/>
  <c r="C20" i="7"/>
  <c r="D20" i="7" s="1"/>
  <c r="C19" i="7"/>
  <c r="D19" i="7" s="1"/>
  <c r="C18" i="7"/>
  <c r="D18" i="7" s="1"/>
  <c r="C17" i="7"/>
  <c r="D17" i="7" s="1"/>
  <c r="C16" i="7"/>
  <c r="D16" i="7" s="1"/>
  <c r="C12" i="7"/>
  <c r="D12" i="7" s="1"/>
  <c r="C11" i="7"/>
  <c r="D11" i="7" s="1"/>
  <c r="C10" i="7"/>
  <c r="D10" i="7" s="1"/>
  <c r="C9" i="7"/>
  <c r="D9" i="7" s="1"/>
  <c r="C8" i="7"/>
  <c r="D8" i="7" s="1"/>
  <c r="C7" i="7"/>
  <c r="D7" i="7" s="1"/>
  <c r="B7707" i="6"/>
  <c r="B7708" i="6"/>
  <c r="B7709" i="6"/>
  <c r="B7710" i="6"/>
  <c r="B7711" i="6"/>
  <c r="B7712" i="6"/>
  <c r="B7713" i="6"/>
  <c r="B7714" i="6"/>
  <c r="B7715" i="6"/>
  <c r="B7716" i="6"/>
  <c r="B7717" i="6"/>
  <c r="B7718" i="6"/>
  <c r="B7719" i="6"/>
  <c r="B7720" i="6"/>
  <c r="B7721" i="6"/>
  <c r="B7722" i="6"/>
  <c r="B7723" i="6"/>
  <c r="B7724" i="6"/>
  <c r="B7725" i="6"/>
  <c r="B7726" i="6"/>
  <c r="B7727" i="6"/>
  <c r="B7728" i="6"/>
  <c r="B7729" i="6"/>
  <c r="B7730" i="6"/>
  <c r="B7731" i="6"/>
  <c r="B7732" i="6"/>
  <c r="B7733" i="6"/>
  <c r="B7734" i="6"/>
  <c r="B7735" i="6"/>
  <c r="B7736" i="6"/>
  <c r="B7737" i="6"/>
  <c r="B7738" i="6"/>
  <c r="B7739" i="6"/>
  <c r="B7740" i="6"/>
  <c r="B7741" i="6"/>
  <c r="B7742" i="6"/>
  <c r="B7743" i="6"/>
  <c r="B7744" i="6"/>
  <c r="B7745" i="6"/>
  <c r="B7746" i="6"/>
  <c r="B7747" i="6"/>
  <c r="B7748" i="6"/>
  <c r="B7749" i="6"/>
  <c r="B7750" i="6"/>
  <c r="B7751" i="6"/>
  <c r="B7752" i="6"/>
  <c r="B7753" i="6"/>
  <c r="B7754" i="6"/>
  <c r="B7755" i="6"/>
  <c r="B7756" i="6"/>
  <c r="B7757" i="6"/>
  <c r="B7758" i="6"/>
  <c r="B7759" i="6"/>
  <c r="B7760" i="6"/>
  <c r="B7761" i="6"/>
  <c r="B7762" i="6"/>
  <c r="B7763" i="6"/>
  <c r="B7764" i="6"/>
  <c r="B7765" i="6"/>
  <c r="B7766" i="6"/>
  <c r="B7767" i="6"/>
  <c r="B7768" i="6"/>
  <c r="B7769" i="6"/>
  <c r="B7770" i="6"/>
  <c r="B7771" i="6"/>
  <c r="B7772" i="6"/>
  <c r="B7773" i="6"/>
  <c r="B7774" i="6"/>
  <c r="B7775" i="6"/>
  <c r="B7776" i="6"/>
  <c r="B7777" i="6"/>
  <c r="B7778" i="6"/>
  <c r="B7779" i="6"/>
  <c r="B7780" i="6"/>
  <c r="B7781" i="6"/>
  <c r="B7782" i="6"/>
  <c r="B7783" i="6"/>
  <c r="B7784" i="6"/>
  <c r="B7785" i="6"/>
  <c r="B7786" i="6"/>
  <c r="B7787" i="6"/>
  <c r="B7788" i="6"/>
  <c r="B7789" i="6"/>
  <c r="B7790" i="6"/>
  <c r="B7791" i="6"/>
  <c r="B7792" i="6"/>
  <c r="B7793" i="6"/>
  <c r="B7794" i="6"/>
  <c r="B7795" i="6"/>
  <c r="B7796" i="6"/>
  <c r="B7797" i="6"/>
  <c r="B7798" i="6"/>
  <c r="B7799" i="6"/>
  <c r="B7800" i="6"/>
  <c r="B7801" i="6"/>
  <c r="B7802" i="6"/>
  <c r="B7803" i="6"/>
  <c r="B7804" i="6"/>
  <c r="B7805" i="6"/>
  <c r="B7806" i="6"/>
  <c r="B7807" i="6"/>
  <c r="B7808" i="6"/>
  <c r="B7809" i="6"/>
  <c r="B7810" i="6"/>
  <c r="B7811" i="6"/>
  <c r="B7812" i="6"/>
  <c r="B7813" i="6"/>
  <c r="B7814" i="6"/>
  <c r="B7815" i="6"/>
  <c r="B7816" i="6"/>
  <c r="B7817" i="6"/>
  <c r="B7818" i="6"/>
  <c r="B7819" i="6"/>
  <c r="B7820" i="6"/>
  <c r="B7821" i="6"/>
  <c r="B7822" i="6"/>
  <c r="B7823" i="6"/>
  <c r="B7824" i="6"/>
  <c r="B7825" i="6"/>
  <c r="B7826" i="6"/>
  <c r="B7827" i="6"/>
  <c r="B7828" i="6"/>
  <c r="B7829" i="6"/>
  <c r="B7830" i="6"/>
  <c r="B7831" i="6"/>
  <c r="B7832" i="6"/>
  <c r="B7833" i="6"/>
  <c r="B7834" i="6"/>
  <c r="B7835" i="6"/>
  <c r="B7836" i="6"/>
  <c r="B7837" i="6"/>
  <c r="B7838" i="6"/>
  <c r="B7839" i="6"/>
  <c r="B7840" i="6"/>
  <c r="B7841" i="6"/>
  <c r="B7842" i="6"/>
  <c r="B7843" i="6"/>
  <c r="B7844" i="6"/>
  <c r="B7845" i="6"/>
  <c r="B7846" i="6"/>
  <c r="B7847" i="6"/>
  <c r="B7848" i="6"/>
  <c r="B7849" i="6"/>
  <c r="B7850" i="6"/>
  <c r="B7851" i="6"/>
  <c r="B7852" i="6"/>
  <c r="B7853" i="6"/>
  <c r="B7854" i="6"/>
  <c r="B7855" i="6"/>
  <c r="B7856" i="6"/>
  <c r="B7857" i="6"/>
  <c r="B7858" i="6"/>
  <c r="B7859" i="6"/>
  <c r="B7860" i="6"/>
  <c r="B7861" i="6"/>
  <c r="B7862" i="6"/>
  <c r="B7863" i="6"/>
  <c r="B7864" i="6"/>
  <c r="B7865" i="6"/>
  <c r="B7866" i="6"/>
  <c r="B7867" i="6"/>
  <c r="B7868" i="6"/>
  <c r="B7869" i="6"/>
  <c r="B7870" i="6"/>
  <c r="B7871" i="6"/>
  <c r="B7872" i="6"/>
  <c r="B7873" i="6"/>
  <c r="B7874" i="6"/>
  <c r="B7875" i="6"/>
  <c r="B7876" i="6"/>
  <c r="B7877" i="6"/>
  <c r="B7878" i="6"/>
  <c r="B7879" i="6"/>
  <c r="B7880" i="6"/>
  <c r="B7881" i="6"/>
  <c r="B7882" i="6"/>
  <c r="B7883" i="6"/>
  <c r="B7884" i="6"/>
  <c r="B7885" i="6"/>
  <c r="B7886" i="6"/>
  <c r="B7887" i="6"/>
  <c r="B7888" i="6"/>
  <c r="B7889" i="6"/>
  <c r="B7890" i="6"/>
  <c r="B7891" i="6"/>
  <c r="B7892" i="6"/>
  <c r="B7893" i="6"/>
  <c r="B7894" i="6"/>
  <c r="B7895" i="6"/>
  <c r="B7896" i="6"/>
  <c r="B7897" i="6"/>
  <c r="B7898" i="6"/>
  <c r="B7899" i="6"/>
  <c r="B7900" i="6"/>
  <c r="B7901" i="6"/>
  <c r="B7902" i="6"/>
  <c r="B7903" i="6"/>
  <c r="B7904" i="6"/>
  <c r="B7905" i="6"/>
  <c r="B7906" i="6"/>
  <c r="B7907" i="6"/>
  <c r="B7908" i="6"/>
  <c r="B7909" i="6"/>
  <c r="B7910" i="6"/>
  <c r="B7911" i="6"/>
  <c r="B7912" i="6"/>
  <c r="B7913" i="6"/>
  <c r="B7914" i="6"/>
  <c r="B7915" i="6"/>
  <c r="B7916" i="6"/>
  <c r="B7917" i="6"/>
  <c r="B7918" i="6"/>
  <c r="B7919" i="6"/>
  <c r="B7920" i="6"/>
  <c r="B7921" i="6"/>
  <c r="B7922" i="6"/>
  <c r="B7923" i="6"/>
  <c r="B7924" i="6"/>
  <c r="B7925" i="6"/>
  <c r="B7926" i="6"/>
  <c r="B7927" i="6"/>
  <c r="B7928" i="6"/>
  <c r="B7929" i="6"/>
  <c r="B7930" i="6"/>
  <c r="B7931" i="6"/>
  <c r="B7932" i="6"/>
  <c r="B7933" i="6"/>
  <c r="B7934" i="6"/>
  <c r="B7935" i="6"/>
  <c r="B7936" i="6"/>
  <c r="B7937" i="6"/>
  <c r="B7938" i="6"/>
  <c r="B7939" i="6"/>
  <c r="B7940" i="6"/>
  <c r="B7941" i="6"/>
  <c r="B7942" i="6"/>
  <c r="B7943" i="6"/>
  <c r="B7944" i="6"/>
  <c r="B7945" i="6"/>
  <c r="B7946" i="6"/>
  <c r="B7947" i="6"/>
  <c r="B7948" i="6"/>
  <c r="B7949" i="6"/>
  <c r="B7950" i="6"/>
  <c r="B7951" i="6"/>
  <c r="B7952" i="6"/>
  <c r="B7953" i="6"/>
  <c r="B7954" i="6"/>
  <c r="B7955" i="6"/>
  <c r="B7956" i="6"/>
  <c r="B7957" i="6"/>
  <c r="B7958" i="6"/>
  <c r="B7959" i="6"/>
  <c r="B7960" i="6"/>
  <c r="B7961" i="6"/>
  <c r="B7962" i="6"/>
  <c r="B7963" i="6"/>
  <c r="B7964" i="6"/>
  <c r="B7965" i="6"/>
  <c r="B7966" i="6"/>
  <c r="B7967" i="6"/>
  <c r="B7968" i="6"/>
  <c r="B7969" i="6"/>
  <c r="B7970" i="6"/>
  <c r="B7971" i="6"/>
  <c r="B7972" i="6"/>
  <c r="B7973" i="6"/>
  <c r="B7974" i="6"/>
  <c r="B7975" i="6"/>
  <c r="B7976" i="6"/>
  <c r="B7977" i="6"/>
  <c r="B7978" i="6"/>
  <c r="B7979" i="6"/>
  <c r="B7980" i="6"/>
  <c r="B7981" i="6"/>
  <c r="B7982" i="6"/>
  <c r="B7983" i="6"/>
  <c r="B7984" i="6"/>
  <c r="B7985" i="6"/>
  <c r="B7986" i="6"/>
  <c r="B7987" i="6"/>
  <c r="B7988" i="6"/>
  <c r="B7989" i="6"/>
  <c r="B7990" i="6"/>
  <c r="B7991" i="6"/>
  <c r="B7992" i="6"/>
  <c r="B7993" i="6"/>
  <c r="B7994" i="6"/>
  <c r="B7995" i="6"/>
  <c r="B7996" i="6"/>
  <c r="B7997" i="6"/>
  <c r="B7998" i="6"/>
  <c r="B7999" i="6"/>
  <c r="B8000" i="6"/>
  <c r="B8001" i="6"/>
  <c r="B8002" i="6"/>
  <c r="B8003" i="6"/>
  <c r="B8004" i="6"/>
  <c r="B8005" i="6"/>
  <c r="B8006" i="6"/>
  <c r="B8007" i="6"/>
  <c r="B8008" i="6"/>
  <c r="B8009" i="6"/>
  <c r="B8010" i="6"/>
  <c r="B8011" i="6"/>
  <c r="B8012" i="6"/>
  <c r="B8013" i="6"/>
  <c r="B8014" i="6"/>
  <c r="B8015" i="6"/>
  <c r="B8016" i="6"/>
  <c r="B8017" i="6"/>
  <c r="B8018" i="6"/>
  <c r="B8019" i="6"/>
  <c r="B8020" i="6"/>
  <c r="B8021" i="6"/>
  <c r="B8022" i="6"/>
  <c r="B8023" i="6"/>
  <c r="B8024" i="6"/>
  <c r="B8025" i="6"/>
  <c r="B8026" i="6"/>
  <c r="B8027" i="6"/>
  <c r="B8028" i="6"/>
  <c r="B8029" i="6"/>
  <c r="B8030" i="6"/>
  <c r="B8031" i="6"/>
  <c r="B8032" i="6"/>
  <c r="B8033" i="6"/>
  <c r="B8034" i="6"/>
  <c r="B8035" i="6"/>
  <c r="B8036" i="6"/>
  <c r="B8037" i="6"/>
  <c r="B8038" i="6"/>
  <c r="B8039" i="6"/>
  <c r="B8040" i="6"/>
  <c r="B8041" i="6"/>
  <c r="B8042" i="6"/>
  <c r="B8043" i="6"/>
  <c r="B8044" i="6"/>
  <c r="B8045" i="6"/>
  <c r="B8046" i="6"/>
  <c r="B8047" i="6"/>
  <c r="B8048" i="6"/>
  <c r="B8049" i="6"/>
  <c r="B8050" i="6"/>
  <c r="B8051" i="6"/>
  <c r="B8052" i="6"/>
  <c r="B8053" i="6"/>
  <c r="B8054" i="6"/>
  <c r="B8055" i="6"/>
  <c r="B8056" i="6"/>
  <c r="B8057" i="6"/>
  <c r="B8058" i="6"/>
  <c r="B8059" i="6"/>
  <c r="B8060" i="6"/>
  <c r="B8061" i="6"/>
  <c r="B8062" i="6"/>
  <c r="B8063" i="6"/>
  <c r="B8064" i="6"/>
  <c r="B8065" i="6"/>
  <c r="B8066" i="6"/>
  <c r="B8067" i="6"/>
  <c r="B8068" i="6"/>
  <c r="B8069" i="6"/>
  <c r="B8070" i="6"/>
  <c r="B8071" i="6"/>
  <c r="B8072" i="6"/>
  <c r="B8073" i="6"/>
  <c r="B8074" i="6"/>
  <c r="B8075" i="6"/>
  <c r="B8076" i="6"/>
  <c r="B8077" i="6"/>
  <c r="B8078" i="6"/>
  <c r="B8079" i="6"/>
  <c r="B8080" i="6"/>
  <c r="B8081" i="6"/>
  <c r="B8082" i="6"/>
  <c r="B8083" i="6"/>
  <c r="B8084" i="6"/>
  <c r="B8085" i="6"/>
  <c r="B8086" i="6"/>
  <c r="B8087" i="6"/>
  <c r="B8088" i="6"/>
  <c r="B8089" i="6"/>
  <c r="B8090" i="6"/>
  <c r="B8091" i="6"/>
  <c r="B8092" i="6"/>
  <c r="B8093" i="6"/>
  <c r="B8094" i="6"/>
  <c r="B8095" i="6"/>
  <c r="B8096" i="6"/>
  <c r="B8097" i="6"/>
  <c r="B8098" i="6"/>
  <c r="B8099" i="6"/>
  <c r="B8100" i="6"/>
  <c r="B8101" i="6"/>
  <c r="B8102" i="6"/>
  <c r="B8103" i="6"/>
  <c r="B8104" i="6"/>
  <c r="B8105" i="6"/>
  <c r="B8106" i="6"/>
  <c r="B8107" i="6"/>
  <c r="B8108" i="6"/>
  <c r="B8109" i="6"/>
  <c r="B8110" i="6"/>
  <c r="B8111" i="6"/>
  <c r="B8112" i="6"/>
  <c r="B8113" i="6"/>
  <c r="B8114" i="6"/>
  <c r="B8115" i="6"/>
  <c r="B8116" i="6"/>
  <c r="B8117" i="6"/>
  <c r="B8118" i="6"/>
  <c r="B8119" i="6"/>
  <c r="B8120" i="6"/>
  <c r="B8121" i="6"/>
  <c r="B8122" i="6"/>
  <c r="B8123" i="6"/>
  <c r="B8124" i="6"/>
  <c r="B8125" i="6"/>
  <c r="B8126" i="6"/>
  <c r="B8127" i="6"/>
  <c r="B8128" i="6"/>
  <c r="B8129" i="6"/>
  <c r="B8130" i="6"/>
  <c r="B8131" i="6"/>
  <c r="B8132" i="6"/>
  <c r="B8133" i="6"/>
  <c r="B8134" i="6"/>
  <c r="B8135" i="6"/>
  <c r="B8136" i="6"/>
  <c r="B8137" i="6"/>
  <c r="B8138" i="6"/>
  <c r="B8139" i="6"/>
  <c r="B8140" i="6"/>
  <c r="B8141" i="6"/>
  <c r="B8142" i="6"/>
  <c r="B8143" i="6"/>
  <c r="B8144" i="6"/>
  <c r="B8145" i="6"/>
  <c r="B8146" i="6"/>
  <c r="B8147" i="6"/>
  <c r="B8148" i="6"/>
  <c r="B8149" i="6"/>
  <c r="B8150" i="6"/>
  <c r="B8151" i="6"/>
  <c r="B8152" i="6"/>
  <c r="B8153" i="6"/>
  <c r="B8154" i="6"/>
  <c r="B8155" i="6"/>
  <c r="B8156" i="6"/>
  <c r="B8157" i="6"/>
  <c r="B8158" i="6"/>
  <c r="B8159" i="6"/>
  <c r="B8160" i="6"/>
  <c r="B8161" i="6"/>
  <c r="B8162" i="6"/>
  <c r="B8163" i="6"/>
  <c r="B8164" i="6"/>
  <c r="B8165" i="6"/>
  <c r="B8166" i="6"/>
  <c r="B8167" i="6"/>
  <c r="B8168" i="6"/>
  <c r="B8169" i="6"/>
  <c r="B8170" i="6"/>
  <c r="B8171" i="6"/>
  <c r="B8172" i="6"/>
  <c r="B8173" i="6"/>
  <c r="B8174" i="6"/>
  <c r="B8175" i="6"/>
  <c r="B8176" i="6"/>
  <c r="B8177" i="6"/>
  <c r="B8178" i="6"/>
  <c r="B8179" i="6"/>
  <c r="B8180" i="6"/>
  <c r="B8181" i="6"/>
  <c r="B8182" i="6"/>
  <c r="B8183" i="6"/>
  <c r="B8184" i="6"/>
  <c r="B8185" i="6"/>
  <c r="B8186" i="6"/>
  <c r="B8187" i="6"/>
  <c r="B8188" i="6"/>
  <c r="B8189" i="6"/>
  <c r="B8190" i="6"/>
  <c r="B8191" i="6"/>
  <c r="B8192" i="6"/>
  <c r="B8193" i="6"/>
  <c r="B8194" i="6"/>
  <c r="B8195" i="6"/>
  <c r="B8196" i="6"/>
  <c r="B8197" i="6"/>
  <c r="B8198" i="6"/>
  <c r="B8199" i="6"/>
  <c r="B8200" i="6"/>
  <c r="B8201" i="6"/>
  <c r="B8202" i="6"/>
  <c r="B8203" i="6"/>
  <c r="B8204" i="6"/>
  <c r="B8205" i="6"/>
  <c r="B8206" i="6"/>
  <c r="B8207" i="6"/>
  <c r="B8208" i="6"/>
  <c r="B8209" i="6"/>
  <c r="B8210" i="6"/>
  <c r="B8211" i="6"/>
  <c r="B8212" i="6"/>
  <c r="B8213" i="6"/>
  <c r="B8214" i="6"/>
  <c r="B8215" i="6"/>
  <c r="B8216" i="6"/>
  <c r="B8217" i="6"/>
  <c r="B8218" i="6"/>
  <c r="B8219" i="6"/>
  <c r="B8220" i="6"/>
  <c r="B8221" i="6"/>
  <c r="B8222" i="6"/>
  <c r="B8223" i="6"/>
  <c r="B8224" i="6"/>
  <c r="B8225" i="6"/>
  <c r="B8226" i="6"/>
  <c r="B8227" i="6"/>
  <c r="B8228" i="6"/>
  <c r="B8229" i="6"/>
  <c r="B8230" i="6"/>
  <c r="B8231" i="6"/>
  <c r="B8232" i="6"/>
  <c r="B8233" i="6"/>
  <c r="B8234" i="6"/>
  <c r="B8235" i="6"/>
  <c r="B8236" i="6"/>
  <c r="B8237" i="6"/>
  <c r="B8238" i="6"/>
  <c r="B8239" i="6"/>
  <c r="B8240" i="6"/>
  <c r="B8241" i="6"/>
  <c r="B8242" i="6"/>
  <c r="B8243" i="6"/>
  <c r="B8244" i="6"/>
  <c r="B8245" i="6"/>
  <c r="B8246" i="6"/>
  <c r="B8247" i="6"/>
  <c r="B8248" i="6"/>
  <c r="B8249" i="6"/>
  <c r="B8250" i="6"/>
  <c r="B8251" i="6"/>
  <c r="B8252" i="6"/>
  <c r="B8253" i="6"/>
  <c r="B8254" i="6"/>
  <c r="B8255" i="6"/>
  <c r="B8256" i="6"/>
  <c r="B8257" i="6"/>
  <c r="B8258" i="6"/>
  <c r="B8259" i="6"/>
  <c r="B8260" i="6"/>
  <c r="B8261" i="6"/>
  <c r="B8262" i="6"/>
  <c r="B8263" i="6"/>
  <c r="B8264" i="6"/>
  <c r="B8265" i="6"/>
  <c r="B8266" i="6"/>
  <c r="B8267" i="6"/>
  <c r="B8268" i="6"/>
  <c r="B8269" i="6"/>
  <c r="B8270" i="6"/>
  <c r="B8271" i="6"/>
  <c r="B8272" i="6"/>
  <c r="B8273" i="6"/>
  <c r="B8274" i="6"/>
  <c r="B8275" i="6"/>
  <c r="B8276" i="6"/>
  <c r="B8277" i="6"/>
  <c r="B8278" i="6"/>
  <c r="B8279" i="6"/>
  <c r="B8280" i="6"/>
  <c r="B8281" i="6"/>
  <c r="B8282" i="6"/>
  <c r="B8283" i="6"/>
  <c r="B8284" i="6"/>
  <c r="B8285" i="6"/>
  <c r="B8286" i="6"/>
  <c r="B8287" i="6"/>
  <c r="B8288" i="6"/>
  <c r="B8289" i="6"/>
  <c r="B8290" i="6"/>
  <c r="B8291" i="6"/>
  <c r="B8292" i="6"/>
  <c r="B8293" i="6"/>
  <c r="B8294" i="6"/>
  <c r="B8295" i="6"/>
  <c r="B8296" i="6"/>
  <c r="B8297" i="6"/>
  <c r="B8298" i="6"/>
  <c r="B8299" i="6"/>
  <c r="B8300" i="6"/>
  <c r="B8301" i="6"/>
  <c r="B8302" i="6"/>
  <c r="B8303" i="6"/>
  <c r="B8304" i="6"/>
  <c r="B8305" i="6"/>
  <c r="B8306" i="6"/>
  <c r="B8307" i="6"/>
  <c r="B8308" i="6"/>
  <c r="B8309" i="6"/>
  <c r="B8310" i="6"/>
  <c r="B8311" i="6"/>
  <c r="B8312" i="6"/>
  <c r="B8313" i="6"/>
  <c r="B8314" i="6"/>
  <c r="B8315" i="6"/>
  <c r="B8316" i="6"/>
  <c r="B8317" i="6"/>
  <c r="B8318" i="6"/>
  <c r="B8319" i="6"/>
  <c r="B8320" i="6"/>
  <c r="B8321" i="6"/>
  <c r="B8322" i="6"/>
  <c r="B8323" i="6"/>
  <c r="B8324" i="6"/>
  <c r="B8325" i="6"/>
  <c r="B8326" i="6"/>
  <c r="B8327" i="6"/>
  <c r="B8328" i="6"/>
  <c r="B8329" i="6"/>
  <c r="B8330" i="6"/>
  <c r="B8331" i="6"/>
  <c r="B8332" i="6"/>
  <c r="B8333" i="6"/>
  <c r="B8334" i="6"/>
  <c r="B8335" i="6"/>
  <c r="B8336" i="6"/>
  <c r="B8337" i="6"/>
  <c r="B8338" i="6"/>
  <c r="B8339" i="6"/>
  <c r="B8340" i="6"/>
  <c r="B8341" i="6"/>
  <c r="B8342" i="6"/>
  <c r="B8343" i="6"/>
  <c r="B8344" i="6"/>
  <c r="B8345" i="6"/>
  <c r="B8346" i="6"/>
  <c r="B8347" i="6"/>
  <c r="B8348" i="6"/>
  <c r="B8349" i="6"/>
  <c r="B8350" i="6"/>
  <c r="B8351" i="6"/>
  <c r="B8352" i="6"/>
  <c r="B8353" i="6"/>
  <c r="B8354" i="6"/>
  <c r="B8355" i="6"/>
  <c r="B8356" i="6"/>
  <c r="B8357" i="6"/>
  <c r="B8358" i="6"/>
  <c r="B8359" i="6"/>
  <c r="B8360" i="6"/>
  <c r="B8361" i="6"/>
  <c r="B8362" i="6"/>
  <c r="B8363" i="6"/>
  <c r="B8364" i="6"/>
  <c r="B8365" i="6"/>
  <c r="B8366" i="6"/>
  <c r="B8367" i="6"/>
  <c r="B8368" i="6"/>
  <c r="B8369" i="6"/>
  <c r="B8370" i="6"/>
  <c r="B8371" i="6"/>
  <c r="B8372" i="6"/>
  <c r="B8373" i="6"/>
  <c r="B8374" i="6"/>
  <c r="B8375" i="6"/>
  <c r="B8376" i="6"/>
  <c r="B8377" i="6"/>
  <c r="B8378" i="6"/>
  <c r="B8379" i="6"/>
  <c r="B8380" i="6"/>
  <c r="B8381" i="6"/>
  <c r="B8382" i="6"/>
  <c r="B8383" i="6"/>
  <c r="B8384" i="6"/>
  <c r="B8385" i="6"/>
  <c r="B8386" i="6"/>
  <c r="B8387" i="6"/>
  <c r="B8388" i="6"/>
  <c r="B8389" i="6"/>
  <c r="B8390" i="6"/>
  <c r="B8391" i="6"/>
  <c r="B8392" i="6"/>
  <c r="B8393" i="6"/>
  <c r="B8394" i="6"/>
  <c r="B8395" i="6"/>
  <c r="B8396" i="6"/>
  <c r="B8397" i="6"/>
  <c r="B8398" i="6"/>
  <c r="B8399" i="6"/>
  <c r="B8400" i="6"/>
  <c r="B8401" i="6"/>
  <c r="B8402" i="6"/>
  <c r="B8403" i="6"/>
  <c r="B8404" i="6"/>
  <c r="B8405" i="6"/>
  <c r="B8406" i="6"/>
  <c r="B8407" i="6"/>
  <c r="B8408" i="6"/>
  <c r="B8409" i="6"/>
  <c r="B8410" i="6"/>
  <c r="B8411" i="6"/>
  <c r="B8412" i="6"/>
  <c r="B8413" i="6"/>
  <c r="B8414" i="6"/>
  <c r="B8415" i="6"/>
  <c r="B8416" i="6"/>
  <c r="B8417" i="6"/>
  <c r="B8418" i="6"/>
  <c r="B8419" i="6"/>
  <c r="B8420" i="6"/>
  <c r="B8421" i="6"/>
  <c r="B8422" i="6"/>
  <c r="B8423" i="6"/>
  <c r="B8424" i="6"/>
  <c r="B8425" i="6"/>
  <c r="B8426" i="6"/>
  <c r="B8427" i="6"/>
  <c r="B8428" i="6"/>
  <c r="B8429" i="6"/>
  <c r="B8430" i="6"/>
  <c r="B8431" i="6"/>
  <c r="B8432" i="6"/>
  <c r="B8433" i="6"/>
  <c r="B8434" i="6"/>
  <c r="B8435" i="6"/>
  <c r="B8436" i="6"/>
  <c r="B8437" i="6"/>
  <c r="B8438" i="6"/>
  <c r="B8439" i="6"/>
  <c r="B8440" i="6"/>
  <c r="B8441" i="6"/>
  <c r="B8442" i="6"/>
  <c r="B8443" i="6"/>
  <c r="B8444" i="6"/>
  <c r="B8445" i="6"/>
  <c r="B8446" i="6"/>
  <c r="B8447" i="6"/>
  <c r="B8448" i="6"/>
  <c r="B8449" i="6"/>
  <c r="B8450" i="6"/>
  <c r="B8451" i="6"/>
  <c r="B8452" i="6"/>
  <c r="B8453" i="6"/>
  <c r="B8454" i="6"/>
  <c r="B8455" i="6"/>
  <c r="B8456" i="6"/>
  <c r="B8457" i="6"/>
  <c r="B8458" i="6"/>
  <c r="B8459" i="6"/>
  <c r="B8460" i="6"/>
  <c r="B8461" i="6"/>
  <c r="B8462" i="6"/>
  <c r="B8463" i="6"/>
  <c r="B8464" i="6"/>
  <c r="B8465" i="6"/>
  <c r="B8466" i="6"/>
  <c r="B8467" i="6"/>
  <c r="B8468" i="6"/>
  <c r="B8469" i="6"/>
  <c r="B8470" i="6"/>
  <c r="B8471" i="6"/>
  <c r="B8472" i="6"/>
  <c r="B8473" i="6"/>
  <c r="B8474" i="6"/>
  <c r="B8475" i="6"/>
  <c r="B8476" i="6"/>
  <c r="B8477" i="6"/>
  <c r="B8478" i="6"/>
  <c r="B8479" i="6"/>
  <c r="B8480" i="6"/>
  <c r="B8481" i="6"/>
  <c r="B8482" i="6"/>
  <c r="B8483" i="6"/>
  <c r="B8484" i="6"/>
  <c r="B8485" i="6"/>
  <c r="B8486" i="6"/>
  <c r="B8487" i="6"/>
  <c r="B8488" i="6"/>
  <c r="B8489" i="6"/>
  <c r="B8490" i="6"/>
  <c r="B8491" i="6"/>
  <c r="B8492" i="6"/>
  <c r="B8493" i="6"/>
  <c r="B8494" i="6"/>
  <c r="B8495" i="6"/>
  <c r="B8496" i="6"/>
  <c r="B8497" i="6"/>
  <c r="B8498" i="6"/>
  <c r="B8499" i="6"/>
  <c r="B8500" i="6"/>
  <c r="B8501" i="6"/>
  <c r="B8502" i="6"/>
  <c r="B8503" i="6"/>
  <c r="B8504" i="6"/>
  <c r="B8505" i="6"/>
  <c r="B8506" i="6"/>
  <c r="B8507" i="6"/>
  <c r="B8508" i="6"/>
  <c r="B8509" i="6"/>
  <c r="B8510" i="6"/>
  <c r="B8511" i="6"/>
  <c r="B8512" i="6"/>
  <c r="B8513" i="6"/>
  <c r="B8514" i="6"/>
  <c r="B8515" i="6"/>
  <c r="B8516" i="6"/>
  <c r="B8517" i="6"/>
  <c r="B8518" i="6"/>
  <c r="B8519" i="6"/>
  <c r="B8520" i="6"/>
  <c r="B8521" i="6"/>
  <c r="B8522" i="6"/>
  <c r="B8523" i="6"/>
  <c r="B8524" i="6"/>
  <c r="B8525" i="6"/>
  <c r="B8526" i="6"/>
  <c r="B8527" i="6"/>
  <c r="B8528" i="6"/>
  <c r="B8529" i="6"/>
  <c r="B8530" i="6"/>
  <c r="B8531" i="6"/>
  <c r="B8532" i="6"/>
  <c r="B8533" i="6"/>
  <c r="B8534" i="6"/>
  <c r="B8535" i="6"/>
  <c r="B8536" i="6"/>
  <c r="B8537" i="6"/>
  <c r="B8538" i="6"/>
  <c r="B8539" i="6"/>
  <c r="B8540" i="6"/>
  <c r="B8541" i="6"/>
  <c r="B8542" i="6"/>
  <c r="B8543" i="6"/>
  <c r="B8544" i="6"/>
  <c r="B8545" i="6"/>
  <c r="B8546" i="6"/>
  <c r="B8547" i="6"/>
  <c r="B8548" i="6"/>
  <c r="B8549" i="6"/>
  <c r="B8550" i="6"/>
  <c r="B8551" i="6"/>
  <c r="B8552" i="6"/>
  <c r="B8553" i="6"/>
  <c r="B8554" i="6"/>
  <c r="B8555" i="6"/>
  <c r="B8556" i="6"/>
  <c r="B8557" i="6"/>
  <c r="B8558" i="6"/>
  <c r="B8559" i="6"/>
  <c r="B8560" i="6"/>
  <c r="B8561" i="6"/>
  <c r="B8562" i="6"/>
  <c r="B8563" i="6"/>
  <c r="B8564" i="6"/>
  <c r="B8565" i="6"/>
  <c r="B8566" i="6"/>
  <c r="B8567" i="6"/>
  <c r="B8568" i="6"/>
  <c r="B8569" i="6"/>
  <c r="B8570" i="6"/>
  <c r="B8571" i="6"/>
  <c r="B8572" i="6"/>
  <c r="B8573" i="6"/>
  <c r="B8574" i="6"/>
  <c r="B8575" i="6"/>
  <c r="B8576" i="6"/>
  <c r="B8577" i="6"/>
  <c r="B8578" i="6"/>
  <c r="B8579" i="6"/>
  <c r="B8580" i="6"/>
  <c r="B8581" i="6"/>
  <c r="B8582" i="6"/>
  <c r="B8583" i="6"/>
  <c r="B8584" i="6"/>
  <c r="B8585" i="6"/>
  <c r="B8586" i="6"/>
  <c r="B8587" i="6"/>
  <c r="B8588" i="6"/>
  <c r="B8589" i="6"/>
  <c r="B8590" i="6"/>
  <c r="B8591" i="6"/>
  <c r="B8592" i="6"/>
  <c r="B8593" i="6"/>
  <c r="B8594" i="6"/>
  <c r="B8595" i="6"/>
  <c r="B8596" i="6"/>
  <c r="B8597" i="6"/>
  <c r="B8598" i="6"/>
  <c r="B8599" i="6"/>
  <c r="B8600" i="6"/>
  <c r="B8601" i="6"/>
  <c r="B8602" i="6"/>
  <c r="B8603" i="6"/>
  <c r="B8604" i="6"/>
  <c r="B8605" i="6"/>
  <c r="B8606" i="6"/>
  <c r="B8607" i="6"/>
  <c r="B8608" i="6"/>
  <c r="B8609" i="6"/>
  <c r="B8610" i="6"/>
  <c r="B8611" i="6"/>
  <c r="B8612" i="6"/>
  <c r="B8613" i="6"/>
  <c r="B8614" i="6"/>
  <c r="B8615" i="6"/>
  <c r="B8616" i="6"/>
  <c r="B8617" i="6"/>
  <c r="B8618" i="6"/>
  <c r="B8619" i="6"/>
  <c r="B8620" i="6"/>
  <c r="B8621" i="6"/>
  <c r="B8622" i="6"/>
  <c r="B8623" i="6"/>
  <c r="B8624" i="6"/>
  <c r="B8625" i="6"/>
  <c r="B8626" i="6"/>
  <c r="B8627" i="6"/>
  <c r="B8628" i="6"/>
  <c r="B8629" i="6"/>
  <c r="B8630" i="6"/>
  <c r="B8631" i="6"/>
  <c r="B8632" i="6"/>
  <c r="B8633" i="6"/>
  <c r="B8634" i="6"/>
  <c r="B8635" i="6"/>
  <c r="B8636" i="6"/>
  <c r="B8637" i="6"/>
  <c r="B8638" i="6"/>
  <c r="B8639" i="6"/>
  <c r="B8640" i="6"/>
  <c r="B8641" i="6"/>
  <c r="B8642" i="6"/>
  <c r="B8643" i="6"/>
  <c r="B8644" i="6"/>
  <c r="B8645" i="6"/>
  <c r="B8646" i="6"/>
  <c r="B8647" i="6"/>
  <c r="B8648" i="6"/>
  <c r="B8649" i="6"/>
  <c r="B8650" i="6"/>
  <c r="B8651" i="6"/>
  <c r="B8652" i="6"/>
  <c r="B8653" i="6"/>
  <c r="B8654" i="6"/>
  <c r="B8655" i="6"/>
  <c r="B8656" i="6"/>
  <c r="B8657" i="6"/>
  <c r="B8658" i="6"/>
  <c r="B8659" i="6"/>
  <c r="B8660" i="6"/>
  <c r="B8661" i="6"/>
  <c r="B8662" i="6"/>
  <c r="B8663" i="6"/>
  <c r="B8664" i="6"/>
  <c r="B8665" i="6"/>
  <c r="B8666" i="6"/>
  <c r="B8667" i="6"/>
  <c r="B8668" i="6"/>
  <c r="B8669" i="6"/>
  <c r="B8670" i="6"/>
  <c r="B8671" i="6"/>
  <c r="B8672" i="6"/>
  <c r="B8673" i="6"/>
  <c r="B8674" i="6"/>
  <c r="B8675" i="6"/>
  <c r="B8676" i="6"/>
  <c r="B8677" i="6"/>
  <c r="B8678" i="6"/>
  <c r="B8679" i="6"/>
  <c r="B8680" i="6"/>
  <c r="B8681" i="6"/>
  <c r="B8682" i="6"/>
  <c r="B8683" i="6"/>
  <c r="B8684" i="6"/>
  <c r="B8685" i="6"/>
  <c r="B8686" i="6"/>
  <c r="B8687" i="6"/>
  <c r="B8688" i="6"/>
  <c r="B8689" i="6"/>
  <c r="B8690" i="6"/>
  <c r="B8691" i="6"/>
  <c r="B8692" i="6"/>
  <c r="B8693" i="6"/>
  <c r="B8694" i="6"/>
  <c r="B8695" i="6"/>
  <c r="B8696" i="6"/>
  <c r="B8697" i="6"/>
  <c r="B8698" i="6"/>
  <c r="B8699" i="6"/>
  <c r="B8700" i="6"/>
  <c r="B8701" i="6"/>
  <c r="B8702" i="6"/>
  <c r="B8703" i="6"/>
  <c r="B8704" i="6"/>
  <c r="B8705" i="6"/>
  <c r="B8706" i="6"/>
  <c r="B8707" i="6"/>
  <c r="B8708" i="6"/>
  <c r="B8709" i="6"/>
  <c r="B8710" i="6"/>
  <c r="B8711" i="6"/>
  <c r="B8712" i="6"/>
  <c r="B8713" i="6"/>
  <c r="B8714" i="6"/>
  <c r="B8715" i="6"/>
  <c r="B8716" i="6"/>
  <c r="B8717" i="6"/>
  <c r="B8718" i="6"/>
  <c r="B8719" i="6"/>
  <c r="B8720" i="6"/>
  <c r="B8721" i="6"/>
  <c r="B8722" i="6"/>
  <c r="B8723" i="6"/>
  <c r="B8724" i="6"/>
  <c r="B8725" i="6"/>
  <c r="B8726" i="6"/>
  <c r="B8727" i="6"/>
  <c r="B8728" i="6"/>
  <c r="B8729" i="6"/>
  <c r="B8730" i="6"/>
  <c r="B8731" i="6"/>
  <c r="B8732" i="6"/>
  <c r="B8733" i="6"/>
  <c r="B8734" i="6"/>
  <c r="B8735" i="6"/>
  <c r="B8736" i="6"/>
  <c r="B8737" i="6"/>
  <c r="B8738" i="6"/>
  <c r="B8739" i="6"/>
  <c r="B8740" i="6"/>
  <c r="B8741" i="6"/>
  <c r="B8742" i="6"/>
  <c r="B8743" i="6"/>
  <c r="B8744" i="6"/>
  <c r="B8745" i="6"/>
  <c r="B8746" i="6"/>
  <c r="B8747" i="6"/>
  <c r="B8748" i="6"/>
  <c r="B8749" i="6"/>
  <c r="B8750" i="6"/>
  <c r="B8751" i="6"/>
  <c r="B8752" i="6"/>
  <c r="B8753" i="6"/>
  <c r="B8754" i="6"/>
  <c r="B8755" i="6"/>
  <c r="B8756" i="6"/>
  <c r="B8757" i="6"/>
  <c r="B8758" i="6"/>
  <c r="B8759" i="6"/>
  <c r="B8760" i="6"/>
  <c r="B8761" i="6"/>
  <c r="B8762" i="6"/>
  <c r="B8763" i="6"/>
  <c r="B8764" i="6"/>
  <c r="B8765" i="6"/>
  <c r="B8766" i="6"/>
  <c r="B8767" i="6"/>
  <c r="B8768" i="6"/>
  <c r="B8769" i="6"/>
  <c r="B8770" i="6"/>
  <c r="B8771" i="6"/>
  <c r="B8772" i="6"/>
  <c r="B8773" i="6"/>
  <c r="B8774" i="6"/>
  <c r="B8775" i="6"/>
  <c r="B8776" i="6"/>
  <c r="B8777" i="6"/>
  <c r="B8778" i="6"/>
  <c r="B8779" i="6"/>
  <c r="B8780" i="6"/>
  <c r="B8781" i="6"/>
  <c r="B8782" i="6"/>
  <c r="B8783" i="6"/>
  <c r="B8784" i="6"/>
  <c r="B8785" i="6"/>
  <c r="B8786" i="6"/>
  <c r="B8787" i="6"/>
  <c r="B8788" i="6"/>
  <c r="B8789" i="6"/>
  <c r="B8790" i="6"/>
  <c r="B8791" i="6"/>
  <c r="B8792" i="6"/>
  <c r="B8793" i="6"/>
  <c r="B8794" i="6"/>
  <c r="B8795" i="6"/>
  <c r="B8796" i="6"/>
  <c r="B8797" i="6"/>
  <c r="B8798" i="6"/>
  <c r="B8799" i="6"/>
  <c r="B8800" i="6"/>
  <c r="B8801" i="6"/>
  <c r="B8802" i="6"/>
  <c r="B8803" i="6"/>
  <c r="B8804" i="6"/>
  <c r="B8805" i="6"/>
  <c r="B8806" i="6"/>
  <c r="B8807" i="6"/>
  <c r="B8808" i="6"/>
  <c r="B8809" i="6"/>
  <c r="B8810" i="6"/>
  <c r="B8811" i="6"/>
  <c r="B8812" i="6"/>
  <c r="B8813" i="6"/>
  <c r="B8814" i="6"/>
  <c r="B8815" i="6"/>
  <c r="B8816" i="6"/>
  <c r="B8817" i="6"/>
  <c r="B8818" i="6"/>
  <c r="B8819" i="6"/>
  <c r="B8820" i="6"/>
  <c r="B8821" i="6"/>
  <c r="B8822" i="6"/>
  <c r="B8823" i="6"/>
  <c r="B8824" i="6"/>
  <c r="B8825" i="6"/>
  <c r="B8826" i="6"/>
  <c r="B8827" i="6"/>
  <c r="B8828" i="6"/>
  <c r="B8829" i="6"/>
  <c r="B8830" i="6"/>
  <c r="B8831" i="6"/>
  <c r="B8832" i="6"/>
  <c r="B8833" i="6"/>
  <c r="B8834" i="6"/>
  <c r="B8835" i="6"/>
  <c r="B8836" i="6"/>
  <c r="B8837" i="6"/>
  <c r="B8838" i="6"/>
  <c r="B8839" i="6"/>
  <c r="B8840" i="6"/>
  <c r="B8841" i="6"/>
  <c r="B8842" i="6"/>
  <c r="B8843" i="6"/>
  <c r="B8844" i="6"/>
  <c r="B8845" i="6"/>
  <c r="B8846" i="6"/>
  <c r="B8847" i="6"/>
  <c r="B8848" i="6"/>
  <c r="B8849" i="6"/>
  <c r="B8850" i="6"/>
  <c r="B8851" i="6"/>
  <c r="B8852" i="6"/>
  <c r="B8853" i="6"/>
  <c r="B8854" i="6"/>
  <c r="B8855" i="6"/>
  <c r="B8856" i="6"/>
  <c r="B8857" i="6"/>
  <c r="B8858" i="6"/>
  <c r="B8859" i="6"/>
  <c r="B8860" i="6"/>
  <c r="B8861" i="6"/>
  <c r="B8862" i="6"/>
  <c r="B8863" i="6"/>
  <c r="B8864" i="6"/>
  <c r="B8865" i="6"/>
  <c r="B8866" i="6"/>
  <c r="B8867" i="6"/>
  <c r="B8868" i="6"/>
  <c r="B8869" i="6"/>
  <c r="B8870" i="6"/>
  <c r="B8871" i="6"/>
  <c r="B8872" i="6"/>
  <c r="B8873" i="6"/>
  <c r="B8874" i="6"/>
  <c r="B8875" i="6"/>
  <c r="B8876" i="6"/>
  <c r="B8877" i="6"/>
  <c r="B8878" i="6"/>
  <c r="B8879" i="6"/>
  <c r="B8880" i="6"/>
  <c r="B8881" i="6"/>
  <c r="B8882" i="6"/>
  <c r="B8883" i="6"/>
  <c r="B8884" i="6"/>
  <c r="B8885" i="6"/>
  <c r="B8886" i="6"/>
  <c r="B8887" i="6"/>
  <c r="B8888" i="6"/>
  <c r="B8889" i="6"/>
  <c r="B8890" i="6"/>
  <c r="B8891" i="6"/>
  <c r="B8892" i="6"/>
  <c r="B8893" i="6"/>
  <c r="B8894" i="6"/>
  <c r="B8895" i="6"/>
  <c r="B8896" i="6"/>
  <c r="B8897" i="6"/>
  <c r="B8898" i="6"/>
  <c r="B8899" i="6"/>
  <c r="B8900" i="6"/>
  <c r="B8901" i="6"/>
  <c r="B8902" i="6"/>
  <c r="B8903" i="6"/>
  <c r="B8904" i="6"/>
  <c r="B8905" i="6"/>
  <c r="B8906" i="6"/>
  <c r="B8907" i="6"/>
  <c r="B8908" i="6"/>
  <c r="B8909" i="6"/>
  <c r="B8910" i="6"/>
  <c r="B8911" i="6"/>
  <c r="B8912" i="6"/>
  <c r="B8913" i="6"/>
  <c r="B8914" i="6"/>
  <c r="B8915" i="6"/>
  <c r="B8916" i="6"/>
  <c r="B8917" i="6"/>
  <c r="B8918" i="6"/>
  <c r="B8919" i="6"/>
  <c r="B8920" i="6"/>
  <c r="B8921" i="6"/>
  <c r="B8922" i="6"/>
  <c r="B8923" i="6"/>
  <c r="B8924" i="6"/>
  <c r="B8925" i="6"/>
  <c r="B8926" i="6"/>
  <c r="B8927" i="6"/>
  <c r="B8928" i="6"/>
  <c r="B8929" i="6"/>
  <c r="B8930" i="6"/>
  <c r="B8931" i="6"/>
  <c r="B8932" i="6"/>
  <c r="B8933" i="6"/>
  <c r="B8934" i="6"/>
  <c r="B8935" i="6"/>
  <c r="B8936" i="6"/>
  <c r="B8937" i="6"/>
  <c r="B8938" i="6"/>
  <c r="B8939" i="6"/>
  <c r="B8940" i="6"/>
  <c r="B8941" i="6"/>
  <c r="B8942" i="6"/>
  <c r="B8943" i="6"/>
  <c r="B8944" i="6"/>
  <c r="B8945" i="6"/>
  <c r="B8946" i="6"/>
  <c r="B8947" i="6"/>
  <c r="B8948" i="6"/>
  <c r="B8949" i="6"/>
  <c r="B8950" i="6"/>
  <c r="B8951" i="6"/>
  <c r="B8952" i="6"/>
  <c r="B8953" i="6"/>
  <c r="B8954" i="6"/>
  <c r="B8955" i="6"/>
  <c r="B8956" i="6"/>
  <c r="B8957" i="6"/>
  <c r="B8958" i="6"/>
  <c r="B8959" i="6"/>
  <c r="B8960" i="6"/>
  <c r="B8961" i="6"/>
  <c r="B8962" i="6"/>
  <c r="B8963" i="6"/>
  <c r="B8964" i="6"/>
  <c r="B8965" i="6"/>
  <c r="B8966" i="6"/>
  <c r="B8967" i="6"/>
  <c r="B8968" i="6"/>
  <c r="B8969" i="6"/>
  <c r="B8970" i="6"/>
  <c r="B8971" i="6"/>
  <c r="B8972" i="6"/>
  <c r="B8973" i="6"/>
  <c r="B8974" i="6"/>
  <c r="B8975" i="6"/>
  <c r="B8976" i="6"/>
  <c r="B8977" i="6"/>
  <c r="B8978" i="6"/>
  <c r="B8979" i="6"/>
  <c r="B8980" i="6"/>
  <c r="B8981" i="6"/>
  <c r="B8982" i="6"/>
  <c r="B8983" i="6"/>
  <c r="B8984" i="6"/>
  <c r="B8985" i="6"/>
  <c r="B8986" i="6"/>
  <c r="B8987" i="6"/>
  <c r="B8988" i="6"/>
  <c r="B8989" i="6"/>
  <c r="B8990" i="6"/>
  <c r="B8991" i="6"/>
  <c r="B8992" i="6"/>
  <c r="B8993" i="6"/>
  <c r="B8994" i="6"/>
  <c r="B8995" i="6"/>
  <c r="B8996" i="6"/>
  <c r="B8997" i="6"/>
  <c r="B8998" i="6"/>
  <c r="B8999" i="6"/>
  <c r="B9000" i="6"/>
  <c r="B9001" i="6"/>
  <c r="B9002" i="6"/>
  <c r="B9003" i="6"/>
  <c r="B9004" i="6"/>
  <c r="B9005" i="6"/>
  <c r="B9006" i="6"/>
  <c r="B9007" i="6"/>
  <c r="B9008" i="6"/>
  <c r="B9009" i="6"/>
  <c r="B9010" i="6"/>
  <c r="B9011" i="6"/>
  <c r="B9012" i="6"/>
  <c r="B9013" i="6"/>
  <c r="B9014" i="6"/>
  <c r="B9015" i="6"/>
  <c r="B9016" i="6"/>
  <c r="B9017" i="6"/>
  <c r="B9018" i="6"/>
  <c r="B9019" i="6"/>
  <c r="B9020" i="6"/>
  <c r="B9021" i="6"/>
  <c r="B9022" i="6"/>
  <c r="B9023" i="6"/>
  <c r="B9024" i="6"/>
  <c r="B9025" i="6"/>
  <c r="B9026" i="6"/>
  <c r="B9027" i="6"/>
  <c r="B9028" i="6"/>
  <c r="B9029" i="6"/>
  <c r="B9030" i="6"/>
  <c r="B9031" i="6"/>
  <c r="B9032" i="6"/>
  <c r="B9033" i="6"/>
  <c r="B9034" i="6"/>
  <c r="B9035" i="6"/>
  <c r="B9036" i="6"/>
  <c r="B9037" i="6"/>
  <c r="B9038" i="6"/>
  <c r="B9039" i="6"/>
  <c r="B9040" i="6"/>
  <c r="B9041" i="6"/>
  <c r="B9042" i="6"/>
  <c r="B9043" i="6"/>
  <c r="B9044" i="6"/>
  <c r="B9045" i="6"/>
  <c r="B9046" i="6"/>
  <c r="B9047" i="6"/>
  <c r="B9048" i="6"/>
  <c r="B9049" i="6"/>
  <c r="B9050" i="6"/>
  <c r="B9051" i="6"/>
  <c r="B9052" i="6"/>
  <c r="B9053" i="6"/>
  <c r="B9054" i="6"/>
  <c r="B9055" i="6"/>
  <c r="B9056" i="6"/>
  <c r="B9057" i="6"/>
  <c r="B9058" i="6"/>
  <c r="B9059" i="6"/>
  <c r="B9060" i="6"/>
  <c r="B9061" i="6"/>
  <c r="B9062" i="6"/>
  <c r="B9063" i="6"/>
  <c r="B9064" i="6"/>
  <c r="B9065" i="6"/>
  <c r="B9066" i="6"/>
  <c r="B9067" i="6"/>
  <c r="B9068" i="6"/>
  <c r="B9069" i="6"/>
  <c r="B9070" i="6"/>
  <c r="B9071" i="6"/>
  <c r="B9072" i="6"/>
  <c r="B9073" i="6"/>
  <c r="B9074" i="6"/>
  <c r="B9075" i="6"/>
  <c r="B9076" i="6"/>
  <c r="B9077" i="6"/>
  <c r="B9078" i="6"/>
  <c r="B9079" i="6"/>
  <c r="B9080" i="6"/>
  <c r="B9081" i="6"/>
  <c r="B9082" i="6"/>
  <c r="B9083" i="6"/>
  <c r="B9084" i="6"/>
  <c r="B9085" i="6"/>
  <c r="B9086" i="6"/>
  <c r="B9087" i="6"/>
  <c r="B9088" i="6"/>
  <c r="B9089" i="6"/>
  <c r="B9090" i="6"/>
  <c r="B9091" i="6"/>
  <c r="B9092" i="6"/>
  <c r="B9093" i="6"/>
  <c r="B9094" i="6"/>
  <c r="B9095" i="6"/>
  <c r="B9096" i="6"/>
  <c r="B9097" i="6"/>
  <c r="B9098" i="6"/>
  <c r="B9099" i="6"/>
  <c r="B9100" i="6"/>
  <c r="B9101" i="6"/>
  <c r="B9102" i="6"/>
  <c r="B9103" i="6"/>
  <c r="B9104" i="6"/>
  <c r="B9105" i="6"/>
  <c r="B9106" i="6"/>
  <c r="B9107" i="6"/>
  <c r="B9108" i="6"/>
  <c r="B9109" i="6"/>
  <c r="B9110" i="6"/>
  <c r="B9111" i="6"/>
  <c r="B9112" i="6"/>
  <c r="B9113" i="6"/>
  <c r="B9114" i="6"/>
  <c r="B9115" i="6"/>
  <c r="B9116" i="6"/>
  <c r="B9117" i="6"/>
  <c r="B9118" i="6"/>
  <c r="B9119" i="6"/>
  <c r="B9120" i="6"/>
  <c r="B9121" i="6"/>
  <c r="B9122" i="6"/>
  <c r="B9123" i="6"/>
  <c r="B9124" i="6"/>
  <c r="B9125" i="6"/>
  <c r="B9126" i="6"/>
  <c r="B9127" i="6"/>
  <c r="B9128" i="6"/>
  <c r="B9129" i="6"/>
  <c r="B9130" i="6"/>
  <c r="B9131" i="6"/>
  <c r="B9132" i="6"/>
  <c r="B9133" i="6"/>
  <c r="B9134" i="6"/>
  <c r="B9135" i="6"/>
  <c r="B9136" i="6"/>
  <c r="B9137" i="6"/>
  <c r="B9138" i="6"/>
  <c r="B9139" i="6"/>
  <c r="B9140" i="6"/>
  <c r="B9141" i="6"/>
  <c r="B9142" i="6"/>
  <c r="B9143" i="6"/>
  <c r="B9144" i="6"/>
  <c r="B9145" i="6"/>
  <c r="B9146" i="6"/>
  <c r="B9147" i="6"/>
  <c r="B9148" i="6"/>
  <c r="B9149" i="6"/>
  <c r="B9150" i="6"/>
  <c r="B9151" i="6"/>
  <c r="B9152" i="6"/>
  <c r="B9153" i="6"/>
  <c r="B9154" i="6"/>
  <c r="B9155" i="6"/>
  <c r="B9156" i="6"/>
  <c r="B9157" i="6"/>
  <c r="B9158" i="6"/>
  <c r="B9159" i="6"/>
  <c r="B9160" i="6"/>
  <c r="B9161" i="6"/>
  <c r="B9162" i="6"/>
  <c r="B9163" i="6"/>
  <c r="B9164" i="6"/>
  <c r="B9165" i="6"/>
  <c r="B9166" i="6"/>
  <c r="B9167" i="6"/>
  <c r="B9168" i="6"/>
  <c r="B9169" i="6"/>
  <c r="B9170" i="6"/>
  <c r="B9171" i="6"/>
  <c r="B9172" i="6"/>
  <c r="B9173" i="6"/>
  <c r="B9174" i="6"/>
  <c r="B9175" i="6"/>
  <c r="B9176" i="6"/>
  <c r="B9177" i="6"/>
  <c r="B9178" i="6"/>
  <c r="B9179" i="6"/>
  <c r="B9180" i="6"/>
  <c r="B9181" i="6"/>
  <c r="B9182" i="6"/>
  <c r="B9183" i="6"/>
  <c r="B9184" i="6"/>
  <c r="B9185" i="6"/>
  <c r="B9186" i="6"/>
  <c r="B9187" i="6"/>
  <c r="B9188" i="6"/>
  <c r="B9189" i="6"/>
  <c r="B9190" i="6"/>
  <c r="B9191" i="6"/>
  <c r="B9192" i="6"/>
  <c r="B9193" i="6"/>
  <c r="B9194" i="6"/>
  <c r="B9195" i="6"/>
  <c r="B9196" i="6"/>
  <c r="B9197" i="6"/>
  <c r="B9198" i="6"/>
  <c r="B9199" i="6"/>
  <c r="B9200" i="6"/>
  <c r="B9201" i="6"/>
  <c r="B9202" i="6"/>
  <c r="B9203" i="6"/>
  <c r="B9204" i="6"/>
  <c r="B9205" i="6"/>
  <c r="B9206" i="6"/>
  <c r="B9207" i="6"/>
  <c r="B9208" i="6"/>
  <c r="B9209" i="6"/>
  <c r="B9210" i="6"/>
  <c r="B9211" i="6"/>
  <c r="B9212" i="6"/>
  <c r="B9213" i="6"/>
  <c r="B9214" i="6"/>
  <c r="B9215" i="6"/>
  <c r="B9216" i="6"/>
  <c r="B9217" i="6"/>
  <c r="B9218" i="6"/>
  <c r="B9219" i="6"/>
  <c r="B9220" i="6"/>
  <c r="B9221" i="6"/>
  <c r="B9222" i="6"/>
  <c r="B9223" i="6"/>
  <c r="B9224" i="6"/>
  <c r="B9225" i="6"/>
  <c r="B9226" i="6"/>
  <c r="B9227" i="6"/>
  <c r="B9228" i="6"/>
  <c r="B9229" i="6"/>
  <c r="B9230" i="6"/>
  <c r="B9231" i="6"/>
  <c r="B9232" i="6"/>
  <c r="B9233" i="6"/>
  <c r="B9234" i="6"/>
  <c r="B9235" i="6"/>
  <c r="B9236" i="6"/>
  <c r="B9237" i="6"/>
  <c r="B9238" i="6"/>
  <c r="B7706" i="6"/>
  <c r="Q156" i="7" l="1"/>
  <c r="D13" i="7"/>
  <c r="D36" i="7"/>
  <c r="D22" i="7"/>
  <c r="B168" i="3"/>
  <c r="Q164" i="7"/>
  <c r="B169" i="3"/>
  <c r="Q165" i="7"/>
  <c r="B170" i="3"/>
  <c r="Q166" i="7"/>
  <c r="B176" i="3"/>
  <c r="Q172" i="7"/>
  <c r="B177" i="3"/>
  <c r="Q173" i="7"/>
  <c r="B178" i="3"/>
  <c r="Q174" i="7"/>
  <c r="B179" i="3"/>
  <c r="Q175" i="7"/>
  <c r="B180" i="3"/>
  <c r="Q176" i="7"/>
  <c r="B181" i="3"/>
  <c r="Q177" i="7"/>
  <c r="B182" i="3"/>
  <c r="Q178" i="7"/>
  <c r="B183" i="3"/>
  <c r="Q179" i="7"/>
  <c r="B184" i="3"/>
  <c r="Q180" i="7"/>
  <c r="B185" i="3"/>
  <c r="Q181" i="7"/>
  <c r="B186" i="3"/>
  <c r="Q182" i="7"/>
  <c r="Q187" i="7"/>
  <c r="B192" i="3"/>
  <c r="Q188" i="7"/>
  <c r="B193" i="3"/>
  <c r="Q189" i="7"/>
  <c r="C193" i="3" s="1"/>
  <c r="Q191" i="7"/>
  <c r="B196" i="3"/>
  <c r="Q192" i="7"/>
  <c r="C196" i="3" s="1"/>
  <c r="B197" i="3"/>
  <c r="Q193" i="7"/>
  <c r="C197" i="3" s="1"/>
  <c r="Q195" i="7"/>
  <c r="P197" i="7"/>
  <c r="P199" i="7" s="1"/>
  <c r="Q196" i="7"/>
  <c r="K197" i="7"/>
  <c r="K199" i="7" s="1"/>
  <c r="K201" i="7" s="1"/>
  <c r="K203" i="7" s="1"/>
  <c r="G197" i="7"/>
  <c r="G199" i="7" s="1"/>
  <c r="G201" i="7" s="1"/>
  <c r="G203" i="7" s="1"/>
  <c r="B46" i="3"/>
  <c r="Q42" i="7"/>
  <c r="B47" i="3"/>
  <c r="Q43" i="7"/>
  <c r="B48" i="3"/>
  <c r="Q44" i="7"/>
  <c r="B49" i="3"/>
  <c r="Q45" i="7"/>
  <c r="B56" i="3"/>
  <c r="Q52" i="7"/>
  <c r="B57" i="3"/>
  <c r="Q53" i="7"/>
  <c r="B58" i="3"/>
  <c r="Q54" i="7"/>
  <c r="B59" i="3"/>
  <c r="Q55" i="7"/>
  <c r="B66" i="3"/>
  <c r="Q62" i="7"/>
  <c r="B67" i="3"/>
  <c r="Q63" i="7"/>
  <c r="B68" i="3"/>
  <c r="Q64" i="7"/>
  <c r="B69" i="3"/>
  <c r="Q65" i="7"/>
  <c r="B70" i="3"/>
  <c r="Q66" i="7"/>
  <c r="B71" i="3"/>
  <c r="Q67" i="7"/>
  <c r="B72" i="3"/>
  <c r="Q68" i="7"/>
  <c r="B73" i="3"/>
  <c r="Q69" i="7"/>
  <c r="Q73" i="7"/>
  <c r="B81" i="3"/>
  <c r="Q77" i="7"/>
  <c r="B82" i="3"/>
  <c r="Q78" i="7"/>
  <c r="B83" i="3"/>
  <c r="Q79" i="7"/>
  <c r="B84" i="3"/>
  <c r="Q80" i="7"/>
  <c r="B85" i="3"/>
  <c r="Q81" i="7"/>
  <c r="B86" i="3"/>
  <c r="Q82" i="7"/>
  <c r="B87" i="3"/>
  <c r="Q83" i="7"/>
  <c r="B92" i="3"/>
  <c r="Q88" i="7"/>
  <c r="B118" i="3"/>
  <c r="Q114" i="7"/>
  <c r="B119" i="3"/>
  <c r="Q115" i="7"/>
  <c r="B121" i="3"/>
  <c r="Q117" i="7"/>
  <c r="B122" i="3"/>
  <c r="Q118" i="7"/>
  <c r="P161" i="7"/>
  <c r="Q125" i="7"/>
  <c r="Q126" i="7"/>
  <c r="B131" i="3"/>
  <c r="Q127" i="7"/>
  <c r="B132" i="3"/>
  <c r="Q128" i="7"/>
  <c r="B133" i="3"/>
  <c r="Q129" i="7"/>
  <c r="B134" i="3"/>
  <c r="Q130" i="7"/>
  <c r="B135" i="3"/>
  <c r="Q131" i="7"/>
  <c r="B136" i="3"/>
  <c r="Q132" i="7"/>
  <c r="B137" i="3"/>
  <c r="Q133" i="7"/>
  <c r="B138" i="3"/>
  <c r="Q134" i="7"/>
  <c r="B139" i="3"/>
  <c r="Q135" i="7"/>
  <c r="B140" i="3"/>
  <c r="Q136" i="7"/>
  <c r="B141" i="3"/>
  <c r="Q137" i="7"/>
  <c r="B142" i="3"/>
  <c r="Q138" i="7"/>
  <c r="B151" i="3"/>
  <c r="Q147" i="7"/>
  <c r="B152" i="3"/>
  <c r="Q148" i="7"/>
  <c r="M197" i="7"/>
  <c r="M199" i="7" s="1"/>
  <c r="M201" i="7" s="1"/>
  <c r="M203" i="7" s="1"/>
  <c r="B202" i="3"/>
  <c r="Q198" i="7"/>
  <c r="H197" i="7"/>
  <c r="H199" i="7" s="1"/>
  <c r="H201" i="7" s="1"/>
  <c r="H203" i="7" s="1"/>
  <c r="D30" i="7"/>
  <c r="B97" i="3"/>
  <c r="Q93" i="7"/>
  <c r="B159" i="3"/>
  <c r="Q155" i="7"/>
  <c r="B161" i="3"/>
  <c r="Q157" i="7"/>
  <c r="B162" i="3"/>
  <c r="Q158" i="7"/>
  <c r="B163" i="3"/>
  <c r="Q159" i="7"/>
  <c r="P163" i="7"/>
  <c r="P167" i="7" s="1"/>
  <c r="Q160" i="7"/>
  <c r="N197" i="7"/>
  <c r="N199" i="7" s="1"/>
  <c r="N201" i="7" s="1"/>
  <c r="N203" i="7" s="1"/>
  <c r="L197" i="7"/>
  <c r="L199" i="7" s="1"/>
  <c r="L201" i="7" s="1"/>
  <c r="L203" i="7" s="1"/>
  <c r="E197" i="7"/>
  <c r="E199" i="7" s="1"/>
  <c r="I197" i="7"/>
  <c r="I199" i="7" s="1"/>
  <c r="I201" i="7" s="1"/>
  <c r="I203" i="7" s="1"/>
  <c r="D205" i="7"/>
  <c r="B107" i="3"/>
  <c r="Q103" i="7"/>
  <c r="C107" i="3" s="1"/>
  <c r="P92" i="7"/>
  <c r="P95" i="7" s="1"/>
  <c r="Q104" i="7"/>
  <c r="B109" i="3"/>
  <c r="Q105" i="7"/>
  <c r="C109" i="3" s="1"/>
  <c r="B110" i="3"/>
  <c r="Q106" i="7"/>
  <c r="B112" i="3"/>
  <c r="Q108" i="7"/>
  <c r="B113" i="3"/>
  <c r="Q109" i="7"/>
  <c r="B114" i="3"/>
  <c r="Q110" i="7"/>
  <c r="B115" i="3"/>
  <c r="Q111" i="7"/>
  <c r="B166" i="3"/>
  <c r="Q162" i="7"/>
  <c r="C166" i="3" s="1"/>
  <c r="O199" i="7"/>
  <c r="O201" i="7" s="1"/>
  <c r="O203" i="7" s="1"/>
  <c r="O197" i="7"/>
  <c r="F197" i="7"/>
  <c r="F199" i="7" s="1"/>
  <c r="F201" i="7" s="1"/>
  <c r="F203" i="7" s="1"/>
  <c r="J197" i="7"/>
  <c r="J199" i="7" s="1"/>
  <c r="J201" i="7" s="1"/>
  <c r="J203" i="7" s="1"/>
  <c r="C102" i="3"/>
  <c r="B164" i="3"/>
  <c r="B200" i="3"/>
  <c r="C200" i="3"/>
  <c r="B130" i="3"/>
  <c r="B160" i="3"/>
  <c r="B129" i="3"/>
  <c r="B120" i="3"/>
  <c r="C120" i="3"/>
  <c r="B98" i="3"/>
  <c r="B111" i="3"/>
  <c r="B108" i="3"/>
  <c r="P74" i="7"/>
  <c r="Q74" i="7" s="1"/>
  <c r="B77" i="3"/>
  <c r="C46" i="3"/>
  <c r="C48" i="3"/>
  <c r="C56" i="3"/>
  <c r="C58" i="3"/>
  <c r="C66" i="3"/>
  <c r="C68" i="3"/>
  <c r="C70" i="3"/>
  <c r="C72" i="3"/>
  <c r="C82" i="3"/>
  <c r="C84" i="3"/>
  <c r="C86" i="3"/>
  <c r="C91" i="3"/>
  <c r="C110" i="3"/>
  <c r="C112" i="3"/>
  <c r="C114" i="3"/>
  <c r="C116" i="3"/>
  <c r="C118" i="3"/>
  <c r="C122" i="3"/>
  <c r="C131" i="3"/>
  <c r="C133" i="3"/>
  <c r="C135" i="3"/>
  <c r="C137" i="3"/>
  <c r="C139" i="3"/>
  <c r="C141" i="3"/>
  <c r="C148" i="3"/>
  <c r="C152" i="3"/>
  <c r="C159" i="3"/>
  <c r="C161" i="3"/>
  <c r="C163" i="3"/>
  <c r="C169" i="3"/>
  <c r="C176" i="3"/>
  <c r="C178" i="3"/>
  <c r="C180" i="3"/>
  <c r="C182" i="3"/>
  <c r="C184" i="3"/>
  <c r="C186" i="3"/>
  <c r="C47" i="3"/>
  <c r="C49" i="3"/>
  <c r="C57" i="3"/>
  <c r="C59" i="3"/>
  <c r="C67" i="3"/>
  <c r="C69" i="3"/>
  <c r="C71" i="3"/>
  <c r="C73" i="3"/>
  <c r="E74" i="7"/>
  <c r="C77" i="3"/>
  <c r="C81" i="3"/>
  <c r="C83" i="3"/>
  <c r="C85" i="3"/>
  <c r="C87" i="3"/>
  <c r="C92" i="3"/>
  <c r="C97" i="3"/>
  <c r="C111" i="3"/>
  <c r="C113" i="3"/>
  <c r="C115" i="3"/>
  <c r="C117" i="3"/>
  <c r="C119" i="3"/>
  <c r="C121" i="3"/>
  <c r="C130" i="3"/>
  <c r="C132" i="3"/>
  <c r="C134" i="3"/>
  <c r="C136" i="3"/>
  <c r="C138" i="3"/>
  <c r="C140" i="3"/>
  <c r="C142" i="3"/>
  <c r="C147" i="3"/>
  <c r="C151" i="3"/>
  <c r="C153" i="3"/>
  <c r="C160" i="3"/>
  <c r="C162" i="3"/>
  <c r="C164" i="3"/>
  <c r="C168" i="3"/>
  <c r="C170" i="3"/>
  <c r="C177" i="3"/>
  <c r="C179" i="3"/>
  <c r="C181" i="3"/>
  <c r="C183" i="3"/>
  <c r="C185" i="3"/>
  <c r="C192" i="3"/>
  <c r="C202" i="3"/>
  <c r="F46" i="7"/>
  <c r="F48" i="7" s="1"/>
  <c r="J46" i="7"/>
  <c r="J48" i="7" s="1"/>
  <c r="F56" i="7"/>
  <c r="J56" i="7"/>
  <c r="F70" i="7"/>
  <c r="J70" i="7"/>
  <c r="H84" i="7"/>
  <c r="F167" i="7"/>
  <c r="J167" i="7"/>
  <c r="F183" i="7"/>
  <c r="F185" i="7" s="1"/>
  <c r="J183" i="7"/>
  <c r="J185" i="7" s="1"/>
  <c r="H183" i="7"/>
  <c r="H185" i="7" s="1"/>
  <c r="G84" i="7"/>
  <c r="E84" i="7"/>
  <c r="I84" i="7"/>
  <c r="E89" i="7"/>
  <c r="I89" i="7"/>
  <c r="E95" i="7"/>
  <c r="I95" i="7"/>
  <c r="G95" i="7"/>
  <c r="G119" i="7"/>
  <c r="E139" i="7"/>
  <c r="I139" i="7"/>
  <c r="E167" i="7"/>
  <c r="I167" i="7"/>
  <c r="I183" i="7"/>
  <c r="I185" i="7" s="1"/>
  <c r="G183" i="7"/>
  <c r="G185" i="7" s="1"/>
  <c r="G46" i="7"/>
  <c r="G48" i="7" s="1"/>
  <c r="G56" i="7"/>
  <c r="G70" i="7"/>
  <c r="H89" i="7"/>
  <c r="H139" i="7"/>
  <c r="F119" i="7"/>
  <c r="J119" i="7"/>
  <c r="H46" i="7"/>
  <c r="H48" i="7" s="1"/>
  <c r="F95" i="7"/>
  <c r="H95" i="7"/>
  <c r="F139" i="7"/>
  <c r="J139" i="7"/>
  <c r="H56" i="7"/>
  <c r="H70" i="7"/>
  <c r="F84" i="7"/>
  <c r="J84" i="7"/>
  <c r="F89" i="7"/>
  <c r="J89" i="7"/>
  <c r="J95" i="7"/>
  <c r="H119" i="7"/>
  <c r="I46" i="7"/>
  <c r="I48" i="7" s="1"/>
  <c r="I56" i="7"/>
  <c r="I70" i="7"/>
  <c r="G89" i="7"/>
  <c r="I119" i="7"/>
  <c r="G139" i="7"/>
  <c r="I150" i="7"/>
  <c r="G150" i="7"/>
  <c r="G167" i="7"/>
  <c r="F150" i="7"/>
  <c r="J150" i="7"/>
  <c r="H150" i="7"/>
  <c r="H167" i="7"/>
  <c r="E183" i="7"/>
  <c r="E150" i="7"/>
  <c r="E46" i="7"/>
  <c r="E56" i="7"/>
  <c r="E70" i="7"/>
  <c r="E119" i="7"/>
  <c r="K89" i="7"/>
  <c r="K150" i="7"/>
  <c r="K95" i="7"/>
  <c r="K167" i="7"/>
  <c r="K183" i="7"/>
  <c r="K185" i="7" s="1"/>
  <c r="K46" i="7"/>
  <c r="K48" i="7" s="1"/>
  <c r="K119" i="7"/>
  <c r="K56" i="7"/>
  <c r="K70" i="7"/>
  <c r="K84" i="7"/>
  <c r="K139" i="7"/>
  <c r="L95" i="7"/>
  <c r="L139" i="7"/>
  <c r="L183" i="7"/>
  <c r="L185" i="7" s="1"/>
  <c r="L167" i="7"/>
  <c r="L89" i="7"/>
  <c r="L119" i="7"/>
  <c r="L46" i="7"/>
  <c r="L48" i="7" s="1"/>
  <c r="L56" i="7"/>
  <c r="L70" i="7"/>
  <c r="L84" i="7"/>
  <c r="L150" i="7"/>
  <c r="N89" i="7"/>
  <c r="O70" i="7"/>
  <c r="M70" i="7"/>
  <c r="M89" i="7"/>
  <c r="M95" i="7"/>
  <c r="M150" i="7"/>
  <c r="N183" i="7"/>
  <c r="N185" i="7" s="1"/>
  <c r="M167" i="7"/>
  <c r="O183" i="7"/>
  <c r="O185" i="7" s="1"/>
  <c r="N167" i="7"/>
  <c r="P183" i="7"/>
  <c r="M84" i="7"/>
  <c r="P89" i="7"/>
  <c r="B93" i="3" s="1"/>
  <c r="O95" i="7"/>
  <c r="O139" i="7"/>
  <c r="O150" i="7"/>
  <c r="O167" i="7"/>
  <c r="M183" i="7"/>
  <c r="M185" i="7" s="1"/>
  <c r="P46" i="7"/>
  <c r="P56" i="7"/>
  <c r="O119" i="7"/>
  <c r="N119" i="7"/>
  <c r="P139" i="7"/>
  <c r="P150" i="7"/>
  <c r="N46" i="7"/>
  <c r="N48" i="7" s="1"/>
  <c r="M46" i="7"/>
  <c r="M48" i="7" s="1"/>
  <c r="N56" i="7"/>
  <c r="M56" i="7"/>
  <c r="N84" i="7"/>
  <c r="P119" i="7"/>
  <c r="M139" i="7"/>
  <c r="O46" i="7"/>
  <c r="O48" i="7" s="1"/>
  <c r="O56" i="7"/>
  <c r="N70" i="7"/>
  <c r="P70" i="7"/>
  <c r="P84" i="7"/>
  <c r="O84" i="7"/>
  <c r="O89" i="7"/>
  <c r="N95" i="7"/>
  <c r="M119" i="7"/>
  <c r="N139" i="7"/>
  <c r="N150" i="7"/>
  <c r="N152" i="7" s="1"/>
  <c r="B4631" i="6"/>
  <c r="B4632" i="6"/>
  <c r="B4633" i="6"/>
  <c r="B4634" i="6"/>
  <c r="B4635" i="6"/>
  <c r="B4636" i="6"/>
  <c r="B4637" i="6"/>
  <c r="B4638" i="6"/>
  <c r="B4639" i="6"/>
  <c r="B4640" i="6"/>
  <c r="B4641" i="6"/>
  <c r="B4642" i="6"/>
  <c r="B4643" i="6"/>
  <c r="B4644" i="6"/>
  <c r="B4645" i="6"/>
  <c r="B4646" i="6"/>
  <c r="B4647" i="6"/>
  <c r="B4648" i="6"/>
  <c r="B4649" i="6"/>
  <c r="B4650" i="6"/>
  <c r="B4651" i="6"/>
  <c r="B4652" i="6"/>
  <c r="B4653" i="6"/>
  <c r="B4654" i="6"/>
  <c r="B4655" i="6"/>
  <c r="B4656" i="6"/>
  <c r="B4657" i="6"/>
  <c r="B4658" i="6"/>
  <c r="B4659" i="6"/>
  <c r="B4660" i="6"/>
  <c r="B4661" i="6"/>
  <c r="B4662" i="6"/>
  <c r="B4663" i="6"/>
  <c r="B4664" i="6"/>
  <c r="B4665" i="6"/>
  <c r="B4666" i="6"/>
  <c r="B4667" i="6"/>
  <c r="B4668" i="6"/>
  <c r="B4669" i="6"/>
  <c r="B4670" i="6"/>
  <c r="B4671" i="6"/>
  <c r="B4672" i="6"/>
  <c r="B4673" i="6"/>
  <c r="B4674" i="6"/>
  <c r="B4675" i="6"/>
  <c r="B4676" i="6"/>
  <c r="B4677" i="6"/>
  <c r="B4678" i="6"/>
  <c r="B4679" i="6"/>
  <c r="B4680" i="6"/>
  <c r="B4681" i="6"/>
  <c r="B4682" i="6"/>
  <c r="B4683" i="6"/>
  <c r="B4684" i="6"/>
  <c r="B4685" i="6"/>
  <c r="B4686" i="6"/>
  <c r="B4687" i="6"/>
  <c r="B4688" i="6"/>
  <c r="B4689" i="6"/>
  <c r="B4690" i="6"/>
  <c r="B4691" i="6"/>
  <c r="B4692" i="6"/>
  <c r="B4693" i="6"/>
  <c r="B4694" i="6"/>
  <c r="B4695" i="6"/>
  <c r="B4696" i="6"/>
  <c r="B4697" i="6"/>
  <c r="B4698" i="6"/>
  <c r="B4699" i="6"/>
  <c r="B4700" i="6"/>
  <c r="B4701" i="6"/>
  <c r="B4702" i="6"/>
  <c r="B4703" i="6"/>
  <c r="B4704" i="6"/>
  <c r="B4705" i="6"/>
  <c r="B4706" i="6"/>
  <c r="B4707" i="6"/>
  <c r="B4708" i="6"/>
  <c r="B4709" i="6"/>
  <c r="B4710" i="6"/>
  <c r="B4711" i="6"/>
  <c r="B4712" i="6"/>
  <c r="B4713" i="6"/>
  <c r="B4714" i="6"/>
  <c r="B4715" i="6"/>
  <c r="B4716" i="6"/>
  <c r="B4717" i="6"/>
  <c r="B4718" i="6"/>
  <c r="B4719" i="6"/>
  <c r="B4720" i="6"/>
  <c r="B4721" i="6"/>
  <c r="B4722" i="6"/>
  <c r="B4723" i="6"/>
  <c r="B4724" i="6"/>
  <c r="B4725" i="6"/>
  <c r="B4726" i="6"/>
  <c r="B4727" i="6"/>
  <c r="B4728" i="6"/>
  <c r="B4729" i="6"/>
  <c r="B4730" i="6"/>
  <c r="B4731" i="6"/>
  <c r="B4732" i="6"/>
  <c r="B4733" i="6"/>
  <c r="B4734" i="6"/>
  <c r="B4735" i="6"/>
  <c r="B4736" i="6"/>
  <c r="B4737" i="6"/>
  <c r="B4738" i="6"/>
  <c r="B4739" i="6"/>
  <c r="B4740" i="6"/>
  <c r="B4741" i="6"/>
  <c r="B4742" i="6"/>
  <c r="B4743" i="6"/>
  <c r="B4744" i="6"/>
  <c r="B4745" i="6"/>
  <c r="B4746" i="6"/>
  <c r="B4747" i="6"/>
  <c r="B4748" i="6"/>
  <c r="B4749" i="6"/>
  <c r="B4750" i="6"/>
  <c r="B4751" i="6"/>
  <c r="B4752" i="6"/>
  <c r="B4753" i="6"/>
  <c r="B4754" i="6"/>
  <c r="B4755" i="6"/>
  <c r="B4756" i="6"/>
  <c r="B4757" i="6"/>
  <c r="B4758" i="6"/>
  <c r="B4759" i="6"/>
  <c r="B4760" i="6"/>
  <c r="B4761" i="6"/>
  <c r="B4762" i="6"/>
  <c r="B4763" i="6"/>
  <c r="B4764" i="6"/>
  <c r="B4765" i="6"/>
  <c r="B4766" i="6"/>
  <c r="B4767" i="6"/>
  <c r="B4768" i="6"/>
  <c r="B4769" i="6"/>
  <c r="B4770" i="6"/>
  <c r="B4771" i="6"/>
  <c r="B4772" i="6"/>
  <c r="B4773" i="6"/>
  <c r="B4774" i="6"/>
  <c r="B4775" i="6"/>
  <c r="B4776" i="6"/>
  <c r="B4777" i="6"/>
  <c r="B4778" i="6"/>
  <c r="B4779" i="6"/>
  <c r="B4780" i="6"/>
  <c r="B4781" i="6"/>
  <c r="B4782" i="6"/>
  <c r="B4783" i="6"/>
  <c r="B4784" i="6"/>
  <c r="B4785" i="6"/>
  <c r="B4786" i="6"/>
  <c r="B4787" i="6"/>
  <c r="B4788" i="6"/>
  <c r="B4789" i="6"/>
  <c r="B4790" i="6"/>
  <c r="B4791" i="6"/>
  <c r="B4792" i="6"/>
  <c r="B4793" i="6"/>
  <c r="B4794" i="6"/>
  <c r="B4795" i="6"/>
  <c r="B4796" i="6"/>
  <c r="B4797" i="6"/>
  <c r="B4798" i="6"/>
  <c r="B4799" i="6"/>
  <c r="B4800" i="6"/>
  <c r="B4801" i="6"/>
  <c r="B4802" i="6"/>
  <c r="B4803" i="6"/>
  <c r="B4804" i="6"/>
  <c r="B4805" i="6"/>
  <c r="B4806" i="6"/>
  <c r="B4807" i="6"/>
  <c r="B4808" i="6"/>
  <c r="B4809" i="6"/>
  <c r="B4810" i="6"/>
  <c r="B4811" i="6"/>
  <c r="B4812" i="6"/>
  <c r="B4813" i="6"/>
  <c r="B4814" i="6"/>
  <c r="B4815" i="6"/>
  <c r="B4816" i="6"/>
  <c r="B4817" i="6"/>
  <c r="B4818" i="6"/>
  <c r="B4819" i="6"/>
  <c r="B4820" i="6"/>
  <c r="B4821" i="6"/>
  <c r="B4822" i="6"/>
  <c r="B4823" i="6"/>
  <c r="B4824" i="6"/>
  <c r="B4825" i="6"/>
  <c r="B4826" i="6"/>
  <c r="B4827" i="6"/>
  <c r="B4828" i="6"/>
  <c r="B4829" i="6"/>
  <c r="B4830" i="6"/>
  <c r="B4831" i="6"/>
  <c r="B4832" i="6"/>
  <c r="B4833" i="6"/>
  <c r="B4834" i="6"/>
  <c r="B4835" i="6"/>
  <c r="B4836" i="6"/>
  <c r="B4837" i="6"/>
  <c r="B4838" i="6"/>
  <c r="B4839" i="6"/>
  <c r="B4840" i="6"/>
  <c r="B4841" i="6"/>
  <c r="B4842" i="6"/>
  <c r="B4843" i="6"/>
  <c r="B4844" i="6"/>
  <c r="B4845" i="6"/>
  <c r="B4846" i="6"/>
  <c r="B4847" i="6"/>
  <c r="B4848" i="6"/>
  <c r="B4849" i="6"/>
  <c r="B4850" i="6"/>
  <c r="B4851" i="6"/>
  <c r="B4852" i="6"/>
  <c r="B4853" i="6"/>
  <c r="B4854" i="6"/>
  <c r="B4855" i="6"/>
  <c r="B4856" i="6"/>
  <c r="B4857" i="6"/>
  <c r="B4858" i="6"/>
  <c r="B4859" i="6"/>
  <c r="B4860" i="6"/>
  <c r="B4861" i="6"/>
  <c r="B4862" i="6"/>
  <c r="B4863" i="6"/>
  <c r="B4864" i="6"/>
  <c r="B4865" i="6"/>
  <c r="B4866" i="6"/>
  <c r="B4867" i="6"/>
  <c r="B4868" i="6"/>
  <c r="B4869" i="6"/>
  <c r="B4870" i="6"/>
  <c r="B4871" i="6"/>
  <c r="B4872" i="6"/>
  <c r="B4873" i="6"/>
  <c r="B4874" i="6"/>
  <c r="B4875" i="6"/>
  <c r="B4876" i="6"/>
  <c r="B4877" i="6"/>
  <c r="B4878" i="6"/>
  <c r="B4879" i="6"/>
  <c r="B4880" i="6"/>
  <c r="B4881" i="6"/>
  <c r="B4882" i="6"/>
  <c r="B4883" i="6"/>
  <c r="B4884" i="6"/>
  <c r="B4885" i="6"/>
  <c r="B4886" i="6"/>
  <c r="B4887" i="6"/>
  <c r="B4888" i="6"/>
  <c r="B4889" i="6"/>
  <c r="B4890" i="6"/>
  <c r="B4891" i="6"/>
  <c r="B4892" i="6"/>
  <c r="B4893" i="6"/>
  <c r="B4894" i="6"/>
  <c r="B4895" i="6"/>
  <c r="B4896" i="6"/>
  <c r="B4897" i="6"/>
  <c r="B4898" i="6"/>
  <c r="B4899" i="6"/>
  <c r="B4900" i="6"/>
  <c r="B4901" i="6"/>
  <c r="B4902" i="6"/>
  <c r="B4903" i="6"/>
  <c r="B4904" i="6"/>
  <c r="B4905" i="6"/>
  <c r="B4906" i="6"/>
  <c r="B4907" i="6"/>
  <c r="B4908" i="6"/>
  <c r="B4909" i="6"/>
  <c r="B4910" i="6"/>
  <c r="B4911" i="6"/>
  <c r="B4912" i="6"/>
  <c r="B4913" i="6"/>
  <c r="B4914" i="6"/>
  <c r="B4915" i="6"/>
  <c r="B4916" i="6"/>
  <c r="B4917" i="6"/>
  <c r="B4918" i="6"/>
  <c r="B4919" i="6"/>
  <c r="B4920" i="6"/>
  <c r="B4921" i="6"/>
  <c r="B4922" i="6"/>
  <c r="B4923" i="6"/>
  <c r="B4924" i="6"/>
  <c r="B4925" i="6"/>
  <c r="B4926" i="6"/>
  <c r="B4927" i="6"/>
  <c r="B4928" i="6"/>
  <c r="B4929" i="6"/>
  <c r="B4930" i="6"/>
  <c r="B4931" i="6"/>
  <c r="B4932" i="6"/>
  <c r="B4933" i="6"/>
  <c r="B4934" i="6"/>
  <c r="B4935" i="6"/>
  <c r="B4936" i="6"/>
  <c r="B4937" i="6"/>
  <c r="B4938" i="6"/>
  <c r="B4939" i="6"/>
  <c r="B4940" i="6"/>
  <c r="B4941" i="6"/>
  <c r="B4942" i="6"/>
  <c r="B4943" i="6"/>
  <c r="B4944" i="6"/>
  <c r="B4945" i="6"/>
  <c r="B4946" i="6"/>
  <c r="B4947" i="6"/>
  <c r="B4948" i="6"/>
  <c r="B4949" i="6"/>
  <c r="B4950" i="6"/>
  <c r="B4951" i="6"/>
  <c r="B4952" i="6"/>
  <c r="B4953" i="6"/>
  <c r="B4954" i="6"/>
  <c r="B4955" i="6"/>
  <c r="B4956" i="6"/>
  <c r="B4957" i="6"/>
  <c r="B4958" i="6"/>
  <c r="B4959" i="6"/>
  <c r="B4960" i="6"/>
  <c r="B4961" i="6"/>
  <c r="B4962" i="6"/>
  <c r="B4963" i="6"/>
  <c r="B4964" i="6"/>
  <c r="B4965" i="6"/>
  <c r="B4966" i="6"/>
  <c r="B4967" i="6"/>
  <c r="B4968" i="6"/>
  <c r="B4969" i="6"/>
  <c r="B4970" i="6"/>
  <c r="B4971" i="6"/>
  <c r="B4972" i="6"/>
  <c r="B4973" i="6"/>
  <c r="B4974" i="6"/>
  <c r="B4975" i="6"/>
  <c r="B4976" i="6"/>
  <c r="B4977" i="6"/>
  <c r="B4978" i="6"/>
  <c r="B4979" i="6"/>
  <c r="B4980" i="6"/>
  <c r="B4981" i="6"/>
  <c r="B4982" i="6"/>
  <c r="B4983" i="6"/>
  <c r="B4984" i="6"/>
  <c r="B4985" i="6"/>
  <c r="B4986" i="6"/>
  <c r="B4987" i="6"/>
  <c r="B4988" i="6"/>
  <c r="B4989" i="6"/>
  <c r="B4990" i="6"/>
  <c r="B4991" i="6"/>
  <c r="B4992" i="6"/>
  <c r="B4993" i="6"/>
  <c r="B4994" i="6"/>
  <c r="B4995" i="6"/>
  <c r="B4996" i="6"/>
  <c r="B4997" i="6"/>
  <c r="B4998" i="6"/>
  <c r="B4999" i="6"/>
  <c r="B5000" i="6"/>
  <c r="B5001" i="6"/>
  <c r="B5002" i="6"/>
  <c r="B5003" i="6"/>
  <c r="B5004" i="6"/>
  <c r="B5005" i="6"/>
  <c r="B5006" i="6"/>
  <c r="B5007" i="6"/>
  <c r="B5008" i="6"/>
  <c r="B5009" i="6"/>
  <c r="B5010" i="6"/>
  <c r="B5011" i="6"/>
  <c r="B5012" i="6"/>
  <c r="B5013" i="6"/>
  <c r="B5014" i="6"/>
  <c r="B5015" i="6"/>
  <c r="B5016" i="6"/>
  <c r="B5017" i="6"/>
  <c r="B5018" i="6"/>
  <c r="B5019" i="6"/>
  <c r="B5020" i="6"/>
  <c r="B5021" i="6"/>
  <c r="B5022" i="6"/>
  <c r="B5023" i="6"/>
  <c r="B5024" i="6"/>
  <c r="B5025" i="6"/>
  <c r="B5026" i="6"/>
  <c r="B5027" i="6"/>
  <c r="B5028" i="6"/>
  <c r="B5029" i="6"/>
  <c r="B5030" i="6"/>
  <c r="B5031" i="6"/>
  <c r="B5032" i="6"/>
  <c r="B5033" i="6"/>
  <c r="B5034" i="6"/>
  <c r="B5035" i="6"/>
  <c r="B5036" i="6"/>
  <c r="B5037" i="6"/>
  <c r="B5038" i="6"/>
  <c r="B5039" i="6"/>
  <c r="B5040" i="6"/>
  <c r="B5041" i="6"/>
  <c r="B5042" i="6"/>
  <c r="B5043" i="6"/>
  <c r="B5044" i="6"/>
  <c r="B5045" i="6"/>
  <c r="B5046" i="6"/>
  <c r="B5047" i="6"/>
  <c r="B5048" i="6"/>
  <c r="B5049" i="6"/>
  <c r="B5050" i="6"/>
  <c r="B5051" i="6"/>
  <c r="B5052" i="6"/>
  <c r="B5053" i="6"/>
  <c r="B5054" i="6"/>
  <c r="B5055" i="6"/>
  <c r="B5056" i="6"/>
  <c r="B5057" i="6"/>
  <c r="B5058" i="6"/>
  <c r="B5059" i="6"/>
  <c r="B5060" i="6"/>
  <c r="B5061" i="6"/>
  <c r="B5062" i="6"/>
  <c r="B5063" i="6"/>
  <c r="B5064" i="6"/>
  <c r="B5065" i="6"/>
  <c r="B5066" i="6"/>
  <c r="B5067" i="6"/>
  <c r="B5068" i="6"/>
  <c r="B5069" i="6"/>
  <c r="B5070" i="6"/>
  <c r="B5071" i="6"/>
  <c r="B5072" i="6"/>
  <c r="B5073" i="6"/>
  <c r="B5074" i="6"/>
  <c r="B5075" i="6"/>
  <c r="B5076" i="6"/>
  <c r="B5077" i="6"/>
  <c r="B5078" i="6"/>
  <c r="B5079" i="6"/>
  <c r="B5080" i="6"/>
  <c r="B5081" i="6"/>
  <c r="B5082" i="6"/>
  <c r="B5083" i="6"/>
  <c r="B5084" i="6"/>
  <c r="B5085" i="6"/>
  <c r="B5086" i="6"/>
  <c r="B5087" i="6"/>
  <c r="B5088" i="6"/>
  <c r="B5089" i="6"/>
  <c r="B5090" i="6"/>
  <c r="B5091" i="6"/>
  <c r="B5092" i="6"/>
  <c r="B5093" i="6"/>
  <c r="B5094" i="6"/>
  <c r="B5095" i="6"/>
  <c r="B5096" i="6"/>
  <c r="B5097" i="6"/>
  <c r="B5098" i="6"/>
  <c r="B5099" i="6"/>
  <c r="B5100" i="6"/>
  <c r="B5101" i="6"/>
  <c r="B5102" i="6"/>
  <c r="B5103" i="6"/>
  <c r="B5104" i="6"/>
  <c r="B5105" i="6"/>
  <c r="B5106" i="6"/>
  <c r="B5107" i="6"/>
  <c r="B5108" i="6"/>
  <c r="B5109" i="6"/>
  <c r="B5110" i="6"/>
  <c r="B5111" i="6"/>
  <c r="B5112" i="6"/>
  <c r="B5113" i="6"/>
  <c r="B5114" i="6"/>
  <c r="B5115" i="6"/>
  <c r="B5116" i="6"/>
  <c r="B5117" i="6"/>
  <c r="B5118" i="6"/>
  <c r="B5119" i="6"/>
  <c r="B5120" i="6"/>
  <c r="B5121" i="6"/>
  <c r="B5122" i="6"/>
  <c r="B5123" i="6"/>
  <c r="B5124" i="6"/>
  <c r="B5125" i="6"/>
  <c r="B5126" i="6"/>
  <c r="B5127" i="6"/>
  <c r="B5128" i="6"/>
  <c r="B5129" i="6"/>
  <c r="B5130" i="6"/>
  <c r="B5131" i="6"/>
  <c r="B5132" i="6"/>
  <c r="B5133" i="6"/>
  <c r="B5134" i="6"/>
  <c r="B5135" i="6"/>
  <c r="B5136" i="6"/>
  <c r="B5137" i="6"/>
  <c r="B5138" i="6"/>
  <c r="B5139" i="6"/>
  <c r="B5140" i="6"/>
  <c r="B5141" i="6"/>
  <c r="B5142" i="6"/>
  <c r="B5143" i="6"/>
  <c r="B5144" i="6"/>
  <c r="B5145" i="6"/>
  <c r="B5146" i="6"/>
  <c r="B5147" i="6"/>
  <c r="B5148" i="6"/>
  <c r="B5149" i="6"/>
  <c r="B5150" i="6"/>
  <c r="B5151" i="6"/>
  <c r="B5152" i="6"/>
  <c r="B5153" i="6"/>
  <c r="B5154" i="6"/>
  <c r="B5155" i="6"/>
  <c r="B5156" i="6"/>
  <c r="B5157" i="6"/>
  <c r="B5158" i="6"/>
  <c r="B5159" i="6"/>
  <c r="B5160" i="6"/>
  <c r="B5161" i="6"/>
  <c r="B5162" i="6"/>
  <c r="B5163" i="6"/>
  <c r="B5164" i="6"/>
  <c r="B5165" i="6"/>
  <c r="B5166" i="6"/>
  <c r="B5167" i="6"/>
  <c r="B5168" i="6"/>
  <c r="B5169" i="6"/>
  <c r="B5170" i="6"/>
  <c r="B5171" i="6"/>
  <c r="B5172" i="6"/>
  <c r="B5173" i="6"/>
  <c r="B5174" i="6"/>
  <c r="B5175" i="6"/>
  <c r="B5176" i="6"/>
  <c r="B5177" i="6"/>
  <c r="B5178" i="6"/>
  <c r="B5179" i="6"/>
  <c r="B5180" i="6"/>
  <c r="B5181" i="6"/>
  <c r="B5182" i="6"/>
  <c r="B5183" i="6"/>
  <c r="B5184" i="6"/>
  <c r="B5185" i="6"/>
  <c r="B5186" i="6"/>
  <c r="B5187" i="6"/>
  <c r="B5188" i="6"/>
  <c r="B5189" i="6"/>
  <c r="B5190" i="6"/>
  <c r="B5191" i="6"/>
  <c r="B5192" i="6"/>
  <c r="B5193" i="6"/>
  <c r="B5194" i="6"/>
  <c r="B5195" i="6"/>
  <c r="B5196" i="6"/>
  <c r="B5197" i="6"/>
  <c r="B5198" i="6"/>
  <c r="B5199" i="6"/>
  <c r="B5200" i="6"/>
  <c r="B5201" i="6"/>
  <c r="B5202" i="6"/>
  <c r="B5203" i="6"/>
  <c r="B5204" i="6"/>
  <c r="B5205" i="6"/>
  <c r="B5206" i="6"/>
  <c r="B5207" i="6"/>
  <c r="B5208" i="6"/>
  <c r="B5209" i="6"/>
  <c r="B5210" i="6"/>
  <c r="B5211" i="6"/>
  <c r="B5212" i="6"/>
  <c r="B5213" i="6"/>
  <c r="B5214" i="6"/>
  <c r="B5215" i="6"/>
  <c r="B5216" i="6"/>
  <c r="B5217" i="6"/>
  <c r="B5218" i="6"/>
  <c r="B5219" i="6"/>
  <c r="B5220" i="6"/>
  <c r="B5221" i="6"/>
  <c r="B5222" i="6"/>
  <c r="B5223" i="6"/>
  <c r="B5224" i="6"/>
  <c r="B5225" i="6"/>
  <c r="B5226" i="6"/>
  <c r="B5227" i="6"/>
  <c r="B5228" i="6"/>
  <c r="B5229" i="6"/>
  <c r="B5230" i="6"/>
  <c r="B5231" i="6"/>
  <c r="B5232" i="6"/>
  <c r="B5233" i="6"/>
  <c r="B5234" i="6"/>
  <c r="B5235" i="6"/>
  <c r="B5236" i="6"/>
  <c r="B5237" i="6"/>
  <c r="B5238" i="6"/>
  <c r="B5239" i="6"/>
  <c r="B5240" i="6"/>
  <c r="B5241" i="6"/>
  <c r="B5242" i="6"/>
  <c r="B5243" i="6"/>
  <c r="B5244" i="6"/>
  <c r="B5245" i="6"/>
  <c r="B5246" i="6"/>
  <c r="B5247" i="6"/>
  <c r="B5248" i="6"/>
  <c r="B5249" i="6"/>
  <c r="B5250" i="6"/>
  <c r="B5251" i="6"/>
  <c r="B5252" i="6"/>
  <c r="B5253" i="6"/>
  <c r="B5254" i="6"/>
  <c r="B5255" i="6"/>
  <c r="B5256" i="6"/>
  <c r="B5257" i="6"/>
  <c r="B5258" i="6"/>
  <c r="B5259" i="6"/>
  <c r="B5260" i="6"/>
  <c r="B5261" i="6"/>
  <c r="B5262" i="6"/>
  <c r="B5263" i="6"/>
  <c r="B5264" i="6"/>
  <c r="B5265" i="6"/>
  <c r="B5266" i="6"/>
  <c r="B5267" i="6"/>
  <c r="B5268" i="6"/>
  <c r="B5269" i="6"/>
  <c r="B5270" i="6"/>
  <c r="B5271" i="6"/>
  <c r="B5272" i="6"/>
  <c r="B5273" i="6"/>
  <c r="B5274" i="6"/>
  <c r="B5275" i="6"/>
  <c r="B5276" i="6"/>
  <c r="B5277" i="6"/>
  <c r="B5278" i="6"/>
  <c r="B5279" i="6"/>
  <c r="B5280" i="6"/>
  <c r="B5281" i="6"/>
  <c r="B5282" i="6"/>
  <c r="B5283" i="6"/>
  <c r="B5284" i="6"/>
  <c r="B5285" i="6"/>
  <c r="B5286" i="6"/>
  <c r="B5287" i="6"/>
  <c r="B5288" i="6"/>
  <c r="B5289" i="6"/>
  <c r="B5290" i="6"/>
  <c r="B5291" i="6"/>
  <c r="B5292" i="6"/>
  <c r="B5293" i="6"/>
  <c r="B5294" i="6"/>
  <c r="B5295" i="6"/>
  <c r="B5296" i="6"/>
  <c r="B5297" i="6"/>
  <c r="B5298" i="6"/>
  <c r="B5299" i="6"/>
  <c r="B5300" i="6"/>
  <c r="B5301" i="6"/>
  <c r="B5302" i="6"/>
  <c r="B5303" i="6"/>
  <c r="B5304" i="6"/>
  <c r="B5305" i="6"/>
  <c r="B5306" i="6"/>
  <c r="B5307" i="6"/>
  <c r="B5308" i="6"/>
  <c r="B5309" i="6"/>
  <c r="B5310" i="6"/>
  <c r="B5311" i="6"/>
  <c r="B5312" i="6"/>
  <c r="B5313" i="6"/>
  <c r="B5314" i="6"/>
  <c r="B5315" i="6"/>
  <c r="B5316" i="6"/>
  <c r="B5317" i="6"/>
  <c r="B5318" i="6"/>
  <c r="B5319" i="6"/>
  <c r="B5320" i="6"/>
  <c r="B5321" i="6"/>
  <c r="B5322" i="6"/>
  <c r="B5323" i="6"/>
  <c r="B5324" i="6"/>
  <c r="B5325" i="6"/>
  <c r="B5326" i="6"/>
  <c r="B5327" i="6"/>
  <c r="B5328" i="6"/>
  <c r="B5329" i="6"/>
  <c r="B5330" i="6"/>
  <c r="B5331" i="6"/>
  <c r="B5332" i="6"/>
  <c r="B5333" i="6"/>
  <c r="B5334" i="6"/>
  <c r="B5335" i="6"/>
  <c r="B5336" i="6"/>
  <c r="B5337" i="6"/>
  <c r="B5338" i="6"/>
  <c r="B5339" i="6"/>
  <c r="B5340" i="6"/>
  <c r="B5341" i="6"/>
  <c r="B5342" i="6"/>
  <c r="B5343" i="6"/>
  <c r="B5344" i="6"/>
  <c r="B5345" i="6"/>
  <c r="B5346" i="6"/>
  <c r="B5347" i="6"/>
  <c r="B5348" i="6"/>
  <c r="B5349" i="6"/>
  <c r="B5350" i="6"/>
  <c r="B5351" i="6"/>
  <c r="B5352" i="6"/>
  <c r="B5353" i="6"/>
  <c r="B5354" i="6"/>
  <c r="B5355" i="6"/>
  <c r="B5356" i="6"/>
  <c r="B5357" i="6"/>
  <c r="B5358" i="6"/>
  <c r="B5359" i="6"/>
  <c r="B5360" i="6"/>
  <c r="B5361" i="6"/>
  <c r="B5362" i="6"/>
  <c r="B5363" i="6"/>
  <c r="B5364" i="6"/>
  <c r="B5365" i="6"/>
  <c r="B5366" i="6"/>
  <c r="B5367" i="6"/>
  <c r="B5368" i="6"/>
  <c r="B5369" i="6"/>
  <c r="B5370" i="6"/>
  <c r="B5371" i="6"/>
  <c r="B5372" i="6"/>
  <c r="B5373" i="6"/>
  <c r="B5374" i="6"/>
  <c r="B5375" i="6"/>
  <c r="B5376" i="6"/>
  <c r="B5377" i="6"/>
  <c r="B5378" i="6"/>
  <c r="B5379" i="6"/>
  <c r="B5380" i="6"/>
  <c r="B5381" i="6"/>
  <c r="B5382" i="6"/>
  <c r="B5383" i="6"/>
  <c r="B5384" i="6"/>
  <c r="B5385" i="6"/>
  <c r="B5386" i="6"/>
  <c r="B5387" i="6"/>
  <c r="B5388" i="6"/>
  <c r="B5389" i="6"/>
  <c r="B5390" i="6"/>
  <c r="B5391" i="6"/>
  <c r="B5392" i="6"/>
  <c r="B5393" i="6"/>
  <c r="B5394" i="6"/>
  <c r="B5395" i="6"/>
  <c r="B5396" i="6"/>
  <c r="B5397" i="6"/>
  <c r="B5398" i="6"/>
  <c r="B5399" i="6"/>
  <c r="B5400" i="6"/>
  <c r="B5401" i="6"/>
  <c r="B5402" i="6"/>
  <c r="B5403" i="6"/>
  <c r="B5404" i="6"/>
  <c r="B5405" i="6"/>
  <c r="B5406" i="6"/>
  <c r="B5407" i="6"/>
  <c r="B5408" i="6"/>
  <c r="B5409" i="6"/>
  <c r="B5410" i="6"/>
  <c r="B5411" i="6"/>
  <c r="B5412" i="6"/>
  <c r="B5413" i="6"/>
  <c r="B5414" i="6"/>
  <c r="B5415" i="6"/>
  <c r="B5416" i="6"/>
  <c r="B5417" i="6"/>
  <c r="B5418" i="6"/>
  <c r="B5419" i="6"/>
  <c r="B5420" i="6"/>
  <c r="B5421" i="6"/>
  <c r="B5422" i="6"/>
  <c r="B5423" i="6"/>
  <c r="B5424" i="6"/>
  <c r="B5425" i="6"/>
  <c r="B5426" i="6"/>
  <c r="B5427" i="6"/>
  <c r="B5428" i="6"/>
  <c r="B5429" i="6"/>
  <c r="B5430" i="6"/>
  <c r="B5431" i="6"/>
  <c r="B5432" i="6"/>
  <c r="B5433" i="6"/>
  <c r="B5434" i="6"/>
  <c r="B5435" i="6"/>
  <c r="B5436" i="6"/>
  <c r="B5437" i="6"/>
  <c r="B5438" i="6"/>
  <c r="B5439" i="6"/>
  <c r="B5440" i="6"/>
  <c r="B5441" i="6"/>
  <c r="B5442" i="6"/>
  <c r="B5443" i="6"/>
  <c r="B5444" i="6"/>
  <c r="B5445" i="6"/>
  <c r="B5446" i="6"/>
  <c r="B5447" i="6"/>
  <c r="B5448" i="6"/>
  <c r="B5449" i="6"/>
  <c r="B5450" i="6"/>
  <c r="B5451" i="6"/>
  <c r="B5452" i="6"/>
  <c r="B5453" i="6"/>
  <c r="B5454" i="6"/>
  <c r="B5455" i="6"/>
  <c r="B5456" i="6"/>
  <c r="B5457" i="6"/>
  <c r="B5458" i="6"/>
  <c r="B5459" i="6"/>
  <c r="B5460" i="6"/>
  <c r="B5461" i="6"/>
  <c r="B5462" i="6"/>
  <c r="B5463" i="6"/>
  <c r="B5464" i="6"/>
  <c r="B5465" i="6"/>
  <c r="B5466" i="6"/>
  <c r="B5467" i="6"/>
  <c r="B5468" i="6"/>
  <c r="B5469" i="6"/>
  <c r="B5470" i="6"/>
  <c r="B5471" i="6"/>
  <c r="B5472" i="6"/>
  <c r="B5473" i="6"/>
  <c r="B5474" i="6"/>
  <c r="B5475" i="6"/>
  <c r="B5476" i="6"/>
  <c r="B5477" i="6"/>
  <c r="B5478" i="6"/>
  <c r="B5479" i="6"/>
  <c r="B5480" i="6"/>
  <c r="B5481" i="6"/>
  <c r="B5482" i="6"/>
  <c r="B5483" i="6"/>
  <c r="B5484" i="6"/>
  <c r="B5485" i="6"/>
  <c r="B5486" i="6"/>
  <c r="B5487" i="6"/>
  <c r="B5488" i="6"/>
  <c r="B5489" i="6"/>
  <c r="B5490" i="6"/>
  <c r="B5491" i="6"/>
  <c r="B5492" i="6"/>
  <c r="B5493" i="6"/>
  <c r="B5494" i="6"/>
  <c r="B5495" i="6"/>
  <c r="B5496" i="6"/>
  <c r="B5497" i="6"/>
  <c r="B5498" i="6"/>
  <c r="B5499" i="6"/>
  <c r="B5500" i="6"/>
  <c r="B5501" i="6"/>
  <c r="B5502" i="6"/>
  <c r="B5503" i="6"/>
  <c r="B5504" i="6"/>
  <c r="B5505" i="6"/>
  <c r="B5506" i="6"/>
  <c r="B5507" i="6"/>
  <c r="B5508" i="6"/>
  <c r="B5509" i="6"/>
  <c r="B5510" i="6"/>
  <c r="B5511" i="6"/>
  <c r="B5512" i="6"/>
  <c r="B5513" i="6"/>
  <c r="B5514" i="6"/>
  <c r="B5515" i="6"/>
  <c r="B5516" i="6"/>
  <c r="B5517" i="6"/>
  <c r="B5518" i="6"/>
  <c r="B5519" i="6"/>
  <c r="B5520" i="6"/>
  <c r="B5521" i="6"/>
  <c r="B5522" i="6"/>
  <c r="B5523" i="6"/>
  <c r="B5524" i="6"/>
  <c r="B5525" i="6"/>
  <c r="B5526" i="6"/>
  <c r="B5527" i="6"/>
  <c r="B5528" i="6"/>
  <c r="B5529" i="6"/>
  <c r="B5530" i="6"/>
  <c r="B5531" i="6"/>
  <c r="B5532" i="6"/>
  <c r="B5533" i="6"/>
  <c r="B5534" i="6"/>
  <c r="B5535" i="6"/>
  <c r="B5536" i="6"/>
  <c r="B5537" i="6"/>
  <c r="B5538" i="6"/>
  <c r="B5539" i="6"/>
  <c r="B5540" i="6"/>
  <c r="B5541" i="6"/>
  <c r="B5542" i="6"/>
  <c r="B5543" i="6"/>
  <c r="B5544" i="6"/>
  <c r="B5545" i="6"/>
  <c r="B5546" i="6"/>
  <c r="B5547" i="6"/>
  <c r="B5548" i="6"/>
  <c r="B5549" i="6"/>
  <c r="B5550" i="6"/>
  <c r="B5551" i="6"/>
  <c r="B5552" i="6"/>
  <c r="B5553" i="6"/>
  <c r="B5554" i="6"/>
  <c r="B5555" i="6"/>
  <c r="B5556" i="6"/>
  <c r="B5557" i="6"/>
  <c r="B5558" i="6"/>
  <c r="B5559" i="6"/>
  <c r="B5560" i="6"/>
  <c r="B5561" i="6"/>
  <c r="B5562" i="6"/>
  <c r="B5563" i="6"/>
  <c r="B5564" i="6"/>
  <c r="B5565" i="6"/>
  <c r="B5566" i="6"/>
  <c r="B5567" i="6"/>
  <c r="B5568" i="6"/>
  <c r="B5569" i="6"/>
  <c r="B5570" i="6"/>
  <c r="B5571" i="6"/>
  <c r="B5572" i="6"/>
  <c r="B5573" i="6"/>
  <c r="B5574" i="6"/>
  <c r="B5575" i="6"/>
  <c r="B5576" i="6"/>
  <c r="B5577" i="6"/>
  <c r="B5578" i="6"/>
  <c r="B5579" i="6"/>
  <c r="B5580" i="6"/>
  <c r="B5581" i="6"/>
  <c r="B5582" i="6"/>
  <c r="B5583" i="6"/>
  <c r="B5584" i="6"/>
  <c r="B5585" i="6"/>
  <c r="B5586" i="6"/>
  <c r="B5587" i="6"/>
  <c r="B5588" i="6"/>
  <c r="B5589" i="6"/>
  <c r="B5590" i="6"/>
  <c r="B5591" i="6"/>
  <c r="B5592" i="6"/>
  <c r="B5593" i="6"/>
  <c r="B5594" i="6"/>
  <c r="B5595" i="6"/>
  <c r="B5596" i="6"/>
  <c r="B5597" i="6"/>
  <c r="B5598" i="6"/>
  <c r="B5599" i="6"/>
  <c r="B5600" i="6"/>
  <c r="B5601" i="6"/>
  <c r="B5602" i="6"/>
  <c r="B5603" i="6"/>
  <c r="B5604" i="6"/>
  <c r="B5605" i="6"/>
  <c r="B5606" i="6"/>
  <c r="B5607" i="6"/>
  <c r="B5608" i="6"/>
  <c r="B5609" i="6"/>
  <c r="B5610" i="6"/>
  <c r="B5611" i="6"/>
  <c r="B5612" i="6"/>
  <c r="B5613" i="6"/>
  <c r="B5614" i="6"/>
  <c r="B5615" i="6"/>
  <c r="B5616" i="6"/>
  <c r="B5617" i="6"/>
  <c r="B5618" i="6"/>
  <c r="B5619" i="6"/>
  <c r="B5620" i="6"/>
  <c r="B5621" i="6"/>
  <c r="B5622" i="6"/>
  <c r="B5623" i="6"/>
  <c r="B5624" i="6"/>
  <c r="B5625" i="6"/>
  <c r="B5626" i="6"/>
  <c r="B5627" i="6"/>
  <c r="B5628" i="6"/>
  <c r="B5629" i="6"/>
  <c r="B5630" i="6"/>
  <c r="B5631" i="6"/>
  <c r="B5632" i="6"/>
  <c r="B5633" i="6"/>
  <c r="B5634" i="6"/>
  <c r="B5635" i="6"/>
  <c r="B5636" i="6"/>
  <c r="B5637" i="6"/>
  <c r="B5638" i="6"/>
  <c r="B5639" i="6"/>
  <c r="B5640" i="6"/>
  <c r="B5641" i="6"/>
  <c r="B5642" i="6"/>
  <c r="B5643" i="6"/>
  <c r="B5644" i="6"/>
  <c r="B5645" i="6"/>
  <c r="B5646" i="6"/>
  <c r="B5647" i="6"/>
  <c r="B5648" i="6"/>
  <c r="B5649" i="6"/>
  <c r="B5650" i="6"/>
  <c r="B5651" i="6"/>
  <c r="B5652" i="6"/>
  <c r="B5653" i="6"/>
  <c r="B5654" i="6"/>
  <c r="B5655" i="6"/>
  <c r="B5656" i="6"/>
  <c r="B5657" i="6"/>
  <c r="B5658" i="6"/>
  <c r="B5659" i="6"/>
  <c r="B5660" i="6"/>
  <c r="B5661" i="6"/>
  <c r="B5662" i="6"/>
  <c r="B5663" i="6"/>
  <c r="B5664" i="6"/>
  <c r="B5665" i="6"/>
  <c r="B5666" i="6"/>
  <c r="B5667" i="6"/>
  <c r="B5668" i="6"/>
  <c r="B5669" i="6"/>
  <c r="B5670" i="6"/>
  <c r="B5671" i="6"/>
  <c r="B5672" i="6"/>
  <c r="B5673" i="6"/>
  <c r="B5674" i="6"/>
  <c r="B5675" i="6"/>
  <c r="B5676" i="6"/>
  <c r="B5677" i="6"/>
  <c r="B5678" i="6"/>
  <c r="B5679" i="6"/>
  <c r="B5680" i="6"/>
  <c r="B5681" i="6"/>
  <c r="B5682" i="6"/>
  <c r="B5683" i="6"/>
  <c r="B5684" i="6"/>
  <c r="B5685" i="6"/>
  <c r="B5686" i="6"/>
  <c r="B5687" i="6"/>
  <c r="B5688" i="6"/>
  <c r="B5689" i="6"/>
  <c r="B5690" i="6"/>
  <c r="B5691" i="6"/>
  <c r="B5692" i="6"/>
  <c r="B5693" i="6"/>
  <c r="B5694" i="6"/>
  <c r="B5695" i="6"/>
  <c r="B5696" i="6"/>
  <c r="B5697" i="6"/>
  <c r="B5698" i="6"/>
  <c r="B5699" i="6"/>
  <c r="B5700" i="6"/>
  <c r="B5701" i="6"/>
  <c r="B5702" i="6"/>
  <c r="B5703" i="6"/>
  <c r="B5704" i="6"/>
  <c r="B5705" i="6"/>
  <c r="B5706" i="6"/>
  <c r="B5707" i="6"/>
  <c r="B5708" i="6"/>
  <c r="B5709" i="6"/>
  <c r="B5710" i="6"/>
  <c r="B5711" i="6"/>
  <c r="B5712" i="6"/>
  <c r="B5713" i="6"/>
  <c r="B5714" i="6"/>
  <c r="B5715" i="6"/>
  <c r="B5716" i="6"/>
  <c r="B5717" i="6"/>
  <c r="B5718" i="6"/>
  <c r="B5719" i="6"/>
  <c r="B5720" i="6"/>
  <c r="B5721" i="6"/>
  <c r="B5722" i="6"/>
  <c r="B5723" i="6"/>
  <c r="B5724" i="6"/>
  <c r="B5725" i="6"/>
  <c r="B5726" i="6"/>
  <c r="B5727" i="6"/>
  <c r="B5728" i="6"/>
  <c r="B5729" i="6"/>
  <c r="B5730" i="6"/>
  <c r="B5731" i="6"/>
  <c r="B5732" i="6"/>
  <c r="B5733" i="6"/>
  <c r="B5734" i="6"/>
  <c r="B5735" i="6"/>
  <c r="B5736" i="6"/>
  <c r="B5737" i="6"/>
  <c r="B5738" i="6"/>
  <c r="B5739" i="6"/>
  <c r="B5740" i="6"/>
  <c r="B5741" i="6"/>
  <c r="B5742" i="6"/>
  <c r="B5743" i="6"/>
  <c r="B5744" i="6"/>
  <c r="B5745" i="6"/>
  <c r="B5746" i="6"/>
  <c r="B5747" i="6"/>
  <c r="B5748" i="6"/>
  <c r="B5749" i="6"/>
  <c r="B5750" i="6"/>
  <c r="B5751" i="6"/>
  <c r="B5752" i="6"/>
  <c r="B5753" i="6"/>
  <c r="B5754" i="6"/>
  <c r="B5755" i="6"/>
  <c r="B5756" i="6"/>
  <c r="B5757" i="6"/>
  <c r="B5758" i="6"/>
  <c r="B5759" i="6"/>
  <c r="B5760" i="6"/>
  <c r="B5761" i="6"/>
  <c r="B5762" i="6"/>
  <c r="B5763" i="6"/>
  <c r="B5764" i="6"/>
  <c r="B5765" i="6"/>
  <c r="B5766" i="6"/>
  <c r="B5767" i="6"/>
  <c r="B5768" i="6"/>
  <c r="B5769" i="6"/>
  <c r="B5770" i="6"/>
  <c r="B5771" i="6"/>
  <c r="B5772" i="6"/>
  <c r="B5773" i="6"/>
  <c r="B5774" i="6"/>
  <c r="B5775" i="6"/>
  <c r="B5776" i="6"/>
  <c r="B5777" i="6"/>
  <c r="B5778" i="6"/>
  <c r="B5779" i="6"/>
  <c r="B5780" i="6"/>
  <c r="B5781" i="6"/>
  <c r="B5782" i="6"/>
  <c r="B5783" i="6"/>
  <c r="B5784" i="6"/>
  <c r="B5785" i="6"/>
  <c r="B5786" i="6"/>
  <c r="B5787" i="6"/>
  <c r="B5788" i="6"/>
  <c r="B5789" i="6"/>
  <c r="B5790" i="6"/>
  <c r="B5791" i="6"/>
  <c r="B5792" i="6"/>
  <c r="B5793" i="6"/>
  <c r="B5794" i="6"/>
  <c r="B5795" i="6"/>
  <c r="B5796" i="6"/>
  <c r="B5797" i="6"/>
  <c r="B5798" i="6"/>
  <c r="B5799" i="6"/>
  <c r="B5800" i="6"/>
  <c r="B5801" i="6"/>
  <c r="B5802" i="6"/>
  <c r="B5803" i="6"/>
  <c r="B5804" i="6"/>
  <c r="B5805" i="6"/>
  <c r="B5806" i="6"/>
  <c r="B5807" i="6"/>
  <c r="B5808" i="6"/>
  <c r="B5809" i="6"/>
  <c r="B5810" i="6"/>
  <c r="B5811" i="6"/>
  <c r="B5812" i="6"/>
  <c r="B5813" i="6"/>
  <c r="B5814" i="6"/>
  <c r="B5815" i="6"/>
  <c r="B5816" i="6"/>
  <c r="B5817" i="6"/>
  <c r="B5818" i="6"/>
  <c r="B5819" i="6"/>
  <c r="B5820" i="6"/>
  <c r="B5821" i="6"/>
  <c r="B5822" i="6"/>
  <c r="B5823" i="6"/>
  <c r="B5824" i="6"/>
  <c r="B5825" i="6"/>
  <c r="B5826" i="6"/>
  <c r="B5827" i="6"/>
  <c r="B5828" i="6"/>
  <c r="B5829" i="6"/>
  <c r="B5830" i="6"/>
  <c r="B5831" i="6"/>
  <c r="B5832" i="6"/>
  <c r="B5833" i="6"/>
  <c r="B5834" i="6"/>
  <c r="B5835" i="6"/>
  <c r="B5836" i="6"/>
  <c r="B5837" i="6"/>
  <c r="B5838" i="6"/>
  <c r="B5839" i="6"/>
  <c r="B5840" i="6"/>
  <c r="B5841" i="6"/>
  <c r="B5842" i="6"/>
  <c r="B5843" i="6"/>
  <c r="B5844" i="6"/>
  <c r="B5845" i="6"/>
  <c r="B5846" i="6"/>
  <c r="B5847" i="6"/>
  <c r="B5848" i="6"/>
  <c r="B5849" i="6"/>
  <c r="B5850" i="6"/>
  <c r="B5851" i="6"/>
  <c r="B5852" i="6"/>
  <c r="B5853" i="6"/>
  <c r="B5854" i="6"/>
  <c r="B5855" i="6"/>
  <c r="B5856" i="6"/>
  <c r="B5857" i="6"/>
  <c r="B5858" i="6"/>
  <c r="B5859" i="6"/>
  <c r="B5860" i="6"/>
  <c r="B5861" i="6"/>
  <c r="B5862" i="6"/>
  <c r="B5863" i="6"/>
  <c r="B5864" i="6"/>
  <c r="B5865" i="6"/>
  <c r="B5866" i="6"/>
  <c r="B5867" i="6"/>
  <c r="B5868" i="6"/>
  <c r="B5869" i="6"/>
  <c r="B5870" i="6"/>
  <c r="B5871" i="6"/>
  <c r="B5872" i="6"/>
  <c r="B5873" i="6"/>
  <c r="B5874" i="6"/>
  <c r="B5875" i="6"/>
  <c r="B5876" i="6"/>
  <c r="B5877" i="6"/>
  <c r="B5878" i="6"/>
  <c r="B5879" i="6"/>
  <c r="B5880" i="6"/>
  <c r="B5881" i="6"/>
  <c r="B5882" i="6"/>
  <c r="B5883" i="6"/>
  <c r="B5884" i="6"/>
  <c r="B5885" i="6"/>
  <c r="B5886" i="6"/>
  <c r="B5887" i="6"/>
  <c r="B5888" i="6"/>
  <c r="B5889" i="6"/>
  <c r="B5890" i="6"/>
  <c r="B5891" i="6"/>
  <c r="B5892" i="6"/>
  <c r="B5893" i="6"/>
  <c r="B5894" i="6"/>
  <c r="B5895" i="6"/>
  <c r="B5896" i="6"/>
  <c r="B5897" i="6"/>
  <c r="B5898" i="6"/>
  <c r="B5899" i="6"/>
  <c r="B5900" i="6"/>
  <c r="B5901" i="6"/>
  <c r="B5902" i="6"/>
  <c r="B5903" i="6"/>
  <c r="B5904" i="6"/>
  <c r="B5905" i="6"/>
  <c r="B5906" i="6"/>
  <c r="B5907" i="6"/>
  <c r="B5908" i="6"/>
  <c r="B5909" i="6"/>
  <c r="B5910" i="6"/>
  <c r="B5911" i="6"/>
  <c r="B5912" i="6"/>
  <c r="B5913" i="6"/>
  <c r="B5914" i="6"/>
  <c r="B5915" i="6"/>
  <c r="B5916" i="6"/>
  <c r="B5917" i="6"/>
  <c r="B5918" i="6"/>
  <c r="B5919" i="6"/>
  <c r="B5920" i="6"/>
  <c r="B5921" i="6"/>
  <c r="B5922" i="6"/>
  <c r="B5923" i="6"/>
  <c r="B5924" i="6"/>
  <c r="B5925" i="6"/>
  <c r="B5926" i="6"/>
  <c r="B5927" i="6"/>
  <c r="B5928" i="6"/>
  <c r="B5929" i="6"/>
  <c r="B5930" i="6"/>
  <c r="B5931" i="6"/>
  <c r="B5932" i="6"/>
  <c r="B5933" i="6"/>
  <c r="B5934" i="6"/>
  <c r="B5935" i="6"/>
  <c r="B5936" i="6"/>
  <c r="B5937" i="6"/>
  <c r="B5938" i="6"/>
  <c r="B5939" i="6"/>
  <c r="B5940" i="6"/>
  <c r="B5941" i="6"/>
  <c r="B5942" i="6"/>
  <c r="B5943" i="6"/>
  <c r="B5944" i="6"/>
  <c r="B5945" i="6"/>
  <c r="B5946" i="6"/>
  <c r="B5947" i="6"/>
  <c r="B5948" i="6"/>
  <c r="B5949" i="6"/>
  <c r="B5950" i="6"/>
  <c r="B5951" i="6"/>
  <c r="B5952" i="6"/>
  <c r="B5953" i="6"/>
  <c r="B5954" i="6"/>
  <c r="B5955" i="6"/>
  <c r="B5956" i="6"/>
  <c r="B5957" i="6"/>
  <c r="B5958" i="6"/>
  <c r="B5959" i="6"/>
  <c r="B5960" i="6"/>
  <c r="B5961" i="6"/>
  <c r="B5962" i="6"/>
  <c r="B5963" i="6"/>
  <c r="B5964" i="6"/>
  <c r="B5965" i="6"/>
  <c r="B5966" i="6"/>
  <c r="B5967" i="6"/>
  <c r="B5968" i="6"/>
  <c r="B5969" i="6"/>
  <c r="B5970" i="6"/>
  <c r="B5971" i="6"/>
  <c r="B5972" i="6"/>
  <c r="B5973" i="6"/>
  <c r="B5974" i="6"/>
  <c r="B5975" i="6"/>
  <c r="B5976" i="6"/>
  <c r="B5977" i="6"/>
  <c r="B5978" i="6"/>
  <c r="B5979" i="6"/>
  <c r="B5980" i="6"/>
  <c r="B5981" i="6"/>
  <c r="B5982" i="6"/>
  <c r="B5983" i="6"/>
  <c r="B5984" i="6"/>
  <c r="B5985" i="6"/>
  <c r="B5986" i="6"/>
  <c r="B5987" i="6"/>
  <c r="B5988" i="6"/>
  <c r="B5989" i="6"/>
  <c r="B5990" i="6"/>
  <c r="B5991" i="6"/>
  <c r="B5992" i="6"/>
  <c r="B5993" i="6"/>
  <c r="B5994" i="6"/>
  <c r="B5995" i="6"/>
  <c r="B5996" i="6"/>
  <c r="B5997" i="6"/>
  <c r="B5998" i="6"/>
  <c r="B5999" i="6"/>
  <c r="B6000" i="6"/>
  <c r="B6001" i="6"/>
  <c r="B6002" i="6"/>
  <c r="B6003" i="6"/>
  <c r="B6004" i="6"/>
  <c r="B6005" i="6"/>
  <c r="B6006" i="6"/>
  <c r="B6007" i="6"/>
  <c r="B6008" i="6"/>
  <c r="B6009" i="6"/>
  <c r="B6010" i="6"/>
  <c r="B6011" i="6"/>
  <c r="B6012" i="6"/>
  <c r="B6013" i="6"/>
  <c r="B6014" i="6"/>
  <c r="B6015" i="6"/>
  <c r="B6016" i="6"/>
  <c r="B6017" i="6"/>
  <c r="B6018" i="6"/>
  <c r="B6019" i="6"/>
  <c r="B6020" i="6"/>
  <c r="B6021" i="6"/>
  <c r="B6022" i="6"/>
  <c r="B6023" i="6"/>
  <c r="B6024" i="6"/>
  <c r="B6025" i="6"/>
  <c r="B6026" i="6"/>
  <c r="B6027" i="6"/>
  <c r="B6028" i="6"/>
  <c r="B6029" i="6"/>
  <c r="B6030" i="6"/>
  <c r="B6031" i="6"/>
  <c r="B6032" i="6"/>
  <c r="B6033" i="6"/>
  <c r="B6034" i="6"/>
  <c r="B6035" i="6"/>
  <c r="B6036" i="6"/>
  <c r="B6037" i="6"/>
  <c r="B6038" i="6"/>
  <c r="B6039" i="6"/>
  <c r="B6040" i="6"/>
  <c r="B6041" i="6"/>
  <c r="B6042" i="6"/>
  <c r="B6043" i="6"/>
  <c r="B6044" i="6"/>
  <c r="B6045" i="6"/>
  <c r="B6046" i="6"/>
  <c r="B6047" i="6"/>
  <c r="B6048" i="6"/>
  <c r="B6049" i="6"/>
  <c r="B6050" i="6"/>
  <c r="B6051" i="6"/>
  <c r="B6052" i="6"/>
  <c r="B6053" i="6"/>
  <c r="B6054" i="6"/>
  <c r="B6055" i="6"/>
  <c r="B6056" i="6"/>
  <c r="B6057" i="6"/>
  <c r="B6058" i="6"/>
  <c r="B6059" i="6"/>
  <c r="B6060" i="6"/>
  <c r="B6061" i="6"/>
  <c r="B6062" i="6"/>
  <c r="B6063" i="6"/>
  <c r="B6064" i="6"/>
  <c r="B6065" i="6"/>
  <c r="B6066" i="6"/>
  <c r="B6067" i="6"/>
  <c r="B6068" i="6"/>
  <c r="B6069" i="6"/>
  <c r="B6070" i="6"/>
  <c r="B6071" i="6"/>
  <c r="B6072" i="6"/>
  <c r="B6073" i="6"/>
  <c r="B6074" i="6"/>
  <c r="B6075" i="6"/>
  <c r="B6076" i="6"/>
  <c r="B6077" i="6"/>
  <c r="B6078" i="6"/>
  <c r="B6079" i="6"/>
  <c r="B6080" i="6"/>
  <c r="B6081" i="6"/>
  <c r="B6082" i="6"/>
  <c r="B6083" i="6"/>
  <c r="B6084" i="6"/>
  <c r="B6085" i="6"/>
  <c r="B6086" i="6"/>
  <c r="B6087" i="6"/>
  <c r="B6088" i="6"/>
  <c r="B6089" i="6"/>
  <c r="B6090" i="6"/>
  <c r="B6091" i="6"/>
  <c r="B6092" i="6"/>
  <c r="B6093" i="6"/>
  <c r="B6094" i="6"/>
  <c r="B6095" i="6"/>
  <c r="B6096" i="6"/>
  <c r="B6097" i="6"/>
  <c r="B6098" i="6"/>
  <c r="B6099" i="6"/>
  <c r="B6100" i="6"/>
  <c r="B6101" i="6"/>
  <c r="B6102" i="6"/>
  <c r="B6103" i="6"/>
  <c r="B6104" i="6"/>
  <c r="B6105" i="6"/>
  <c r="B6106" i="6"/>
  <c r="B6107" i="6"/>
  <c r="B6108" i="6"/>
  <c r="B6109" i="6"/>
  <c r="B6110" i="6"/>
  <c r="B6111" i="6"/>
  <c r="B6112" i="6"/>
  <c r="B6113" i="6"/>
  <c r="B6114" i="6"/>
  <c r="B6115" i="6"/>
  <c r="B6116" i="6"/>
  <c r="B6117" i="6"/>
  <c r="B6118" i="6"/>
  <c r="B6119" i="6"/>
  <c r="B6120" i="6"/>
  <c r="B6121" i="6"/>
  <c r="B6122" i="6"/>
  <c r="B6123" i="6"/>
  <c r="B6124" i="6"/>
  <c r="B6125" i="6"/>
  <c r="B6126" i="6"/>
  <c r="B6127" i="6"/>
  <c r="B6128" i="6"/>
  <c r="B6129" i="6"/>
  <c r="B6130" i="6"/>
  <c r="B6131" i="6"/>
  <c r="B6132" i="6"/>
  <c r="B6133" i="6"/>
  <c r="B6134" i="6"/>
  <c r="B6135" i="6"/>
  <c r="B6136" i="6"/>
  <c r="B6137" i="6"/>
  <c r="B6138" i="6"/>
  <c r="B6139" i="6"/>
  <c r="B6140" i="6"/>
  <c r="B6141" i="6"/>
  <c r="B6142" i="6"/>
  <c r="B6143" i="6"/>
  <c r="B6144" i="6"/>
  <c r="B6145" i="6"/>
  <c r="B6146" i="6"/>
  <c r="B6147" i="6"/>
  <c r="B6148" i="6"/>
  <c r="B6149" i="6"/>
  <c r="B6150" i="6"/>
  <c r="B6151" i="6"/>
  <c r="B6152" i="6"/>
  <c r="B6153" i="6"/>
  <c r="B6154" i="6"/>
  <c r="B6155" i="6"/>
  <c r="B6156" i="6"/>
  <c r="B6157" i="6"/>
  <c r="B6158" i="6"/>
  <c r="B6159" i="6"/>
  <c r="B6160" i="6"/>
  <c r="B6161" i="6"/>
  <c r="B6162" i="6"/>
  <c r="B6163" i="6"/>
  <c r="B6164" i="6"/>
  <c r="B6165" i="6"/>
  <c r="B6166" i="6"/>
  <c r="B6167" i="6"/>
  <c r="B6168" i="6"/>
  <c r="B6169" i="6"/>
  <c r="B6170" i="6"/>
  <c r="B4630" i="6"/>
  <c r="Q183" i="7" l="1"/>
  <c r="Q199" i="7"/>
  <c r="H205" i="7"/>
  <c r="B99" i="3"/>
  <c r="Q95" i="7"/>
  <c r="B171" i="3"/>
  <c r="Q167" i="7"/>
  <c r="D207" i="7"/>
  <c r="Q161" i="7"/>
  <c r="C165" i="3" s="1"/>
  <c r="B165" i="3"/>
  <c r="B74" i="3"/>
  <c r="Q70" i="7"/>
  <c r="C74" i="3" s="1"/>
  <c r="B143" i="3"/>
  <c r="Q139" i="7"/>
  <c r="B60" i="3"/>
  <c r="Q56" i="7"/>
  <c r="C60" i="3" s="1"/>
  <c r="Q89" i="7"/>
  <c r="C93" i="3" s="1"/>
  <c r="B88" i="3"/>
  <c r="Q84" i="7"/>
  <c r="B154" i="3"/>
  <c r="Q150" i="7"/>
  <c r="B123" i="3"/>
  <c r="Q119" i="7"/>
  <c r="Q46" i="7"/>
  <c r="C50" i="3" s="1"/>
  <c r="D38" i="7"/>
  <c r="Q92" i="7"/>
  <c r="C96" i="3" s="1"/>
  <c r="B96" i="3"/>
  <c r="Q163" i="7"/>
  <c r="C167" i="3" s="1"/>
  <c r="B167" i="3"/>
  <c r="Q197" i="7"/>
  <c r="C201" i="3" s="1"/>
  <c r="B201" i="3"/>
  <c r="M152" i="7"/>
  <c r="L152" i="7"/>
  <c r="J152" i="7"/>
  <c r="F152" i="7"/>
  <c r="G152" i="7"/>
  <c r="K152" i="7"/>
  <c r="I152" i="7"/>
  <c r="H152" i="7"/>
  <c r="C129" i="3"/>
  <c r="C98" i="3"/>
  <c r="C123" i="3"/>
  <c r="C108" i="3"/>
  <c r="O205" i="7"/>
  <c r="P185" i="7"/>
  <c r="B187" i="3"/>
  <c r="P48" i="7"/>
  <c r="B50" i="3"/>
  <c r="P201" i="7"/>
  <c r="B203" i="3"/>
  <c r="E48" i="7"/>
  <c r="E201" i="7"/>
  <c r="C203" i="3"/>
  <c r="E185" i="7"/>
  <c r="C187" i="3"/>
  <c r="E152" i="7"/>
  <c r="C154" i="3"/>
  <c r="C143" i="3"/>
  <c r="C99" i="3"/>
  <c r="C88" i="3"/>
  <c r="I205" i="7"/>
  <c r="F205" i="7"/>
  <c r="F207" i="7" s="1"/>
  <c r="I100" i="7"/>
  <c r="G205" i="7"/>
  <c r="J205" i="7"/>
  <c r="G100" i="7"/>
  <c r="J100" i="7"/>
  <c r="E100" i="7"/>
  <c r="H207" i="7"/>
  <c r="H100" i="7"/>
  <c r="F100" i="7"/>
  <c r="K205" i="7"/>
  <c r="L205" i="7"/>
  <c r="K100" i="7"/>
  <c r="N100" i="7"/>
  <c r="L100" i="7"/>
  <c r="M205" i="7"/>
  <c r="P100" i="7"/>
  <c r="N205" i="7"/>
  <c r="N207" i="7" s="1"/>
  <c r="O100" i="7"/>
  <c r="M100" i="7"/>
  <c r="O152" i="7"/>
  <c r="O207" i="7" s="1"/>
  <c r="P152" i="7"/>
  <c r="B3122" i="6"/>
  <c r="Q201" i="7" l="1"/>
  <c r="Q152" i="7"/>
  <c r="Q185" i="7"/>
  <c r="L207" i="7"/>
  <c r="D121" i="7"/>
  <c r="B104" i="3"/>
  <c r="Q100" i="7"/>
  <c r="Q48" i="7"/>
  <c r="M207" i="7"/>
  <c r="J207" i="7"/>
  <c r="I207" i="7"/>
  <c r="K207" i="7"/>
  <c r="G207" i="7"/>
  <c r="C171" i="3"/>
  <c r="C189" i="3"/>
  <c r="B156" i="3"/>
  <c r="P203" i="7"/>
  <c r="B205" i="3"/>
  <c r="B189" i="3"/>
  <c r="C156" i="3"/>
  <c r="E203" i="7"/>
  <c r="C205" i="3"/>
  <c r="C104" i="3"/>
  <c r="B3863" i="6"/>
  <c r="B3864" i="6"/>
  <c r="B3865" i="6"/>
  <c r="B3866" i="6"/>
  <c r="B3867" i="6"/>
  <c r="B3868" i="6"/>
  <c r="B3869" i="6"/>
  <c r="B3870" i="6"/>
  <c r="B3871" i="6"/>
  <c r="B3872" i="6"/>
  <c r="B3873" i="6"/>
  <c r="B3874" i="6"/>
  <c r="B3875" i="6"/>
  <c r="B3876" i="6"/>
  <c r="B3877" i="6"/>
  <c r="B3878" i="6"/>
  <c r="B3879" i="6"/>
  <c r="B3880" i="6"/>
  <c r="B3881" i="6"/>
  <c r="B3882" i="6"/>
  <c r="B3883" i="6"/>
  <c r="B3884" i="6"/>
  <c r="B3885" i="6"/>
  <c r="B3886" i="6"/>
  <c r="B3887" i="6"/>
  <c r="B3888" i="6"/>
  <c r="B3889" i="6"/>
  <c r="B3890" i="6"/>
  <c r="B3891" i="6"/>
  <c r="B3892" i="6"/>
  <c r="B3893" i="6"/>
  <c r="B3894" i="6"/>
  <c r="B3895" i="6"/>
  <c r="B3896" i="6"/>
  <c r="B3897" i="6"/>
  <c r="B3898" i="6"/>
  <c r="B3899" i="6"/>
  <c r="B3900" i="6"/>
  <c r="B3901" i="6"/>
  <c r="B3902" i="6"/>
  <c r="B3903" i="6"/>
  <c r="B3904" i="6"/>
  <c r="B3905" i="6"/>
  <c r="B3906" i="6"/>
  <c r="B3907" i="6"/>
  <c r="B3908" i="6"/>
  <c r="B3909" i="6"/>
  <c r="B3910" i="6"/>
  <c r="B3911" i="6"/>
  <c r="B3912" i="6"/>
  <c r="B3913" i="6"/>
  <c r="B3914" i="6"/>
  <c r="B3915" i="6"/>
  <c r="B3916" i="6"/>
  <c r="B3917" i="6"/>
  <c r="B3918" i="6"/>
  <c r="B3919" i="6"/>
  <c r="B3920" i="6"/>
  <c r="B3921" i="6"/>
  <c r="B3922" i="6"/>
  <c r="B3923" i="6"/>
  <c r="B3924" i="6"/>
  <c r="B3925" i="6"/>
  <c r="B3926" i="6"/>
  <c r="B3927" i="6"/>
  <c r="B3928" i="6"/>
  <c r="B3929" i="6"/>
  <c r="B3930" i="6"/>
  <c r="B3931" i="6"/>
  <c r="B3932" i="6"/>
  <c r="B3933" i="6"/>
  <c r="B3934" i="6"/>
  <c r="B3935" i="6"/>
  <c r="B3936" i="6"/>
  <c r="B3937" i="6"/>
  <c r="B3938" i="6"/>
  <c r="B3939" i="6"/>
  <c r="B3940" i="6"/>
  <c r="B3941" i="6"/>
  <c r="B3942" i="6"/>
  <c r="B3943" i="6"/>
  <c r="B3944" i="6"/>
  <c r="B3945" i="6"/>
  <c r="B3946" i="6"/>
  <c r="B3947" i="6"/>
  <c r="B3948" i="6"/>
  <c r="B3949" i="6"/>
  <c r="B3950" i="6"/>
  <c r="B3951" i="6"/>
  <c r="B3952" i="6"/>
  <c r="B3953" i="6"/>
  <c r="B3954" i="6"/>
  <c r="B3955" i="6"/>
  <c r="B3956" i="6"/>
  <c r="B3957" i="6"/>
  <c r="B3958" i="6"/>
  <c r="B3959" i="6"/>
  <c r="B3960" i="6"/>
  <c r="B3961" i="6"/>
  <c r="B3962" i="6"/>
  <c r="B3963" i="6"/>
  <c r="B3964" i="6"/>
  <c r="B3965" i="6"/>
  <c r="B3966" i="6"/>
  <c r="B3967" i="6"/>
  <c r="B3968" i="6"/>
  <c r="B3969" i="6"/>
  <c r="B3970" i="6"/>
  <c r="B3971" i="6"/>
  <c r="B3972" i="6"/>
  <c r="B3973" i="6"/>
  <c r="B3974" i="6"/>
  <c r="B3975" i="6"/>
  <c r="B3976" i="6"/>
  <c r="B3977" i="6"/>
  <c r="B3978" i="6"/>
  <c r="B3979" i="6"/>
  <c r="B3980" i="6"/>
  <c r="B3981" i="6"/>
  <c r="B3982" i="6"/>
  <c r="B3983" i="6"/>
  <c r="B3984" i="6"/>
  <c r="B3985" i="6"/>
  <c r="B3986" i="6"/>
  <c r="B3987" i="6"/>
  <c r="B3988" i="6"/>
  <c r="B3989" i="6"/>
  <c r="B3990" i="6"/>
  <c r="B3991" i="6"/>
  <c r="B3992" i="6"/>
  <c r="B3993" i="6"/>
  <c r="B3994" i="6"/>
  <c r="B3995" i="6"/>
  <c r="B3996" i="6"/>
  <c r="B3997" i="6"/>
  <c r="B3998" i="6"/>
  <c r="B3999" i="6"/>
  <c r="B4000" i="6"/>
  <c r="B4001" i="6"/>
  <c r="B4002" i="6"/>
  <c r="B4003" i="6"/>
  <c r="B4004" i="6"/>
  <c r="B4005" i="6"/>
  <c r="B4006" i="6"/>
  <c r="B4007" i="6"/>
  <c r="B4008" i="6"/>
  <c r="B4009" i="6"/>
  <c r="B4010" i="6"/>
  <c r="B4011" i="6"/>
  <c r="B4012" i="6"/>
  <c r="B4013" i="6"/>
  <c r="B4014" i="6"/>
  <c r="B4015" i="6"/>
  <c r="B4016" i="6"/>
  <c r="B4017" i="6"/>
  <c r="B4018" i="6"/>
  <c r="B4019" i="6"/>
  <c r="B4020" i="6"/>
  <c r="B4021" i="6"/>
  <c r="B4022" i="6"/>
  <c r="B4023" i="6"/>
  <c r="B4024" i="6"/>
  <c r="B4025" i="6"/>
  <c r="B4026" i="6"/>
  <c r="B4027" i="6"/>
  <c r="B4028" i="6"/>
  <c r="B4029" i="6"/>
  <c r="B4030" i="6"/>
  <c r="B4031" i="6"/>
  <c r="B4032" i="6"/>
  <c r="B4033" i="6"/>
  <c r="B4034" i="6"/>
  <c r="B4035" i="6"/>
  <c r="B4036" i="6"/>
  <c r="B4037" i="6"/>
  <c r="B4038" i="6"/>
  <c r="B4039" i="6"/>
  <c r="B4040" i="6"/>
  <c r="B4041" i="6"/>
  <c r="B4042" i="6"/>
  <c r="B4043" i="6"/>
  <c r="B4044" i="6"/>
  <c r="B4045" i="6"/>
  <c r="B4046" i="6"/>
  <c r="B4047" i="6"/>
  <c r="B4048" i="6"/>
  <c r="B4049" i="6"/>
  <c r="B4050" i="6"/>
  <c r="B4051" i="6"/>
  <c r="B4052" i="6"/>
  <c r="B4053" i="6"/>
  <c r="B4054" i="6"/>
  <c r="B4055" i="6"/>
  <c r="B4056" i="6"/>
  <c r="B4057" i="6"/>
  <c r="B4058" i="6"/>
  <c r="B4059" i="6"/>
  <c r="B4060" i="6"/>
  <c r="B4061" i="6"/>
  <c r="B4062" i="6"/>
  <c r="B4063" i="6"/>
  <c r="B4064" i="6"/>
  <c r="B4065" i="6"/>
  <c r="B4066" i="6"/>
  <c r="B4067" i="6"/>
  <c r="B4068" i="6"/>
  <c r="B4069" i="6"/>
  <c r="B4070" i="6"/>
  <c r="B4071" i="6"/>
  <c r="B4072" i="6"/>
  <c r="B4073" i="6"/>
  <c r="B4074" i="6"/>
  <c r="B4075" i="6"/>
  <c r="B4076" i="6"/>
  <c r="B4077" i="6"/>
  <c r="B4078" i="6"/>
  <c r="B4079" i="6"/>
  <c r="B4080" i="6"/>
  <c r="B4081" i="6"/>
  <c r="B4082" i="6"/>
  <c r="B4083" i="6"/>
  <c r="B4084" i="6"/>
  <c r="B4085" i="6"/>
  <c r="B4086" i="6"/>
  <c r="B4087" i="6"/>
  <c r="B4088" i="6"/>
  <c r="B4089" i="6"/>
  <c r="B4090" i="6"/>
  <c r="B4091" i="6"/>
  <c r="B4092" i="6"/>
  <c r="B4093" i="6"/>
  <c r="B4094" i="6"/>
  <c r="B4095" i="6"/>
  <c r="B4096" i="6"/>
  <c r="B4097" i="6"/>
  <c r="B4098" i="6"/>
  <c r="B4099" i="6"/>
  <c r="B4100" i="6"/>
  <c r="B4101" i="6"/>
  <c r="B4102" i="6"/>
  <c r="B4103" i="6"/>
  <c r="B4104" i="6"/>
  <c r="B4105" i="6"/>
  <c r="B4106" i="6"/>
  <c r="B4107" i="6"/>
  <c r="B4108" i="6"/>
  <c r="B4109" i="6"/>
  <c r="B4110" i="6"/>
  <c r="B4111" i="6"/>
  <c r="B4112" i="6"/>
  <c r="B4113" i="6"/>
  <c r="B4114" i="6"/>
  <c r="B4115" i="6"/>
  <c r="B4116" i="6"/>
  <c r="B4117" i="6"/>
  <c r="B4118" i="6"/>
  <c r="B4119" i="6"/>
  <c r="B4120" i="6"/>
  <c r="B4121" i="6"/>
  <c r="B4122" i="6"/>
  <c r="B4123" i="6"/>
  <c r="B4124" i="6"/>
  <c r="B4125" i="6"/>
  <c r="B4126" i="6"/>
  <c r="B4127" i="6"/>
  <c r="B4128" i="6"/>
  <c r="B4129" i="6"/>
  <c r="B4130" i="6"/>
  <c r="B4131" i="6"/>
  <c r="B4132" i="6"/>
  <c r="B4133" i="6"/>
  <c r="B4134" i="6"/>
  <c r="B4135" i="6"/>
  <c r="B4136" i="6"/>
  <c r="B4137" i="6"/>
  <c r="B4138" i="6"/>
  <c r="B4139" i="6"/>
  <c r="B4140" i="6"/>
  <c r="B4141" i="6"/>
  <c r="B4142" i="6"/>
  <c r="B4143" i="6"/>
  <c r="B4144" i="6"/>
  <c r="B4145" i="6"/>
  <c r="B4146" i="6"/>
  <c r="B4147" i="6"/>
  <c r="B4148" i="6"/>
  <c r="B4149" i="6"/>
  <c r="B4150" i="6"/>
  <c r="B4151" i="6"/>
  <c r="B4152" i="6"/>
  <c r="B4153" i="6"/>
  <c r="B4154" i="6"/>
  <c r="B4155" i="6"/>
  <c r="B4156" i="6"/>
  <c r="B4157" i="6"/>
  <c r="B4158" i="6"/>
  <c r="B4159" i="6"/>
  <c r="B4160" i="6"/>
  <c r="B4161" i="6"/>
  <c r="B4162" i="6"/>
  <c r="B4163" i="6"/>
  <c r="B4164" i="6"/>
  <c r="B4165" i="6"/>
  <c r="B4166" i="6"/>
  <c r="B4167" i="6"/>
  <c r="B4168" i="6"/>
  <c r="B4169" i="6"/>
  <c r="B4170" i="6"/>
  <c r="B4171" i="6"/>
  <c r="B4172" i="6"/>
  <c r="B4173" i="6"/>
  <c r="B4174" i="6"/>
  <c r="B4175" i="6"/>
  <c r="B4176" i="6"/>
  <c r="B4177" i="6"/>
  <c r="B4178" i="6"/>
  <c r="B4179" i="6"/>
  <c r="B4180" i="6"/>
  <c r="B4181" i="6"/>
  <c r="B4182" i="6"/>
  <c r="B4183" i="6"/>
  <c r="B4184" i="6"/>
  <c r="B4185" i="6"/>
  <c r="B4186" i="6"/>
  <c r="B4187" i="6"/>
  <c r="B4188" i="6"/>
  <c r="B4189" i="6"/>
  <c r="B4190" i="6"/>
  <c r="B4191" i="6"/>
  <c r="B4192" i="6"/>
  <c r="B4193" i="6"/>
  <c r="B4194" i="6"/>
  <c r="B4195" i="6"/>
  <c r="B4196" i="6"/>
  <c r="B4197" i="6"/>
  <c r="B4198" i="6"/>
  <c r="B4199" i="6"/>
  <c r="B4200" i="6"/>
  <c r="B4201" i="6"/>
  <c r="B4202" i="6"/>
  <c r="B4203" i="6"/>
  <c r="B4204" i="6"/>
  <c r="B4205" i="6"/>
  <c r="B4206" i="6"/>
  <c r="B4207" i="6"/>
  <c r="B4208" i="6"/>
  <c r="B4209" i="6"/>
  <c r="B4210" i="6"/>
  <c r="B4211" i="6"/>
  <c r="B4212" i="6"/>
  <c r="B4213" i="6"/>
  <c r="B4214" i="6"/>
  <c r="B4215" i="6"/>
  <c r="B4216" i="6"/>
  <c r="B4217" i="6"/>
  <c r="B4218" i="6"/>
  <c r="B4219" i="6"/>
  <c r="B4220" i="6"/>
  <c r="B4221" i="6"/>
  <c r="B4222" i="6"/>
  <c r="B4223" i="6"/>
  <c r="B4224" i="6"/>
  <c r="B4225" i="6"/>
  <c r="B4226" i="6"/>
  <c r="B4227" i="6"/>
  <c r="B4228" i="6"/>
  <c r="B4229" i="6"/>
  <c r="B4230" i="6"/>
  <c r="B4231" i="6"/>
  <c r="B4232" i="6"/>
  <c r="B4233" i="6"/>
  <c r="B4234" i="6"/>
  <c r="B4235" i="6"/>
  <c r="B4236" i="6"/>
  <c r="B4237" i="6"/>
  <c r="B4238" i="6"/>
  <c r="B4239" i="6"/>
  <c r="B4240" i="6"/>
  <c r="B4241" i="6"/>
  <c r="B4242" i="6"/>
  <c r="B4243" i="6"/>
  <c r="B4244" i="6"/>
  <c r="B4245" i="6"/>
  <c r="B4246" i="6"/>
  <c r="B4247" i="6"/>
  <c r="B4248" i="6"/>
  <c r="B4249" i="6"/>
  <c r="B4250" i="6"/>
  <c r="B4251" i="6"/>
  <c r="B4252" i="6"/>
  <c r="B4253" i="6"/>
  <c r="B4254" i="6"/>
  <c r="B4255" i="6"/>
  <c r="B4256" i="6"/>
  <c r="B4257" i="6"/>
  <c r="B4258" i="6"/>
  <c r="B4259" i="6"/>
  <c r="B4260" i="6"/>
  <c r="B4261" i="6"/>
  <c r="B4262" i="6"/>
  <c r="B4263" i="6"/>
  <c r="B4264" i="6"/>
  <c r="B4265" i="6"/>
  <c r="B4266" i="6"/>
  <c r="B4267" i="6"/>
  <c r="B4268" i="6"/>
  <c r="B4269" i="6"/>
  <c r="B4270" i="6"/>
  <c r="B4271" i="6"/>
  <c r="B4272" i="6"/>
  <c r="B4273" i="6"/>
  <c r="B4274" i="6"/>
  <c r="B4275" i="6"/>
  <c r="B4276" i="6"/>
  <c r="B4277" i="6"/>
  <c r="B4278" i="6"/>
  <c r="B4279" i="6"/>
  <c r="B4280" i="6"/>
  <c r="B4281" i="6"/>
  <c r="B4282" i="6"/>
  <c r="B4283" i="6"/>
  <c r="B4284" i="6"/>
  <c r="B4285" i="6"/>
  <c r="B4286" i="6"/>
  <c r="B4287" i="6"/>
  <c r="B4288" i="6"/>
  <c r="B4289" i="6"/>
  <c r="B4290" i="6"/>
  <c r="B4291" i="6"/>
  <c r="B4292" i="6"/>
  <c r="B4293" i="6"/>
  <c r="B4294" i="6"/>
  <c r="B4295" i="6"/>
  <c r="B4296" i="6"/>
  <c r="B4297" i="6"/>
  <c r="B4298" i="6"/>
  <c r="B4299" i="6"/>
  <c r="B4300" i="6"/>
  <c r="B4301" i="6"/>
  <c r="B4302" i="6"/>
  <c r="B4303" i="6"/>
  <c r="B4304" i="6"/>
  <c r="B4305" i="6"/>
  <c r="B4306" i="6"/>
  <c r="B4307" i="6"/>
  <c r="B4308" i="6"/>
  <c r="B4309" i="6"/>
  <c r="B4310" i="6"/>
  <c r="B4311" i="6"/>
  <c r="B4312" i="6"/>
  <c r="B4313" i="6"/>
  <c r="B4314" i="6"/>
  <c r="B4315" i="6"/>
  <c r="B4316" i="6"/>
  <c r="B4317" i="6"/>
  <c r="B4318" i="6"/>
  <c r="B4319" i="6"/>
  <c r="B4320" i="6"/>
  <c r="B4321" i="6"/>
  <c r="B4322" i="6"/>
  <c r="B4323" i="6"/>
  <c r="B4324" i="6"/>
  <c r="B4325" i="6"/>
  <c r="B4326" i="6"/>
  <c r="B4327" i="6"/>
  <c r="B4328" i="6"/>
  <c r="B4329" i="6"/>
  <c r="B4330" i="6"/>
  <c r="B4331" i="6"/>
  <c r="B4332" i="6"/>
  <c r="B4333" i="6"/>
  <c r="B4334" i="6"/>
  <c r="B4335" i="6"/>
  <c r="B4336" i="6"/>
  <c r="B4337" i="6"/>
  <c r="B4338" i="6"/>
  <c r="B4339" i="6"/>
  <c r="B4340" i="6"/>
  <c r="B4341" i="6"/>
  <c r="B4342" i="6"/>
  <c r="B4343" i="6"/>
  <c r="B4344" i="6"/>
  <c r="B4345" i="6"/>
  <c r="B4346" i="6"/>
  <c r="B4347" i="6"/>
  <c r="B4348" i="6"/>
  <c r="B4349" i="6"/>
  <c r="B4350" i="6"/>
  <c r="B4351" i="6"/>
  <c r="B4352" i="6"/>
  <c r="B4353" i="6"/>
  <c r="B4354" i="6"/>
  <c r="B4355" i="6"/>
  <c r="B4356" i="6"/>
  <c r="B4357" i="6"/>
  <c r="B4358" i="6"/>
  <c r="B4359" i="6"/>
  <c r="B4360" i="6"/>
  <c r="B4361" i="6"/>
  <c r="B4362" i="6"/>
  <c r="B4363" i="6"/>
  <c r="B4364" i="6"/>
  <c r="B4365" i="6"/>
  <c r="B4366" i="6"/>
  <c r="B4367" i="6"/>
  <c r="B4368" i="6"/>
  <c r="B4369" i="6"/>
  <c r="B4370" i="6"/>
  <c r="B4371" i="6"/>
  <c r="B4372" i="6"/>
  <c r="B4373" i="6"/>
  <c r="B4374" i="6"/>
  <c r="B4375" i="6"/>
  <c r="B4376" i="6"/>
  <c r="B4377" i="6"/>
  <c r="B4378" i="6"/>
  <c r="B4379" i="6"/>
  <c r="B4380" i="6"/>
  <c r="B4381" i="6"/>
  <c r="B4382" i="6"/>
  <c r="B4383" i="6"/>
  <c r="B4384" i="6"/>
  <c r="B4385" i="6"/>
  <c r="B4386" i="6"/>
  <c r="B4387" i="6"/>
  <c r="B4388" i="6"/>
  <c r="B4389" i="6"/>
  <c r="B4390" i="6"/>
  <c r="B4391" i="6"/>
  <c r="B4392" i="6"/>
  <c r="B4393" i="6"/>
  <c r="B4394" i="6"/>
  <c r="B4395" i="6"/>
  <c r="B4396" i="6"/>
  <c r="B4397" i="6"/>
  <c r="B4398" i="6"/>
  <c r="B4399" i="6"/>
  <c r="B4400" i="6"/>
  <c r="B4401" i="6"/>
  <c r="B4402" i="6"/>
  <c r="B4403" i="6"/>
  <c r="B4404" i="6"/>
  <c r="B4405" i="6"/>
  <c r="B4406" i="6"/>
  <c r="B4407" i="6"/>
  <c r="B4408" i="6"/>
  <c r="B4409" i="6"/>
  <c r="B4410" i="6"/>
  <c r="B4411" i="6"/>
  <c r="B4412" i="6"/>
  <c r="B4413" i="6"/>
  <c r="B4414" i="6"/>
  <c r="B4415" i="6"/>
  <c r="B4416" i="6"/>
  <c r="B4417" i="6"/>
  <c r="B4418" i="6"/>
  <c r="B4419" i="6"/>
  <c r="B4420" i="6"/>
  <c r="B4421" i="6"/>
  <c r="B4422" i="6"/>
  <c r="B4423" i="6"/>
  <c r="B4424" i="6"/>
  <c r="B4425" i="6"/>
  <c r="B4426" i="6"/>
  <c r="B4427" i="6"/>
  <c r="B4428" i="6"/>
  <c r="B4429" i="6"/>
  <c r="B4430" i="6"/>
  <c r="B4431" i="6"/>
  <c r="B4432" i="6"/>
  <c r="B4433" i="6"/>
  <c r="B4434" i="6"/>
  <c r="B4435" i="6"/>
  <c r="B4436" i="6"/>
  <c r="B4437" i="6"/>
  <c r="B4438" i="6"/>
  <c r="B4439" i="6"/>
  <c r="B4440" i="6"/>
  <c r="B4441" i="6"/>
  <c r="B4442" i="6"/>
  <c r="B4443" i="6"/>
  <c r="B4444" i="6"/>
  <c r="B4445" i="6"/>
  <c r="B4446" i="6"/>
  <c r="B4447" i="6"/>
  <c r="B4448" i="6"/>
  <c r="B4449" i="6"/>
  <c r="B4450" i="6"/>
  <c r="B4451" i="6"/>
  <c r="B4452" i="6"/>
  <c r="B4453" i="6"/>
  <c r="B4454" i="6"/>
  <c r="B4455" i="6"/>
  <c r="B4456" i="6"/>
  <c r="B4457" i="6"/>
  <c r="B4458" i="6"/>
  <c r="B4459" i="6"/>
  <c r="B4460" i="6"/>
  <c r="B4461" i="6"/>
  <c r="B4462" i="6"/>
  <c r="B4463" i="6"/>
  <c r="B4464" i="6"/>
  <c r="B4465" i="6"/>
  <c r="B4466" i="6"/>
  <c r="B4467" i="6"/>
  <c r="B4468" i="6"/>
  <c r="B4469" i="6"/>
  <c r="B4470" i="6"/>
  <c r="B4471" i="6"/>
  <c r="B4472" i="6"/>
  <c r="B4473" i="6"/>
  <c r="B4474" i="6"/>
  <c r="B4475" i="6"/>
  <c r="B4476" i="6"/>
  <c r="B4477" i="6"/>
  <c r="B4478" i="6"/>
  <c r="B4479" i="6"/>
  <c r="B4480" i="6"/>
  <c r="B4481" i="6"/>
  <c r="B4482" i="6"/>
  <c r="B4483" i="6"/>
  <c r="B4484" i="6"/>
  <c r="B4485" i="6"/>
  <c r="B4486" i="6"/>
  <c r="B4487" i="6"/>
  <c r="B4488" i="6"/>
  <c r="B4489" i="6"/>
  <c r="B4490" i="6"/>
  <c r="B4491" i="6"/>
  <c r="B4492" i="6"/>
  <c r="B4493" i="6"/>
  <c r="B4494" i="6"/>
  <c r="B4495" i="6"/>
  <c r="B4496" i="6"/>
  <c r="B4497" i="6"/>
  <c r="B4498" i="6"/>
  <c r="B4499" i="6"/>
  <c r="B4500" i="6"/>
  <c r="B4501" i="6"/>
  <c r="B4502" i="6"/>
  <c r="B4503" i="6"/>
  <c r="B4504" i="6"/>
  <c r="B4505" i="6"/>
  <c r="B4506" i="6"/>
  <c r="B4507" i="6"/>
  <c r="B4508" i="6"/>
  <c r="B4509" i="6"/>
  <c r="B4510" i="6"/>
  <c r="B4511" i="6"/>
  <c r="B4512" i="6"/>
  <c r="B4513" i="6"/>
  <c r="B4514" i="6"/>
  <c r="B4515" i="6"/>
  <c r="B4516" i="6"/>
  <c r="B4517" i="6"/>
  <c r="B4518" i="6"/>
  <c r="B4519" i="6"/>
  <c r="B4520" i="6"/>
  <c r="B4521" i="6"/>
  <c r="B4522" i="6"/>
  <c r="B4523" i="6"/>
  <c r="B4524" i="6"/>
  <c r="B4525" i="6"/>
  <c r="B4526" i="6"/>
  <c r="B4527" i="6"/>
  <c r="B4528" i="6"/>
  <c r="B4529" i="6"/>
  <c r="B4530" i="6"/>
  <c r="B4531" i="6"/>
  <c r="B4532" i="6"/>
  <c r="B4533" i="6"/>
  <c r="B4534" i="6"/>
  <c r="B4535" i="6"/>
  <c r="B4536" i="6"/>
  <c r="B4537" i="6"/>
  <c r="B4538" i="6"/>
  <c r="B4539" i="6"/>
  <c r="B4540" i="6"/>
  <c r="B4541" i="6"/>
  <c r="B4542" i="6"/>
  <c r="B4543" i="6"/>
  <c r="B4544" i="6"/>
  <c r="B4545" i="6"/>
  <c r="B4546" i="6"/>
  <c r="B4547" i="6"/>
  <c r="B4548" i="6"/>
  <c r="B4549" i="6"/>
  <c r="B4550" i="6"/>
  <c r="B4551" i="6"/>
  <c r="B4552" i="6"/>
  <c r="B4553" i="6"/>
  <c r="B4554" i="6"/>
  <c r="B4555" i="6"/>
  <c r="B4556" i="6"/>
  <c r="B4557" i="6"/>
  <c r="B4558" i="6"/>
  <c r="B4559" i="6"/>
  <c r="B4560" i="6"/>
  <c r="B4561" i="6"/>
  <c r="B4562" i="6"/>
  <c r="B4563" i="6"/>
  <c r="B4564" i="6"/>
  <c r="B4565" i="6"/>
  <c r="B4566" i="6"/>
  <c r="B4567" i="6"/>
  <c r="B4568" i="6"/>
  <c r="B4569" i="6"/>
  <c r="B4570" i="6"/>
  <c r="B4571" i="6"/>
  <c r="B4572" i="6"/>
  <c r="B4573" i="6"/>
  <c r="B4574" i="6"/>
  <c r="B4575" i="6"/>
  <c r="B4576" i="6"/>
  <c r="B4577" i="6"/>
  <c r="B4578" i="6"/>
  <c r="B4579" i="6"/>
  <c r="B4580" i="6"/>
  <c r="B4581" i="6"/>
  <c r="B4582" i="6"/>
  <c r="B4583" i="6"/>
  <c r="B4584" i="6"/>
  <c r="B4585" i="6"/>
  <c r="B4586" i="6"/>
  <c r="B4587" i="6"/>
  <c r="B4588" i="6"/>
  <c r="B4589" i="6"/>
  <c r="B4590" i="6"/>
  <c r="B4591" i="6"/>
  <c r="B4592" i="6"/>
  <c r="B4593" i="6"/>
  <c r="B4594" i="6"/>
  <c r="B4595" i="6"/>
  <c r="B4596" i="6"/>
  <c r="B4597" i="6"/>
  <c r="B4598" i="6"/>
  <c r="B4599" i="6"/>
  <c r="B4600" i="6"/>
  <c r="B4601" i="6"/>
  <c r="B4602" i="6"/>
  <c r="B4603" i="6"/>
  <c r="B4604" i="6"/>
  <c r="B4605" i="6"/>
  <c r="B4606" i="6"/>
  <c r="B4607" i="6"/>
  <c r="B4608" i="6"/>
  <c r="B4609" i="6"/>
  <c r="B4610" i="6"/>
  <c r="B4611" i="6"/>
  <c r="B4612" i="6"/>
  <c r="B4613" i="6"/>
  <c r="B4614" i="6"/>
  <c r="B4615" i="6"/>
  <c r="B4616" i="6"/>
  <c r="B4617" i="6"/>
  <c r="B4618" i="6"/>
  <c r="B4619" i="6"/>
  <c r="B4620" i="6"/>
  <c r="B4621" i="6"/>
  <c r="B4622" i="6"/>
  <c r="B4623" i="6"/>
  <c r="B4624" i="6"/>
  <c r="B4625" i="6"/>
  <c r="B4626" i="6"/>
  <c r="B4627" i="6"/>
  <c r="B4628" i="6"/>
  <c r="B4629" i="6"/>
  <c r="B207" i="3" l="1"/>
  <c r="Q203" i="7"/>
  <c r="C207" i="3" s="1"/>
  <c r="P205" i="7"/>
  <c r="E205" i="7"/>
  <c r="B3091" i="6"/>
  <c r="B3092" i="6"/>
  <c r="B3093" i="6"/>
  <c r="B3094" i="6"/>
  <c r="B3095" i="6"/>
  <c r="B3096" i="6"/>
  <c r="B3097" i="6"/>
  <c r="B3098" i="6"/>
  <c r="B3099" i="6"/>
  <c r="B3100" i="6"/>
  <c r="B3101" i="6"/>
  <c r="B3102" i="6"/>
  <c r="B3103" i="6"/>
  <c r="B3104" i="6"/>
  <c r="B3105" i="6"/>
  <c r="B3106" i="6"/>
  <c r="B3107" i="6"/>
  <c r="B3108" i="6"/>
  <c r="B3109" i="6"/>
  <c r="B3110" i="6"/>
  <c r="B3111" i="6"/>
  <c r="B3112" i="6"/>
  <c r="B3113" i="6"/>
  <c r="B3114" i="6"/>
  <c r="B3115" i="6"/>
  <c r="B3116" i="6"/>
  <c r="B3117" i="6"/>
  <c r="B3118" i="6"/>
  <c r="B3119" i="6"/>
  <c r="B3120" i="6"/>
  <c r="B3121" i="6"/>
  <c r="B3123" i="6"/>
  <c r="B3124" i="6"/>
  <c r="B3125" i="6"/>
  <c r="B3126" i="6"/>
  <c r="B3127" i="6"/>
  <c r="B3128" i="6"/>
  <c r="B3129" i="6"/>
  <c r="B3130" i="6"/>
  <c r="B3131" i="6"/>
  <c r="B3132" i="6"/>
  <c r="B3133" i="6"/>
  <c r="B3134" i="6"/>
  <c r="B3135" i="6"/>
  <c r="B3136" i="6"/>
  <c r="B3137" i="6"/>
  <c r="B3138" i="6"/>
  <c r="B3139" i="6"/>
  <c r="B3140" i="6"/>
  <c r="B3141" i="6"/>
  <c r="B3142" i="6"/>
  <c r="B3143" i="6"/>
  <c r="B3144" i="6"/>
  <c r="B3145" i="6"/>
  <c r="B3146" i="6"/>
  <c r="B3147" i="6"/>
  <c r="B3148" i="6"/>
  <c r="B3149" i="6"/>
  <c r="B3150" i="6"/>
  <c r="B3151" i="6"/>
  <c r="B3152" i="6"/>
  <c r="B3153" i="6"/>
  <c r="B3154" i="6"/>
  <c r="B3155" i="6"/>
  <c r="B3156" i="6"/>
  <c r="B3157" i="6"/>
  <c r="B3158" i="6"/>
  <c r="B3159" i="6"/>
  <c r="B3160" i="6"/>
  <c r="B3161" i="6"/>
  <c r="B3162" i="6"/>
  <c r="B3163" i="6"/>
  <c r="B3164" i="6"/>
  <c r="B3165" i="6"/>
  <c r="B3166" i="6"/>
  <c r="B3167" i="6"/>
  <c r="B3168" i="6"/>
  <c r="B3169" i="6"/>
  <c r="B3170" i="6"/>
  <c r="B3171" i="6"/>
  <c r="B3172" i="6"/>
  <c r="B3173" i="6"/>
  <c r="B3174" i="6"/>
  <c r="B3175" i="6"/>
  <c r="B3176" i="6"/>
  <c r="B3177" i="6"/>
  <c r="B3178" i="6"/>
  <c r="B3179" i="6"/>
  <c r="B3180" i="6"/>
  <c r="B3181" i="6"/>
  <c r="B3182" i="6"/>
  <c r="B3183" i="6"/>
  <c r="B3184" i="6"/>
  <c r="B3185" i="6"/>
  <c r="B3186" i="6"/>
  <c r="B3187" i="6"/>
  <c r="B3188" i="6"/>
  <c r="B3189" i="6"/>
  <c r="B3190" i="6"/>
  <c r="B3191" i="6"/>
  <c r="B3192" i="6"/>
  <c r="B3193" i="6"/>
  <c r="B3194" i="6"/>
  <c r="B3195" i="6"/>
  <c r="B3196" i="6"/>
  <c r="B3197" i="6"/>
  <c r="B3198" i="6"/>
  <c r="B3199" i="6"/>
  <c r="B3200" i="6"/>
  <c r="B3201" i="6"/>
  <c r="B3202" i="6"/>
  <c r="B3203" i="6"/>
  <c r="B3204" i="6"/>
  <c r="B3205" i="6"/>
  <c r="B3206" i="6"/>
  <c r="B3207" i="6"/>
  <c r="B3208" i="6"/>
  <c r="B3209" i="6"/>
  <c r="B3210" i="6"/>
  <c r="B3211" i="6"/>
  <c r="B3212" i="6"/>
  <c r="B3213" i="6"/>
  <c r="B3214" i="6"/>
  <c r="B3215" i="6"/>
  <c r="B3216" i="6"/>
  <c r="B3217" i="6"/>
  <c r="B3218" i="6"/>
  <c r="B3219" i="6"/>
  <c r="B3220" i="6"/>
  <c r="B3221" i="6"/>
  <c r="B3222" i="6"/>
  <c r="B3223" i="6"/>
  <c r="B3224" i="6"/>
  <c r="B3225" i="6"/>
  <c r="B3226" i="6"/>
  <c r="B3227" i="6"/>
  <c r="B3228" i="6"/>
  <c r="B3229" i="6"/>
  <c r="B3230" i="6"/>
  <c r="B3231" i="6"/>
  <c r="B3232" i="6"/>
  <c r="B3233" i="6"/>
  <c r="B3234" i="6"/>
  <c r="B3235" i="6"/>
  <c r="B3236" i="6"/>
  <c r="B3237" i="6"/>
  <c r="B3238" i="6"/>
  <c r="B3239" i="6"/>
  <c r="B3240" i="6"/>
  <c r="B3241" i="6"/>
  <c r="B3242" i="6"/>
  <c r="B3243" i="6"/>
  <c r="B3244" i="6"/>
  <c r="B3245" i="6"/>
  <c r="B3246" i="6"/>
  <c r="B3247" i="6"/>
  <c r="B3248" i="6"/>
  <c r="B3249" i="6"/>
  <c r="B3250" i="6"/>
  <c r="B3251" i="6"/>
  <c r="B3252" i="6"/>
  <c r="B3253" i="6"/>
  <c r="B3254" i="6"/>
  <c r="B3255" i="6"/>
  <c r="B3256" i="6"/>
  <c r="B3257" i="6"/>
  <c r="B3258" i="6"/>
  <c r="B3259" i="6"/>
  <c r="B3260" i="6"/>
  <c r="B3261" i="6"/>
  <c r="B3262" i="6"/>
  <c r="B3263" i="6"/>
  <c r="B3264" i="6"/>
  <c r="B3265" i="6"/>
  <c r="B3266" i="6"/>
  <c r="B3267" i="6"/>
  <c r="B3268" i="6"/>
  <c r="B3269" i="6"/>
  <c r="B3270" i="6"/>
  <c r="B3271" i="6"/>
  <c r="B3272" i="6"/>
  <c r="B3273" i="6"/>
  <c r="B3274" i="6"/>
  <c r="B3275" i="6"/>
  <c r="B3276" i="6"/>
  <c r="B3277" i="6"/>
  <c r="B3278" i="6"/>
  <c r="B3279" i="6"/>
  <c r="B3280" i="6"/>
  <c r="B3281" i="6"/>
  <c r="B3282" i="6"/>
  <c r="B3283" i="6"/>
  <c r="B3284" i="6"/>
  <c r="B3285" i="6"/>
  <c r="B3286" i="6"/>
  <c r="B3287" i="6"/>
  <c r="B3288" i="6"/>
  <c r="B3289" i="6"/>
  <c r="B3290" i="6"/>
  <c r="B3291" i="6"/>
  <c r="B3292" i="6"/>
  <c r="B3293" i="6"/>
  <c r="B3294" i="6"/>
  <c r="B3295" i="6"/>
  <c r="B3296" i="6"/>
  <c r="B3297" i="6"/>
  <c r="B3298" i="6"/>
  <c r="B3299" i="6"/>
  <c r="B3300" i="6"/>
  <c r="B3301" i="6"/>
  <c r="B3302" i="6"/>
  <c r="B3303" i="6"/>
  <c r="B3304" i="6"/>
  <c r="B3305" i="6"/>
  <c r="B3306" i="6"/>
  <c r="B3307" i="6"/>
  <c r="B3308" i="6"/>
  <c r="B3309" i="6"/>
  <c r="B3310" i="6"/>
  <c r="B3311" i="6"/>
  <c r="B3312" i="6"/>
  <c r="B3313" i="6"/>
  <c r="B3314" i="6"/>
  <c r="B3315" i="6"/>
  <c r="B3316" i="6"/>
  <c r="B3317" i="6"/>
  <c r="B3318" i="6"/>
  <c r="B3319" i="6"/>
  <c r="B3320" i="6"/>
  <c r="B3321" i="6"/>
  <c r="B3322" i="6"/>
  <c r="B3323" i="6"/>
  <c r="B3324" i="6"/>
  <c r="B3325" i="6"/>
  <c r="B3326" i="6"/>
  <c r="B3327" i="6"/>
  <c r="B3328" i="6"/>
  <c r="B3329" i="6"/>
  <c r="B3330" i="6"/>
  <c r="B3331" i="6"/>
  <c r="B3332" i="6"/>
  <c r="B3333" i="6"/>
  <c r="B3334" i="6"/>
  <c r="B3335" i="6"/>
  <c r="B3336" i="6"/>
  <c r="B3337" i="6"/>
  <c r="B3338" i="6"/>
  <c r="B3339" i="6"/>
  <c r="B3340" i="6"/>
  <c r="B3341" i="6"/>
  <c r="B3342" i="6"/>
  <c r="B3343" i="6"/>
  <c r="B3344" i="6"/>
  <c r="B3345" i="6"/>
  <c r="B3346" i="6"/>
  <c r="B3347" i="6"/>
  <c r="B3348" i="6"/>
  <c r="B3349" i="6"/>
  <c r="B3350" i="6"/>
  <c r="B3351" i="6"/>
  <c r="B3352" i="6"/>
  <c r="B3353" i="6"/>
  <c r="B3354" i="6"/>
  <c r="B3355" i="6"/>
  <c r="B3356" i="6"/>
  <c r="B3357" i="6"/>
  <c r="B3358" i="6"/>
  <c r="B3359" i="6"/>
  <c r="B3360" i="6"/>
  <c r="B3361" i="6"/>
  <c r="B3362" i="6"/>
  <c r="B3363" i="6"/>
  <c r="B3364" i="6"/>
  <c r="B3365" i="6"/>
  <c r="B3366" i="6"/>
  <c r="B3367" i="6"/>
  <c r="B3368" i="6"/>
  <c r="B3369" i="6"/>
  <c r="B3370" i="6"/>
  <c r="B3371" i="6"/>
  <c r="B3372" i="6"/>
  <c r="B3373" i="6"/>
  <c r="B3374" i="6"/>
  <c r="B3375" i="6"/>
  <c r="B3376" i="6"/>
  <c r="B3377" i="6"/>
  <c r="B3378" i="6"/>
  <c r="B3379" i="6"/>
  <c r="B3380" i="6"/>
  <c r="B3381" i="6"/>
  <c r="B3382" i="6"/>
  <c r="B3383" i="6"/>
  <c r="B3384" i="6"/>
  <c r="B3385" i="6"/>
  <c r="B3386" i="6"/>
  <c r="B3387" i="6"/>
  <c r="B3388" i="6"/>
  <c r="B3389" i="6"/>
  <c r="B3390" i="6"/>
  <c r="B3391" i="6"/>
  <c r="B3392" i="6"/>
  <c r="B3393" i="6"/>
  <c r="B3394" i="6"/>
  <c r="B3395" i="6"/>
  <c r="B3396" i="6"/>
  <c r="B3397" i="6"/>
  <c r="B3398" i="6"/>
  <c r="B3399" i="6"/>
  <c r="B3400" i="6"/>
  <c r="B3401" i="6"/>
  <c r="B3402" i="6"/>
  <c r="B3403" i="6"/>
  <c r="B3404" i="6"/>
  <c r="B3405" i="6"/>
  <c r="B3406" i="6"/>
  <c r="B3407" i="6"/>
  <c r="B3408" i="6"/>
  <c r="B3409" i="6"/>
  <c r="B3410" i="6"/>
  <c r="B3411" i="6"/>
  <c r="B3412" i="6"/>
  <c r="B3413" i="6"/>
  <c r="B3414" i="6"/>
  <c r="B3415" i="6"/>
  <c r="B3416" i="6"/>
  <c r="B3417" i="6"/>
  <c r="B3418" i="6"/>
  <c r="B3419" i="6"/>
  <c r="B3420" i="6"/>
  <c r="B3421" i="6"/>
  <c r="B3422" i="6"/>
  <c r="B3423" i="6"/>
  <c r="B3424" i="6"/>
  <c r="B3425" i="6"/>
  <c r="B3426" i="6"/>
  <c r="B3427" i="6"/>
  <c r="B3428" i="6"/>
  <c r="B3429" i="6"/>
  <c r="B3430" i="6"/>
  <c r="B3431" i="6"/>
  <c r="B3432" i="6"/>
  <c r="B3433" i="6"/>
  <c r="B3434" i="6"/>
  <c r="B3435" i="6"/>
  <c r="B3436" i="6"/>
  <c r="B3437" i="6"/>
  <c r="B3438" i="6"/>
  <c r="B3439" i="6"/>
  <c r="B3440" i="6"/>
  <c r="B3441" i="6"/>
  <c r="B3442" i="6"/>
  <c r="B3443" i="6"/>
  <c r="B3444" i="6"/>
  <c r="B3445" i="6"/>
  <c r="B3446" i="6"/>
  <c r="B3447" i="6"/>
  <c r="B3448" i="6"/>
  <c r="B3449" i="6"/>
  <c r="B3450" i="6"/>
  <c r="B3451" i="6"/>
  <c r="B3452" i="6"/>
  <c r="B3453" i="6"/>
  <c r="B3454" i="6"/>
  <c r="B3455" i="6"/>
  <c r="B3456" i="6"/>
  <c r="B3457" i="6"/>
  <c r="B3458" i="6"/>
  <c r="B3459" i="6"/>
  <c r="B3460" i="6"/>
  <c r="B3461" i="6"/>
  <c r="B3462" i="6"/>
  <c r="B3463" i="6"/>
  <c r="B3464" i="6"/>
  <c r="B3465" i="6"/>
  <c r="B3466" i="6"/>
  <c r="B3467" i="6"/>
  <c r="B3468" i="6"/>
  <c r="B3469" i="6"/>
  <c r="B3470" i="6"/>
  <c r="B3471" i="6"/>
  <c r="B3472" i="6"/>
  <c r="B3473" i="6"/>
  <c r="B3474" i="6"/>
  <c r="B3475" i="6"/>
  <c r="B3476" i="6"/>
  <c r="B3477" i="6"/>
  <c r="B3478" i="6"/>
  <c r="B3479" i="6"/>
  <c r="B3480" i="6"/>
  <c r="B3481" i="6"/>
  <c r="B3482" i="6"/>
  <c r="B3483" i="6"/>
  <c r="B3484" i="6"/>
  <c r="B3485" i="6"/>
  <c r="B3486" i="6"/>
  <c r="B3487" i="6"/>
  <c r="B3488" i="6"/>
  <c r="B3489" i="6"/>
  <c r="B3490" i="6"/>
  <c r="B3491" i="6"/>
  <c r="B3492" i="6"/>
  <c r="B3493" i="6"/>
  <c r="B3494" i="6"/>
  <c r="B3495" i="6"/>
  <c r="B3496" i="6"/>
  <c r="B3497" i="6"/>
  <c r="B3498" i="6"/>
  <c r="B3499" i="6"/>
  <c r="B3500" i="6"/>
  <c r="B3501" i="6"/>
  <c r="B3502" i="6"/>
  <c r="B3503" i="6"/>
  <c r="B3504" i="6"/>
  <c r="B3505" i="6"/>
  <c r="B3506" i="6"/>
  <c r="B3507" i="6"/>
  <c r="B3508" i="6"/>
  <c r="B3509" i="6"/>
  <c r="B3510" i="6"/>
  <c r="B3511" i="6"/>
  <c r="B3512" i="6"/>
  <c r="B3513" i="6"/>
  <c r="B3514" i="6"/>
  <c r="B3515" i="6"/>
  <c r="B3516" i="6"/>
  <c r="B3517" i="6"/>
  <c r="B3518" i="6"/>
  <c r="B3519" i="6"/>
  <c r="B3520" i="6"/>
  <c r="B3521" i="6"/>
  <c r="B3522" i="6"/>
  <c r="B3523" i="6"/>
  <c r="B3524" i="6"/>
  <c r="B3525" i="6"/>
  <c r="B3526" i="6"/>
  <c r="B3527" i="6"/>
  <c r="B3528" i="6"/>
  <c r="B3529" i="6"/>
  <c r="B3530" i="6"/>
  <c r="B3531" i="6"/>
  <c r="B3532" i="6"/>
  <c r="B3533" i="6"/>
  <c r="B3534" i="6"/>
  <c r="B3535" i="6"/>
  <c r="B3536" i="6"/>
  <c r="B3537" i="6"/>
  <c r="B3538" i="6"/>
  <c r="B3539" i="6"/>
  <c r="B3540" i="6"/>
  <c r="B3541" i="6"/>
  <c r="B3542" i="6"/>
  <c r="B3543" i="6"/>
  <c r="B3544" i="6"/>
  <c r="B3545" i="6"/>
  <c r="B3546" i="6"/>
  <c r="B3547" i="6"/>
  <c r="B3548" i="6"/>
  <c r="B3549" i="6"/>
  <c r="B3550" i="6"/>
  <c r="B3551" i="6"/>
  <c r="B3552" i="6"/>
  <c r="B3553" i="6"/>
  <c r="B3554" i="6"/>
  <c r="B3555" i="6"/>
  <c r="B3556" i="6"/>
  <c r="B3557" i="6"/>
  <c r="B3558" i="6"/>
  <c r="B3559" i="6"/>
  <c r="B3560" i="6"/>
  <c r="B3561" i="6"/>
  <c r="B3562" i="6"/>
  <c r="B3563" i="6"/>
  <c r="B3564" i="6"/>
  <c r="B3565" i="6"/>
  <c r="B3566" i="6"/>
  <c r="B3567" i="6"/>
  <c r="B3568" i="6"/>
  <c r="B3569" i="6"/>
  <c r="B3570" i="6"/>
  <c r="B3571" i="6"/>
  <c r="B3572" i="6"/>
  <c r="B3573" i="6"/>
  <c r="B3574" i="6"/>
  <c r="B3575" i="6"/>
  <c r="B3576" i="6"/>
  <c r="B3577" i="6"/>
  <c r="B3578" i="6"/>
  <c r="B3579" i="6"/>
  <c r="B3580" i="6"/>
  <c r="B3581" i="6"/>
  <c r="B3582" i="6"/>
  <c r="B3583" i="6"/>
  <c r="B3584" i="6"/>
  <c r="B3585" i="6"/>
  <c r="B3586" i="6"/>
  <c r="B3587" i="6"/>
  <c r="B3588" i="6"/>
  <c r="B3589" i="6"/>
  <c r="B3590" i="6"/>
  <c r="B3591" i="6"/>
  <c r="B3592" i="6"/>
  <c r="B3593" i="6"/>
  <c r="B3594" i="6"/>
  <c r="B3595" i="6"/>
  <c r="B3596" i="6"/>
  <c r="B3597" i="6"/>
  <c r="B3598" i="6"/>
  <c r="B3599" i="6"/>
  <c r="B3600" i="6"/>
  <c r="B3601" i="6"/>
  <c r="B3602" i="6"/>
  <c r="B3603" i="6"/>
  <c r="B3604" i="6"/>
  <c r="B3605" i="6"/>
  <c r="B3606" i="6"/>
  <c r="B3607" i="6"/>
  <c r="B3608" i="6"/>
  <c r="B3609" i="6"/>
  <c r="B3610" i="6"/>
  <c r="B3611" i="6"/>
  <c r="B3612" i="6"/>
  <c r="B3613" i="6"/>
  <c r="B3614" i="6"/>
  <c r="B3615" i="6"/>
  <c r="B3616" i="6"/>
  <c r="B3617" i="6"/>
  <c r="B3618" i="6"/>
  <c r="B3619" i="6"/>
  <c r="B3620" i="6"/>
  <c r="B3621" i="6"/>
  <c r="B3622" i="6"/>
  <c r="B3623" i="6"/>
  <c r="B3624" i="6"/>
  <c r="B3625" i="6"/>
  <c r="B3626" i="6"/>
  <c r="B3627" i="6"/>
  <c r="B3628" i="6"/>
  <c r="B3629" i="6"/>
  <c r="B3630" i="6"/>
  <c r="B3631" i="6"/>
  <c r="B3632" i="6"/>
  <c r="B3633" i="6"/>
  <c r="B3634" i="6"/>
  <c r="B3635" i="6"/>
  <c r="B3636" i="6"/>
  <c r="B3637" i="6"/>
  <c r="B3638" i="6"/>
  <c r="B3639" i="6"/>
  <c r="B3640" i="6"/>
  <c r="B3641" i="6"/>
  <c r="B3642" i="6"/>
  <c r="B3643" i="6"/>
  <c r="B3644" i="6"/>
  <c r="B3645" i="6"/>
  <c r="B3646" i="6"/>
  <c r="B3647" i="6"/>
  <c r="B3648" i="6"/>
  <c r="B3649" i="6"/>
  <c r="B3650" i="6"/>
  <c r="B3651" i="6"/>
  <c r="B3652" i="6"/>
  <c r="B3653" i="6"/>
  <c r="B3654" i="6"/>
  <c r="B3655" i="6"/>
  <c r="B3656" i="6"/>
  <c r="B3657" i="6"/>
  <c r="B3658" i="6"/>
  <c r="B3659" i="6"/>
  <c r="B3660" i="6"/>
  <c r="B3661" i="6"/>
  <c r="B3662" i="6"/>
  <c r="B3663" i="6"/>
  <c r="B3664" i="6"/>
  <c r="B3665" i="6"/>
  <c r="B3666" i="6"/>
  <c r="B3667" i="6"/>
  <c r="B3668" i="6"/>
  <c r="B3669" i="6"/>
  <c r="B3670" i="6"/>
  <c r="B3671" i="6"/>
  <c r="B3672" i="6"/>
  <c r="B3673" i="6"/>
  <c r="B3674" i="6"/>
  <c r="B3675" i="6"/>
  <c r="B3676" i="6"/>
  <c r="B3677" i="6"/>
  <c r="B3678" i="6"/>
  <c r="B3679" i="6"/>
  <c r="B3680" i="6"/>
  <c r="B3681" i="6"/>
  <c r="B3682" i="6"/>
  <c r="B3683" i="6"/>
  <c r="B3684" i="6"/>
  <c r="B3685" i="6"/>
  <c r="B3686" i="6"/>
  <c r="B3687" i="6"/>
  <c r="B3688" i="6"/>
  <c r="B3689" i="6"/>
  <c r="B3690" i="6"/>
  <c r="B3691" i="6"/>
  <c r="B3692" i="6"/>
  <c r="B3693" i="6"/>
  <c r="B3694" i="6"/>
  <c r="B3695" i="6"/>
  <c r="B3696" i="6"/>
  <c r="B3697" i="6"/>
  <c r="B3698" i="6"/>
  <c r="B3699" i="6"/>
  <c r="B3700" i="6"/>
  <c r="B3701" i="6"/>
  <c r="B3702" i="6"/>
  <c r="B3703" i="6"/>
  <c r="B3704" i="6"/>
  <c r="B3705" i="6"/>
  <c r="B3706" i="6"/>
  <c r="B3707" i="6"/>
  <c r="B3708" i="6"/>
  <c r="B3709" i="6"/>
  <c r="B3710" i="6"/>
  <c r="B3711" i="6"/>
  <c r="B3712" i="6"/>
  <c r="B3713" i="6"/>
  <c r="B3714" i="6"/>
  <c r="B3715" i="6"/>
  <c r="B3716" i="6"/>
  <c r="B3717" i="6"/>
  <c r="B3718" i="6"/>
  <c r="B3719" i="6"/>
  <c r="B3720" i="6"/>
  <c r="B3721" i="6"/>
  <c r="B3722" i="6"/>
  <c r="B3723" i="6"/>
  <c r="B3724" i="6"/>
  <c r="B3725" i="6"/>
  <c r="B3726" i="6"/>
  <c r="B3727" i="6"/>
  <c r="B3728" i="6"/>
  <c r="B3729" i="6"/>
  <c r="B3730" i="6"/>
  <c r="B3731" i="6"/>
  <c r="B3732" i="6"/>
  <c r="B3733" i="6"/>
  <c r="B3734" i="6"/>
  <c r="B3735" i="6"/>
  <c r="B3736" i="6"/>
  <c r="B3737" i="6"/>
  <c r="B3738" i="6"/>
  <c r="B3739" i="6"/>
  <c r="B3740" i="6"/>
  <c r="B3741" i="6"/>
  <c r="B3742" i="6"/>
  <c r="B3743" i="6"/>
  <c r="B3744" i="6"/>
  <c r="B3745" i="6"/>
  <c r="B3746" i="6"/>
  <c r="B3747" i="6"/>
  <c r="B3748" i="6"/>
  <c r="B3749" i="6"/>
  <c r="B3750" i="6"/>
  <c r="B3751" i="6"/>
  <c r="B3752" i="6"/>
  <c r="B3753" i="6"/>
  <c r="B3754" i="6"/>
  <c r="B3755" i="6"/>
  <c r="B3756" i="6"/>
  <c r="B3757" i="6"/>
  <c r="B3758" i="6"/>
  <c r="B3759" i="6"/>
  <c r="B3760" i="6"/>
  <c r="B3761" i="6"/>
  <c r="B3762" i="6"/>
  <c r="B3763" i="6"/>
  <c r="B3764" i="6"/>
  <c r="B3765" i="6"/>
  <c r="B3766" i="6"/>
  <c r="B3767" i="6"/>
  <c r="B3768" i="6"/>
  <c r="B3769" i="6"/>
  <c r="B3770" i="6"/>
  <c r="B3771" i="6"/>
  <c r="B3772" i="6"/>
  <c r="B3773" i="6"/>
  <c r="B3774" i="6"/>
  <c r="B3775" i="6"/>
  <c r="B3776" i="6"/>
  <c r="B3777" i="6"/>
  <c r="B3778" i="6"/>
  <c r="B3779" i="6"/>
  <c r="B3780" i="6"/>
  <c r="B3781" i="6"/>
  <c r="B3782" i="6"/>
  <c r="B3783" i="6"/>
  <c r="B3784" i="6"/>
  <c r="B3785" i="6"/>
  <c r="B3786" i="6"/>
  <c r="B3787" i="6"/>
  <c r="B3788" i="6"/>
  <c r="B3789" i="6"/>
  <c r="B3790" i="6"/>
  <c r="B3791" i="6"/>
  <c r="B3792" i="6"/>
  <c r="B3793" i="6"/>
  <c r="B3794" i="6"/>
  <c r="B3795" i="6"/>
  <c r="B3796" i="6"/>
  <c r="B3797" i="6"/>
  <c r="B3798" i="6"/>
  <c r="B3799" i="6"/>
  <c r="B3800" i="6"/>
  <c r="B3801" i="6"/>
  <c r="B3802" i="6"/>
  <c r="B3803" i="6"/>
  <c r="B3804" i="6"/>
  <c r="B3805" i="6"/>
  <c r="B3806" i="6"/>
  <c r="B3807" i="6"/>
  <c r="B3808" i="6"/>
  <c r="B3809" i="6"/>
  <c r="B3810" i="6"/>
  <c r="B3811" i="6"/>
  <c r="B3812" i="6"/>
  <c r="B3813" i="6"/>
  <c r="B3814" i="6"/>
  <c r="B3815" i="6"/>
  <c r="B3816" i="6"/>
  <c r="B3817" i="6"/>
  <c r="B3818" i="6"/>
  <c r="B3819" i="6"/>
  <c r="B3820" i="6"/>
  <c r="B3821" i="6"/>
  <c r="B3822" i="6"/>
  <c r="B3823" i="6"/>
  <c r="B3824" i="6"/>
  <c r="B3825" i="6"/>
  <c r="B3826" i="6"/>
  <c r="B3827" i="6"/>
  <c r="B3828" i="6"/>
  <c r="B3829" i="6"/>
  <c r="B3830" i="6"/>
  <c r="B3831" i="6"/>
  <c r="B3832" i="6"/>
  <c r="B3833" i="6"/>
  <c r="B3834" i="6"/>
  <c r="B3835" i="6"/>
  <c r="B3836" i="6"/>
  <c r="B3837" i="6"/>
  <c r="B3838" i="6"/>
  <c r="B3839" i="6"/>
  <c r="B3840" i="6"/>
  <c r="B3841" i="6"/>
  <c r="B3842" i="6"/>
  <c r="B3843" i="6"/>
  <c r="B3844" i="6"/>
  <c r="B3845" i="6"/>
  <c r="B3846" i="6"/>
  <c r="B3847" i="6"/>
  <c r="B3848" i="6"/>
  <c r="B3849" i="6"/>
  <c r="B3850" i="6"/>
  <c r="B3851" i="6"/>
  <c r="B3852" i="6"/>
  <c r="B3853" i="6"/>
  <c r="B3854" i="6"/>
  <c r="B3855" i="6"/>
  <c r="B3856" i="6"/>
  <c r="B3857" i="6"/>
  <c r="B3858" i="6"/>
  <c r="B3859" i="6"/>
  <c r="B3860" i="6"/>
  <c r="B3861" i="6"/>
  <c r="B3862" i="6"/>
  <c r="B3090" i="6"/>
  <c r="Q205" i="7" l="1"/>
  <c r="B209" i="3"/>
  <c r="P207" i="7"/>
  <c r="E207" i="7"/>
  <c r="C209" i="3"/>
  <c r="G8" i="7"/>
  <c r="I7" i="7"/>
  <c r="H8" i="7"/>
  <c r="F11" i="7"/>
  <c r="J16" i="7"/>
  <c r="H19" i="7"/>
  <c r="F25" i="7"/>
  <c r="J27" i="7"/>
  <c r="H33" i="7"/>
  <c r="I9" i="7"/>
  <c r="I20" i="7"/>
  <c r="I34" i="7"/>
  <c r="G16" i="7"/>
  <c r="I21" i="7"/>
  <c r="E28" i="7"/>
  <c r="I33" i="7"/>
  <c r="E9" i="7"/>
  <c r="E16" i="7"/>
  <c r="E20" i="7"/>
  <c r="E27" i="7"/>
  <c r="E34" i="7"/>
  <c r="E10" i="7"/>
  <c r="E17" i="7"/>
  <c r="H7" i="7"/>
  <c r="F10" i="7"/>
  <c r="H16" i="7"/>
  <c r="F19" i="7"/>
  <c r="J21" i="7"/>
  <c r="H27" i="7"/>
  <c r="F33" i="7"/>
  <c r="E7" i="7"/>
  <c r="J35" i="7"/>
  <c r="F9" i="7"/>
  <c r="J11" i="7"/>
  <c r="H17" i="7"/>
  <c r="F20" i="7"/>
  <c r="J25" i="7"/>
  <c r="H28" i="7"/>
  <c r="F34" i="7"/>
  <c r="I11" i="7"/>
  <c r="I25" i="7"/>
  <c r="G7" i="7"/>
  <c r="G18" i="7"/>
  <c r="E26" i="7"/>
  <c r="I28" i="7"/>
  <c r="G34" i="7"/>
  <c r="G10" i="7"/>
  <c r="G17" i="7"/>
  <c r="G21" i="7"/>
  <c r="G28" i="7"/>
  <c r="G35" i="7"/>
  <c r="I10" i="7"/>
  <c r="I17" i="7"/>
  <c r="F8" i="7"/>
  <c r="H11" i="7"/>
  <c r="F17" i="7"/>
  <c r="J19" i="7"/>
  <c r="H25" i="7"/>
  <c r="F28" i="7"/>
  <c r="J33" i="7"/>
  <c r="G25" i="7"/>
  <c r="F7" i="7"/>
  <c r="J9" i="7"/>
  <c r="H12" i="7"/>
  <c r="F18" i="7"/>
  <c r="J20" i="7"/>
  <c r="H26" i="7"/>
  <c r="F29" i="7"/>
  <c r="J34" i="7"/>
  <c r="I16" i="7"/>
  <c r="I27" i="7"/>
  <c r="G9" i="7"/>
  <c r="I19" i="7"/>
  <c r="I26" i="7"/>
  <c r="G29" i="7"/>
  <c r="E35" i="7"/>
  <c r="E11" i="7"/>
  <c r="E18" i="7"/>
  <c r="E25" i="7"/>
  <c r="E29" i="7"/>
  <c r="E8" i="7"/>
  <c r="E12" i="7"/>
  <c r="E19" i="7"/>
  <c r="J8" i="7"/>
  <c r="F12" i="7"/>
  <c r="J17" i="7"/>
  <c r="H20" i="7"/>
  <c r="F26" i="7"/>
  <c r="J28" i="7"/>
  <c r="H34" i="7"/>
  <c r="J10" i="7"/>
  <c r="J7" i="7"/>
  <c r="H10" i="7"/>
  <c r="F16" i="7"/>
  <c r="J18" i="7"/>
  <c r="H21" i="7"/>
  <c r="F27" i="7"/>
  <c r="J29" i="7"/>
  <c r="H35" i="7"/>
  <c r="I18" i="7"/>
  <c r="I29" i="7"/>
  <c r="G11" i="7"/>
  <c r="E21" i="7"/>
  <c r="G27" i="7"/>
  <c r="E33" i="7"/>
  <c r="I35" i="7"/>
  <c r="G12" i="7"/>
  <c r="G19" i="7"/>
  <c r="G26" i="7"/>
  <c r="G33" i="7"/>
  <c r="G36" i="7" s="1"/>
  <c r="I8" i="7"/>
  <c r="I12" i="7"/>
  <c r="G20" i="7"/>
  <c r="H9" i="7"/>
  <c r="J12" i="7"/>
  <c r="H18" i="7"/>
  <c r="F21" i="7"/>
  <c r="J26" i="7"/>
  <c r="H29" i="7"/>
  <c r="F35" i="7"/>
  <c r="M28" i="7"/>
  <c r="N18" i="7"/>
  <c r="P17" i="7"/>
  <c r="M16" i="7"/>
  <c r="N12" i="7"/>
  <c r="P11" i="7"/>
  <c r="M10" i="7"/>
  <c r="N26" i="7"/>
  <c r="M18" i="7"/>
  <c r="M12" i="7"/>
  <c r="N8" i="7"/>
  <c r="P7" i="7"/>
  <c r="N34" i="7"/>
  <c r="M26" i="7"/>
  <c r="N20" i="7"/>
  <c r="M8" i="7"/>
  <c r="M34" i="7"/>
  <c r="N28" i="7"/>
  <c r="M20" i="7"/>
  <c r="N16" i="7"/>
  <c r="N10" i="7"/>
  <c r="K35" i="7"/>
  <c r="L35" i="7"/>
  <c r="N27" i="7"/>
  <c r="L25" i="7"/>
  <c r="K25" i="7"/>
  <c r="N33" i="7"/>
  <c r="L26" i="7"/>
  <c r="K26" i="7"/>
  <c r="P16" i="7"/>
  <c r="L9" i="7"/>
  <c r="K9" i="7"/>
  <c r="K34" i="7"/>
  <c r="N35" i="7"/>
  <c r="L28" i="7"/>
  <c r="K28" i="7"/>
  <c r="O7" i="7"/>
  <c r="N19" i="7"/>
  <c r="N11" i="7"/>
  <c r="P29" i="7"/>
  <c r="O27" i="7"/>
  <c r="O10" i="7"/>
  <c r="O20" i="7"/>
  <c r="M27" i="7"/>
  <c r="O34" i="7"/>
  <c r="L18" i="7"/>
  <c r="L19" i="7"/>
  <c r="N29" i="7"/>
  <c r="P34" i="7"/>
  <c r="M7" i="7"/>
  <c r="O19" i="7"/>
  <c r="O35" i="7"/>
  <c r="O26" i="7"/>
  <c r="L29" i="7"/>
  <c r="P8" i="7"/>
  <c r="L7" i="7"/>
  <c r="K7" i="7"/>
  <c r="K29" i="7"/>
  <c r="L8" i="7"/>
  <c r="K8" i="7"/>
  <c r="K33" i="7"/>
  <c r="N25" i="7"/>
  <c r="L16" i="7"/>
  <c r="K16" i="7"/>
  <c r="P20" i="7"/>
  <c r="L10" i="7"/>
  <c r="K10" i="7"/>
  <c r="N17" i="7"/>
  <c r="N9" i="7"/>
  <c r="M19" i="7"/>
  <c r="M11" i="7"/>
  <c r="P33" i="7"/>
  <c r="O29" i="7"/>
  <c r="P27" i="7"/>
  <c r="O12" i="7"/>
  <c r="M21" i="7"/>
  <c r="O28" i="7"/>
  <c r="M35" i="7"/>
  <c r="P18" i="7"/>
  <c r="K19" i="7"/>
  <c r="L27" i="7"/>
  <c r="L21" i="7"/>
  <c r="O9" i="7"/>
  <c r="P25" i="7"/>
  <c r="O18" i="7"/>
  <c r="M33" i="7"/>
  <c r="M36" i="7" s="1"/>
  <c r="L34" i="7"/>
  <c r="P9" i="7"/>
  <c r="L11" i="7"/>
  <c r="K11" i="7"/>
  <c r="P12" i="7"/>
  <c r="L12" i="7"/>
  <c r="K12" i="7"/>
  <c r="P28" i="7"/>
  <c r="L20" i="7"/>
  <c r="K20" i="7"/>
  <c r="N21" i="7"/>
  <c r="L17" i="7"/>
  <c r="K17" i="7"/>
  <c r="N7" i="7"/>
  <c r="M17" i="7"/>
  <c r="M9" i="7"/>
  <c r="P19" i="7"/>
  <c r="O11" i="7"/>
  <c r="P21" i="7"/>
  <c r="O21" i="7"/>
  <c r="O33" i="7"/>
  <c r="P35" i="7"/>
  <c r="O16" i="7"/>
  <c r="M25" i="7"/>
  <c r="M29" i="7"/>
  <c r="K18" i="7"/>
  <c r="P10" i="7"/>
  <c r="K27" i="7"/>
  <c r="K21" i="7"/>
  <c r="O17" i="7"/>
  <c r="O25" i="7"/>
  <c r="O30" i="7" s="1"/>
  <c r="O8" i="7"/>
  <c r="L33" i="7"/>
  <c r="L36" i="7" s="1"/>
  <c r="P26" i="7"/>
  <c r="B39" i="3" l="1"/>
  <c r="Q35" i="7"/>
  <c r="B13" i="3"/>
  <c r="Q9" i="7"/>
  <c r="B29" i="3"/>
  <c r="Q25" i="7"/>
  <c r="B37" i="3"/>
  <c r="Q33" i="7"/>
  <c r="B33" i="3"/>
  <c r="Q29" i="7"/>
  <c r="B11" i="3"/>
  <c r="Q7" i="7"/>
  <c r="C11" i="3" s="1"/>
  <c r="B23" i="3"/>
  <c r="Q19" i="7"/>
  <c r="B16" i="3"/>
  <c r="Q12" i="7"/>
  <c r="C16" i="3" s="1"/>
  <c r="B22" i="3"/>
  <c r="Q18" i="7"/>
  <c r="B12" i="3"/>
  <c r="Q8" i="7"/>
  <c r="C12" i="3" s="1"/>
  <c r="B21" i="3"/>
  <c r="Q17" i="7"/>
  <c r="B30" i="3"/>
  <c r="Q26" i="7"/>
  <c r="C30" i="3" s="1"/>
  <c r="B32" i="3"/>
  <c r="Q28" i="7"/>
  <c r="B31" i="3"/>
  <c r="Q27" i="7"/>
  <c r="C31" i="3" s="1"/>
  <c r="B20" i="3"/>
  <c r="Q16" i="7"/>
  <c r="C20" i="3" s="1"/>
  <c r="B15" i="3"/>
  <c r="Q11" i="7"/>
  <c r="C15" i="3" s="1"/>
  <c r="B211" i="3"/>
  <c r="Q207" i="7"/>
  <c r="C211" i="3" s="1"/>
  <c r="B14" i="3"/>
  <c r="Q10" i="7"/>
  <c r="C14" i="3" s="1"/>
  <c r="B25" i="3"/>
  <c r="Q21" i="7"/>
  <c r="C25" i="3" s="1"/>
  <c r="B24" i="3"/>
  <c r="B26" i="3" s="1"/>
  <c r="Q20" i="7"/>
  <c r="C24" i="3" s="1"/>
  <c r="B38" i="3"/>
  <c r="Q34" i="7"/>
  <c r="C38" i="3" s="1"/>
  <c r="B17" i="3"/>
  <c r="C22" i="3"/>
  <c r="E36" i="7"/>
  <c r="C37" i="3"/>
  <c r="C13" i="3"/>
  <c r="C33" i="3"/>
  <c r="C39" i="3"/>
  <c r="C23" i="3"/>
  <c r="C29" i="3"/>
  <c r="C21" i="3"/>
  <c r="C32" i="3"/>
  <c r="J13" i="7"/>
  <c r="J36" i="7"/>
  <c r="H13" i="7"/>
  <c r="I36" i="7"/>
  <c r="E30" i="7"/>
  <c r="E13" i="7"/>
  <c r="F30" i="7"/>
  <c r="F22" i="7"/>
  <c r="H36" i="7"/>
  <c r="I22" i="7"/>
  <c r="F13" i="7"/>
  <c r="H30" i="7"/>
  <c r="G13" i="7"/>
  <c r="F36" i="7"/>
  <c r="H22" i="7"/>
  <c r="E22" i="7"/>
  <c r="I13" i="7"/>
  <c r="G30" i="7"/>
  <c r="I30" i="7"/>
  <c r="J30" i="7"/>
  <c r="G22" i="7"/>
  <c r="J22" i="7"/>
  <c r="N13" i="7"/>
  <c r="K36" i="7"/>
  <c r="P30" i="7"/>
  <c r="P36" i="7"/>
  <c r="P13" i="7"/>
  <c r="M22" i="7"/>
  <c r="O36" i="7"/>
  <c r="L22" i="7"/>
  <c r="N36" i="7"/>
  <c r="L13" i="7"/>
  <c r="N22" i="7"/>
  <c r="M30" i="7"/>
  <c r="N30" i="7"/>
  <c r="M13" i="7"/>
  <c r="P22" i="7"/>
  <c r="K30" i="7"/>
  <c r="K22" i="7"/>
  <c r="O22" i="7"/>
  <c r="K13" i="7"/>
  <c r="O13" i="7"/>
  <c r="L30" i="7"/>
  <c r="Q36" i="7" l="1"/>
  <c r="Q13" i="7"/>
  <c r="Q22" i="7"/>
  <c r="B34" i="3"/>
  <c r="Q30" i="7"/>
  <c r="C34" i="3" s="1"/>
  <c r="C17" i="3"/>
  <c r="C40" i="3"/>
  <c r="E38" i="7"/>
  <c r="F38" i="7"/>
  <c r="F121" i="7" s="1"/>
  <c r="G38" i="7"/>
  <c r="G121" i="7" s="1"/>
  <c r="H38" i="7"/>
  <c r="H121" i="7" s="1"/>
  <c r="I38" i="7"/>
  <c r="I121" i="7" s="1"/>
  <c r="J38" i="7"/>
  <c r="J121" i="7" s="1"/>
  <c r="M38" i="7"/>
  <c r="M121" i="7" s="1"/>
  <c r="N38" i="7"/>
  <c r="N121" i="7" s="1"/>
  <c r="L38" i="7"/>
  <c r="L121" i="7" s="1"/>
  <c r="P38" i="7"/>
  <c r="K38" i="7"/>
  <c r="K121" i="7" s="1"/>
  <c r="O38" i="7"/>
  <c r="O121" i="7" s="1"/>
  <c r="Q38" i="7" l="1"/>
  <c r="P121" i="7"/>
  <c r="B42" i="3"/>
  <c r="E121" i="7"/>
  <c r="C42" i="3"/>
  <c r="C26" i="3"/>
  <c r="Q121" i="7" l="1"/>
  <c r="B125" i="3"/>
  <c r="B52" i="3"/>
  <c r="B78" i="3"/>
  <c r="C125" i="3" l="1"/>
  <c r="B40" i="3"/>
  <c r="C78" i="3" l="1"/>
  <c r="C52" i="3"/>
</calcChain>
</file>

<file path=xl/sharedStrings.xml><?xml version="1.0" encoding="utf-8"?>
<sst xmlns="http://schemas.openxmlformats.org/spreadsheetml/2006/main" count="20191" uniqueCount="1915">
  <si>
    <t>*TOTAL CAPITALIZATION AND LIABILITIES</t>
  </si>
  <si>
    <t>**TOTAL CAPITALIZATION</t>
  </si>
  <si>
    <t>***REDEEMABLE SECURITIES AND LTD</t>
  </si>
  <si>
    <t>****Long-term Debt Total</t>
  </si>
  <si>
    <t>Long-term Debt</t>
  </si>
  <si>
    <t>226 Unamort.Disct. on Long-term Debt-Debit</t>
  </si>
  <si>
    <t>221 Bonds</t>
  </si>
  <si>
    <t>221 Junior Subordinated Debt</t>
  </si>
  <si>
    <t>****Long-term Debt</t>
  </si>
  <si>
    <t>****Corporation Obligated, Mand Redeem</t>
  </si>
  <si>
    <t>Preferred Stock Subscribed</t>
  </si>
  <si>
    <t>****Corporation Obligated, Mand Redeemable</t>
  </si>
  <si>
    <t>****Total Preferred Stock - Mand Redeem</t>
  </si>
  <si>
    <t>****Preferred Stock - Manditorily Redeemable Capital</t>
  </si>
  <si>
    <t>***REDEEMABLE SECURITIES AND LONG-TERM DEBT</t>
  </si>
  <si>
    <t>***TOTAL SHAREHOLDER'S EQUITY</t>
  </si>
  <si>
    <t>****Total Common Equity</t>
  </si>
  <si>
    <t>439 Adjustments to Retained Earnings</t>
  </si>
  <si>
    <t>438 Dividends Declared - Common Stock</t>
  </si>
  <si>
    <t>433 Balance Transferred from Income</t>
  </si>
  <si>
    <t>219 Other Comprehensive Income</t>
  </si>
  <si>
    <t>216.1 Unappr.Undistrib.Subsidiary Earnings</t>
  </si>
  <si>
    <t>216 Unappropriated Retained Earnings</t>
  </si>
  <si>
    <t>215 Appropriated Retained Earnings</t>
  </si>
  <si>
    <t>214 Capital Stock Expense</t>
  </si>
  <si>
    <t>211 Miscellaneous Paid-in Capital</t>
  </si>
  <si>
    <t>207 Premium on Capital Stock</t>
  </si>
  <si>
    <t>201 Common Stock Issued</t>
  </si>
  <si>
    <t>****Common Equity</t>
  </si>
  <si>
    <t>***SHAREHOLDER'S EQUITY</t>
  </si>
  <si>
    <t>**CAPITALIZATION</t>
  </si>
  <si>
    <t>**TOTAL OTHER DEFERRED CREDITS</t>
  </si>
  <si>
    <t>257 Unamortized Gain on Reacquired Debt</t>
  </si>
  <si>
    <t>256 Def. Gains from Dispos.of Utility Plt</t>
  </si>
  <si>
    <t>254 Other Regulatory Liabilities</t>
  </si>
  <si>
    <t>253 Other Deferred Credits</t>
  </si>
  <si>
    <t>252 Customer Advances for Construction</t>
  </si>
  <si>
    <t>230 Asset Retirement Obligations (FAS 143)</t>
  </si>
  <si>
    <t>229  Accum Provision for Rate Refunds</t>
  </si>
  <si>
    <t>228.4 Accum. Misc.Operating Provisions</t>
  </si>
  <si>
    <t>228.3 Pension &amp; Post Retirement Liabilities</t>
  </si>
  <si>
    <t>228.2 Accum. Prov.for Injuries and Damages</t>
  </si>
  <si>
    <t>Total Unrealized Loss on Derivatives -LT</t>
  </si>
  <si>
    <t>Subtotal 227 Oblig Under Cap Lease - Noncurr</t>
  </si>
  <si>
    <t>**OTHER DEFERRED CREDITS</t>
  </si>
  <si>
    <t>**TOTAL DEFERRED TAXES</t>
  </si>
  <si>
    <t>***Total Deferred Income Tax</t>
  </si>
  <si>
    <t>283 Accum.Deferred Income Taxes - Other</t>
  </si>
  <si>
    <t>282 Accum. Def. Income Taxes - Other Prop.</t>
  </si>
  <si>
    <t>255 Accum.Deferred Investment Tax Credits</t>
  </si>
  <si>
    <t>***Deferred Income Tax</t>
  </si>
  <si>
    <t>***Total Reg.Liab.for Def.Income Tax</t>
  </si>
  <si>
    <t>***Reg. Liability for Def.Income Tax</t>
  </si>
  <si>
    <t>**DEFERRED TAXES</t>
  </si>
  <si>
    <t>**TOTAL CURRENT LIABILITIES</t>
  </si>
  <si>
    <t>243 Obligations Under Cap.Leases - Current</t>
  </si>
  <si>
    <t>242 Misc. Current and Accrued Liabilities</t>
  </si>
  <si>
    <t>241 Tax Collections Payable</t>
  </si>
  <si>
    <t>238 Dividends Declared</t>
  </si>
  <si>
    <t>237 Interest Accrued</t>
  </si>
  <si>
    <t>236 Taxes Accrued</t>
  </si>
  <si>
    <t>235 Customer Deposits</t>
  </si>
  <si>
    <t>234 Accounts Payable to Asscted Companies</t>
  </si>
  <si>
    <t>233 Notes Payable to Associated Companies</t>
  </si>
  <si>
    <t>232 Accounts Payable</t>
  </si>
  <si>
    <t>231 Notes Payable</t>
  </si>
  <si>
    <t>245 FAS 133 Unrealized Loss ST</t>
  </si>
  <si>
    <t>244 FAS 133 Opt Unrealized Loss ST</t>
  </si>
  <si>
    <t>230 Asset Retirement Obligations</t>
  </si>
  <si>
    <t>**CURRENT LIABILITIES</t>
  </si>
  <si>
    <t>*CAPITALIZATION AND LIABILITIES</t>
  </si>
  <si>
    <t>*TOTAL ASSETS</t>
  </si>
  <si>
    <t>**TOTAL LONG-TERM ASSETS</t>
  </si>
  <si>
    <t>189 Unamortized Loss on Reacquired Debt</t>
  </si>
  <si>
    <t>187 Def.Losses from Dispos.of Utility Plant</t>
  </si>
  <si>
    <t>186 Miscellaneous Deferred Debits</t>
  </si>
  <si>
    <t>184 Clearing Accounts</t>
  </si>
  <si>
    <t>183 Prelm. Survey and Investigation Charges</t>
  </si>
  <si>
    <t>182.3 Other Regulatory Assets</t>
  </si>
  <si>
    <t>Subtotal WUTC AFUDC</t>
  </si>
  <si>
    <t>182.2 Unrecovered Plant &amp; Reg Study Costs</t>
  </si>
  <si>
    <t>182.1 Extraordinary Property Losses</t>
  </si>
  <si>
    <t>181 Unamortized Debt Expense</t>
  </si>
  <si>
    <t>176 Invest in Derivative Instrumnts-Gain LT</t>
  </si>
  <si>
    <t>175 Invest in Derivative Instrumnts -Opt LT</t>
  </si>
  <si>
    <t>165.9 Long-Term Prepaid</t>
  </si>
  <si>
    <t>165.8 Long-Term Prepaid Contra</t>
  </si>
  <si>
    <t>165 Long-Term Prepaid</t>
  </si>
  <si>
    <t>128 Qualified Pension Plan Funded Status</t>
  </si>
  <si>
    <t>**LONG-TERM ASSETS</t>
  </si>
  <si>
    <t>**TOTAL CURRENT ASSETS</t>
  </si>
  <si>
    <t>Total Current Deferred Taxes</t>
  </si>
  <si>
    <t>Current Deferred Taxes</t>
  </si>
  <si>
    <t>***Total Prepayments &amp; Othr.Currt.Assets</t>
  </si>
  <si>
    <t>174 Misc.Current and Accrued Assets</t>
  </si>
  <si>
    <t>165 Prepayments</t>
  </si>
  <si>
    <t>***Prepayments and Other Current Assets</t>
  </si>
  <si>
    <t>***Unrealized Gain on Derivatives (ST)</t>
  </si>
  <si>
    <t>176 Invest in Derivative Instrumnts-Gain ST</t>
  </si>
  <si>
    <t>175 Invest in Derivative Instrumnts -Opt ST</t>
  </si>
  <si>
    <t>***Unrealized Gain-Derivative Instrumnts (ST)</t>
  </si>
  <si>
    <t>***Total Materials and Supplies</t>
  </si>
  <si>
    <t>164.2 Liquefied Natural Gas Stored</t>
  </si>
  <si>
    <t>164.1 Gas Stored - Current</t>
  </si>
  <si>
    <t>163 Stores Expense Undistributed</t>
  </si>
  <si>
    <t>158.1 Carbon Allowances</t>
  </si>
  <si>
    <t>156 Other Materials and Supplies</t>
  </si>
  <si>
    <t>154 Plant Materials and Operating Supplies</t>
  </si>
  <si>
    <t>151 Fuel Stock</t>
  </si>
  <si>
    <t>***Materials and Supplies</t>
  </si>
  <si>
    <t>***Less: Allowance for Doubtful Accounts</t>
  </si>
  <si>
    <t>144 - Accumulated provision for uncollectible account credit</t>
  </si>
  <si>
    <t>***Allowance for Doubtful Accounts</t>
  </si>
  <si>
    <t>***Total Accounts Receivable</t>
  </si>
  <si>
    <t>191 Unrecovered Purchased Gas Costs</t>
  </si>
  <si>
    <t>185 Temporary Facilities</t>
  </si>
  <si>
    <t>173 Accrued Utility Revenues</t>
  </si>
  <si>
    <t>171 Interest and Dividends Receivable</t>
  </si>
  <si>
    <t>146 Accounts Receiv.from Assoc. Companies</t>
  </si>
  <si>
    <t>143 Other Accounts Receivable</t>
  </si>
  <si>
    <t>142 Customer Accounts Receivable</t>
  </si>
  <si>
    <t>141 Notes Receivable</t>
  </si>
  <si>
    <t>***Accounts Receivable</t>
  </si>
  <si>
    <t>***Total Restricted Cash</t>
  </si>
  <si>
    <t>***Restricted Cash</t>
  </si>
  <si>
    <t>***Total Cash</t>
  </si>
  <si>
    <t>136 Temporary Cash Investments</t>
  </si>
  <si>
    <t>135 Working Funds</t>
  </si>
  <si>
    <t>134 Other Special Deposits</t>
  </si>
  <si>
    <t>131 Cash</t>
  </si>
  <si>
    <t>***Cash</t>
  </si>
  <si>
    <t>**CURRENT ASSETS</t>
  </si>
  <si>
    <t>**TOTAL OTHER PROPERTY AND INVESTMENT</t>
  </si>
  <si>
    <t>***Total Other Investments</t>
  </si>
  <si>
    <t>124 Other Investments</t>
  </si>
  <si>
    <t>123.1 Investment in Subsidiary Companies</t>
  </si>
  <si>
    <t>122 Accm.Prov.for Depr.&amp; Amort.Non-utilty P</t>
  </si>
  <si>
    <t>121 Nonutility Property</t>
  </si>
  <si>
    <t>***Other Investments</t>
  </si>
  <si>
    <t>**OTHER PROPERTY AND INVESTMENTS</t>
  </si>
  <si>
    <t>**NET UTILITY PLANT</t>
  </si>
  <si>
    <t>Less:  Accumulated Depr and Amortizat</t>
  </si>
  <si>
    <t>115 Accm.Prv.for Amort.of Plant Acquis.Adj.</t>
  </si>
  <si>
    <t>111 Accumulated Provision for Amortization</t>
  </si>
  <si>
    <t>108 Accumulated Provision for Depreciation</t>
  </si>
  <si>
    <t>***Accumulated Depreciation and Amortization</t>
  </si>
  <si>
    <t>Total Common Plant</t>
  </si>
  <si>
    <t>107 Construction Work in Progress - Common</t>
  </si>
  <si>
    <t>106 Comp Construction Not Classfd. - Common</t>
  </si>
  <si>
    <t>105 Common Plant Held for Future Use</t>
  </si>
  <si>
    <t>101.1 - Property under capital leases</t>
  </si>
  <si>
    <t>101 Plant in Service - Common</t>
  </si>
  <si>
    <t>***Common Plant</t>
  </si>
  <si>
    <t>Total Gas Plant</t>
  </si>
  <si>
    <t>117.3 Gas Strd.in Resvr.&amp; Pipln.-Noncurr.</t>
  </si>
  <si>
    <t>107 Construction Work in Progress - Gas</t>
  </si>
  <si>
    <t>106 Comp. Construction Not Classfd.- Gas</t>
  </si>
  <si>
    <t>105 Gas Plant Held for Future Use</t>
  </si>
  <si>
    <t>101 Gas Plant in Service</t>
  </si>
  <si>
    <t>***Gas Plant</t>
  </si>
  <si>
    <t>Total Electric Plant</t>
  </si>
  <si>
    <t>114 Electric Plant Acquisition Adjustments</t>
  </si>
  <si>
    <t>107 Construction Work in Prog. - Electric</t>
  </si>
  <si>
    <t>106 Comp.Construction Not Classfd.-Electric</t>
  </si>
  <si>
    <t>105 Electric Plant Held for Future Use</t>
  </si>
  <si>
    <t>102 Electric Plant Purchased or Sold</t>
  </si>
  <si>
    <t>101 Electric Plant in Service</t>
  </si>
  <si>
    <t>***Electric Plant</t>
  </si>
  <si>
    <t>**UTILITY PLANT</t>
  </si>
  <si>
    <t>*ASSETS</t>
  </si>
  <si>
    <t>FERC Account and Description</t>
  </si>
  <si>
    <t>AMA</t>
  </si>
  <si>
    <t>PUGET SOUND ENERGY</t>
  </si>
  <si>
    <t>BALANCE SHEET</t>
  </si>
  <si>
    <t>December 2017</t>
  </si>
  <si>
    <t>January 2018</t>
  </si>
  <si>
    <t>February 2018</t>
  </si>
  <si>
    <t>March 2018</t>
  </si>
  <si>
    <t>117.1 Gas Stored - Base Gas</t>
  </si>
  <si>
    <t>June 2017</t>
  </si>
  <si>
    <t>July 2017</t>
  </si>
  <si>
    <t>August 2017</t>
  </si>
  <si>
    <t>September 2017</t>
  </si>
  <si>
    <t>October 2017</t>
  </si>
  <si>
    <t>November 2017</t>
  </si>
  <si>
    <t>Assets and Other Debits</t>
  </si>
  <si>
    <t>Bal. Begin of Yr</t>
  </si>
  <si>
    <t>1 to 3</t>
  </si>
  <si>
    <t>F1-P110.L2       Utility Plant (101-106, 114)</t>
  </si>
  <si>
    <t>F1-P110.L3       Construction Work in Progress (107)</t>
  </si>
  <si>
    <t>F1-P110.L4       TOTAL Utility Plant</t>
  </si>
  <si>
    <t>F1-P110.L5       Accum. Prov. Depr/Amort</t>
  </si>
  <si>
    <t>F1-P110.L6       Net Utility Plant (4-5)</t>
  </si>
  <si>
    <t>F1-P110.L10      Net Utility Plant (6+9)</t>
  </si>
  <si>
    <t>F1-P110.L12      Gas Stored Non-current</t>
  </si>
  <si>
    <t>F1-P110.L14      Nonutility Property (121)</t>
  </si>
  <si>
    <t>F1-P110.L15      (Less) Accum. Prov. for Depr/Amort (122)</t>
  </si>
  <si>
    <t>F1-P110.L17      Investment in Subsid Companies (123.1)</t>
  </si>
  <si>
    <t>F1-P110.L20A     124 Other Investments</t>
  </si>
  <si>
    <t>F1-P110.L20B     128 Other Special Funds</t>
  </si>
  <si>
    <t>F1-P110.L22 TOTAL Oth Prop/Invest(14-21)</t>
  </si>
  <si>
    <t>F1-P110.L35      Cash (131)</t>
  </si>
  <si>
    <t>F1-P110.L36      Special Deposits (132-134)</t>
  </si>
  <si>
    <t>F1-P110.L37      Working Fund (135)</t>
  </si>
  <si>
    <t>F1-P110.L38      Temporary Cash Investments (136)</t>
  </si>
  <si>
    <t>F1-P110.L39      Notes Receivable (141)</t>
  </si>
  <si>
    <t>F1-P110.L40      Customer Accounts Receivable (142)</t>
  </si>
  <si>
    <t>F1-P110.L41      Other Accounts Receivable (143)</t>
  </si>
  <si>
    <t>F1-P110.L42      Accum. Prov. for Uncollectible Acct(144)</t>
  </si>
  <si>
    <t>F1-P110.L44      Accounts Receivable from Assoc Co (146</t>
  </si>
  <si>
    <t>F1-P110.L45      Fuel Stock (151)</t>
  </si>
  <si>
    <t>F1-P110.L48      Plant Materials/Operating Supplies (154)</t>
  </si>
  <si>
    <t>F1-P110.L50      Other Materials and Supplies (156)</t>
  </si>
  <si>
    <t>F1-P110.L52      Allowances (158.1 and 158.2)</t>
  </si>
  <si>
    <t>F1-P110.L54X     Stores Expense Undistributed (163)</t>
  </si>
  <si>
    <t>F1-P110.L55      Gas Stored Underground - Current (164.1</t>
  </si>
  <si>
    <t>F1-P110.L56      LNG Stored and Held (164.2-164.3)</t>
  </si>
  <si>
    <t>F1-P110.L57      Prepayments (165)</t>
  </si>
  <si>
    <t>F1-P110.L61      Accrued Utility Revenues (173)</t>
  </si>
  <si>
    <t>F1-P110.L62      Misc. Current and Accrued Assets (174)</t>
  </si>
  <si>
    <t>F1-P110.L63      Derivative Instrument Assets (175)</t>
  </si>
  <si>
    <t>F1-P110.L54 TOTAL Current/Accrued Assets</t>
  </si>
  <si>
    <t>F1-P110.L69      Unamortized Debt Expenses (181)</t>
  </si>
  <si>
    <t>F1-P110.L70X     Extraordinary Property Losses (182.1)</t>
  </si>
  <si>
    <t>F1-P110.L71X     Unrecovered Plnt/Regulatry Study (182.2</t>
  </si>
  <si>
    <t>F1-P110.L72      Other Regulatory Assets (182.3)</t>
  </si>
  <si>
    <t>F1-P110.L76      Clearing Accounts (184)</t>
  </si>
  <si>
    <t>F1-P110.L77      Temporary Facilities (185)</t>
  </si>
  <si>
    <t>F1-P110.L78      Miscellaneous Deferred Debits (186)</t>
  </si>
  <si>
    <t>F1-P110.L79      Def Loss Dispositn of Utility Plt (187)</t>
  </si>
  <si>
    <t>F1-P110.L81      Unamortized Loss on Reaquired Debt (189</t>
  </si>
  <si>
    <t>F1-P110.L82      Accumulated Deferred Income Taxes (190)</t>
  </si>
  <si>
    <t>F1-P110.L83      Unrecovered Purchased Gas Costs (191)</t>
  </si>
  <si>
    <t>F1-P110.L84 TOTAL Deferred Debits</t>
  </si>
  <si>
    <t>F1.P110.L71 Total Assets &amp; Other Debits</t>
  </si>
  <si>
    <t>F1-P112.L2       Common Stock Issued (201)</t>
  </si>
  <si>
    <t>F1-P112.L6       Premium on Capital Stock (207)</t>
  </si>
  <si>
    <t>F1-P112.L7       Other Paid-In Capital (208-211)</t>
  </si>
  <si>
    <t>F1-P112.L10      (Less) Capital Stock Expense (214)</t>
  </si>
  <si>
    <t>F1-P112.L12      Unapprop Undistrib Sub Earning (216.1)</t>
  </si>
  <si>
    <t>F1-P112.L14      Accum Other Comprehensive Income (219)</t>
  </si>
  <si>
    <t>F1-P112.L17      Bonds (221)</t>
  </si>
  <si>
    <t>F1-P112.L22      Unamort Discount on Long-Term Debt (226)</t>
  </si>
  <si>
    <t>F1-P112.L25      Obligations Cap Leases - Noncurent(227)</t>
  </si>
  <si>
    <t>F1-P112.L27      Accum Provn for Injuries/Damages (228.2)</t>
  </si>
  <si>
    <t>F1-P112.L28      Accum Provn for Pensions/Benefits(228.3)</t>
  </si>
  <si>
    <t>F1-P112.L29      Accum Misc Operating Provisions (228.4)</t>
  </si>
  <si>
    <t>F1-P112.L31      Asset Retirement Obligation(230)</t>
  </si>
  <si>
    <t>F1-P112.L34      Notes Payable (231)</t>
  </si>
  <si>
    <t>F1-P112.L35      Accounts Payable (232)</t>
  </si>
  <si>
    <t>F1-P112.L37      Accts Payable to Assoc Companies (234)</t>
  </si>
  <si>
    <t>F1-P112.L38      Customer Deposits (235)</t>
  </si>
  <si>
    <t>F1-P112.L39      Taxes Accrued (236)</t>
  </si>
  <si>
    <t>F1-P112.L40      Interest Accrued (237)</t>
  </si>
  <si>
    <t>F1-P112.L44      Tax Collections Payable (241)</t>
  </si>
  <si>
    <t>F1-P112.L45      Misc Current/Accrued Liabilities (242)</t>
  </si>
  <si>
    <t>F1-P112.L46      Obligations Cap Leases-Current (243)</t>
  </si>
  <si>
    <t>F1-P112.L47      Derivative Instrument Liabilities (244)</t>
  </si>
  <si>
    <t>F1-P112.L51      Customer Advances for Construction (252)</t>
  </si>
  <si>
    <t>F1-P112.L52      Accum Deferred Invest Tax Credits (255)</t>
  </si>
  <si>
    <t>F1-P112.L53      Def Gain Disposition of Utility Plt(256)</t>
  </si>
  <si>
    <t>F1-P112.L54      Other Deferred Credits (253)</t>
  </si>
  <si>
    <t>F1-P112.L55      Other Regulatory Liabilities (254)</t>
  </si>
  <si>
    <t>F215             215 Appropriated Retained Earnings</t>
  </si>
  <si>
    <t>F216             216 Unappropriated Retained Earnings</t>
  </si>
  <si>
    <t>FERC_IS          Net Income</t>
  </si>
  <si>
    <t>C</t>
  </si>
  <si>
    <t>F282             282 Acc Def Inc Taxes - Other Property</t>
  </si>
  <si>
    <t>F283             283 Acc Def Inc Taxes - Other</t>
  </si>
  <si>
    <t>229/253</t>
  </si>
  <si>
    <t>F438             438 Dividends Declared - Common Stock</t>
  </si>
  <si>
    <t>F439             Adjustments to Retained Earnings</t>
  </si>
  <si>
    <t>10100501         Electric - Plant in Service - PP</t>
  </si>
  <si>
    <t>10100502         Gas - Plant in Service - PP</t>
  </si>
  <si>
    <t>10100503         Common - Plant in Service - PP</t>
  </si>
  <si>
    <t>10100601         Elec- Plant in Adj</t>
  </si>
  <si>
    <t>10100602         Gas plant in service - Manual adjustments</t>
  </si>
  <si>
    <t>10100651         Colstrip 1&amp;2 Reg. Asset</t>
  </si>
  <si>
    <t>10100661         Colstrip 1&amp;2 Reg. Asset - contra</t>
  </si>
  <si>
    <t>10110023         Printer Capital Lease</t>
  </si>
  <si>
    <t>F101             101 Plant in Service</t>
  </si>
  <si>
    <t>10500501         Electric - Plant Held for Future Use - PP</t>
  </si>
  <si>
    <t>10500502         Gas - Plant Held for Future Use - PP</t>
  </si>
  <si>
    <t>F105             105 Plant Held For Future Use</t>
  </si>
  <si>
    <t>10600501         Electric Plant - NOT CLASSIFIED - PP</t>
  </si>
  <si>
    <t>10600502         Gas - Plant - NOT CLASSIFIED - PP</t>
  </si>
  <si>
    <t>10600503         Common - Plant NOT CLASSIFIED - PP</t>
  </si>
  <si>
    <t>10600602         Gas NC manual adjustments</t>
  </si>
  <si>
    <t>F106             106 Comp. Construction Not Classified -E</t>
  </si>
  <si>
    <t>11400001         Electric - Plant Acq Adj Milwaukee RR</t>
  </si>
  <si>
    <t>11400011         Electric - Plant Acq Adj DuPont</t>
  </si>
  <si>
    <t>11400031         Acquisition Adjustment - Encogen</t>
  </si>
  <si>
    <t>11400061         Mint Farm-Acquis Adj</t>
  </si>
  <si>
    <t>11400071         Whitehorn-Acquis Adj</t>
  </si>
  <si>
    <t>11400091         Ferndale -Acquis Adj</t>
  </si>
  <si>
    <t>F114             114 Plant Acquisition Adjustment</t>
  </si>
  <si>
    <t>10700011         Construct Suprt T&amp;D</t>
  </si>
  <si>
    <t>10700012         Construction Support Clearing - Gas</t>
  </si>
  <si>
    <t>10700013         Construction Support Clearing - Common</t>
  </si>
  <si>
    <t>10700051         Const Support Clearing Electric Generation</t>
  </si>
  <si>
    <t>10700501         Electric - Construct</t>
  </si>
  <si>
    <t>10700502         Gas - Construction Work in Progress - PP</t>
  </si>
  <si>
    <t>10700503         Common - Construction Work in Progress - PP</t>
  </si>
  <si>
    <t>10700602         Gas CWIP - Manual adjustments</t>
  </si>
  <si>
    <t>F107             107 Construction Work in Progress</t>
  </si>
  <si>
    <t>11100501         Electric-Accum Amortization - PP</t>
  </si>
  <si>
    <t>11100502         GAS-Accum Amortization - PP</t>
  </si>
  <si>
    <t>11100503         Common-Accum Amortization - PP</t>
  </si>
  <si>
    <t>F111             111 Accum Provision for Amortization</t>
  </si>
  <si>
    <t>11500001         Accum Amort Acq Adj Milwaukee RR - Electric</t>
  </si>
  <si>
    <t>11500011         Accum Amort Acq Adj DuPont - Electric</t>
  </si>
  <si>
    <t>11500031         Accum Amort Acquis Adjust - Encogen</t>
  </si>
  <si>
    <t>11500041         Accum Amort Acquis Adjust - Mint Farm</t>
  </si>
  <si>
    <t>11500051         Accum Amort Acquis Adjust - Whitehorn</t>
  </si>
  <si>
    <t>11500061         Accum Amort Acquis Adjust - Ferndale</t>
  </si>
  <si>
    <t>F115             115 Accum Prov Amort of Plant Acq Adj</t>
  </si>
  <si>
    <t>10800061         Accum Depreciation N</t>
  </si>
  <si>
    <t>10800062         Accum Depreciation N</t>
  </si>
  <si>
    <t>10800071         Contra Accum Depreci</t>
  </si>
  <si>
    <t>10800072         Contra Accum Depreci</t>
  </si>
  <si>
    <t>10800501         Elec-Accum Depreciation -PP</t>
  </si>
  <si>
    <t>10800502         GAS-Accum Depreciation -PP</t>
  </si>
  <si>
    <t>10800503         Common-Accum Depreciation -PP</t>
  </si>
  <si>
    <t>10800541         Elec-RWIP-CED3 C.O.R./Salvage-PP</t>
  </si>
  <si>
    <t>10800543         Common-RWIP-RET1 C.O.R./Salvage PP</t>
  </si>
  <si>
    <t>10800552         Gas-RWIP-RET1 C.O.R./Salvage PP</t>
  </si>
  <si>
    <t>10800611         108-TGrant RCW 80.84</t>
  </si>
  <si>
    <t>10800621         108TGrant ARC RCW 80.84</t>
  </si>
  <si>
    <t>10800631         108TGrant ARO RCW 80.84</t>
  </si>
  <si>
    <t>10800701         108 ARC Depr Offset</t>
  </si>
  <si>
    <t>10800711         108T Grant ARC Contra</t>
  </si>
  <si>
    <t>10800721         ARC Accum Depr Contra</t>
  </si>
  <si>
    <t>10800741         108 ARO Accr Offset</t>
  </si>
  <si>
    <t>10800751         108T Grant Accr (ARO) Contra</t>
  </si>
  <si>
    <t>10800831         ARC accumulated depreciation since 12/19/17</t>
  </si>
  <si>
    <t>F108             108 Accum Provision for Depreciation</t>
  </si>
  <si>
    <t>11710002         Base Gas Stored Underground - Non Current</t>
  </si>
  <si>
    <t>F117-1           117.1 Gas Stored - Base Gas</t>
  </si>
  <si>
    <t>12100503         Non-Utility Property Work in Progress - PP</t>
  </si>
  <si>
    <t>12100513         Non-Utility Property - PP</t>
  </si>
  <si>
    <t>F121             121 Non Utility Property</t>
  </si>
  <si>
    <t>12200503         Provision for Non-Utility Property - PP</t>
  </si>
  <si>
    <t>F122             122 Accum Depr &amp; Amortiza - Non Utility</t>
  </si>
  <si>
    <t>12310000         Invest in Assoc</t>
  </si>
  <si>
    <t>F123-1           123.1 Investment in Subsidiary Companies</t>
  </si>
  <si>
    <t>12400043         Other Investment Life Insurance</t>
  </si>
  <si>
    <t>12400503         Notes Rec - Intolight</t>
  </si>
  <si>
    <t>12400542         Reserve for Suncadia N/R</t>
  </si>
  <si>
    <t>12400552         Suncadia N/R agreement</t>
  </si>
  <si>
    <t>12400553         Notes Rec - BOA Projects</t>
  </si>
  <si>
    <t>F124             124 Other Investments</t>
  </si>
  <si>
    <t>12800001         Chelan PUD Contract Prepmt Requirement</t>
  </si>
  <si>
    <t>12800011         Ferndale Land Lease Escrow - 2046</t>
  </si>
  <si>
    <t>F128             128 Other Special Funds</t>
  </si>
  <si>
    <t>13100543         Cash - State Bank - Concrete</t>
  </si>
  <si>
    <t>13100563         US Bank Gen-Bus Ofc</t>
  </si>
  <si>
    <t>13100573         US Bank - Damage Claims 1847</t>
  </si>
  <si>
    <t>13101003         UBOC Pmt Pr- Mail-In</t>
  </si>
  <si>
    <t>13101013         UBOC Cons-RpdPay_EDI</t>
  </si>
  <si>
    <t>13101023         Main Cash Concentration</t>
  </si>
  <si>
    <t>13101033         Cash-Key Bnk-PSE Rec</t>
  </si>
  <si>
    <t>13101053         Cash-Key Bank-Trading Floor 4630</t>
  </si>
  <si>
    <t>13101093         Cash-Key Bank-Payroll 1174</t>
  </si>
  <si>
    <t>13101113         Cash-Key Bank-Accounts Payable 1166</t>
  </si>
  <si>
    <t>13101123         Cash-Key Bank- SAP Credit Balance Refund</t>
  </si>
  <si>
    <t>13101133         Cash-Key Bank- Checkfree On-line Payments</t>
  </si>
  <si>
    <t>13101163         Cash-Key Bank-Tri-Ad Flex Spending</t>
  </si>
  <si>
    <t>13101183         Cash-Credit Card Receipts - Billmatrix</t>
  </si>
  <si>
    <t>13101193         Cash-Key Bank- DOXO Receipts-5790</t>
  </si>
  <si>
    <t>13101253         Wells Fargo Direct Debit</t>
  </si>
  <si>
    <t>13109003         Cash Desk Clearing</t>
  </si>
  <si>
    <t>13109013         PSE Help Cash Clearing</t>
  </si>
  <si>
    <t>13109023         Cash Real Time Clearing</t>
  </si>
  <si>
    <t>F131             131 Cash</t>
  </si>
  <si>
    <t>13400021         PSE Merchant Deposit - Transmission</t>
  </si>
  <si>
    <t>13400031         PSE Transmission Contra - Merchant Deposit</t>
  </si>
  <si>
    <t>13400073         Bank of NY Trust Fun</t>
  </si>
  <si>
    <t>13400111         BPA RES JD Wind Deposit</t>
  </si>
  <si>
    <t>13400261         BPA TSR 80368917-Goldendale Deposit</t>
  </si>
  <si>
    <t>13400311         Otr Special Deposit-BPA TSR - 50MW Mid-C</t>
  </si>
  <si>
    <t>13400321         Otr Special Deposits-BPA TSR 81325474</t>
  </si>
  <si>
    <t>13400332         LNG Facility Port of Tacoma Escrow</t>
  </si>
  <si>
    <t>13400341         Cash Collateral ICE</t>
  </si>
  <si>
    <t>13400342         Cash Collateral NGX</t>
  </si>
  <si>
    <t>F134             134 Other Special deposits</t>
  </si>
  <si>
    <t>13500003         Petty Cash</t>
  </si>
  <si>
    <t>13500041         Freddie #1 Operating Advance</t>
  </si>
  <si>
    <t>13500051         Colstrip 500K Op Dep</t>
  </si>
  <si>
    <t>13500061         Colstrip 1&amp;2 Operating Advance</t>
  </si>
  <si>
    <t>13500071         Colstrip 3&amp;4 Operating Advance</t>
  </si>
  <si>
    <t>13500183         Working Fund - DCG Postage Expenses</t>
  </si>
  <si>
    <t>13500201         Ferndale Cash Advance (NAES Corporation)</t>
  </si>
  <si>
    <t>13500203         FSA - Aon Hewitt Pre Funding</t>
  </si>
  <si>
    <t>F135             135 Working Funds</t>
  </si>
  <si>
    <t>13600013         Temporary Cash Investments-Taxable</t>
  </si>
  <si>
    <t>F136             136 Temporary Cash Investments</t>
  </si>
  <si>
    <t>14100311         Notes Rec Line Extensions</t>
  </si>
  <si>
    <t>F141             141 Notes Receivable</t>
  </si>
  <si>
    <t>14200003         Customer Accounts Receivable</t>
  </si>
  <si>
    <t>14200201         Electric Customer Accounts Receivable</t>
  </si>
  <si>
    <t>14200202         Gas Customer Accounts Receivable</t>
  </si>
  <si>
    <t>14200203         Cust Accts Recv Unapplied Credits</t>
  </si>
  <si>
    <t>14200213         Cust Payments Clarification Acct</t>
  </si>
  <si>
    <t>14200223         Cust Payment Returns Clarification Acct</t>
  </si>
  <si>
    <t>14200253         Accr-Cust Unappl CR</t>
  </si>
  <si>
    <t>F142             142 Customer Accounts Receivable</t>
  </si>
  <si>
    <t>14300062         Gas Off System Sales - Other Accts Rec</t>
  </si>
  <si>
    <t>14300072         Jackson Prairie / NW Pipeline - Other A/R</t>
  </si>
  <si>
    <t>14300081         Sumas Gas Pipeline / Socco - Other A/R</t>
  </si>
  <si>
    <t>14300082         Jackson Prairie / Avista  - Other A/R</t>
  </si>
  <si>
    <t>14300141         Power Sales - Other Accts Rec</t>
  </si>
  <si>
    <t>14300151         Transmission - Other Accts Rec</t>
  </si>
  <si>
    <t>14300171         BPA Residential Exchange - Other Accts Rec</t>
  </si>
  <si>
    <t>14300241         A/R - State and City Tax Receivable</t>
  </si>
  <si>
    <t>14300253         Other Accts Rec - Misc</t>
  </si>
  <si>
    <t>14300261         L.Snake Riv BPA Tran</t>
  </si>
  <si>
    <t>14300323         Emp Rec / Payroll Advances &amp; Misc - OARM</t>
  </si>
  <si>
    <t>14300333         Loans - Exit Payback - Other Accts Rec</t>
  </si>
  <si>
    <t>14300341         A/R - California ISO</t>
  </si>
  <si>
    <t>14300703         A/R - Miscellaneous</t>
  </si>
  <si>
    <t>14300711         BPA- St Clair Cr Rec</t>
  </si>
  <si>
    <t>14300713         A/R - Energy Diversion</t>
  </si>
  <si>
    <t>14300723         A/R - Treble Damages - Energy Diversion</t>
  </si>
  <si>
    <t>14300733         A/R - Damage Claims</t>
  </si>
  <si>
    <t>14300743         A/R - Treble Damages - Damage Claims</t>
  </si>
  <si>
    <t>14300763         Accruals - CIS A/R - Miscellaneous</t>
  </si>
  <si>
    <t>14300913         A/R - EES Shopify Credit Card Receivables</t>
  </si>
  <si>
    <t>14300921         A/R - Snohomish PUD</t>
  </si>
  <si>
    <t>14301022         Refundable GST on PSE Gas Purchases</t>
  </si>
  <si>
    <t>14301033         A/R- PSE via Pacific</t>
  </si>
  <si>
    <t>14301043         A/R - Biogas Sales</t>
  </si>
  <si>
    <t>F143             143 Other Accounts Receivable</t>
  </si>
  <si>
    <t>14400311         APUA - Electric Customer Accts Receivable</t>
  </si>
  <si>
    <t>14400312         APUA - Gas Customer Accts Receivable</t>
  </si>
  <si>
    <t>14400313         APUA - Miscellaneous Receivables</t>
  </si>
  <si>
    <t>14400343         APUA - Damage Claims</t>
  </si>
  <si>
    <t>14400353         APUA - Treble Damages Claims</t>
  </si>
  <si>
    <t>F144             144 APUA - Customer Accounts Receivable</t>
  </si>
  <si>
    <t>14600000         Intercompany Accounts Receivable</t>
  </si>
  <si>
    <t>14609470         IC AR - Puget Holding LLC</t>
  </si>
  <si>
    <t>14609480         IC AR - Puget Intermed. Holdings</t>
  </si>
  <si>
    <t>14609490         IC AR - Equico</t>
  </si>
  <si>
    <t>14609500         IC AR - Puget Energy, Inc</t>
  </si>
  <si>
    <t>F146             146 Accts Receivable - Assoc Companies</t>
  </si>
  <si>
    <t>15100001         Fuel Stock-CT Oil Inventory-CONTRA</t>
  </si>
  <si>
    <t>15100021         Fuel Stock - Colstrip 1&amp;2 Coal</t>
  </si>
  <si>
    <t>15100031         Fuel Stock - Colstrip 3&amp;4 Coal</t>
  </si>
  <si>
    <t>15100041         Fuel Stock - Colstrip 3&amp;4 - Oil</t>
  </si>
  <si>
    <t>15100061         Fuel Stock - Crystal Mountain</t>
  </si>
  <si>
    <t>15100081         Fuel Stock - Whitehorn #1- Oil</t>
  </si>
  <si>
    <t>15100091         Fuel Stock - Frederickson #1 - Oil</t>
  </si>
  <si>
    <t>15100101         Fuel Stock - Fredonia 1&amp;2 - Oil</t>
  </si>
  <si>
    <t>15100122         Fuel Stock - Propane SWARR Station</t>
  </si>
  <si>
    <t>15100181         Fuel Stock - Colstrip 1&amp;2 Propane</t>
  </si>
  <si>
    <t>15100211         Fuel Stock-Pooled CT</t>
  </si>
  <si>
    <t>15100221         Fuel Stock-CT Gas JP</t>
  </si>
  <si>
    <t>15100271         Fuel Stock - Ferndale</t>
  </si>
  <si>
    <t>15100291         Fuel Stock-CT Non-Core LNG at Plymouth</t>
  </si>
  <si>
    <t>15111001         Fuel Stock - Encogen Oil</t>
  </si>
  <si>
    <t>F151             151 Fuel Stock</t>
  </si>
  <si>
    <t>15400023         Inventory - Pre-Capitalized Material</t>
  </si>
  <si>
    <t>15400031         Plant Materials - Colstrip 1 &amp; 2</t>
  </si>
  <si>
    <t>15400033         Inventory Reserve Ac</t>
  </si>
  <si>
    <t>15400041         Plant Materials - Colstrip 3 &amp; 4</t>
  </si>
  <si>
    <t>15400061         Generation Stores Inventory</t>
  </si>
  <si>
    <t>15400091         Surplus Non-Coded Streetlight Materials</t>
  </si>
  <si>
    <t>15400101         Electric - Plant Material &amp; Supplies</t>
  </si>
  <si>
    <t>15400102         Gas - Plant Material &amp; Supplies</t>
  </si>
  <si>
    <t>15400103         Plant Material &amp; Supplies</t>
  </si>
  <si>
    <t>15400181         Inventory - Ferndale</t>
  </si>
  <si>
    <t>F154             154 Plan Materials and Supplies</t>
  </si>
  <si>
    <t>15600003         CH Biogas Pipeline Imbalance</t>
  </si>
  <si>
    <t>F156X            Other Materials and Supplies (156)</t>
  </si>
  <si>
    <t>15810001         California Carbon Allowances - ST</t>
  </si>
  <si>
    <t>F1581            1581 Allowance Inventory</t>
  </si>
  <si>
    <t>16300023         Undistributed Stores Expense</t>
  </si>
  <si>
    <t>16300063         Undist Sub Store Exp</t>
  </si>
  <si>
    <t>F163             163 Stores Expense Undistributed</t>
  </si>
  <si>
    <t>16410002         SGS-1 Gas Stored Underground</t>
  </si>
  <si>
    <t>16410012         SGS-2 Gas Stored Underground</t>
  </si>
  <si>
    <t>16410022         Clay Basin Gas Storage - 00925</t>
  </si>
  <si>
    <t>F164-1           164.1 Stored Gas - Current</t>
  </si>
  <si>
    <t>16420012         LNG - Gig Harbor</t>
  </si>
  <si>
    <t>F164-2           164.2 Liquified Natural Gas Stored</t>
  </si>
  <si>
    <t>16500013         Prepaid - Puget Auto / General Liability</t>
  </si>
  <si>
    <t>16500022         Prepaid - Gas Pipeline Annual Use Permit</t>
  </si>
  <si>
    <t>16500063         Prepaid - Puget Workman's Comp - Aegis</t>
  </si>
  <si>
    <t>16500081         Prepaid - EIM Annual Hosting Fee</t>
  </si>
  <si>
    <t>16500083         Prepaid - All Risk Property Insurance</t>
  </si>
  <si>
    <t>16500091         Prepaid - Doble Engineering Equip Lease</t>
  </si>
  <si>
    <t>16500101         Prepaid - Open Text</t>
  </si>
  <si>
    <t>16500103         Prepaid - Marsh USA</t>
  </si>
  <si>
    <t>16500143         Prepaid - D&amp;O Insurance (annual)</t>
  </si>
  <si>
    <t>16500153         Prepaid - Datalink SW Maint - ST</t>
  </si>
  <si>
    <t>16500183         Prepaid - Annual Credit Rating Fee</t>
  </si>
  <si>
    <t>16500213         Prepaid - OpenLink Endur</t>
  </si>
  <si>
    <t>16500223         Prepaid - Datalink OneCall - ST</t>
  </si>
  <si>
    <t>16500251         Prepaid - Prometheus Software Maintenance</t>
  </si>
  <si>
    <t>16500283         Prepaid - SAP Support</t>
  </si>
  <si>
    <t>16500303         Prepaid - L&amp;G USCAMR</t>
  </si>
  <si>
    <t>16500321         Prepaid - WECC Dues</t>
  </si>
  <si>
    <t>16500331         Prepaid - Peak Reliability</t>
  </si>
  <si>
    <t>16500333         Prepaid - Heavy Vehicle Licenses</t>
  </si>
  <si>
    <t>16500351         Prepaid - MCG EAS Hosting</t>
  </si>
  <si>
    <t>16500373         Prepaid - Interest</t>
  </si>
  <si>
    <t>16500383         Prepaid - Microsoft Maintenance Contract</t>
  </si>
  <si>
    <t>16500401         PPD - FERC Lnd L-Bk</t>
  </si>
  <si>
    <t>16500411         PPD - FERC Lnd U-Bk</t>
  </si>
  <si>
    <t>16500413         Ppd Areva/alstrom SW</t>
  </si>
  <si>
    <t>16500421         Prepaid - Skykomish Ranger District ROW</t>
  </si>
  <si>
    <t>16500433         Prepaid - Ecologic Analytics / L&amp;G Software</t>
  </si>
  <si>
    <t>16500443         Prepaid - OSIsoft Software Renewal</t>
  </si>
  <si>
    <t>16500491         Prepaid - Douglas PUD PPA (9/1/18-9/30/28)</t>
  </si>
  <si>
    <t>16500503         Prepaid - Trintech ST</t>
  </si>
  <si>
    <t>16500553         Prepaid - Miscellaneous</t>
  </si>
  <si>
    <t>16500583         Prepaid - PowerPlant Maintenance Contract</t>
  </si>
  <si>
    <t>16500611         Prepaid - Edison Electric Institute dues</t>
  </si>
  <si>
    <t>16500612         Prepaid - American Gas Association Dues</t>
  </si>
  <si>
    <t>16500622         Prepaid - NW Gas Association Dues</t>
  </si>
  <si>
    <t>16500623         Prepaid - Market Data Subscriptions - ERC</t>
  </si>
  <si>
    <t>16500673         Prepaid - Treasury Licensing Fees</t>
  </si>
  <si>
    <t>16500743         Prepaid - CGI Mobile Workforce SW Support</t>
  </si>
  <si>
    <t>16500753         Prepaid - Oracle Software Support</t>
  </si>
  <si>
    <t>16500783         Prepaid - SAS SW Maintenance Renewal</t>
  </si>
  <si>
    <t>16500813         Prepaid - APPS: Ariba Saas</t>
  </si>
  <si>
    <t>16500833         Prepaid - APPS: Dataraker SaaS</t>
  </si>
  <si>
    <t>16500843         Prepaid - INFRA: Adaptive Riverbed</t>
  </si>
  <si>
    <t>16500873         Prepaid - INFRA: Nokia</t>
  </si>
  <si>
    <t>16500963         Prepaid - Information Handling Service</t>
  </si>
  <si>
    <t>16500973         Prepaid - APPS GE Smallworld Maint</t>
  </si>
  <si>
    <t>16500983         Prepaid - INFRA: Nice</t>
  </si>
  <si>
    <t>16501003         Prepaid - Advance/Down Payments</t>
  </si>
  <si>
    <t>16501013         Prepaid - Future Year Expenses</t>
  </si>
  <si>
    <t>16501023         Prepaid - Struct Mai</t>
  </si>
  <si>
    <t>16501033         Prepaid - Gartner Subscription</t>
  </si>
  <si>
    <t>16501043         Ppd L&amp;G AMI Cmnd SW</t>
  </si>
  <si>
    <t>16501051         Prepaid - EMC SW/HW Maintenance Renewal</t>
  </si>
  <si>
    <t>16501053         Prepaid - OATI WebTrans</t>
  </si>
  <si>
    <t>16501083         Prepaid - Linked In Advertising</t>
  </si>
  <si>
    <t>16501101         Prepaid - OATI Annual Services</t>
  </si>
  <si>
    <t>16501103         Prepaid - WWTVMWARE</t>
  </si>
  <si>
    <t>16501113         Prepaid - WWT F5 Support</t>
  </si>
  <si>
    <t>16501133         Prepaid - BitSight</t>
  </si>
  <si>
    <t>16501143         Ppd-APPS Schneider E</t>
  </si>
  <si>
    <t>16501153         Prepaid - 1207 APPS ITTIA Maint</t>
  </si>
  <si>
    <t>16501193         Prepaid - 1220 APPS MaxAttn SAAS</t>
  </si>
  <si>
    <t>16502003         Prepaid - Infor Global Solutions</t>
  </si>
  <si>
    <t>16502023         Prepaid - Platts Subscription</t>
  </si>
  <si>
    <t>16502053         Prepaid - RSA Archer Software Mainten</t>
  </si>
  <si>
    <t>16502063         Prepaid - Corner Stone-PALMS payments</t>
  </si>
  <si>
    <t>16502093         Prepaid - Structured-Symantec Renewal</t>
  </si>
  <si>
    <t>16502113         Ppd Tensing-ST</t>
  </si>
  <si>
    <t>16502123         BLOCKED - Prepaid - Open Text</t>
  </si>
  <si>
    <t>16502133         Ppd ServiceNow Maint</t>
  </si>
  <si>
    <t>16502153         Prepaid - Annual Maintan for LogRhythm</t>
  </si>
  <si>
    <t>16502173         Prepaid - CheckPoint Structure</t>
  </si>
  <si>
    <t>16502181         Ppd Swinomish Tr- ST</t>
  </si>
  <si>
    <t>16502191         Prepaid - LSR Leaseholder Minimum Rent - ST</t>
  </si>
  <si>
    <t>16502201         Ppd ROW Dist Cr - ST</t>
  </si>
  <si>
    <t>16502213         Prepaid - Workiva Subscription - ST</t>
  </si>
  <si>
    <t>16502382         Prepaid - Gas Options - ST</t>
  </si>
  <si>
    <t>16502393         Prepaid - GEC/NICE - ST</t>
  </si>
  <si>
    <t>16502403         Ppd-TripPoi-FutrakST</t>
  </si>
  <si>
    <t>16502413         Prepaid - PSE Building Brokerage Fee - ST</t>
  </si>
  <si>
    <t>16502423         PrpdEnterpLice Cisco</t>
  </si>
  <si>
    <t>16502433         Prepaid - SAI Global License - ST</t>
  </si>
  <si>
    <t>16502443         Ppd - WWT maint</t>
  </si>
  <si>
    <t>16502453         Prepaid - TAIT SW Support Svcs - ST</t>
  </si>
  <si>
    <t>16502463         Prepaid - ZETRON SW Support Svcs - ST</t>
  </si>
  <si>
    <t>16502473         Ppd ServiceNow Proje</t>
  </si>
  <si>
    <t>16502483         Prepaid - Coriant America - ST</t>
  </si>
  <si>
    <t>16502493         Prepaid - WWT WebEx - ST</t>
  </si>
  <si>
    <t>16502503         Prepaid - CC1210 WWT Data Center - ST</t>
  </si>
  <si>
    <t>16502513         Prepaid - Structured Data Center - ST</t>
  </si>
  <si>
    <t>16502523         Prepaid - CC1213 WWT Data Center - ST</t>
  </si>
  <si>
    <t>16502543         Prepaid - Enbala Symphony Software ST</t>
  </si>
  <si>
    <t>16502553         Prepaid - GTZ Sitecore SaaS – ST</t>
  </si>
  <si>
    <t>16502563         Prepaid - GTZ Sprinklr SaaS – ST</t>
  </si>
  <si>
    <t>16502573         Prepaid - IT Security Tenable – ST</t>
  </si>
  <si>
    <t>16502583         Prepaid - 1220 APPS Attunity Maint – ST</t>
  </si>
  <si>
    <t>16502603         Prepaid - INFRA Palo Alto WF-500 – ST</t>
  </si>
  <si>
    <t>16502623         Ppd AMI Comm Ctr ST</t>
  </si>
  <si>
    <t>16504023         Prepaid - TAIT SW Support Svcs - LT</t>
  </si>
  <si>
    <t>16504093         Ppd Enterpr Lic - LT</t>
  </si>
  <si>
    <t>16504101         Ppd Swinomish Tr- LT</t>
  </si>
  <si>
    <t>16504112         Prepaid - Gas Options - LT</t>
  </si>
  <si>
    <t>16504171         Ppd Golden Cap - LT</t>
  </si>
  <si>
    <t>16504181         Ppd Golden Exp LT</t>
  </si>
  <si>
    <t>16504191         Prepaid - Goldendale Inventory - LT</t>
  </si>
  <si>
    <t>16504201         Ppd Art312 Rec- LT</t>
  </si>
  <si>
    <t>16504221         Ppd ROW Dist Cr - LT</t>
  </si>
  <si>
    <t>16504223         Prepaid - SAI Global License - LT</t>
  </si>
  <si>
    <t>16504243         Prepaid - Datalink OneCall - LT</t>
  </si>
  <si>
    <t>16504253         Prepaid - Workiva Subscription - LT</t>
  </si>
  <si>
    <t>16504261         Prepaid - Mint Farm Capital - LT</t>
  </si>
  <si>
    <t>16504271         Prepaid - Mint Farm Expense - LT</t>
  </si>
  <si>
    <t>16504273         Prepaid - ZETRON SW Support Svcs - LT</t>
  </si>
  <si>
    <t>16504281         Prepaid - Mint Farm Inventory - LT</t>
  </si>
  <si>
    <t>16504283         Prepaid - Coriant America - LT</t>
  </si>
  <si>
    <t>16504293         Prepaid - WWT WebEx - LT</t>
  </si>
  <si>
    <t>16504303         Prepaid - CC1210 WWT Data Center - LT</t>
  </si>
  <si>
    <t>16504313         Prepaid - Structured Data Center - LT</t>
  </si>
  <si>
    <t>16504323         Prepaid - CC1213 WWT Data Center - LT</t>
  </si>
  <si>
    <t>16504353         Prepaid - Trintech LT</t>
  </si>
  <si>
    <t>16504373         Prepaid - Enbala Symphony Software LT</t>
  </si>
  <si>
    <t>16504383         Prepaid - Datalink SW Maint - LT</t>
  </si>
  <si>
    <t>16504393         Prepaid - GTZ Sitecore SaaS – LT</t>
  </si>
  <si>
    <t>16504403         Prepaid - GTZ Sprinklr SaaS – LT</t>
  </si>
  <si>
    <t>16504413         Prepaid - 1220 APPS Attunity Maint – LT</t>
  </si>
  <si>
    <t>16504443         Prepaid - INFRA Palo Alto WF-500 - LT</t>
  </si>
  <si>
    <t>16580001         LT Portion PP contra</t>
  </si>
  <si>
    <t>16580002         LT Portion PP contra</t>
  </si>
  <si>
    <t>16580003         LT Portion PP contra</t>
  </si>
  <si>
    <t>16590001         Long Term Portion of Prepayment Electric</t>
  </si>
  <si>
    <t>16590002         Long Term Portion of Prepayment Gas</t>
  </si>
  <si>
    <t>16590003         Long Term Portion of Prepayment Common</t>
  </si>
  <si>
    <t>F165             165 Prepayments</t>
  </si>
  <si>
    <t>17300001         Electric - Accrued Utility Revenue</t>
  </si>
  <si>
    <t>17300002         Gas - Unbilled Revenue</t>
  </si>
  <si>
    <t>F173             173 Accrued Utility Revenues</t>
  </si>
  <si>
    <t>17400001         Energy Storage</t>
  </si>
  <si>
    <t>17400011         REC Inventory Receivable</t>
  </si>
  <si>
    <t>F174             174 Energy Storage</t>
  </si>
  <si>
    <t>17500001         Unrealized Gain ST - Core Pwr/Gas for Pwr</t>
  </si>
  <si>
    <t>17500002         Unrealized Gain ST - Core Gas</t>
  </si>
  <si>
    <t>17500011         Unrealized Gain LT - Core Pwr/Gas for Pwr</t>
  </si>
  <si>
    <t>17500012         Unrealized Gain LT - Core Gas</t>
  </si>
  <si>
    <t>F175             175 Derivative Instrument Assets</t>
  </si>
  <si>
    <t>18100003         6.74% MT Notes</t>
  </si>
  <si>
    <t>18100093         Med Term Notes - C - Unamort Debt Expense</t>
  </si>
  <si>
    <t>18100203         5.483% Due 6/1/35 - Unamortized Debt Exp</t>
  </si>
  <si>
    <t>18100213         Amort4.3% SrNote2045</t>
  </si>
  <si>
    <t>18100223         3.9% Poll Ser 2013A</t>
  </si>
  <si>
    <t>18100233         4% Poll Series 2013B</t>
  </si>
  <si>
    <t>18100473         7.02% MT Note Issued - Unamort Debt Expen</t>
  </si>
  <si>
    <t>18100493         7.00% MTN Ser B Due</t>
  </si>
  <si>
    <t>18100633         AmrtCost $600M SrNot</t>
  </si>
  <si>
    <t>18100663         $350M Hedging Credit Facility PSE 2013</t>
  </si>
  <si>
    <t>18100673         $650M Liquidity Cred</t>
  </si>
  <si>
    <t>18100683         PSE 800M Credit Facility due 2022</t>
  </si>
  <si>
    <t>18100923         $250 Million 4.434% Sr Notes due 2041</t>
  </si>
  <si>
    <t>18100933         $45 Million 4.70% Sr Notes due 2051</t>
  </si>
  <si>
    <t>18101023         6.72% MTN due 6/2036</t>
  </si>
  <si>
    <t>18101033         6.2% Snr Nt due 3/37</t>
  </si>
  <si>
    <t>18101083         BLOCKED-PSE Operating Credit Agreement</t>
  </si>
  <si>
    <t>18101093         BLOCKED-PSE Hedging Credit Agreement</t>
  </si>
  <si>
    <t>18101113         5.8% Sr Nt due 10/39</t>
  </si>
  <si>
    <t>18101123         5.795% SrNt  3/15/40</t>
  </si>
  <si>
    <t>18101133         5.764% SrNt Due 7/40</t>
  </si>
  <si>
    <t>18101143         5.638% Sr Nt 4/15/41</t>
  </si>
  <si>
    <t>F181             181 Unamortized Debt expenses</t>
  </si>
  <si>
    <t>18210281         2012 Storm Amortization - 6 Years</t>
  </si>
  <si>
    <t>18210301         2014 Storm Amortization - 4 Years</t>
  </si>
  <si>
    <t>18210311         2015 Storm Amortization - 4 Years</t>
  </si>
  <si>
    <t>18210321         2016 Storm Amortization - 4 Years</t>
  </si>
  <si>
    <t>18210331         2017 Storm Excess Costs</t>
  </si>
  <si>
    <t>18210341         2017 StormAmortRecov</t>
  </si>
  <si>
    <t>F182-1           181.1 Extraordinary Property Losses</t>
  </si>
  <si>
    <t>18220101         Electron Unrecovered Loss</t>
  </si>
  <si>
    <t>F182-2           182.2 Unrecovered Plant/Reg. Study Costs</t>
  </si>
  <si>
    <t>18230002         FAS 109 Taxes - Gas</t>
  </si>
  <si>
    <t>18230021         Electric Conservation not in RB</t>
  </si>
  <si>
    <t>18230031         Electric - Def AFUDC - Regulatory Asset</t>
  </si>
  <si>
    <t>18230032         Gas Conservation - Tracker Programs</t>
  </si>
  <si>
    <t>18230041         Electric - Colstrip</t>
  </si>
  <si>
    <t>18230042         UG950288 DSM Tracker Balance</t>
  </si>
  <si>
    <t>18230051         Electric - Accum Amo</t>
  </si>
  <si>
    <t>18230061         Electric - Colstrip</t>
  </si>
  <si>
    <t>18230071         BLKD -Elec - BPA Pwr</t>
  </si>
  <si>
    <t>18230081         Electric - BPA Power</t>
  </si>
  <si>
    <t>18230311         Env Rem - Whidbey SVC UST (Future Cost Est)</t>
  </si>
  <si>
    <t>18230312         Env Rem Recovery - Gas UG170034</t>
  </si>
  <si>
    <t>18230351         Chelan PUD Contract Initiation</t>
  </si>
  <si>
    <t>18230431         Env Rem Recovery - Elec UE170033</t>
  </si>
  <si>
    <t>18230501         Credit Card Deferral - UE-170033</t>
  </si>
  <si>
    <t>18230502         Credit Card Deferral - UG-170034</t>
  </si>
  <si>
    <t>18230621         Cons. Rider Amort.</t>
  </si>
  <si>
    <t>18230631         FAS 109 Taxes - Electric</t>
  </si>
  <si>
    <t>18230771         PCA Company Portion</t>
  </si>
  <si>
    <t>18230781         PCA Company Portion - contra</t>
  </si>
  <si>
    <t>18230791         PCA Customer Portion</t>
  </si>
  <si>
    <t>18231051         PCA YR #10 Gross</t>
  </si>
  <si>
    <t>18231061         PCA YR #10 Gross - Contra</t>
  </si>
  <si>
    <t>18231081         PCA YR #11 Gross</t>
  </si>
  <si>
    <t>18231091         PCA YR #11 Gross - Contra</t>
  </si>
  <si>
    <t>18231141         PCA YR #12 Gross</t>
  </si>
  <si>
    <t>18231151         PCA YR #12 Gross - Contra</t>
  </si>
  <si>
    <t>18231161         PCA YR #13 Gross</t>
  </si>
  <si>
    <t>18231171         PCA YR #13 Gross - Contra</t>
  </si>
  <si>
    <t>18231181         PCA YR #14 Gross</t>
  </si>
  <si>
    <t>18231191         PCA YR #14 Gross - Contra</t>
  </si>
  <si>
    <t>18231241         Env Rem White Rvr/Bu</t>
  </si>
  <si>
    <t>18231251         Env Rem-White Rvr/Buckley Ph I Headworks</t>
  </si>
  <si>
    <t>18231261         PCA YR #17 Gross</t>
  </si>
  <si>
    <t>18231271         PCA YR #17 Gross - Contra</t>
  </si>
  <si>
    <t>18232221         Env Rem White Rvr/Bu</t>
  </si>
  <si>
    <t>18232251         White Rvr/Buckley II</t>
  </si>
  <si>
    <t>18232261         Env Rem-low Duwamish</t>
  </si>
  <si>
    <t>18232271         Env Rem - Lower Duwamish Waterway</t>
  </si>
  <si>
    <t>18232301         LSR Deposit Def UE-100882</t>
  </si>
  <si>
    <t>18232311         LSR Def Carrying Costs UE-100882</t>
  </si>
  <si>
    <t>18232321         Colstrip 1&amp;2 WECo</t>
  </si>
  <si>
    <t>18233061         Env Rem - Poulsbo SVC UST (Future Cost Est)</t>
  </si>
  <si>
    <t>18235521         Mint Farm Deferral UE-090704</t>
  </si>
  <si>
    <t>18237112         Env Rem - Swarr Station</t>
  </si>
  <si>
    <t>18237161         E Decoup Rev Undercollect - Sch 46 &amp; 49</t>
  </si>
  <si>
    <t>18237171         E FPC Decoup Rev Undercollect - Sch 46 &amp; 49</t>
  </si>
  <si>
    <t>18237181         IntE FPC Decoup Rev</t>
  </si>
  <si>
    <t>18237191         E FPC Decoup Rev Recover - Sch 46 &amp; 49</t>
  </si>
  <si>
    <t>18237201         E Decoup Rev Undercollect - Sch 8 &amp; 24</t>
  </si>
  <si>
    <t>18237211         E Dcoup Undercol Sch</t>
  </si>
  <si>
    <t>18237221         E Decoup Rev Undercoll - Sch 40</t>
  </si>
  <si>
    <t>18237231         E FPC Decoup Rev Undercollect - Sch 7</t>
  </si>
  <si>
    <t>18237251         E FPC Decoup Rev Undercollect - Sch 8 &amp; 24</t>
  </si>
  <si>
    <t>18237261         E FPC Decoup Rev Undercollect - Sch 10 &amp; 31</t>
  </si>
  <si>
    <t>18237271         E FPC Decoup Rev Undercollect - Sch 12 &amp; 26</t>
  </si>
  <si>
    <t>18237281         E FPC Decoup Rev Undercollect - Sch 40</t>
  </si>
  <si>
    <t>18237302         G Decoup Underco Sch</t>
  </si>
  <si>
    <t>18237311         IntE Decoup Rev Undercollect - Sch 8 &amp; 24</t>
  </si>
  <si>
    <t>18237321         IntE Decoup Und Sch</t>
  </si>
  <si>
    <t>18237331         IntE Decoup Rev Undercollect - Sch 40</t>
  </si>
  <si>
    <t>18237341         IntE FPC Decoup Rev Undercollect - Sch 7</t>
  </si>
  <si>
    <t>18237351         IntE FPC DcoupUn Sch</t>
  </si>
  <si>
    <t>18237361         IntE FPC DcoupU 8&amp;24</t>
  </si>
  <si>
    <t>18237381         IntE FPC DcopUn12&amp;26</t>
  </si>
  <si>
    <t>18237391         IntE FPC Decoup Rev Undercollect - Sch 40</t>
  </si>
  <si>
    <t>18237401         IntE Decoup Rev Undercollect -  Sch 46 &amp; 49</t>
  </si>
  <si>
    <t>18237402         IntG Decoup Rev Undercollect - Sch 31 &amp; 31T</t>
  </si>
  <si>
    <t>18237411         E Decoup Rev Recover - Sch 46 &amp; 49</t>
  </si>
  <si>
    <t>18237412         IntG Decoup Und Sch</t>
  </si>
  <si>
    <t>18237421         E Decoup Rev Recover - Sch 8 &amp; 24</t>
  </si>
  <si>
    <t>18237431         E Decoup Recover Sch</t>
  </si>
  <si>
    <t>18237441         E Decoup Rev Recover - Sch 40</t>
  </si>
  <si>
    <t>18237461         E FPC Dcoup Rec Sch</t>
  </si>
  <si>
    <t>18237491         E FPC Decoup Rev Recover - Sch 12 &amp; 26</t>
  </si>
  <si>
    <t>18237501         E FPC Decoup Rev Recover - Sch 40</t>
  </si>
  <si>
    <t>18237502         G Decoup Rev Recover - Sch 31 &amp; 31T</t>
  </si>
  <si>
    <t>18237512         G Decoup Recover Sch</t>
  </si>
  <si>
    <t>18238031         PropTaxTracker PY El</t>
  </si>
  <si>
    <t>18238032         PropTaxTracker PYGas</t>
  </si>
  <si>
    <t>18238041         PropTaxTracker CY El</t>
  </si>
  <si>
    <t>18238042         PropTaxTracker CYGas</t>
  </si>
  <si>
    <t>18238141         El Resi Rev Undercol</t>
  </si>
  <si>
    <t>18238142         Gas Resi Rev UndColl</t>
  </si>
  <si>
    <t>18238151         El NonResi Rev UndCo</t>
  </si>
  <si>
    <t>18238152         Gas NonRes Rev Undco</t>
  </si>
  <si>
    <t>18238161         Int Elec Res UndrCol</t>
  </si>
  <si>
    <t>18238162         Int Gas Res UndrColl</t>
  </si>
  <si>
    <t>18238171         Int Ele NonRes UndCo</t>
  </si>
  <si>
    <t>18238172         Int Gas NonRes Undco</t>
  </si>
  <si>
    <t>18238181         El Sch26 DecoupUndCo</t>
  </si>
  <si>
    <t>18238191         El Sch31 DecoupUndCo</t>
  </si>
  <si>
    <t>18238211         Int Ele Sch26 UndCo</t>
  </si>
  <si>
    <t>18238311         Ferndale Reg Asset UE-130617</t>
  </si>
  <si>
    <t>18238321         Baker Reg Asset UE-130617</t>
  </si>
  <si>
    <t>18238331         Snoqualmie Reg Asset UE-130617</t>
  </si>
  <si>
    <t>18239001         Low Income Grants - Electric</t>
  </si>
  <si>
    <t>18239002         Low Income Grants - Gas</t>
  </si>
  <si>
    <t>18239011         PSE Low Income Program Costs - Electric</t>
  </si>
  <si>
    <t>18239012         PSE Low Income Program Costs - Gas</t>
  </si>
  <si>
    <t>18239021         Low Income Agency Admin Fees - Electric</t>
  </si>
  <si>
    <t>18239022         Low Income Agency Admin Fees - Gas</t>
  </si>
  <si>
    <t>18239023         Low Income Agency Admin Fees - Common</t>
  </si>
  <si>
    <t>18239031         Contra Low Income Program - Electric</t>
  </si>
  <si>
    <t>18239032         Contra Low Income Program - Gas</t>
  </si>
  <si>
    <t>18239042         Env Rem Costs - Gas UG-170034</t>
  </si>
  <si>
    <t>18239061         PCA Customer Portion - Interest</t>
  </si>
  <si>
    <t>18239081         Sch 142 Ele Res Rcvr</t>
  </si>
  <si>
    <t>18239082         Sch 142 Gas Res Rcvr</t>
  </si>
  <si>
    <t>18239091         Sch142 Ele NoRes Rcv</t>
  </si>
  <si>
    <t>18239092         Sch142 Gas NoRes Rcv</t>
  </si>
  <si>
    <t>18239121         PCA YR #15 Gross</t>
  </si>
  <si>
    <t>18239131         PCA YR #15 Gross - Contra</t>
  </si>
  <si>
    <t>18239141         PCA YR #16 Gross</t>
  </si>
  <si>
    <t>18239151         PCA YR #16 Gross - Contra</t>
  </si>
  <si>
    <t>18239161         PCA Fixed Cost Deferral - UE-161112</t>
  </si>
  <si>
    <t>18239171         Env Rem Costs - Elec UE-170033</t>
  </si>
  <si>
    <t>18239191         White River Reg Asset UE170033</t>
  </si>
  <si>
    <t>F182-3           182.3 Other Regulatory Assets</t>
  </si>
  <si>
    <t>18400123         Employee Related Taxes Clearing</t>
  </si>
  <si>
    <t>18400143         Employee Benefits Clearing</t>
  </si>
  <si>
    <t>18400433         Billing Suspense Transactions</t>
  </si>
  <si>
    <t>18401013         Billing Balance Transfer</t>
  </si>
  <si>
    <t>18401033         Credit Balance Refund Clearing</t>
  </si>
  <si>
    <t>18401191         Electric T&amp;D Fleet Clearing</t>
  </si>
  <si>
    <t>18401192         Gas Operations Fleet Clearing</t>
  </si>
  <si>
    <t>18401193         Misc Corporate Fleet Clearing</t>
  </si>
  <si>
    <t>18401201         Generation Fleet Clearing</t>
  </si>
  <si>
    <t>F184             184 Clearing Accounts</t>
  </si>
  <si>
    <t>18500003         JO1 Job Orders Temporary Facilities</t>
  </si>
  <si>
    <t>F185             185 Temporary Facilities</t>
  </si>
  <si>
    <t>18600011         OWIP - Electric - No</t>
  </si>
  <si>
    <t>18600013         JO2 Job Orders Non-Temp Facilities</t>
  </si>
  <si>
    <t>18600053         ZCLM Damage Claim Orders</t>
  </si>
  <si>
    <t>18600091         Colstrip Gen Plt Exp</t>
  </si>
  <si>
    <t>18600122         Gas - Misc Def Debits</t>
  </si>
  <si>
    <t>18600123         Cashiers Shortages - CLX</t>
  </si>
  <si>
    <t>18600143         Unbilled Accumulated Costs</t>
  </si>
  <si>
    <t>18600203         Def Debits - Misc De</t>
  </si>
  <si>
    <t>18600321         Residential Exchange - Misc Deferred Debit</t>
  </si>
  <si>
    <t>18600363         2011 PSE Universal Shelf Registration</t>
  </si>
  <si>
    <t>18600403         IBNR for Workers Comp</t>
  </si>
  <si>
    <t>18600443         PSE 800M Credit Facility due 2022</t>
  </si>
  <si>
    <t>18600512         PGA Unrealized Loss</t>
  </si>
  <si>
    <t>18600561         SFAS 71 - Snoqualmie License Expenses</t>
  </si>
  <si>
    <t>18600571         SFAS 71 - Baker Lake License Expense</t>
  </si>
  <si>
    <t>18600573         Operating Leases Obligation</t>
  </si>
  <si>
    <t>18600751         ppd-Chelan PUD WC</t>
  </si>
  <si>
    <t>18600761         ppd-Chelan PUD Covrg</t>
  </si>
  <si>
    <t>18600771         ppd-Chelan PUD RI WC</t>
  </si>
  <si>
    <t>18600781         ppd-ChelanPUD RI Cov</t>
  </si>
  <si>
    <t>18600861         Long-Term Purchased REC Intangible</t>
  </si>
  <si>
    <t>18600871         Goldendale ST Minor Insp 2018</t>
  </si>
  <si>
    <t>18600943         PSE 4th Flr Sublease Direct Leasing Costs</t>
  </si>
  <si>
    <t>18601013         Redmond West Direct Leasing Cost</t>
  </si>
  <si>
    <t>18601183         2016 PSE Universal Shelf Registration</t>
  </si>
  <si>
    <t>18601502         Deferred Debit - Carbon Offset Program</t>
  </si>
  <si>
    <t>18603001         ENC Stm Tur MJ 2017</t>
  </si>
  <si>
    <t>18603003         Def Dr-WrkrComp IBNR</t>
  </si>
  <si>
    <t>18603011         GLD Stm Tur Insp2014</t>
  </si>
  <si>
    <t>18603021         FRA Unit#2 Combustion Inspection 2014-LT</t>
  </si>
  <si>
    <t>18603031         MTF Full-Scale Inspection 2014 - LT</t>
  </si>
  <si>
    <t>18603041         FRE U2 Hot Gas Path Inspection 2014-LT</t>
  </si>
  <si>
    <t>18603061         FERN Steam Turbine Major Inspection 2015-LT</t>
  </si>
  <si>
    <t>18603081         Colstrip 1&amp;2 Misc Deferred Debits-LT</t>
  </si>
  <si>
    <t>18603091         Colstrip 3&amp;4 Misc Deferred Debits-LT</t>
  </si>
  <si>
    <t>18604001         FRE U1 Hot Gas Path Inspection 2017-ST</t>
  </si>
  <si>
    <t>18604011         MTF ST Full Partial Inspection 2017</t>
  </si>
  <si>
    <t>18604021         SUM CT Generator Major Inspection</t>
  </si>
  <si>
    <t>18604031         SUM Steam Turbine Major Inspection</t>
  </si>
  <si>
    <t>18604041         MTF CT Major Inspection 2017</t>
  </si>
  <si>
    <t>18605011         Colstrip 3&amp;4 Major Maintenance UE141141</t>
  </si>
  <si>
    <t>18605021         Colstrip 1&amp;2 Major Maintenance UE141141</t>
  </si>
  <si>
    <t>18605041         En Unit #1 Major Inspection 2015-LT</t>
  </si>
  <si>
    <t>18605051         ENC Unit#2 Major Inspection 2016-LT</t>
  </si>
  <si>
    <t>18605061         Goldendale 2016 Major Inspection - LT</t>
  </si>
  <si>
    <t>18605071         WHH Unit 2 Compressor Rebuild</t>
  </si>
  <si>
    <t>18605081         ENC Unit#3 Hot Gas Path Maintenance 2017</t>
  </si>
  <si>
    <t>18608001         Env Rem - Lower Baker Power Plant</t>
  </si>
  <si>
    <t>18608002         Env Rem - Downtowner Property</t>
  </si>
  <si>
    <t>18608011         Env Rem-Low Bak Pow</t>
  </si>
  <si>
    <t>18608012         Env Rem-DowntnerProp</t>
  </si>
  <si>
    <t>18608031         Env Rem-Snoq Hydro G</t>
  </si>
  <si>
    <t>18608041         Env Rem-Bellingham M</t>
  </si>
  <si>
    <t>18608051         Env Rem-Belling FCE</t>
  </si>
  <si>
    <t>18608062         Env Rem - Hist Recov</t>
  </si>
  <si>
    <t>18608081         Env Rem - Electron Flume</t>
  </si>
  <si>
    <t>18608111         Env Rem - Electric Flume (Future Cost Est)</t>
  </si>
  <si>
    <t>18608112         Env Rem-Tacoma Tar Pits - Remediation</t>
  </si>
  <si>
    <t>18608141         Env Rem-Talbot Hill</t>
  </si>
  <si>
    <t>18608151         Env Rem-Talbot Hill</t>
  </si>
  <si>
    <t>18608181         Env Rem-Samamish Fut</t>
  </si>
  <si>
    <t>18608212         Env Rem-Everett, Washington - Remediation</t>
  </si>
  <si>
    <t>18608231         Env Rem-City Bellghm</t>
  </si>
  <si>
    <t>18608241         Env Rem-Whitehorn UST (Future Cost Est.)</t>
  </si>
  <si>
    <t>18608251         Env Rem-Whitehorn UST</t>
  </si>
  <si>
    <t>18608271         Env Rem-City Oly Rei</t>
  </si>
  <si>
    <t>18608281         Env Rem - Shuffleton</t>
  </si>
  <si>
    <t>18608291         Env Rem - Shuffleton (Fut Cost Est)</t>
  </si>
  <si>
    <t>18608311         Freddy1 2017 Steam Turbine Major Inspection</t>
  </si>
  <si>
    <t>18608312         Env Rem-Chehalis, Washington - Remediation</t>
  </si>
  <si>
    <t>18608411         Freddy1 2017 CT Major Inspection</t>
  </si>
  <si>
    <t>18608451         Env Rem - BHM Central (Fut Cost Est)</t>
  </si>
  <si>
    <t>18608612         Env Rem-Tac Gas Co</t>
  </si>
  <si>
    <t>18608712         Env Rem-Thea Foss Waterway - Remediation</t>
  </si>
  <si>
    <t>18609402         EnvRem-Remburse GaW</t>
  </si>
  <si>
    <t>18609422         Env Rem - Gas Works Park (Future Cost Est)</t>
  </si>
  <si>
    <t>18609432         EnvRem-Post11-12 GaW</t>
  </si>
  <si>
    <t>18609512         Env Rem-Quendall Terminal - Remediation</t>
  </si>
  <si>
    <t>18609532         Env Rem-Bay Station - Remediation</t>
  </si>
  <si>
    <t>18609542         Env Rem - Olympia (Columbia Street) MGP</t>
  </si>
  <si>
    <t>18609572         Env Rem-Tac Gas Comp</t>
  </si>
  <si>
    <t>18609582         Env Rem-Thea Foss</t>
  </si>
  <si>
    <t>18609592         Env Rem-Everett, Wa</t>
  </si>
  <si>
    <t>18609602         Env Rem-Chehalis, WA</t>
  </si>
  <si>
    <t>18609622         Env Rem-Quendall Ter</t>
  </si>
  <si>
    <t>18609642         Env Rem - Tacoma Tar Pits (Future Cost Est)</t>
  </si>
  <si>
    <t>18609652         Env Rem - Bay Station (Future Cost Est)</t>
  </si>
  <si>
    <t>18609662         Env Rem-Olympia MGP</t>
  </si>
  <si>
    <t>18609672         Env Rem-Verbeek Auto</t>
  </si>
  <si>
    <t>18609682         Env Rem - Swarr Station (Future Cost Est)</t>
  </si>
  <si>
    <t>18609692         Env Rem-Nrth Op Base</t>
  </si>
  <si>
    <t>18609801         Article 502-Forest Habitat Capital Fund</t>
  </si>
  <si>
    <t>18609821         Article 503-Elk Habitat Capital Fund</t>
  </si>
  <si>
    <t>18609841         Article 504-Wetland Habitat Capital Fund</t>
  </si>
  <si>
    <t>18609861         Art 505-Aquatic Capi</t>
  </si>
  <si>
    <t>18609891         Montana Transition Fund - PTCs</t>
  </si>
  <si>
    <t>18630031         WUTC-AFUDC</t>
  </si>
  <si>
    <t>F186             186 Miscellaneous Deferred Debits</t>
  </si>
  <si>
    <t>18700041         Elec Def Prop Loss</t>
  </si>
  <si>
    <t>18700081         Def Property Losses  UE-170033</t>
  </si>
  <si>
    <t>18700082         Def Property Losses UG-170034</t>
  </si>
  <si>
    <t>F187             187 Def Loss from Dispostion Utility Plt</t>
  </si>
  <si>
    <t>18900173         9-5/8% Series 9/15/9</t>
  </si>
  <si>
    <t>18900183         $200M VRN - Amort of Debt Retirement</t>
  </si>
  <si>
    <t>18900193         8.231% Trst Prf Ret</t>
  </si>
  <si>
    <t>18900203         Prem Exp Sr10/1/15</t>
  </si>
  <si>
    <t>18900213         Prem Exp Sr1/15/16</t>
  </si>
  <si>
    <t>18900233         Loss on Extgshmnt Jr</t>
  </si>
  <si>
    <t>18900243         9.14% MTN Unam Loss</t>
  </si>
  <si>
    <t>18900253         7.05% PCB Series</t>
  </si>
  <si>
    <t>18900263         7.25% PCB Series</t>
  </si>
  <si>
    <t>18900273         6.8% PCB Series</t>
  </si>
  <si>
    <t>18900283         5.875% PCB Series</t>
  </si>
  <si>
    <t>18900293         8.4% WNG MTN A</t>
  </si>
  <si>
    <t>18900303         8.39%WNG MTN A</t>
  </si>
  <si>
    <t>18900323         8.25% WNG MTN SERIES</t>
  </si>
  <si>
    <t>18900353         7.19% WNG Series B due 8/18/2023</t>
  </si>
  <si>
    <t>18900373         8.40% Cap Trst - Unam Loss Reacq Debt</t>
  </si>
  <si>
    <t>18900393         Redemption Costs for 9.57% FMB's</t>
  </si>
  <si>
    <t>18900403         BLKD - 2009 PSE Oper</t>
  </si>
  <si>
    <t>18900413         BLKD-2009 PSE Hedg</t>
  </si>
  <si>
    <t>18900423         BLKD-2009 PSE CapEx</t>
  </si>
  <si>
    <t>18900433         5.0% PCB Series</t>
  </si>
  <si>
    <t>18900443         2014 PSE Operating</t>
  </si>
  <si>
    <t>18900451         2014 PSE Hedging-62%</t>
  </si>
  <si>
    <t>18900452         2014 PSE Hedging-38%</t>
  </si>
  <si>
    <t>18900463         $350M Hedging Facility 2013 Unamort Costs</t>
  </si>
  <si>
    <t>18900473         $650M Liquidity Cred</t>
  </si>
  <si>
    <t>18900533         5.10% PCB Series</t>
  </si>
  <si>
    <t>F189             189 Unamortized Loss on Reacquired Debt</t>
  </si>
  <si>
    <t>19000001         DTA PTC Estimated Monetization</t>
  </si>
  <si>
    <t>19000003         Def FIT Deferred Compensation</t>
  </si>
  <si>
    <t>19000013         Def FIT FAS 106 Retirement Benefits</t>
  </si>
  <si>
    <t>19000032         DFIT - FAS 133 ST Asset - Gas</t>
  </si>
  <si>
    <t>19000042         DFIT - FAS 133 LT Asset - Gas</t>
  </si>
  <si>
    <t>19000043         DFIT - FAS 133 CFH TLOCK LT</t>
  </si>
  <si>
    <t>19000081         DFIT - FAS 133 ST Asset - Electric</t>
  </si>
  <si>
    <t>19000091         DFIT - FAS 133 LT Asset - Electric</t>
  </si>
  <si>
    <t>19000093         Vacation Pay - Accum Def Inc Taxes</t>
  </si>
  <si>
    <t>19000103         DFIT - Self Insurance IBNR</t>
  </si>
  <si>
    <t>19000111         Land Sales - Accum Def Inc Taxes</t>
  </si>
  <si>
    <t>19000112         DFIT - Int'l Paper Wcst Capacity Agreement</t>
  </si>
  <si>
    <t>19000113         DTA for Redmond West Tenant Allowances</t>
  </si>
  <si>
    <t>19000122         DFIT - Land Sales - Gas</t>
  </si>
  <si>
    <t>19000132         FAS 109 Tax Reform - Gas</t>
  </si>
  <si>
    <t>19000133         Non-Qual SRP - Offic</t>
  </si>
  <si>
    <t>19000142         DTA Provision for Rate Refunds Gas</t>
  </si>
  <si>
    <t>19000151         DFIT - Westcoast C.A</t>
  </si>
  <si>
    <t>19000181         Electric - Env Remed</t>
  </si>
  <si>
    <t>19000193         DFIT - Charitable Contribution Carryforward</t>
  </si>
  <si>
    <t>19000251         Gain on Disp Of Emis</t>
  </si>
  <si>
    <t>19000283         Sr Mgmt L-T Incentiv</t>
  </si>
  <si>
    <t>19000361         Gardiner Property Deferred Loss</t>
  </si>
  <si>
    <t>19000371         Def Tax Colstrip Reclamation Electric</t>
  </si>
  <si>
    <t>19000403         Deferred FIT - FAS 133 Fwd Swap LT</t>
  </si>
  <si>
    <t>19000441         DFIT - Electric ARO</t>
  </si>
  <si>
    <t>19000443         Def Tax-FAS 158</t>
  </si>
  <si>
    <t>19000453         Defrrd Tax Asset - SFAS 158 SERP</t>
  </si>
  <si>
    <t>19000463         Def Tax-FAS 158</t>
  </si>
  <si>
    <t>19000471         Deferred FIT - Horizon Wind Energy Payment</t>
  </si>
  <si>
    <t>19000473         DFIT - AMT Credit Carryforward</t>
  </si>
  <si>
    <t>19000491         DFIT-BPA Transmission Eq Reserve LT</t>
  </si>
  <si>
    <t>19000552         Def FIT - Bad Debts - Gas</t>
  </si>
  <si>
    <t>19000553         DFIT Summit Landlord Incentive</t>
  </si>
  <si>
    <t>19000562         Def FIT - Demand Charges</t>
  </si>
  <si>
    <t>19000572         Def FIT - JP Storage 263A</t>
  </si>
  <si>
    <t>19000573         DFIT Bothell Data Ctr - Ppd Lease Expense</t>
  </si>
  <si>
    <t>19000581         Def FIT - Mint Farm EqOS</t>
  </si>
  <si>
    <t>19000592         Def FIT - ARO</t>
  </si>
  <si>
    <t>19000601         Def FIT - Production Tax Credit - NEW</t>
  </si>
  <si>
    <t>19000621         DFIT - Regulatory Deferral PTC - LT</t>
  </si>
  <si>
    <t>19000641         DFIT RECs Post 11/09</t>
  </si>
  <si>
    <t>19000671         DFIT - PTC Reg Liability</t>
  </si>
  <si>
    <t>19000691         Def FIT-Injry/Dmge-E</t>
  </si>
  <si>
    <t>19000692         Def FIT-Injry/Dmge-G</t>
  </si>
  <si>
    <t>19000711         DFIT - BNP - Electric</t>
  </si>
  <si>
    <t>19000721         DFIT - Land Sales to PWI</t>
  </si>
  <si>
    <t>19000751         DFIT Summit Purchase - Electric</t>
  </si>
  <si>
    <t>19000752         DFIT Summit Purchase - Gas</t>
  </si>
  <si>
    <t>19000781         Def FIT - Bad Debts - Electric</t>
  </si>
  <si>
    <t>19000791         DFIT REC Rate Schedule 137</t>
  </si>
  <si>
    <t>19000801         DFIT REC Int on REC Schedule 137</t>
  </si>
  <si>
    <t>19000811         DFIT REC Int on REC Not in Rates</t>
  </si>
  <si>
    <t>19000831         DFIT- Equity Reserve on Ferndale- Long Term</t>
  </si>
  <si>
    <t>19000841         DFIT - Int LSR Treasury Grant Sch95A - LT</t>
  </si>
  <si>
    <t>19000851         DFIT - Equity Reserve on Snoqualmie OS - LT</t>
  </si>
  <si>
    <t>19000861         DFIT-Equity Reserve on Baker Project-LT</t>
  </si>
  <si>
    <t>19000871         DFIT-Operating Lease Obligation-LT</t>
  </si>
  <si>
    <t>19000881         DFIT-PCA Fixed Cost Deferral LT</t>
  </si>
  <si>
    <t>19000891         FAS 109 Tax Reform - Electric</t>
  </si>
  <si>
    <t>19000901         DTA Montana Transition Fund PTC</t>
  </si>
  <si>
    <t>19000911         DTA Provision for Rate Refunds Electric</t>
  </si>
  <si>
    <t>19001001         DTA for Unearned Revenue - Pole Contacts</t>
  </si>
  <si>
    <t>19002003         DFIT NOL Carryforward-ST</t>
  </si>
  <si>
    <t>19003011         DFIT-Deferral Snoqualmie Treasury Grant-LT</t>
  </si>
  <si>
    <t>19003021         DFIT-Int Baker Treasury Grant-LT</t>
  </si>
  <si>
    <t>19003041         DFIT-Ele Dec ROR LT</t>
  </si>
  <si>
    <t>19003042         DFIT-Decoupling Gas ROR Over Earning</t>
  </si>
  <si>
    <t>F190             190 Accumulated Deferred Income Taxes</t>
  </si>
  <si>
    <t>19100012         Current Demand Def - Unrec Purch Gas Costs</t>
  </si>
  <si>
    <t>19100022         Curr Commodity Def - Unrec Purch Gas Costs</t>
  </si>
  <si>
    <t>19100132         Interest Curr Comm.- Unrcvd Purch Gas Cost</t>
  </si>
  <si>
    <t>19100142         Interest Curr Demand-Unrcvd Purch Gas Cost</t>
  </si>
  <si>
    <t>19100152         PGA  Amort - Demand</t>
  </si>
  <si>
    <t>19100162         PGA  Amort - Commodity</t>
  </si>
  <si>
    <t>F191             191 Unrecovered Purchased Gas Costs</t>
  </si>
  <si>
    <t>Liabilities and Other Credits</t>
  </si>
  <si>
    <t>Balance  Begin of Yr</t>
  </si>
  <si>
    <t>Balance @ End of Qtr</t>
  </si>
  <si>
    <t>20100023         Common Stock Issued - PSE 0.01 Par</t>
  </si>
  <si>
    <t>F201             201 Common Stock Issued</t>
  </si>
  <si>
    <t>20700003         Gas - Premium on Cap Stock - Common</t>
  </si>
  <si>
    <t>20700013         Electric - Premium on Cap Stock - Common</t>
  </si>
  <si>
    <t>20700023         Premium on Cap Stock - Common Stock</t>
  </si>
  <si>
    <t>F207             207 Premium on Capital Stock</t>
  </si>
  <si>
    <t>21100003         Miscellaneous Paid in Capital</t>
  </si>
  <si>
    <t>21100383         SFAS 123R Tax Windfall Benefit</t>
  </si>
  <si>
    <t>F211             211 Miscellaneous Paid-in Capital</t>
  </si>
  <si>
    <t>21400013         Gas - Common Stock Expense</t>
  </si>
  <si>
    <t>21400033         Electric - Common Stock Expense</t>
  </si>
  <si>
    <t>F214             214 Capital Stock Expense</t>
  </si>
  <si>
    <t>21500023         Approp RE - Fed Amort Reserve - Baker</t>
  </si>
  <si>
    <t>21500033         Approp RE - Fed Amort Reserve - Snoqualmie</t>
  </si>
  <si>
    <t>21600003         Unappropriated Retained Earnings</t>
  </si>
  <si>
    <t>21600011         Derivatives in Retained Earnings - Electric</t>
  </si>
  <si>
    <t>21600013         RE PSE Elimination - FAS 133</t>
  </si>
  <si>
    <t>21600023         RE PSE Elimination - FAS 133</t>
  </si>
  <si>
    <t>21600033         Excess Premium - Preferred Stock</t>
  </si>
  <si>
    <t>21600053         Unappr RE (Elec Hist</t>
  </si>
  <si>
    <t>43800003         Dividends Declared - Common Stock</t>
  </si>
  <si>
    <t>43900003         Adjustments to Retained Earnings</t>
  </si>
  <si>
    <t>FERC_RETAINED_E  Retained Earnings Accounts</t>
  </si>
  <si>
    <t>41500103         Non-Consumption Utility Tax BTL</t>
  </si>
  <si>
    <t>41500113         Non-Consumption SD Utility Tax BTL</t>
  </si>
  <si>
    <t>41810000         Equity in Earnings of Subsidiaries</t>
  </si>
  <si>
    <t>41900013         Interest and Dividend Income</t>
  </si>
  <si>
    <t>42650093         SQI Payments Gas - Other Deductions</t>
  </si>
  <si>
    <t>42650103         SQI Payments - Electric - Other Deductions</t>
  </si>
  <si>
    <t>43100093         Capital Lease - Interest Expense</t>
  </si>
  <si>
    <t>44000001         Electric - Residential Sales</t>
  </si>
  <si>
    <t>44200011         Electric - Commercial Sales</t>
  </si>
  <si>
    <t>44200021         Electric - Industrial Sales</t>
  </si>
  <si>
    <t>44200031         Elec - Comm Transp</t>
  </si>
  <si>
    <t>44200041         Elec - Indust Transp</t>
  </si>
  <si>
    <t>44400001         Electric - Public Street &amp; Highway Lighting</t>
  </si>
  <si>
    <t>44700011         Electric - Sales For Resale - Firm</t>
  </si>
  <si>
    <t>44700031         Electric - Sales For</t>
  </si>
  <si>
    <t>45000001         Electric - Customer Late Payment Charges</t>
  </si>
  <si>
    <t>45100031         Electric - Reconnect</t>
  </si>
  <si>
    <t>45100131         Electric - Billing Initiation Fee</t>
  </si>
  <si>
    <t>45100141         Electric - Returned Payment Fee</t>
  </si>
  <si>
    <t>45100151         Non-Consumption Utility Tax Electric</t>
  </si>
  <si>
    <t>45100161         Non-Consumption SD Utility Tax Electric</t>
  </si>
  <si>
    <t>45400011         Steam Plant Rental I</t>
  </si>
  <si>
    <t>45400031         Transformers &amp; Misc</t>
  </si>
  <si>
    <t>45400051         Misc  - Rent from Electric Property</t>
  </si>
  <si>
    <t>45600091         Misc Other Electric Service Revenue</t>
  </si>
  <si>
    <t>45600201         Sale of Non-Core Gas</t>
  </si>
  <si>
    <t>45600211         Cost of Non-Core Gas Sold</t>
  </si>
  <si>
    <t>45600221         Baker Lake Resort - Other Electric Revenue</t>
  </si>
  <si>
    <t>48000002         Gas - Residential Revenues</t>
  </si>
  <si>
    <t>48100002         Gas - Commercial Firm Revenue</t>
  </si>
  <si>
    <t>48100012         Gas - Industrial Firm Revenue</t>
  </si>
  <si>
    <t>48100022         Gas - Commercial Interruptible Revenue</t>
  </si>
  <si>
    <t>48100032         Gas - Industrial Interruptible Revenue</t>
  </si>
  <si>
    <t>48700002         Late Pay Fee - Gas</t>
  </si>
  <si>
    <t>48800012         Gas - Service Initiation Charges</t>
  </si>
  <si>
    <t>48800102         Gas - Billing Initiation Fee</t>
  </si>
  <si>
    <t>48800112         Gas - Returned Payment Fee</t>
  </si>
  <si>
    <t>48800122         Non-Consumption Utility Tax Gas</t>
  </si>
  <si>
    <t>48930002         Gas - Commercial Transportation Revenue</t>
  </si>
  <si>
    <t>48930012         Gas - Industrial Transportation Revenues</t>
  </si>
  <si>
    <t>49300142         Gas Rental Services Revenue</t>
  </si>
  <si>
    <t>49500062         Gas - Miscellaneous Revenue</t>
  </si>
  <si>
    <t>60010000         Salaries - Regular / Ordinary Time</t>
  </si>
  <si>
    <t>60013000         IBEW - Straight Time</t>
  </si>
  <si>
    <t>60014000         UA - Straight Time</t>
  </si>
  <si>
    <t>60015000         Temporary - Regular</t>
  </si>
  <si>
    <t>60020000         Salaries - Overtime</t>
  </si>
  <si>
    <t>60020100         Exempt - Emergency Pay</t>
  </si>
  <si>
    <t>60023000         IBEW - Overtime</t>
  </si>
  <si>
    <t>60024000         UA - Overtime</t>
  </si>
  <si>
    <t>60025000         Temporary - Overtime</t>
  </si>
  <si>
    <t>60042000         Salaries -  Incentive / Bonus / Spot</t>
  </si>
  <si>
    <t>60045000         IBEW - Incentive / Bonus / Spot</t>
  </si>
  <si>
    <t>60046000         UA - Incentive / Bonus / Spot</t>
  </si>
  <si>
    <t>60070000         Severence Payments</t>
  </si>
  <si>
    <t>60081000         Relocation</t>
  </si>
  <si>
    <t>60230010         Incentive Plan Costs</t>
  </si>
  <si>
    <t>60250000         Workers Comp Payments to Employees</t>
  </si>
  <si>
    <t>60260020         Qualified Retirement Plan</t>
  </si>
  <si>
    <t>60260100         Other Employee Benefits</t>
  </si>
  <si>
    <t>60266200         Tuition Reimbursement</t>
  </si>
  <si>
    <t>60266220         Health &amp; Life Insurance</t>
  </si>
  <si>
    <t>60270000         Flex Benefits Credit - Payroll</t>
  </si>
  <si>
    <t>60290000         401K Contribution</t>
  </si>
  <si>
    <t>60330000         Emp Exp - Meals</t>
  </si>
  <si>
    <t>60331000         Emp Exp - Entertainment</t>
  </si>
  <si>
    <t>60332000         Emp Exp - Meal Tickets</t>
  </si>
  <si>
    <t>60333000         Emp Exp - Mileage Reimbursement</t>
  </si>
  <si>
    <t>60333150         Emp Exp-Grnd Trn xcl</t>
  </si>
  <si>
    <t>60334000         Emp Exp - Airfare</t>
  </si>
  <si>
    <t>60335000         Emp Exp - Lodging</t>
  </si>
  <si>
    <t>60390000         Emp Exp - Other</t>
  </si>
  <si>
    <t>60600000         Materials &amp; Supplies - Direct</t>
  </si>
  <si>
    <t>60600010         Mat-S Drct Pur Tools</t>
  </si>
  <si>
    <t>60600100         Mater-Dir Purc w/OH</t>
  </si>
  <si>
    <t>60600200         Non-Coded Generation Stores w/ OH</t>
  </si>
  <si>
    <t>60601000         Discounts Lost</t>
  </si>
  <si>
    <t>60602000         Discounts Taken - Gross Method</t>
  </si>
  <si>
    <t>60605000         Materials &amp; Supplies - Price Difference</t>
  </si>
  <si>
    <t>60611000         Materials &amp; Supplies - Stores Issues Net</t>
  </si>
  <si>
    <t>60611100         Materials &amp; Supplies - Stores Returns</t>
  </si>
  <si>
    <t>60621000         Materials &amp; Supplies - Small Tools Issues</t>
  </si>
  <si>
    <t>60621100         Materials &amp; Supplies - Small Tools Returns</t>
  </si>
  <si>
    <t>60622000         Pre-Cap Material Issue</t>
  </si>
  <si>
    <t>60622001         Pre-Cap Material Return</t>
  </si>
  <si>
    <t>60625000         Materials &amp; Supplies - Consum/Bulk Issue</t>
  </si>
  <si>
    <t>60625100         Mat/Strs-Cns/Blk Ret</t>
  </si>
  <si>
    <t>60660000         Materials &amp; Supplies - Inventory Difference</t>
  </si>
  <si>
    <t>60685100         Materials &amp; Supplies - Scrap</t>
  </si>
  <si>
    <t>60700000         Office Supplies/Services</t>
  </si>
  <si>
    <t>60870000         Rent/Lease - Cancelable</t>
  </si>
  <si>
    <t>60870001         Rent/Lease - Non Cancelable</t>
  </si>
  <si>
    <t>60920000         Write Off Damage Claims</t>
  </si>
  <si>
    <t>60930000         Vehicle Expenses</t>
  </si>
  <si>
    <t>60935000         Company Aircraft Usage</t>
  </si>
  <si>
    <t>61000000         Phone Expenses</t>
  </si>
  <si>
    <t>61010000         Phone Expenses - Wireless</t>
  </si>
  <si>
    <t>61100000         Utilities</t>
  </si>
  <si>
    <t>61900000         Subscriptions</t>
  </si>
  <si>
    <t>62000000         Injuries &amp; Damages</t>
  </si>
  <si>
    <t>62000010         Insurance Premiums - Payments</t>
  </si>
  <si>
    <t>62000013         Penalties &amp; Citations</t>
  </si>
  <si>
    <t>62000015         Derivatives</t>
  </si>
  <si>
    <t>62100000         Corporate Memberships</t>
  </si>
  <si>
    <t>62100150         Donations</t>
  </si>
  <si>
    <t>62100300         Corporate Sponsorship</t>
  </si>
  <si>
    <t>62210000         Emp Exp - Seminar &amp; Conference Fees</t>
  </si>
  <si>
    <t>62220000         Advertising Expense</t>
  </si>
  <si>
    <t>62250000         Software</t>
  </si>
  <si>
    <t>62250010         Hardware</t>
  </si>
  <si>
    <t>62300020         Outside Services - Legal</t>
  </si>
  <si>
    <t>62300045         Outside Services - Field</t>
  </si>
  <si>
    <t>62300055         Outside Services  - One Time</t>
  </si>
  <si>
    <t>62300060         Outside Services - Tree Crews</t>
  </si>
  <si>
    <t>62300065         Outside Services - Continuing</t>
  </si>
  <si>
    <t>62300075         Outside Services - InfraSource</t>
  </si>
  <si>
    <t>62300080         Outside Services - Quanta</t>
  </si>
  <si>
    <t>62300085         Outside Services - Quanta/Street Lighting</t>
  </si>
  <si>
    <t>62300090         Outside Services - AA Asphalt</t>
  </si>
  <si>
    <t>62300095         Outside Services - Cross-Bore</t>
  </si>
  <si>
    <t>62300110         Outside Services - Leak Survey</t>
  </si>
  <si>
    <t>62300115         Outside Services Overtime  - One Time</t>
  </si>
  <si>
    <t>62300120         Outside Services Overtime - Continuing</t>
  </si>
  <si>
    <t>62300150         Outside Services Overtime - AA Asphalt</t>
  </si>
  <si>
    <t>62309990         Outside Services Accrual - Other</t>
  </si>
  <si>
    <t>62309999         Service Provider O/S Accrual</t>
  </si>
  <si>
    <t>62310001         Facility General Maintenance</t>
  </si>
  <si>
    <t>62310002         Facility Janitorial</t>
  </si>
  <si>
    <t>62310003         Facility Landscaping</t>
  </si>
  <si>
    <t>62310004         Facility Mechanical</t>
  </si>
  <si>
    <t>62310005         Facility Electrical</t>
  </si>
  <si>
    <t>62320000         Joint Project Operator Costs</t>
  </si>
  <si>
    <t>62510000         Cons Inc Pmts (Grant</t>
  </si>
  <si>
    <t>63000090         Miscellaneous</t>
  </si>
  <si>
    <t>63000100         Regulatory Fees</t>
  </si>
  <si>
    <t>63000121         PSE Help Payments - Electric</t>
  </si>
  <si>
    <t>63000122         PSE Help Payments - Gas</t>
  </si>
  <si>
    <t>63009999         Capital Accrual - Miscellaneous</t>
  </si>
  <si>
    <t>63100000         Permits, Fees &amp; Easements</t>
  </si>
  <si>
    <t>63400010         AFUDC-Debt</t>
  </si>
  <si>
    <t>63400020         AFUDC-Equity</t>
  </si>
  <si>
    <t>63400030         AFUDC-WUTC</t>
  </si>
  <si>
    <t>63400150         Construction OH-JP</t>
  </si>
  <si>
    <t>63400200         Provision for Uncollectible Accounts</t>
  </si>
  <si>
    <t>63400400         Taxes</t>
  </si>
  <si>
    <t>63400500         Interest Expense</t>
  </si>
  <si>
    <t>63400600         Interest Income</t>
  </si>
  <si>
    <t>63400700         Misc. other income</t>
  </si>
  <si>
    <t>63400800         Property Transactions</t>
  </si>
  <si>
    <t>63400810         Salvage</t>
  </si>
  <si>
    <t>64000100         Depreciation Expense</t>
  </si>
  <si>
    <t>64000110         Regulatory Amortization</t>
  </si>
  <si>
    <t>64000120         Low Income Amortization</t>
  </si>
  <si>
    <t>64000290         Amortization Expense</t>
  </si>
  <si>
    <t>65000010         Purchased Electricity Expense</t>
  </si>
  <si>
    <t>65000020         Purchased Gas Expense</t>
  </si>
  <si>
    <t>65000030         Transmission of Electricity</t>
  </si>
  <si>
    <t>65000050         Energy Supply Fuel Expense</t>
  </si>
  <si>
    <t>66000100         Other Operating Revenues</t>
  </si>
  <si>
    <t>68001000         Nonrefundable Customer Contributions</t>
  </si>
  <si>
    <t>68015000         Rental Billing on Real Property Rentals</t>
  </si>
  <si>
    <t>68045000         Contractor/Jobber Billing</t>
  </si>
  <si>
    <t>68047000         Damage Claim Billing</t>
  </si>
  <si>
    <t>68060010         JP 1/3 Credit to Avista</t>
  </si>
  <si>
    <t>68060020         JP 1/3 Credit to Williams</t>
  </si>
  <si>
    <t>68061000         Non-Consumption Billing</t>
  </si>
  <si>
    <t>68061010         Write-off Non-Cons Bill - Order 10820340</t>
  </si>
  <si>
    <t>68061040         Write-off Non-Cons Bill - Order 41500005</t>
  </si>
  <si>
    <t>68061060         Write-off Non-Cons Bill - Order 45100011</t>
  </si>
  <si>
    <t>68061070         Write-off Non-Cons Bill - Order 45100040</t>
  </si>
  <si>
    <t>68061080         Write-off Non-Cons Bill - Order 45100101</t>
  </si>
  <si>
    <t>68061090         Write-off Non-Cons Bill - Order 45400001</t>
  </si>
  <si>
    <t>68061110         Write-off Non-Cons Bill - Order 45400006</t>
  </si>
  <si>
    <t>68061130         Write-off Non-Cons Bill - Order 45600028</t>
  </si>
  <si>
    <t>68061160         Write-off Non-Cons Bill - Order 101077603</t>
  </si>
  <si>
    <t>68061170         Write-off Non-Cons Bill - Order 104240035</t>
  </si>
  <si>
    <t>68061180         Write-off Non-Cons Bill - Order 105069952</t>
  </si>
  <si>
    <t>68061190         Write-off Non-Cons Bill - Order 105069954</t>
  </si>
  <si>
    <t>68061200         Write-off Non-Cons Bill - Order 105069955</t>
  </si>
  <si>
    <t>68061220         Write-off Non-Cons Bill - Order 105069972</t>
  </si>
  <si>
    <t>68061240         Write-off Non-Cons Bill - Order 109074844</t>
  </si>
  <si>
    <t>68061250         Write-off Non-Cons Bill - Order 109074866</t>
  </si>
  <si>
    <t>68061260         Write-off Non-Cons Bill - Order 130006441</t>
  </si>
  <si>
    <t>68061290         Write-off Non-Cons Bill - Order 48800097</t>
  </si>
  <si>
    <t>68999000         Residual in Order</t>
  </si>
  <si>
    <t>69990035         Transfer - Mat DP</t>
  </si>
  <si>
    <t>69990050         Transfer - Support OH</t>
  </si>
  <si>
    <t>69990055         Transfer - Construction OH</t>
  </si>
  <si>
    <t>69990090         Transfer - Employee Expense</t>
  </si>
  <si>
    <t>69990120         Transfer - Outside Services - Other</t>
  </si>
  <si>
    <t>69990130         Transfer - Rent/Lease</t>
  </si>
  <si>
    <t>69990150         Transfer - Stores, Materials &amp; OH</t>
  </si>
  <si>
    <t>69990177         Transfer - Office and Supplies</t>
  </si>
  <si>
    <t>69990181         Transfer - Software and Hardware</t>
  </si>
  <si>
    <t>69990205         Transfer - Corporate Memberships</t>
  </si>
  <si>
    <t>72200030         FICO Recon - Employee Expense</t>
  </si>
  <si>
    <t>72200031         FICO Recon - Advertising</t>
  </si>
  <si>
    <t>72200033         FICO Recon - Office and Supplies</t>
  </si>
  <si>
    <t>72200040         FICO Recon - Incentive OH</t>
  </si>
  <si>
    <t>72200056         FICO Recon - Labor No Exempt ST - (Other)</t>
  </si>
  <si>
    <t>72200059         FICO Recon - Labor Exempt</t>
  </si>
  <si>
    <t>72200060         FICO Recon - Mater &amp; Suppl - Direct Purch</t>
  </si>
  <si>
    <t>72200070         FICO Recon - Miscellaneous Expense</t>
  </si>
  <si>
    <t>72200080         FICO Recon - Benefits OH</t>
  </si>
  <si>
    <t>72200100         FICO Recon - Payroll Taxes OH</t>
  </si>
  <si>
    <t>72200140         FICO Recon - Outside Services Legal</t>
  </si>
  <si>
    <t>72200150         FICO Recon - Outside Services Other</t>
  </si>
  <si>
    <t>72200152         FICO - Outs Svc-Prov</t>
  </si>
  <si>
    <t>72200155         FICO Recon - Regulatory Fees and Permits</t>
  </si>
  <si>
    <t>72200160         FICO Recon - Rent/Lease</t>
  </si>
  <si>
    <t>72200170         FICO Recon - PTO OH</t>
  </si>
  <si>
    <t>72200220         FICO Recon - Other Income</t>
  </si>
  <si>
    <t>72200245         FICO Recon - Construction Overhead</t>
  </si>
  <si>
    <t>82200001         Ext.Settle.-Pre-Cap O&amp;M Order</t>
  </si>
  <si>
    <t>82200002         Ext.Settle.-Capital Work</t>
  </si>
  <si>
    <t>82200003         Ext.Settle.-C.O.R. Work</t>
  </si>
  <si>
    <t>82200010         Ext - AFUDC</t>
  </si>
  <si>
    <t>82200020         Ext - CIAC</t>
  </si>
  <si>
    <t>82200029         Ext - Employee Benefits</t>
  </si>
  <si>
    <t>82200030         Ext - Employee Expense</t>
  </si>
  <si>
    <t>82200031         Ext - Advertising</t>
  </si>
  <si>
    <t>82200033         Ext - Office and Supplies</t>
  </si>
  <si>
    <t>82200034         Ext - Phone Expenses</t>
  </si>
  <si>
    <t>82200035         Ext - Software and Hardware</t>
  </si>
  <si>
    <t>82200040         Ext - Incentive OH</t>
  </si>
  <si>
    <t>82200047         Ext - Labor No Exempt OT - UA</t>
  </si>
  <si>
    <t>82200048         Ext - Labor No Exempt OT - IBEW</t>
  </si>
  <si>
    <t>82200052         Ext - Labor Overtime</t>
  </si>
  <si>
    <t>82200056         Ext - Labor No Exempt ST - (Other)</t>
  </si>
  <si>
    <t>82200057         Ext - Labor No Exempt ST - UA</t>
  </si>
  <si>
    <t>82200058         Ext - Labor No Exempt ST - IBEW</t>
  </si>
  <si>
    <t>82200059         Ext - Labor Exempt</t>
  </si>
  <si>
    <t>82200060         Ext - Mat&amp;Sup-Direc</t>
  </si>
  <si>
    <t>82200065         Ext - Materials &amp; Supplies - Stores Issues</t>
  </si>
  <si>
    <t>82200070         Ext - Miscellaneous Expense</t>
  </si>
  <si>
    <t>82200075         Ext - Corporate Memberships</t>
  </si>
  <si>
    <t>82200076         Ext - Sponsorships BTL</t>
  </si>
  <si>
    <t>82200080         Ext - Benefits OH</t>
  </si>
  <si>
    <t>82200100         Ext - Payroll Taxes OH</t>
  </si>
  <si>
    <t>82200110         Ext - Overhead Stores Issues</t>
  </si>
  <si>
    <t>82200130         Ext - Transportation OH</t>
  </si>
  <si>
    <t>82200135         Ext - Transportation</t>
  </si>
  <si>
    <t>82200140         Ext - Outside Services Legal</t>
  </si>
  <si>
    <t>82200150         Ext - Outside Services Other</t>
  </si>
  <si>
    <t>82200152         Ext - Outside Services - Service Providers</t>
  </si>
  <si>
    <t>82200153         Ext - Outside Services Overtime</t>
  </si>
  <si>
    <t>82200155         Ext - Regulatory Fees and Permits</t>
  </si>
  <si>
    <t>82200158         Ext - Injuries &amp; Damage Claims</t>
  </si>
  <si>
    <t>82200160         Ext - Rent/Lease</t>
  </si>
  <si>
    <t>82200170         Ext - PTO OH</t>
  </si>
  <si>
    <t>82200180         Ext - Energy Procurement</t>
  </si>
  <si>
    <t>82200202         Ext - Insurance Premiums</t>
  </si>
  <si>
    <t>82200210         Ext - Operating Revenues</t>
  </si>
  <si>
    <t>82200220         Ext - Other Income</t>
  </si>
  <si>
    <t>82200240         Ext - Support Overhead</t>
  </si>
  <si>
    <t>82200245         Ext - Construction Overhead</t>
  </si>
  <si>
    <t>82200250         Ext - Low Income</t>
  </si>
  <si>
    <t>82200300         Ext - Taxes</t>
  </si>
  <si>
    <t>82200310         Ext Settlement - Precap Materials</t>
  </si>
  <si>
    <t>82200320         Ext Settlement - Jackson Prairie Settlement</t>
  </si>
  <si>
    <t>82200330         EXT -  AFUDC Debt</t>
  </si>
  <si>
    <t>82200340         EXT -  AFUDC Equity</t>
  </si>
  <si>
    <t>F1-P112.L11      Retained Earnings (215, 215.1, 216)</t>
  </si>
  <si>
    <t>21610013         Puget Western - Retained Earnings</t>
  </si>
  <si>
    <t>F216-1           216.1 Unapprop Undistrib Subsid Earnings</t>
  </si>
  <si>
    <t>21900103         OCI - Fwd Swap 6-27-06</t>
  </si>
  <si>
    <t>21900113         OCI - Treasury Lock 5-24-05</t>
  </si>
  <si>
    <t>21900133         OCI - Fwd Swap 9-13-06</t>
  </si>
  <si>
    <t>21900143         AOCI - FAS 158 Qualified Pension</t>
  </si>
  <si>
    <t>21900153         AOCI - DFIT Qualified Pension</t>
  </si>
  <si>
    <t>21900163         AOCI - FAS 158 SERP</t>
  </si>
  <si>
    <t>21900173         AOCI - DFIT SERP</t>
  </si>
  <si>
    <t>21900183         AOCI - FAS 158 Post Retirement</t>
  </si>
  <si>
    <t>21900193         OCI - DFIT Post Retirement</t>
  </si>
  <si>
    <t>21900223         OCI - DFIT Fwd Swap 09-13-06</t>
  </si>
  <si>
    <t>21900233         OCI - DFIT Fwd Swap 6-27-06</t>
  </si>
  <si>
    <t>21900243         OCI - DFIT Treasury Lock 5-24-05</t>
  </si>
  <si>
    <t>F219             219 Accum Other Comprehensive Income</t>
  </si>
  <si>
    <t>F1-P112-L15 TOTAL Proprietary Capital</t>
  </si>
  <si>
    <t>22100393         7.15% Med Term Notes C - Due 12/19/25</t>
  </si>
  <si>
    <t>22100413         7.20% Med Term Notes C - Due 12/22/25</t>
  </si>
  <si>
    <t>22100713         7.02% Med Term Notes due 12/01/27</t>
  </si>
  <si>
    <t>22100723         6.74% Med Term Notes - Due 06/15/18</t>
  </si>
  <si>
    <t>22100743         7.00% MTN Series B Due 03/09/29</t>
  </si>
  <si>
    <t>22100823         5.483% FMB 30 Yr Senior Notes Due 6/1/35</t>
  </si>
  <si>
    <t>22100833         3.9% Poll Ser 2013A</t>
  </si>
  <si>
    <t>22100843         4% Poll Ser 2013B</t>
  </si>
  <si>
    <t>22100853         $425MM 4.30% Sr Notes Due 2045</t>
  </si>
  <si>
    <t>22100863         $600M Sr. Notes Due June 2048</t>
  </si>
  <si>
    <t>22100923         $250 Million 4.434% Sr Notes due 2041</t>
  </si>
  <si>
    <t>22100933         $45 Million 4.70% Sr Notes due 2051</t>
  </si>
  <si>
    <t>22101023         6.724% 30 Year Notes Due 6/15/2036</t>
  </si>
  <si>
    <t>22101033         6.274% Senior Notes due 3/15/2037</t>
  </si>
  <si>
    <t>22101053         6.974% Jr Sub Notes (Hybrid) due 6/1/2067</t>
  </si>
  <si>
    <t>22101113         5.757% Senior Notes due 10/1/2039</t>
  </si>
  <si>
    <t>22101123         5.795% Senior Notes Due 3/15/2040</t>
  </si>
  <si>
    <t>22101133         5.764% Senior Notes Due 7/15/40</t>
  </si>
  <si>
    <t>22101143         5.638% Senior Notes due 4/15/41</t>
  </si>
  <si>
    <t>F221             221 Bonds</t>
  </si>
  <si>
    <t>22600003         $600M Sr Notes Due June 2048</t>
  </si>
  <si>
    <t>22600083         $300MM 5.638%NoteDis</t>
  </si>
  <si>
    <t>22600093         $425 million 4.30% Senior Notes Discount</t>
  </si>
  <si>
    <t>F226             226 Unamort Disc on Long-Term Debt-Debit</t>
  </si>
  <si>
    <t>F1-P112.L23 TOTAL Long-Term Debt</t>
  </si>
  <si>
    <t>22700013         Printer CapLease Obl</t>
  </si>
  <si>
    <t>F227             227 Obligatns Capital Leases Non-Current</t>
  </si>
  <si>
    <t>22820011         Liability Reserve - Electric</t>
  </si>
  <si>
    <t>22820012         Liability Reserve - Gas</t>
  </si>
  <si>
    <t>F228-2           228.2 Accum Prov for Injuries &amp; Damages</t>
  </si>
  <si>
    <t>22830003         SERP Pension &amp; Benefit Plan Liability</t>
  </si>
  <si>
    <t>22830013         Postretirement Benefit Plan Liability</t>
  </si>
  <si>
    <t>22830023         Qualified Pension Plan Liability</t>
  </si>
  <si>
    <t>22830033         Regence Self-Insurance IBNR</t>
  </si>
  <si>
    <t>22830043         Wellness Benefit program</t>
  </si>
  <si>
    <t>22830053         KAISER HEALTH Self-Insurance IBNR</t>
  </si>
  <si>
    <t>22830063         Regence Self Reinsurance Fee</t>
  </si>
  <si>
    <t>22830073         Kaiser Reinsurance Fee</t>
  </si>
  <si>
    <t>F228-3           228.3 Accum Prov for Pensions &amp; Benefits</t>
  </si>
  <si>
    <t>22840012         Accr Env Rem - Tacoma Gas Company</t>
  </si>
  <si>
    <t>22840021         White River(Buckley)</t>
  </si>
  <si>
    <t>22840022         Accr Env Rem - Thea Foss Waterway</t>
  </si>
  <si>
    <t>22840031         Accr Env Rem - Olympia Service Center UST</t>
  </si>
  <si>
    <t>22840032         Accr Env Rem - Everett Washington</t>
  </si>
  <si>
    <t>22840042         Accr Env Rem - Chehalis Washington</t>
  </si>
  <si>
    <t>22840051         Whidbey Island UST</t>
  </si>
  <si>
    <t>22840062         Accr Env Rem - Quendall Terminals</t>
  </si>
  <si>
    <t>22840081         Accr Env Rem - Puyallup Garage</t>
  </si>
  <si>
    <t>22840082         Accr Env Rem - Tacoma Tar Pit</t>
  </si>
  <si>
    <t>22840092         Accr Env Rem - Bay Station</t>
  </si>
  <si>
    <t>22840102         Accr Env Rem - Olympia</t>
  </si>
  <si>
    <t>22840111         Accr Env Rem - Poulsbo Service Center UST</t>
  </si>
  <si>
    <t>22840112         Accr Env Rem - Verbeek Autowrecking</t>
  </si>
  <si>
    <t>22840122         Accr Env Rem - Swarr Station</t>
  </si>
  <si>
    <t>22840131         Env Rem Crystal Mtmn</t>
  </si>
  <si>
    <t>22840132         Accr Env Rem - North Operating Base</t>
  </si>
  <si>
    <t>22840161         Accr Env Rem - Lower Baker Power Plant Site</t>
  </si>
  <si>
    <t>22840162         Accr Env Rem - Downtowner Property</t>
  </si>
  <si>
    <t>22840171         Accr Env Rem - Snoqu</t>
  </si>
  <si>
    <t>22840181         Accr Env Rem - Belli</t>
  </si>
  <si>
    <t>22840191         Accr Env Rem - Electric Flume Site</t>
  </si>
  <si>
    <t>22840221         Accr Env Rem - Lower Duwamish Waterway Site</t>
  </si>
  <si>
    <t>22840231         AccrEnvRem-Talbot Hl</t>
  </si>
  <si>
    <t>22840251         Wild Horse U.S. Treasury Grant</t>
  </si>
  <si>
    <t>22840281         Accr Env Rem - Sammamish Substation</t>
  </si>
  <si>
    <t>22840311         Accr Env Rem - Whitehorn UST</t>
  </si>
  <si>
    <t>22840321         LSR U.S. Treasury Grants</t>
  </si>
  <si>
    <t>22840332         Accr Env Rem - Gas Works Park</t>
  </si>
  <si>
    <t>22840351         White River(Buckley)</t>
  </si>
  <si>
    <t>22840361         Accr Env Rem-BHM Central Waterfront Site</t>
  </si>
  <si>
    <t>22840371         Accr Env Rem - Shuffleton</t>
  </si>
  <si>
    <t>22841001         Accum Misc Oper Prov</t>
  </si>
  <si>
    <t>F228-4           228.4 Accum Misc Operating Provisions</t>
  </si>
  <si>
    <t>23001021         ARO Colstrip Unit1&amp;2</t>
  </si>
  <si>
    <t>23001031         ARO - Colstrip Unit 3&amp;4</t>
  </si>
  <si>
    <t>23001041         ARO-Hopkins Ridge</t>
  </si>
  <si>
    <t>23001061         ARO - Transmission Wood Poles</t>
  </si>
  <si>
    <t>23001071         ARO - Distribution Wood Poles</t>
  </si>
  <si>
    <t>23001092         ARO - Gas Mains</t>
  </si>
  <si>
    <t>23001122         ARO Tacoma LNG</t>
  </si>
  <si>
    <t>23001131         ARO - Lower Snake River Wind Facility</t>
  </si>
  <si>
    <t>23001141         ARO - Crystal Mountain Generator Site</t>
  </si>
  <si>
    <t>23001151         ARO - Meteorological Tower Long Term</t>
  </si>
  <si>
    <t>23001231         ARO - Ferndale - Long Term</t>
  </si>
  <si>
    <t>23002011         ARO - Frederickson</t>
  </si>
  <si>
    <t>23002041         ARO-Wild Horse Wind</t>
  </si>
  <si>
    <t>23002061         ARO - Transmission Wood Poles to Short Term</t>
  </si>
  <si>
    <t>23002071         ARO - Distribution Wood Poles to Short Term</t>
  </si>
  <si>
    <t>23002072         ARO - Gas Mains - To Short Term</t>
  </si>
  <si>
    <t>23002091         ARO - Electric - Short Term</t>
  </si>
  <si>
    <t>23002092         ARO - Gas - Short Term</t>
  </si>
  <si>
    <t>23003021         ARO-Colstrip unit 1&amp;2 Ash Pond Capping - ST</t>
  </si>
  <si>
    <t>23003031         ARO - Colstrip Unit 3&amp;4</t>
  </si>
  <si>
    <t>F230             230 Asset Retirement Obligations</t>
  </si>
  <si>
    <t>F1-P112.L32 TOTAL OTHER Noncurrent Liabs</t>
  </si>
  <si>
    <t>23108323         Wells Fargo Bank - Commercial Paper</t>
  </si>
  <si>
    <t>23108363         Merrill Lynch - Commercial Paper</t>
  </si>
  <si>
    <t>23108383         Suntrust Bank - Commercial Paper</t>
  </si>
  <si>
    <t>23108393         Mizuho Securities - Commercial Paper</t>
  </si>
  <si>
    <t>F231             231 Notes Payable</t>
  </si>
  <si>
    <t>23200011         WECO - Vouchers Payable</t>
  </si>
  <si>
    <t>23200031         A/P - Power Cost</t>
  </si>
  <si>
    <t>23200033         Accounts Payable - Vouchers (Electric Sys)</t>
  </si>
  <si>
    <t>23200041         A/P - BPA Transmission Payable</t>
  </si>
  <si>
    <t>23200051         A/P - Firm Contract Power Payable</t>
  </si>
  <si>
    <t>23200061         A/P - Secondary Power Payable</t>
  </si>
  <si>
    <t>23200063         Payroll - Wages Payable</t>
  </si>
  <si>
    <t>23200071         A/P - PURPA Power Payable</t>
  </si>
  <si>
    <t>23200081         A/P - Combustion Turbine Fuel Payable</t>
  </si>
  <si>
    <t>23200101         A/P - Financial Swap payable Electric</t>
  </si>
  <si>
    <t>23200103         Salvation Army Donations</t>
  </si>
  <si>
    <t>23200111         A/P - Transmission Payable (Non-BPA)</t>
  </si>
  <si>
    <t>23200121         A/P Frederickson #1 Vouchers</t>
  </si>
  <si>
    <t>23200153         Payroll - Miscellaneous Payable Deductions</t>
  </si>
  <si>
    <t>23200221         CAISO Payable</t>
  </si>
  <si>
    <t>23200222         A/P - Gas Pipeline Liability</t>
  </si>
  <si>
    <t>23200242         A/P - Gas Purchases</t>
  </si>
  <si>
    <t>23200333         PTO / Holiday / etc - Clearing</t>
  </si>
  <si>
    <t>23200481         A/P - Montana Community Transition Fund</t>
  </si>
  <si>
    <t>23200483         Incentive Pay Liability</t>
  </si>
  <si>
    <t>23200493         Accounts Payable -- E-Payable Account</t>
  </si>
  <si>
    <t>23200543         Accounts Payable Non-SAP System Accrual</t>
  </si>
  <si>
    <t>23200643         A/P - Salary Month End Payroll Accrual</t>
  </si>
  <si>
    <t>23200653         A/P - Hourly Month End Payroll Accrual</t>
  </si>
  <si>
    <t>23200693         Payroll - 401k company match</t>
  </si>
  <si>
    <t>23200733         Dental Insurance - WDS</t>
  </si>
  <si>
    <t>23200743         Life Insurance - Hartford</t>
  </si>
  <si>
    <t>23200753         AD&amp;D Insurance</t>
  </si>
  <si>
    <t>23200763         LTD Insurance - RSLI</t>
  </si>
  <si>
    <t>23200773         LTC Insurance - UNUM</t>
  </si>
  <si>
    <t>23200813         Payroll HSA EE Deduction</t>
  </si>
  <si>
    <t>23200823         Worker's Comp-Working Fund</t>
  </si>
  <si>
    <t>23200833         Dental Insurance - Willamette</t>
  </si>
  <si>
    <t>23200873         A/P - Biogas Purchases BTL</t>
  </si>
  <si>
    <t>23201003         Accounts Payable - SAP System</t>
  </si>
  <si>
    <t>23201013         GR/IR Clearing Account</t>
  </si>
  <si>
    <t>23201033         Payroll - Medical Aid Supplemental</t>
  </si>
  <si>
    <t>23201043         Pyrll-Hlth/Depen Spn</t>
  </si>
  <si>
    <t>23201073         Payroll - 401(k) Plan Payable</t>
  </si>
  <si>
    <t>23201093         Payroll - Loan Payback 401(k) Payable</t>
  </si>
  <si>
    <t>23201113         Cash Discount Clearing</t>
  </si>
  <si>
    <t>23201153         A/P Key ChkFree Ret</t>
  </si>
  <si>
    <t>23201163         A/P Key CFPay/BusOfc</t>
  </si>
  <si>
    <t>23201173         Payroll-Med Retiree</t>
  </si>
  <si>
    <t>23201193         A/P Key Billmtrx Ret</t>
  </si>
  <si>
    <t>23201203         Accounts Payable - DOXO Returns - Key Bank</t>
  </si>
  <si>
    <t>23201213         Payroll HSA ER Contibution</t>
  </si>
  <si>
    <t>23201251         Ferndale - Liability Payable ST</t>
  </si>
  <si>
    <t>23202173         Payroll - Life Insurance Payable- Retiree</t>
  </si>
  <si>
    <t>23202183         A/P Liability - Credit Balance Refund</t>
  </si>
  <si>
    <t>23202233         Unapplied Credits-Pledges</t>
  </si>
  <si>
    <t>23202353         Unapplied Credits-Customer's Overpayment</t>
  </si>
  <si>
    <t>F232             232 Accounts Payable</t>
  </si>
  <si>
    <t>23409470         IC AP - Puget Holding LLC</t>
  </si>
  <si>
    <t>23409500         IC AP - Puget Energy, Inc</t>
  </si>
  <si>
    <t>F234             234 Accounts Payable to Assoc Companies</t>
  </si>
  <si>
    <t>23500003         Customer Deposits - Common</t>
  </si>
  <si>
    <t>23500011         Transmission Services Deposits</t>
  </si>
  <si>
    <t>F235             235 Customer Deposits</t>
  </si>
  <si>
    <t>23600021         Accrued WA Tax - Unbilled Electric Revenue</t>
  </si>
  <si>
    <t>23600022         Accrued WA Tax - Unbilled Gas Revenue</t>
  </si>
  <si>
    <t>23600033         Federal Income Taxes</t>
  </si>
  <si>
    <t>23600093         Accrued FICA - Company</t>
  </si>
  <si>
    <t>23600173         FIT Withholding-Board Member</t>
  </si>
  <si>
    <t>23600201         Property Taxes - Washington - Electric</t>
  </si>
  <si>
    <t>23600211         Property Taxes - Montana - Electric</t>
  </si>
  <si>
    <t>23600213         Washington Unemployment Tax  - Employer</t>
  </si>
  <si>
    <t>23600221         Property Taxes - Oregon - Electric</t>
  </si>
  <si>
    <t>23600223         B&amp;O TAXES WITHOLDING-BOARD MEMBERS</t>
  </si>
  <si>
    <t>23600232         Property Taxes - Washington - Gas</t>
  </si>
  <si>
    <t>23600351         Accrd WA Mun Ut-Elec</t>
  </si>
  <si>
    <t>23600391         Montana State Electric Energy Producer Tax</t>
  </si>
  <si>
    <t>23600431         CA Income Tax Payable</t>
  </si>
  <si>
    <t>23600451         Corp License Tax - Montana</t>
  </si>
  <si>
    <t>23600471         Accrd WA St Util-Ele</t>
  </si>
  <si>
    <t>23600552         Accrued Washington State Utility Tax - Gas</t>
  </si>
  <si>
    <t>23600602         Accr WA Mun Ut - Gas</t>
  </si>
  <si>
    <t>23601003         Accrued WA State &amp; Local Use Tax</t>
  </si>
  <si>
    <t>23601013         Accrued WA State B &amp; O Taxes</t>
  </si>
  <si>
    <t>23601023         Accrued WA City B &amp; O Taxes</t>
  </si>
  <si>
    <t>23601043         Federal Unemployment Tax - Employer</t>
  </si>
  <si>
    <t>F236             236 Taxes Accrued</t>
  </si>
  <si>
    <t>23700363         Accrued Int 7.15% Notes Due Dec &amp; Jun</t>
  </si>
  <si>
    <t>23700383         Accrued Int 7.20% Notes Due Dec &amp; Jun</t>
  </si>
  <si>
    <t>23700713         Accrued Int Bank Notes - Domestic</t>
  </si>
  <si>
    <t>23700813         7.00% MTN Ser B Due</t>
  </si>
  <si>
    <t>23700823         BLKD-6.74%MedTrmNote</t>
  </si>
  <si>
    <t>23700841         Accrued Interest - Transm Deposits</t>
  </si>
  <si>
    <t>23700873         7.02% MTN Due 12/1/27 - Accrued Interest</t>
  </si>
  <si>
    <t>23700963         5.483% Senior Notes due 6/1/2035</t>
  </si>
  <si>
    <t>23701023         Accrd Int-6.724%</t>
  </si>
  <si>
    <t>23701033         Accr Int-6.2% Snr Nt</t>
  </si>
  <si>
    <t>23701053         6.974% JrSub6/1/2067</t>
  </si>
  <si>
    <t>23701063         Operating Credit Facilities</t>
  </si>
  <si>
    <t>23701103         AccrInt-$600M SrNote</t>
  </si>
  <si>
    <t>23701113         Accr Int-5.8% Snr Nt</t>
  </si>
  <si>
    <t>23701123         5.795% Senior Notes Due 3/15/2040</t>
  </si>
  <si>
    <t>23701133         5.764% Senior Notes Due 7/15/40</t>
  </si>
  <si>
    <t>23701143         5.638% Senior Notes due 4/15/41</t>
  </si>
  <si>
    <t>23701153         $250 Million 4.434% Sr Notes due 2041</t>
  </si>
  <si>
    <t>23701163         $45 Million 4.70% Sr Notes due 2051</t>
  </si>
  <si>
    <t>23701173         Common-Accrued Interest Customer Deposits</t>
  </si>
  <si>
    <t>23701183         3.9% Poll Ser 2013A</t>
  </si>
  <si>
    <t>23701193         4% Poll Ser 2013B</t>
  </si>
  <si>
    <t>23701203         Accr Int-4.3% Sr2045</t>
  </si>
  <si>
    <t>F237             237 Interest Accrued</t>
  </si>
  <si>
    <t>24100043         FICA Tax Withheld - Employee</t>
  </si>
  <si>
    <t>24100063         WA St &amp; Local Sales</t>
  </si>
  <si>
    <t>24100143         Federal Income Tax Withheld - Employee</t>
  </si>
  <si>
    <t>24100173         WA St &amp; Local Sales</t>
  </si>
  <si>
    <t>24100212         GST On Gas Sales from PSE</t>
  </si>
  <si>
    <t>F241             241 Tax Collections Payable</t>
  </si>
  <si>
    <t>24200011         Baker SA 318 Law Enforcement Plan</t>
  </si>
  <si>
    <t>24200032         WUTC Greenwood Penalty Accrual</t>
  </si>
  <si>
    <t>24200041         NERC Standards Compliance Loss Reserve</t>
  </si>
  <si>
    <t>24200061         Wind Farm Maintenance Accrual</t>
  </si>
  <si>
    <t>24200071         California Carbon Obligation</t>
  </si>
  <si>
    <t>24200101         EIM SOC Penalty Accrual</t>
  </si>
  <si>
    <t>24200103         Junior Achievement Pledge-Short Term</t>
  </si>
  <si>
    <t>24200451         US Treasury Grants in Schedule 95A</t>
  </si>
  <si>
    <t>24200461         LSR U.S. Treasury Grants</t>
  </si>
  <si>
    <t>24200511         Wash St Annual Filing Fee-Electric</t>
  </si>
  <si>
    <t>24200521         FERC Annual Charge US Lands</t>
  </si>
  <si>
    <t>24200541         Lower Baker - FERC License Fees</t>
  </si>
  <si>
    <t>24200551         Upper Baker - FERC License Fees</t>
  </si>
  <si>
    <t>24200561         Snoqualmie #1 - FERC License Fees</t>
  </si>
  <si>
    <t>24200571         Snoqualmie #2 - FERC License Fees</t>
  </si>
  <si>
    <t>24200611         FERC/fee pay ps</t>
  </si>
  <si>
    <t>24200622         Accrued WUTC Fee - Gas</t>
  </si>
  <si>
    <t>24200633         Accrued - 401(k) ER Contributions %</t>
  </si>
  <si>
    <t>24200651         Elec-Concrete Fundg</t>
  </si>
  <si>
    <t>24200653         Accrual - 401(k) Match on Incentive Plan</t>
  </si>
  <si>
    <t>24200661         Elec-Up Skag Trb MOU</t>
  </si>
  <si>
    <t>24200671         Electric - Sauk-Suiattle Agmt - BakLicImp</t>
  </si>
  <si>
    <t>24200681         Electric - Swinomish Tribe Agmt - BakLicImp</t>
  </si>
  <si>
    <t>24200711         Accr Sale of Tran Fr</t>
  </si>
  <si>
    <t>24200721         AccrSaleTrfFreq -SCL</t>
  </si>
  <si>
    <t>24200811         Art 103-Upstream Fsh</t>
  </si>
  <si>
    <t>24200821         Art 105-Dnstream Fsh</t>
  </si>
  <si>
    <t>24200831         Article 511 - O&amp;M Decaying Wood Fund</t>
  </si>
  <si>
    <t>24200841         Art 505-O&amp;M Aqua Rpa</t>
  </si>
  <si>
    <t>24200851         Art 602-O&amp;M RecAdap</t>
  </si>
  <si>
    <t>24200871         Article 514 - O&amp;M Use of Habitat Evaluation</t>
  </si>
  <si>
    <t>24200881         Article 101-Fish Propagation O&amp;M Fund</t>
  </si>
  <si>
    <t>24200891         Article 110-Shoreline Erosion O&amp;M Fund</t>
  </si>
  <si>
    <t>24200901         Article 502-Forest Habitat Capital Fund</t>
  </si>
  <si>
    <t>24200911         Article 502-Forest Habitat O&amp;M Fund</t>
  </si>
  <si>
    <t>24200921         Article 503-Elk Habitat Capital Fund</t>
  </si>
  <si>
    <t>24200931         Article 503-Elk Habitat O&amp;M Fund</t>
  </si>
  <si>
    <t>24200941         Article 504-Wetland Habitat Capital Fund</t>
  </si>
  <si>
    <t>24200951         Article 504-Wetland Habitat O&amp;M Fund</t>
  </si>
  <si>
    <t>24200961         Art 505-Aquatic Capi</t>
  </si>
  <si>
    <t>24200971         Article 508-Noxious Weeds O&amp;M Fund</t>
  </si>
  <si>
    <t>24200991         Art 602-Terrestr O&amp;M</t>
  </si>
  <si>
    <t>24201031         Article 302 - Aesthetics Mgmt O&amp;M</t>
  </si>
  <si>
    <t>24201041         Art 304 Bak Rrs Rec</t>
  </si>
  <si>
    <t>24201111         Art 602 - HERC Fund</t>
  </si>
  <si>
    <t>F242             242 Misc Current &amp; Accrued Liabilities</t>
  </si>
  <si>
    <t>24300023         Printer Capital Lease Obligation</t>
  </si>
  <si>
    <t>F243             243 Obligations Capital Leases - Current</t>
  </si>
  <si>
    <t>24400001         Unrealized Loss ST - Core Pwr/Gas for Pwr</t>
  </si>
  <si>
    <t>24400002         Unrealized Loss ST - Core Gas</t>
  </si>
  <si>
    <t>24400011         Unrealized Loss LT - Core Pwr/Gas for Pwr</t>
  </si>
  <si>
    <t>24400012         Unrealized Loss LT - Core Gas</t>
  </si>
  <si>
    <t>F244             Derivative Instrument Liabilities</t>
  </si>
  <si>
    <t>F1-P112.L49 TOTAL Current/Accrued Liabs</t>
  </si>
  <si>
    <t>25200161         Res SingFam  Elec ad</t>
  </si>
  <si>
    <t>25200171         Residential Plat Elec Customer Advances</t>
  </si>
  <si>
    <t>25200181         Non-Residential Elec Customer Advances</t>
  </si>
  <si>
    <t>25200202         Rule 7 Cust Adv With Tax (9-1-03)</t>
  </si>
  <si>
    <t>25200222         Developers Deposit Rule 7 (9-1-03)</t>
  </si>
  <si>
    <t>F252             252 Customer Advances for Construction</t>
  </si>
  <si>
    <t>25500002         Accum Defer Inv Tax Cr - Gas</t>
  </si>
  <si>
    <t>25500022         Accum Defer Inv Tax Cr - Gas</t>
  </si>
  <si>
    <t>F255             255 Accum Deferred Investment Tax Credit</t>
  </si>
  <si>
    <t>25600081         Elec Def Prop Gains</t>
  </si>
  <si>
    <t>25600121         Def Property Gains UE-170033</t>
  </si>
  <si>
    <t>25600122         Def Property Gains UG-170034</t>
  </si>
  <si>
    <t>F256             256 Defd Gains from Disp of Utility Plt</t>
  </si>
  <si>
    <t>22900001         Acc Provis RateRefun</t>
  </si>
  <si>
    <t>22900002         Acc Provis RateRefun</t>
  </si>
  <si>
    <t>25300001         Colstrip 3 &amp; 4 Final Reclamation Liability</t>
  </si>
  <si>
    <t>25300011         J Harvey Const Encro</t>
  </si>
  <si>
    <t>25300032         Tacoma Agreement LNG</t>
  </si>
  <si>
    <t>25300033         Deferred Compensation - Salary Deferred</t>
  </si>
  <si>
    <t>25300071         PTC Deferral Post June 2010</t>
  </si>
  <si>
    <t>25300081         Limited Use Permit</t>
  </si>
  <si>
    <t>25300091         Eq Res Snoq Def Ret</t>
  </si>
  <si>
    <t>25300121         Equity Resv on Baker</t>
  </si>
  <si>
    <t>25300141         Unearned Revenue - Pole Contacts</t>
  </si>
  <si>
    <t>25300151         Def Rev Sch85 O&amp;M</t>
  </si>
  <si>
    <t>25300153         Junior Achievement Pledge-Long Term</t>
  </si>
  <si>
    <t>25300161         Deferred Pole Contact Compliance Payments</t>
  </si>
  <si>
    <t>25300181         L.Snake Riv Tran Int</t>
  </si>
  <si>
    <t>25300201         GAAP Equity Rsrv on LSR BPA Trans Dep</t>
  </si>
  <si>
    <t>25300212         Int'l Paper - Westcoast Capacity Agreement</t>
  </si>
  <si>
    <t>25300281         LSR BPA Bill Credit Holding</t>
  </si>
  <si>
    <t>25300293         Other Deferred Credits - LTIP Liability</t>
  </si>
  <si>
    <t>25300323         Unearned Revenue - Level 3 Communications</t>
  </si>
  <si>
    <t>25300343         Workers Comp - IBNR</t>
  </si>
  <si>
    <t>25300353         PSE Building (A) - Landlord Incentives</t>
  </si>
  <si>
    <t>25300363         PSE Building (B) - Landlord Incentives</t>
  </si>
  <si>
    <t>25300371         Deferred Interchange Power</t>
  </si>
  <si>
    <t>25300413         Landlord Incentive Bldg B - Floor 4</t>
  </si>
  <si>
    <t>25300443         Bothell Data Center Landlord Incentives</t>
  </si>
  <si>
    <t>25300463         Redmond West Tenant Improvement - ST</t>
  </si>
  <si>
    <t>25300503         Unclaimed Property - Customer Refunds</t>
  </si>
  <si>
    <t>25300513         Unclaimed Property - Payroll Checks</t>
  </si>
  <si>
    <t>25300541         Residential Exchange</t>
  </si>
  <si>
    <t>25300553         Unclaimed Property C</t>
  </si>
  <si>
    <t>25300561         Snoqualmie License O&amp;M Liability</t>
  </si>
  <si>
    <t>25300581         Oth Def Cr-LIHEAP Cr</t>
  </si>
  <si>
    <t>25300582         Oth Def Cr-LIHEAP Cr</t>
  </si>
  <si>
    <t>25300591         Def Cr-Contra LIHEAP</t>
  </si>
  <si>
    <t>25300592         Def Cr-Contra LIHEAP</t>
  </si>
  <si>
    <t>25300611         Baker License O&amp;M Liability</t>
  </si>
  <si>
    <t>25300621         Misc Def Cr-MNT EqOS</t>
  </si>
  <si>
    <t>25300731         Lease Security Deposit-Electric</t>
  </si>
  <si>
    <t>25300733         Lease Security Deposit-Common</t>
  </si>
  <si>
    <t>25300761         Unearned Easement Revenue</t>
  </si>
  <si>
    <t>25300771         Deferred Credit - Green Power Tariff</t>
  </si>
  <si>
    <t>25300772         Deferred Credit - Carbon Offset Program</t>
  </si>
  <si>
    <t>25301073         Cashiers Overages</t>
  </si>
  <si>
    <t>25301151         Equity Resrv on Ferndale Fix Deferl</t>
  </si>
  <si>
    <t>25301213         Redmond West Tenant Improvement-LT</t>
  </si>
  <si>
    <t>25302221         Low Income Program - Electric</t>
  </si>
  <si>
    <t>25302222         Low Income Program - Gas</t>
  </si>
  <si>
    <t>25302223         Operating Leases Obligation</t>
  </si>
  <si>
    <t>25303001         PTC Reg Acct Contra</t>
  </si>
  <si>
    <t>25303031         Deferred PTC Reg Asset Contra Abandonment</t>
  </si>
  <si>
    <t>25303041         PTCs Transition Fund Contra</t>
  </si>
  <si>
    <t>25303061         Deferred PTCs</t>
  </si>
  <si>
    <t>F253             253 Other Deferred Credits</t>
  </si>
  <si>
    <t>25400002         Reg Liability Tax Reform - Property Gas</t>
  </si>
  <si>
    <t>25400012         Reg Liability Tax Reform - Non Property Gas</t>
  </si>
  <si>
    <t>25400101         Unamort Gain from Disp Allow - Col 1&amp;2</t>
  </si>
  <si>
    <t>25400111         Unamort Gain from Disp Allow - Col3&amp;4</t>
  </si>
  <si>
    <t>25400181         Summit Purchase Buyout - Electric</t>
  </si>
  <si>
    <t>25400182         Summit Purchase Buyout - Gas</t>
  </si>
  <si>
    <t>25400191         BNP-Westcoast Cap Agrmnt-Non-Core Gas</t>
  </si>
  <si>
    <t>25400201         FBE-Westcoast Cap Agrmnt-Non-Core Gas</t>
  </si>
  <si>
    <t>25400221         Deferred REC Revenue Post Nov 2009</t>
  </si>
  <si>
    <t>25400261         PTC Customer Deferral of Pre-July 2010</t>
  </si>
  <si>
    <t>25400291         REC Proceeds in Rates Sch 137</t>
  </si>
  <si>
    <t>25400301         Interest on REC Proceeds in Rates</t>
  </si>
  <si>
    <t>25400311         Interest on REC Proceeds NOT in Rates</t>
  </si>
  <si>
    <t>25400321         Int on Wild Horse Treasury Grant in Sch 95A</t>
  </si>
  <si>
    <t>25400331         Int on LSR Treasury Grant in Sch 95A</t>
  </si>
  <si>
    <t>25400341         Elec Res Rev OverCol</t>
  </si>
  <si>
    <t>25400361         Int Elec Res OverCol</t>
  </si>
  <si>
    <t>25400392         Gas ROR Over Earning-Decoupling</t>
  </si>
  <si>
    <t>25400411         Sch 142 Ele Res rtn</t>
  </si>
  <si>
    <t>25400451         Interest on Elec Schedule 26 Decoupling Rev</t>
  </si>
  <si>
    <t>25400461         Interest on Elec Schedule 31 Decoupling Rev</t>
  </si>
  <si>
    <t>25400471         Sch142 Ele Sch26Rtrn</t>
  </si>
  <si>
    <t>25400481         Sch 142 Elec Schedule 31 to Return to Cust</t>
  </si>
  <si>
    <t>25400491         Deferral of T-Grant Amort-Snoq</t>
  </si>
  <si>
    <t>25400501         Deferral of T-Grant Amort-Baker</t>
  </si>
  <si>
    <t>25400521         Electric ROR Over Earning-Decoupling</t>
  </si>
  <si>
    <t>25400601         E Decoup Rev Overcollect - Sch 8 &amp; 24</t>
  </si>
  <si>
    <t>25400611         E Dcoup Overcoll Sch</t>
  </si>
  <si>
    <t>25400631         E FPC Decoup Rev Overcollect - Sch 7</t>
  </si>
  <si>
    <t>25400641         E FPC DcoupOverc Sch</t>
  </si>
  <si>
    <t>25400651         E FPC Decoup Rev Overcollect - Sch 8 &amp; 24</t>
  </si>
  <si>
    <t>25400661         E FPC Decoup Rev Overcollect -  Sch 10 &amp; 31</t>
  </si>
  <si>
    <t>25400671         E FPC Decoup Rev Overcollect-  Sch 12 &amp; 26</t>
  </si>
  <si>
    <t>25400691         IntE Decoup Rev Overcollect -  Sch 46 &amp; 49</t>
  </si>
  <si>
    <t>25400692         G Decoup Rev Overcollect -  Sch 31 &amp; 31T</t>
  </si>
  <si>
    <t>25400701         RegLiaTaxRefNonPropE</t>
  </si>
  <si>
    <t>25400711         IntE Decoup Rev Overcollect - Sch 8 &amp; 24</t>
  </si>
  <si>
    <t>25400721         IntE Decoup Over Sch</t>
  </si>
  <si>
    <t>25400741         IntE FPC Decoup Rev Overcollect - Sch 7</t>
  </si>
  <si>
    <t>25400751         IntE FPC DcoupOv Sch</t>
  </si>
  <si>
    <t>25400761         IntE FPC DcoupOv8&amp;24</t>
  </si>
  <si>
    <t>25400771         IntE FPC DcopOv10&amp;31</t>
  </si>
  <si>
    <t>25400801         Reg Liability Tax Reform - Property Elec</t>
  </si>
  <si>
    <t>25400802         IntG Decoup Rev Overcollect -  Sch 31 &amp; 31T</t>
  </si>
  <si>
    <t>25400851         E FPC Decoup Rev Return - Sch 7</t>
  </si>
  <si>
    <t>25400871         E FPC Decoup Rev Return - Sch 8 &amp; 24</t>
  </si>
  <si>
    <t>25400881         E FPC Decoup Rev Return - Sch 10 &amp; 31</t>
  </si>
  <si>
    <t>F254             254 Other Regulatory Liabilities</t>
  </si>
  <si>
    <t>28200002         DFIT - Plant Gas - LT</t>
  </si>
  <si>
    <t>28200013         DFIT - Plant Common - LT</t>
  </si>
  <si>
    <t>28200121         DFIT - Plant Electric - LT</t>
  </si>
  <si>
    <t>28300001         DFIT Prov CRCrd Df E</t>
  </si>
  <si>
    <t>28300031         DFIT - FAS 133 ST Liability - Electric</t>
  </si>
  <si>
    <t>28300033         Def FIT Pension</t>
  </si>
  <si>
    <t>28300041         DFIT - FAS 133 LT Liability - Electric</t>
  </si>
  <si>
    <t>28300043         Def FIT Bond Related</t>
  </si>
  <si>
    <t>28300081         DFIT - BPA Prepayment LT</t>
  </si>
  <si>
    <t>28300091         DFIT - Variable Deferred Cost Snoqualmie LT</t>
  </si>
  <si>
    <t>28300101         DFIT Colstrip ARO</t>
  </si>
  <si>
    <t>28300152         DFIT - FAS 133 ST Liability - Gas</t>
  </si>
  <si>
    <t>28300162         DFIT - FAS 133 LT Liability - Gas</t>
  </si>
  <si>
    <t>28300211         DFIT - 2006 Storm Excess Costs-LT</t>
  </si>
  <si>
    <t>28300212         DFIT Provision for Credit Card Deferral Gas</t>
  </si>
  <si>
    <t>28300221         DFIT - 2014 Storm Excess Costs-LT</t>
  </si>
  <si>
    <t>28300232         DFIT - FAS 133 PGA LT</t>
  </si>
  <si>
    <t>28300252         Def FIT - Environmental Gas</t>
  </si>
  <si>
    <t>28300262         Def FIT - Demand Side Management-Gas</t>
  </si>
  <si>
    <t>28300311         DFIT - 2015 Storm Excess Costs-LT</t>
  </si>
  <si>
    <t>28300361         DFIT FAS 109 - Electric</t>
  </si>
  <si>
    <t>28300362         DFIT FAS 109 - Gas</t>
  </si>
  <si>
    <t>28300441         DFIT - 2016 Storm Excess Costs-LT</t>
  </si>
  <si>
    <t>28300501         DFIT - Audit Adjustments</t>
  </si>
  <si>
    <t>28300503         Def FIT - FAS 133 Frwd Swap Int LT</t>
  </si>
  <si>
    <t>28300511         Def FIT - PCA Customer Portion</t>
  </si>
  <si>
    <t>28300541         DFIT - Goldendale Deferral</t>
  </si>
  <si>
    <t>28300561         DFIT - Interest Chelan PUD Reg Asset</t>
  </si>
  <si>
    <t>28300581         DFIT - Electric Conservation</t>
  </si>
  <si>
    <t>28300651         DFIT - White River Reg Asset</t>
  </si>
  <si>
    <t>28300661         Def FIT MF UE090704</t>
  </si>
  <si>
    <t>28300731         DFIT- Ferndale Deferrals- Long Term</t>
  </si>
  <si>
    <t>28300741         DFIT-Var DefBaker LT</t>
  </si>
  <si>
    <t>28300761         DFIT-Operating Lease Obligation-LT</t>
  </si>
  <si>
    <t>28302001         DFIT-EleRes DecoupLT</t>
  </si>
  <si>
    <t>28302002         DFIT-Gas Residential Decoupling Revenue- LT</t>
  </si>
  <si>
    <t>28302011         DFIT-El NonRe DecpLT</t>
  </si>
  <si>
    <t>28302012         DFIT-Gas NonReDecpLT</t>
  </si>
  <si>
    <t>28302021         DFIT-El PropSch140LT</t>
  </si>
  <si>
    <t>28302022         DFIT-Gas Property Tracker Schedule 140 - LT</t>
  </si>
  <si>
    <t>28302031         DFIT-Decoupling Sch 26 &amp; 31</t>
  </si>
  <si>
    <t>28302041         DFIT-Major Inspection-LT</t>
  </si>
  <si>
    <t>28302051         DFIT-Colstrip 3&amp;4 Overhaul Costs-LT</t>
  </si>
  <si>
    <t>28302061         DFIT - Electron Unrecovered Loss - LT</t>
  </si>
  <si>
    <t>28302081         DFIT- 2017 Storm - LT</t>
  </si>
  <si>
    <t>F1-P112.L57      Accum Deferred Income Taxes (281-283)</t>
  </si>
  <si>
    <t>F1-P112.L58   TOTAL Deferred Credits</t>
  </si>
  <si>
    <t>F1-P112.L72 Total Liabilities &amp; Other Cr</t>
  </si>
  <si>
    <t>1 to 4</t>
  </si>
  <si>
    <t>10700601         Electric CWIP - Manual adjustments</t>
  </si>
  <si>
    <t>18237371         IntE FPC DcopUn10&amp;31</t>
  </si>
  <si>
    <t>10800602         Gas depr reserve - Manual adjustments</t>
  </si>
  <si>
    <t>14601004         IC AR - PWI</t>
  </si>
  <si>
    <t>14602502         IC AR - Puget LNG</t>
  </si>
  <si>
    <t>18401103         Block - Clearing-Phone Wireless Billing.</t>
  </si>
  <si>
    <t>25400821         E Decoup Rev Return - Sch 8 &amp; 24</t>
  </si>
  <si>
    <t>25400831         E Decoup Return Sch</t>
  </si>
  <si>
    <t>25400861         E FPC Decoup Ret Sch</t>
  </si>
  <si>
    <t>Period</t>
  </si>
  <si>
    <t>Account</t>
  </si>
  <si>
    <t>14300213         Accts Rec Misc Investment Interest Rec</t>
  </si>
  <si>
    <t>16502273         UNUSED - REPURPOSE</t>
  </si>
  <si>
    <t>16504433         UNUSED - REPURPOSE</t>
  </si>
  <si>
    <t>68061100         Write-off Non-Cons Bill - Order 45400004</t>
  </si>
  <si>
    <t>10500503         Common Plant Held for Future Use - PP</t>
  </si>
  <si>
    <t>13101213         Cash-Key Bank- EES Amazon Receipts</t>
  </si>
  <si>
    <t>14200251         Accr - Elec Cust A/R</t>
  </si>
  <si>
    <t>14200252         Accruals - Gas Customer Accounts Receivable</t>
  </si>
  <si>
    <t>18237241         E FPC Decoup Und Sch</t>
  </si>
  <si>
    <t>18237292         G Decoup Rev Undercollect - Sch 31 &amp; 31T</t>
  </si>
  <si>
    <t>23200281         Elect-Pyrll-IBEW Uni</t>
  </si>
  <si>
    <t>23200282         Gas - Payroll - UA Union Dues Payable</t>
  </si>
  <si>
    <t>23200953         Payroll - Suspense</t>
  </si>
  <si>
    <t>23202213         Payroll - Giving Campaign</t>
  </si>
  <si>
    <t>23600421         Montana Unemployment</t>
  </si>
  <si>
    <t>25400391         El Sch 31 Rev OverC</t>
  </si>
  <si>
    <t>25400531         Deferred Tax Rate Change - Electric</t>
  </si>
  <si>
    <t>25400532         Deferred Tax Rate Change - Gas</t>
  </si>
  <si>
    <t>1 to 1</t>
  </si>
  <si>
    <t>10110013         Landis-Gyr Capital Lease</t>
  </si>
  <si>
    <t>10700023         CWIP/Retention Clearing (Debit) - Common</t>
  </si>
  <si>
    <t>10700603         Common CWIP - Manual adjustments</t>
  </si>
  <si>
    <t>11730002         Gas Stored at JP Reservoir - Noncurrent</t>
  </si>
  <si>
    <t>F117-3           117.3 Gas Stored - Resevoirs &amp; Pipelines</t>
  </si>
  <si>
    <t>13400211         PGE Klamath Peaker Trans Req Deposit</t>
  </si>
  <si>
    <t>14301041         Elec OMRC Reimbursable by 3rd Party -ST</t>
  </si>
  <si>
    <t>14400333         APUA - Treble Damages Diversion</t>
  </si>
  <si>
    <t>16500123         BLOCKED - Prepaid - WECC Dues</t>
  </si>
  <si>
    <t>16500493         Prepaid - Lenovo Maintenance Renewal</t>
  </si>
  <si>
    <t>16500563         Prepaid - Licensing Fees (Vehicles)</t>
  </si>
  <si>
    <t>16500693         Prepaid - GE Smallworld Software Support</t>
  </si>
  <si>
    <t>16500751         Prepaid - Mint Farm Inventory ST</t>
  </si>
  <si>
    <t>16500893         Prepaid - CheckPoint / Cloud Structure</t>
  </si>
  <si>
    <t>16502001         Prepaid - Colstrip 1&amp;2 Misc</t>
  </si>
  <si>
    <t>16502013         Prepaid - Voice Print International</t>
  </si>
  <si>
    <t>16502021         Prepaid - Colstrip 3&amp;4 Misc</t>
  </si>
  <si>
    <t>16502103         Prepaid - Doble Engineering Equip Lease</t>
  </si>
  <si>
    <t>16502261         Ppd Mnt Frm Cap - ST</t>
  </si>
  <si>
    <t>16502271         Ppd Mnt Frm Exp- ST</t>
  </si>
  <si>
    <t>16502381         Ppd-Fred 1 Cp FFH ST</t>
  </si>
  <si>
    <t>16502391         Ppd Fred 1 Ep FFH ST</t>
  </si>
  <si>
    <t>16502401         Ppd -  Fred 1 Iv ST</t>
  </si>
  <si>
    <t>16504063         Prepaid - GEC/NICE - LT</t>
  </si>
  <si>
    <t>16504073         Prepaid - PSE Building Brokerage Fee - LT</t>
  </si>
  <si>
    <t>16504233         Ppd - WWT Smaint</t>
  </si>
  <si>
    <t>18100993         5.1% Snr Nt 10/01/15</t>
  </si>
  <si>
    <t>18101053         6.974% Jr Sub Notes</t>
  </si>
  <si>
    <t>18210231         BLOCKED - 12/13/2006 Storm - 10 yr Amort</t>
  </si>
  <si>
    <t>18210261         BLOCKED - 2010 Storm Amortization - 4 Years</t>
  </si>
  <si>
    <t>18210291         BLOCKED - 2010 Storm - 4 yr Amortization</t>
  </si>
  <si>
    <t>18220011         White River Plant Costs Reg Asset</t>
  </si>
  <si>
    <t>18220021         White River Land Reg Asset</t>
  </si>
  <si>
    <t>18220031         Wht Rvr Pre Surv</t>
  </si>
  <si>
    <t>18220041         Wht Rvr Prelim Surve</t>
  </si>
  <si>
    <t>18220061         White River Plant Sale</t>
  </si>
  <si>
    <t>18230401         White River Proj-CWA AOA-Reg Asset</t>
  </si>
  <si>
    <t>18230691          White River Salvage</t>
  </si>
  <si>
    <t>18230971         White River Land Sale Costs CWA</t>
  </si>
  <si>
    <t>18233091         Env Rem - Tenino SVC UST</t>
  </si>
  <si>
    <t>18236021         White River Relicensing UE-040641</t>
  </si>
  <si>
    <t>18236031         White River Safety &amp; Regulatory UE-040641</t>
  </si>
  <si>
    <t>18236041         White River Water Rights UE-040641</t>
  </si>
  <si>
    <t>18236051         White River Relicensing - Post UE-040641</t>
  </si>
  <si>
    <t>18236061         WR Sfty&amp;Reg Post UE</t>
  </si>
  <si>
    <t>18236071         White River Water Rights - Post UE-040641</t>
  </si>
  <si>
    <t>18236091         WHR Land Sales Cost (Not CWA)</t>
  </si>
  <si>
    <t>18236101         WHR Processing Costs-Readying For Sale</t>
  </si>
  <si>
    <t>18236111         White River Surplus Land Sales</t>
  </si>
  <si>
    <t>18237122         Env Rem - South Seattle GS</t>
  </si>
  <si>
    <t>18237132         Env Rem - North Tacoma GS</t>
  </si>
  <si>
    <t>18237142         Env Rem - North Seattle GS</t>
  </si>
  <si>
    <t>18237152         Env Rem - Covington GS</t>
  </si>
  <si>
    <t>18238221         Int Ele Sch31 UndCo</t>
  </si>
  <si>
    <t>18239043         Reg Asset - Credit Card Fee Deferral</t>
  </si>
  <si>
    <t>18239111         Sch142 ElecSched 31 to RecovfrCust</t>
  </si>
  <si>
    <t>18400013         Blocked - General Fleet Clearing</t>
  </si>
  <si>
    <t>18600291         R.Estate Reimb-Elec</t>
  </si>
  <si>
    <t>18600383         $650M Liquidity Credit Facility PSE 2013</t>
  </si>
  <si>
    <t>18600941         Vernell Off Leasing</t>
  </si>
  <si>
    <t>18601173         2014 PSE Universal Shelf Registration</t>
  </si>
  <si>
    <t>18605031         MNT 2015 Combustion Inspection-LT</t>
  </si>
  <si>
    <t>18608021         Env Rem-Snoq Hydro G</t>
  </si>
  <si>
    <t>18608171         Env Rem - Everett Asarco Site</t>
  </si>
  <si>
    <t>18608191         Env Rem - Sammamish Substation</t>
  </si>
  <si>
    <t>18608211         Env Rem - Pt. Robinson cable station</t>
  </si>
  <si>
    <t>18608221         Env Rem-City Olympia</t>
  </si>
  <si>
    <t>18608412         Env Rem- Pre 1112Gas</t>
  </si>
  <si>
    <t>18608722         Thea Foss Recovery</t>
  </si>
  <si>
    <t>18608752         Env Rem-Verbeek Autowrecking - Remediation</t>
  </si>
  <si>
    <t>18608772         Thea Foss Waterway (WADOT Settlement)</t>
  </si>
  <si>
    <t>18608782         Everett Washington (WADOT Settlement)</t>
  </si>
  <si>
    <t>18608792         Olympia - WADOT SETL</t>
  </si>
  <si>
    <t>18609312         Env Rem-Pre 1112 Lak</t>
  </si>
  <si>
    <t>18700032         Gas Def Property Losses Pending Approval</t>
  </si>
  <si>
    <t>18700062         Gas Def Property Losses UG-111049</t>
  </si>
  <si>
    <t>18700071         Electric Def Property Losses UE-111048</t>
  </si>
  <si>
    <t>18900383         8.231% Capital Trust I-Redemption 6/1/2007</t>
  </si>
  <si>
    <t>19000052         DFIT - FAS 133 Asset - PGA</t>
  </si>
  <si>
    <t>19000551         Def FIT - Production Tax Credit - OLD</t>
  </si>
  <si>
    <t>19000741         DFIT - Green Gas Attributes</t>
  </si>
  <si>
    <t>19003031         DFIT-Ele Dec UnRe LT</t>
  </si>
  <si>
    <t>19003032         DFIT-Gas Dec UnRe LT</t>
  </si>
  <si>
    <t>60260060         Post Retirement Medical</t>
  </si>
  <si>
    <t>60260090         COBRA Expenses</t>
  </si>
  <si>
    <t>63400040         Manual Supp OH on OS</t>
  </si>
  <si>
    <t>68009000         Pole Contact Billing</t>
  </si>
  <si>
    <t>68061210         Write-off Non-Cons Bill - Order 105069971</t>
  </si>
  <si>
    <t>69990030         Transfer - Mtr&amp;Sup S</t>
  </si>
  <si>
    <t>69990071         Transfer - Labor</t>
  </si>
  <si>
    <t>69990080         Transfer - Miscellaneous Expense</t>
  </si>
  <si>
    <t>69990111         Transfer - Beneftis OH</t>
  </si>
  <si>
    <t>69990112         Transfer - Payroll Taxes OH</t>
  </si>
  <si>
    <t>69990114         Transfer - PTO OH</t>
  </si>
  <si>
    <t>69990115         Transfer - Incentive OH</t>
  </si>
  <si>
    <t>69990170         Transfer - Outside Services - Legal</t>
  </si>
  <si>
    <t>69990174         Transfer - Phone Expenses</t>
  </si>
  <si>
    <t>69990175         Transfer - Advertising</t>
  </si>
  <si>
    <t>69990178         O/S Svc Prov XFR</t>
  </si>
  <si>
    <t>69990179         Transfer - Regulatory Fees and Permits</t>
  </si>
  <si>
    <t>69990185         Transfer - Injuries &amp; Damages</t>
  </si>
  <si>
    <t>82200000         External Settlement Account</t>
  </si>
  <si>
    <t>82200008         Ext.Settle.-Jackson Prairie</t>
  </si>
  <si>
    <t>22840301         Accr Env Rem - City of Olympia vs. PSE</t>
  </si>
  <si>
    <t>22840331         BLOCKED-Snoqualmie U.S Hydro Grant</t>
  </si>
  <si>
    <t>22840341         BLOCKED-Baker U.S. Treasury Grant</t>
  </si>
  <si>
    <t>24300013         Capital Lease Obligation - Landis-Gyr</t>
  </si>
  <si>
    <t>25600072         Gas Def Property Gains Pending Approval</t>
  </si>
  <si>
    <t>25600102         Gas Def Property Gains UG-111049</t>
  </si>
  <si>
    <t>25600111         Electric Def Property Gains UE-111048</t>
  </si>
  <si>
    <t>25300602         BLOCKED- PGA Unrealized Gain</t>
  </si>
  <si>
    <t>25300663         BLKD -Red West Incen</t>
  </si>
  <si>
    <t>25300741         Electric Decoupling GAAP Unearned Revenue</t>
  </si>
  <si>
    <t>25300742         Gas Decoupling GAAP Unearned Revenue</t>
  </si>
  <si>
    <t>25300871         BLOCK-Freddy1 RMN Es</t>
  </si>
  <si>
    <t>25301203         BLKDRed W Willow lan</t>
  </si>
  <si>
    <t>25400342         Gas Resi Rev OverCol</t>
  </si>
  <si>
    <t>25400352         Gas NonRes Rev OverC</t>
  </si>
  <si>
    <t>25400381         Elec Schedule 26 Decoupling Rev OverC</t>
  </si>
  <si>
    <t>25400431         Dfrd Principal on Biogas in Rates</t>
  </si>
  <si>
    <t>25400441         Dfrd Interest on Biogas in Rates</t>
  </si>
  <si>
    <t>28300431         Deferred Taxes WNP#3</t>
  </si>
  <si>
    <t>16500703         Ppd-Opt Ntwk Steelhd</t>
  </si>
  <si>
    <t>18600293         Real Estate Reimbursable Projects</t>
  </si>
  <si>
    <t>18600513         Facility Operations Deferred Debits</t>
  </si>
  <si>
    <t>25300303         Unclaimed Vendor Payments</t>
  </si>
  <si>
    <t>23201053         Health/Dependent Spending Accts - Year 2</t>
  </si>
  <si>
    <t>Current</t>
  </si>
  <si>
    <t>1 to 6</t>
  </si>
  <si>
    <t>1 to 2</t>
  </si>
  <si>
    <t>1 to 5</t>
  </si>
  <si>
    <t>1 to 7</t>
  </si>
  <si>
    <t>1 to 8</t>
  </si>
  <si>
    <t>1 to 9</t>
  </si>
  <si>
    <t>1 to 10</t>
  </si>
  <si>
    <t>1 to 11</t>
  </si>
  <si>
    <t>1 to 12</t>
  </si>
  <si>
    <t>June 2018</t>
  </si>
  <si>
    <t>April 2018</t>
  </si>
  <si>
    <t>May 2018</t>
  </si>
  <si>
    <t>As of June 30, 2018</t>
  </si>
  <si>
    <t>June 2018 AMA</t>
  </si>
  <si>
    <t>18605091         Gen Cust Inter Reimb</t>
  </si>
  <si>
    <t>18609883         Accrued - SP consumable charges</t>
  </si>
  <si>
    <t>1659*</t>
  </si>
  <si>
    <t>1750000*</t>
  </si>
  <si>
    <t>1750001*</t>
  </si>
  <si>
    <t>2300209**</t>
  </si>
  <si>
    <t>2440001*</t>
  </si>
  <si>
    <t>2440000*</t>
  </si>
  <si>
    <t>22101053*</t>
  </si>
  <si>
    <t>229*</t>
  </si>
  <si>
    <t>Ref 5.04/6.04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</si>
</sst>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#,##0_);[Red]\(#,##0\);&quot; &quot;"/>
    <numFmt numFmtId="165" formatCode="_(* #,##0_);_(* \(#,##0\);_(* &quot;-&quot;??_);_(@_)"/>
    <numFmt numFmtId="166" formatCode="_(&quot;$&quot;* #,##0_);_(&quot;$&quot;* \(#,##0\);_(&quot;$&quot;* &quot;-&quot;??_);_(@_)"/>
    <numFmt numFmtId="167" formatCode="\(#,##0\);#,##0_)"/>
    <numFmt numFmtId="168" formatCode="#,##0.00_);[Red]\(#,##0.00\);&quot; &quot;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99CC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3" fillId="0" borderId="2" xfId="0" applyFont="1" applyBorder="1"/>
    <xf numFmtId="0" fontId="3" fillId="0" borderId="2" xfId="0" applyFont="1" applyFill="1" applyBorder="1" applyAlignment="1">
      <alignment horizontal="center"/>
    </xf>
    <xf numFmtId="164" fontId="0" fillId="0" borderId="0" xfId="0" applyNumberFormat="1"/>
    <xf numFmtId="164" fontId="4" fillId="0" borderId="0" xfId="0" applyNumberFormat="1" applyFont="1" applyAlignment="1">
      <alignment horizontal="left"/>
    </xf>
    <xf numFmtId="0" fontId="5" fillId="0" borderId="0" xfId="0" applyFont="1"/>
    <xf numFmtId="165" fontId="0" fillId="0" borderId="0" xfId="0" applyNumberFormat="1"/>
    <xf numFmtId="164" fontId="1" fillId="0" borderId="0" xfId="0" applyNumberFormat="1" applyFont="1" applyFill="1" applyAlignment="1">
      <alignment horizontal="right"/>
    </xf>
    <xf numFmtId="164" fontId="4" fillId="0" borderId="0" xfId="0" applyNumberFormat="1" applyFont="1" applyAlignment="1">
      <alignment horizontal="left"/>
    </xf>
    <xf numFmtId="49" fontId="3" fillId="0" borderId="2" xfId="0" applyNumberFormat="1" applyFont="1" applyFill="1" applyBorder="1" applyAlignment="1">
      <alignment horizontal="center"/>
    </xf>
    <xf numFmtId="0" fontId="4" fillId="0" borderId="0" xfId="0" applyFont="1"/>
    <xf numFmtId="165" fontId="2" fillId="0" borderId="0" xfId="0" applyNumberFormat="1" applyFont="1"/>
    <xf numFmtId="165" fontId="2" fillId="0" borderId="2" xfId="0" applyNumberFormat="1" applyFont="1" applyBorder="1"/>
    <xf numFmtId="43" fontId="7" fillId="0" borderId="0" xfId="0" applyNumberFormat="1" applyFont="1"/>
    <xf numFmtId="43" fontId="2" fillId="0" borderId="0" xfId="0" applyNumberFormat="1" applyFont="1"/>
    <xf numFmtId="43" fontId="2" fillId="0" borderId="2" xfId="0" applyNumberFormat="1" applyFont="1" applyBorder="1"/>
    <xf numFmtId="165" fontId="7" fillId="0" borderId="0" xfId="0" applyNumberFormat="1" applyFont="1"/>
    <xf numFmtId="166" fontId="2" fillId="0" borderId="4" xfId="0" applyNumberFormat="1" applyFont="1" applyBorder="1"/>
    <xf numFmtId="165" fontId="7" fillId="0" borderId="0" xfId="0" applyNumberFormat="1" applyFont="1"/>
    <xf numFmtId="166" fontId="2" fillId="0" borderId="0" xfId="0" applyNumberFormat="1" applyFont="1"/>
    <xf numFmtId="164" fontId="7" fillId="0" borderId="0" xfId="0" applyNumberFormat="1" applyFont="1" applyFill="1" applyAlignment="1">
      <alignment horizontal="right"/>
    </xf>
    <xf numFmtId="164" fontId="1" fillId="0" borderId="0" xfId="0" applyNumberFormat="1" applyFont="1" applyFill="1" applyAlignment="1">
      <alignment horizontal="left"/>
    </xf>
    <xf numFmtId="43" fontId="1" fillId="0" borderId="0" xfId="0" applyNumberFormat="1" applyFont="1" applyFill="1" applyAlignment="1">
      <alignment horizontal="right"/>
    </xf>
    <xf numFmtId="49" fontId="6" fillId="5" borderId="5" xfId="0" applyNumberFormat="1" applyFont="1" applyFill="1" applyBorder="1" applyAlignment="1">
      <alignment horizontal="left"/>
    </xf>
    <xf numFmtId="49" fontId="6" fillId="5" borderId="5" xfId="0" applyNumberFormat="1" applyFont="1" applyFill="1" applyBorder="1" applyAlignment="1">
      <alignment horizontal="center"/>
    </xf>
    <xf numFmtId="49" fontId="0" fillId="3" borderId="6" xfId="0" applyNumberFormat="1" applyFill="1" applyBorder="1" applyAlignment="1">
      <alignment horizontal="left"/>
    </xf>
    <xf numFmtId="37" fontId="0" fillId="3" borderId="6" xfId="0" applyNumberFormat="1" applyFill="1" applyBorder="1"/>
    <xf numFmtId="167" fontId="0" fillId="3" borderId="6" xfId="0" applyNumberFormat="1" applyFill="1" applyBorder="1"/>
    <xf numFmtId="49" fontId="0" fillId="3" borderId="7" xfId="0" applyNumberFormat="1" applyFill="1" applyBorder="1" applyAlignment="1">
      <alignment horizontal="left"/>
    </xf>
    <xf numFmtId="37" fontId="0" fillId="3" borderId="7" xfId="0" applyNumberFormat="1" applyFill="1" applyBorder="1"/>
    <xf numFmtId="49" fontId="3" fillId="6" borderId="5" xfId="0" applyNumberFormat="1" applyFont="1" applyFill="1" applyBorder="1" applyAlignment="1">
      <alignment horizontal="left"/>
    </xf>
    <xf numFmtId="37" fontId="3" fillId="6" borderId="5" xfId="0" applyNumberFormat="1" applyFont="1" applyFill="1" applyBorder="1"/>
    <xf numFmtId="49" fontId="0" fillId="7" borderId="6" xfId="0" applyNumberFormat="1" applyFill="1" applyBorder="1" applyAlignment="1">
      <alignment horizontal="left"/>
    </xf>
    <xf numFmtId="37" fontId="0" fillId="2" borderId="6" xfId="0" applyNumberFormat="1" applyFill="1" applyBorder="1"/>
    <xf numFmtId="167" fontId="0" fillId="2" borderId="6" xfId="0" applyNumberFormat="1" applyFill="1" applyBorder="1"/>
    <xf numFmtId="0" fontId="0" fillId="8" borderId="0" xfId="0" applyFill="1"/>
    <xf numFmtId="49" fontId="6" fillId="5" borderId="7" xfId="0" applyNumberFormat="1" applyFont="1" applyFill="1" applyBorder="1" applyAlignment="1">
      <alignment horizontal="left"/>
    </xf>
    <xf numFmtId="49" fontId="6" fillId="5" borderId="7" xfId="0" applyNumberFormat="1" applyFont="1" applyFill="1" applyBorder="1" applyAlignment="1">
      <alignment horizontal="center"/>
    </xf>
    <xf numFmtId="167" fontId="3" fillId="6" borderId="5" xfId="0" applyNumberFormat="1" applyFont="1" applyFill="1" applyBorder="1"/>
    <xf numFmtId="0" fontId="0" fillId="4" borderId="0" xfId="0" applyFill="1"/>
    <xf numFmtId="49" fontId="6" fillId="5" borderId="6" xfId="0" applyNumberFormat="1" applyFont="1" applyFill="1" applyBorder="1" applyAlignment="1">
      <alignment horizontal="left"/>
    </xf>
    <xf numFmtId="49" fontId="0" fillId="3" borderId="5" xfId="0" applyNumberFormat="1" applyFill="1" applyBorder="1" applyAlignment="1">
      <alignment horizontal="left"/>
    </xf>
    <xf numFmtId="49" fontId="3" fillId="6" borderId="6" xfId="0" applyNumberFormat="1" applyFont="1" applyFill="1" applyBorder="1" applyAlignment="1">
      <alignment horizontal="left"/>
    </xf>
    <xf numFmtId="49" fontId="0" fillId="7" borderId="5" xfId="0" applyNumberFormat="1" applyFill="1" applyBorder="1" applyAlignment="1">
      <alignment horizontal="left"/>
    </xf>
    <xf numFmtId="49" fontId="0" fillId="7" borderId="7" xfId="0" applyNumberFormat="1" applyFill="1" applyBorder="1" applyAlignment="1">
      <alignment horizontal="left"/>
    </xf>
    <xf numFmtId="49" fontId="3" fillId="6" borderId="7" xfId="0" applyNumberFormat="1" applyFont="1" applyFill="1" applyBorder="1" applyAlignment="1">
      <alignment horizontal="left"/>
    </xf>
    <xf numFmtId="49" fontId="6" fillId="5" borderId="6" xfId="0" applyNumberFormat="1" applyFont="1" applyFill="1" applyBorder="1" applyAlignment="1">
      <alignment horizontal="center"/>
    </xf>
    <xf numFmtId="167" fontId="0" fillId="3" borderId="5" xfId="0" applyNumberFormat="1" applyFill="1" applyBorder="1"/>
    <xf numFmtId="167" fontId="3" fillId="6" borderId="6" xfId="0" applyNumberFormat="1" applyFont="1" applyFill="1" applyBorder="1"/>
    <xf numFmtId="167" fontId="0" fillId="2" borderId="5" xfId="0" applyNumberFormat="1" applyFill="1" applyBorder="1"/>
    <xf numFmtId="37" fontId="3" fillId="6" borderId="6" xfId="0" applyNumberFormat="1" applyFont="1" applyFill="1" applyBorder="1"/>
    <xf numFmtId="37" fontId="0" fillId="2" borderId="5" xfId="0" applyNumberFormat="1" applyFill="1" applyBorder="1"/>
    <xf numFmtId="37" fontId="0" fillId="3" borderId="5" xfId="0" applyNumberFormat="1" applyFill="1" applyBorder="1"/>
    <xf numFmtId="37" fontId="0" fillId="2" borderId="7" xfId="0" applyNumberFormat="1" applyFill="1" applyBorder="1"/>
    <xf numFmtId="167" fontId="0" fillId="2" borderId="7" xfId="0" applyNumberFormat="1" applyFill="1" applyBorder="1"/>
    <xf numFmtId="37" fontId="3" fillId="6" borderId="7" xfId="0" applyNumberFormat="1" applyFont="1" applyFill="1" applyBorder="1"/>
    <xf numFmtId="167" fontId="0" fillId="3" borderId="7" xfId="0" applyNumberFormat="1" applyFill="1" applyBorder="1"/>
    <xf numFmtId="164" fontId="1" fillId="0" borderId="0" xfId="0" applyNumberFormat="1" applyFont="1" applyFill="1" applyBorder="1" applyAlignment="1">
      <alignment horizontal="right"/>
    </xf>
    <xf numFmtId="49" fontId="8" fillId="0" borderId="0" xfId="0" applyNumberFormat="1" applyFont="1" applyFill="1" applyAlignment="1">
      <alignment horizontal="left" wrapText="1"/>
    </xf>
    <xf numFmtId="43" fontId="8" fillId="0" borderId="0" xfId="0" applyNumberFormat="1" applyFont="1" applyFill="1" applyAlignment="1">
      <alignment horizontal="right" wrapText="1"/>
    </xf>
    <xf numFmtId="49" fontId="8" fillId="0" borderId="0" xfId="0" applyNumberFormat="1" applyFont="1" applyFill="1" applyAlignment="1">
      <alignment horizontal="right" wrapText="1"/>
    </xf>
    <xf numFmtId="49" fontId="8" fillId="0" borderId="0" xfId="0" applyNumberFormat="1" applyFont="1" applyFill="1" applyBorder="1" applyAlignment="1">
      <alignment horizontal="right" wrapText="1"/>
    </xf>
    <xf numFmtId="49" fontId="2" fillId="0" borderId="2" xfId="0" applyNumberFormat="1" applyFont="1" applyFill="1" applyBorder="1" applyAlignment="1">
      <alignment horizontal="left" wrapText="1"/>
    </xf>
    <xf numFmtId="165" fontId="8" fillId="0" borderId="0" xfId="0" applyNumberFormat="1" applyFont="1" applyFill="1" applyAlignment="1">
      <alignment horizontal="right" wrapText="1"/>
    </xf>
    <xf numFmtId="49" fontId="2" fillId="0" borderId="0" xfId="0" applyNumberFormat="1" applyFont="1" applyFill="1" applyAlignment="1">
      <alignment horizontal="left" wrapText="1"/>
    </xf>
    <xf numFmtId="164" fontId="2" fillId="0" borderId="0" xfId="0" applyNumberFormat="1" applyFont="1" applyFill="1" applyAlignment="1">
      <alignment horizontal="left"/>
    </xf>
    <xf numFmtId="43" fontId="8" fillId="0" borderId="0" xfId="0" applyNumberFormat="1" applyFont="1" applyFill="1" applyAlignment="1">
      <alignment horizontal="right"/>
    </xf>
    <xf numFmtId="164" fontId="8" fillId="0" borderId="0" xfId="0" applyNumberFormat="1" applyFont="1" applyFill="1" applyAlignment="1">
      <alignment horizontal="right"/>
    </xf>
    <xf numFmtId="164" fontId="8" fillId="0" borderId="0" xfId="0" applyNumberFormat="1" applyFont="1" applyFill="1" applyBorder="1" applyAlignment="1">
      <alignment horizontal="right"/>
    </xf>
    <xf numFmtId="165" fontId="9" fillId="0" borderId="0" xfId="0" applyNumberFormat="1" applyFont="1" applyFill="1" applyAlignment="1">
      <alignment horizontal="right"/>
    </xf>
    <xf numFmtId="164" fontId="2" fillId="0" borderId="1" xfId="0" applyNumberFormat="1" applyFont="1" applyFill="1" applyBorder="1" applyAlignment="1">
      <alignment horizontal="left"/>
    </xf>
    <xf numFmtId="164" fontId="8" fillId="0" borderId="1" xfId="0" applyNumberFormat="1" applyFont="1" applyFill="1" applyBorder="1" applyAlignment="1">
      <alignment horizontal="right"/>
    </xf>
    <xf numFmtId="165" fontId="9" fillId="0" borderId="1" xfId="0" applyNumberFormat="1" applyFont="1" applyFill="1" applyBorder="1" applyAlignment="1">
      <alignment horizontal="right"/>
    </xf>
    <xf numFmtId="165" fontId="9" fillId="0" borderId="0" xfId="0" applyNumberFormat="1" applyFont="1" applyFill="1" applyAlignment="1">
      <alignment horizontal="left"/>
    </xf>
    <xf numFmtId="164" fontId="2" fillId="0" borderId="0" xfId="0" applyNumberFormat="1" applyFont="1" applyFill="1" applyAlignment="1">
      <alignment horizontal="right"/>
    </xf>
    <xf numFmtId="165" fontId="10" fillId="0" borderId="0" xfId="0" applyNumberFormat="1" applyFont="1" applyFill="1" applyAlignment="1">
      <alignment horizontal="left"/>
    </xf>
    <xf numFmtId="165" fontId="9" fillId="0" borderId="8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left"/>
    </xf>
    <xf numFmtId="164" fontId="2" fillId="0" borderId="3" xfId="0" applyNumberFormat="1" applyFont="1" applyFill="1" applyBorder="1" applyAlignment="1">
      <alignment horizontal="left"/>
    </xf>
    <xf numFmtId="165" fontId="10" fillId="0" borderId="3" xfId="0" applyNumberFormat="1" applyFont="1" applyFill="1" applyBorder="1" applyAlignment="1">
      <alignment horizontal="right"/>
    </xf>
    <xf numFmtId="164" fontId="8" fillId="0" borderId="0" xfId="0" quotePrefix="1" applyNumberFormat="1" applyFont="1" applyFill="1" applyAlignment="1">
      <alignment horizontal="right"/>
    </xf>
    <xf numFmtId="164" fontId="2" fillId="0" borderId="2" xfId="0" applyNumberFormat="1" applyFont="1" applyFill="1" applyBorder="1" applyAlignment="1">
      <alignment horizontal="right"/>
    </xf>
    <xf numFmtId="164" fontId="2" fillId="0" borderId="4" xfId="0" applyNumberFormat="1" applyFont="1" applyFill="1" applyBorder="1" applyAlignment="1">
      <alignment horizontal="left"/>
    </xf>
    <xf numFmtId="165" fontId="9" fillId="0" borderId="0" xfId="0" applyNumberFormat="1" applyFont="1" applyFill="1" applyBorder="1" applyAlignment="1">
      <alignment horizontal="right"/>
    </xf>
    <xf numFmtId="49" fontId="8" fillId="0" borderId="0" xfId="0" applyNumberFormat="1" applyFont="1" applyFill="1" applyAlignment="1">
      <alignment horizontal="right"/>
    </xf>
    <xf numFmtId="49" fontId="9" fillId="0" borderId="6" xfId="0" applyNumberFormat="1" applyFont="1" applyFill="1" applyBorder="1" applyAlignment="1">
      <alignment horizontal="left"/>
    </xf>
    <xf numFmtId="49" fontId="9" fillId="0" borderId="1" xfId="0" applyNumberFormat="1" applyFont="1" applyFill="1" applyBorder="1" applyAlignment="1">
      <alignment horizontal="left"/>
    </xf>
    <xf numFmtId="49" fontId="0" fillId="0" borderId="6" xfId="0" applyNumberFormat="1" applyFill="1" applyBorder="1" applyAlignment="1">
      <alignment horizontal="left"/>
    </xf>
    <xf numFmtId="0" fontId="2" fillId="0" borderId="0" xfId="0" applyNumberFormat="1" applyFont="1" applyFill="1" applyAlignment="1">
      <alignment horizontal="left"/>
    </xf>
    <xf numFmtId="168" fontId="1" fillId="0" borderId="0" xfId="0" applyNumberFormat="1" applyFont="1" applyFill="1" applyAlignment="1">
      <alignment horizontal="right"/>
    </xf>
    <xf numFmtId="0" fontId="3" fillId="0" borderId="9" xfId="0" quotePrefix="1" applyNumberFormat="1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9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12"/>
  <sheetViews>
    <sheetView tabSelected="1" topLeftCell="A178" zoomScale="90" zoomScaleNormal="90" workbookViewId="0">
      <selection activeCell="A11" sqref="A11"/>
    </sheetView>
  </sheetViews>
  <sheetFormatPr defaultRowHeight="15" x14ac:dyDescent="0.25"/>
  <cols>
    <col min="1" max="1" width="53" style="5" customWidth="1"/>
    <col min="2" max="2" width="21.7109375" style="10" customWidth="1"/>
    <col min="3" max="3" width="21.28515625" style="10" customWidth="1"/>
    <col min="4" max="4" width="13.5703125" bestFit="1" customWidth="1"/>
  </cols>
  <sheetData>
    <row r="1" spans="1:4" ht="15.75" customHeight="1" thickBot="1" x14ac:dyDescent="0.3">
      <c r="C1" s="90" t="s">
        <v>1914</v>
      </c>
    </row>
    <row r="2" spans="1:4" ht="23.25" customHeight="1" x14ac:dyDescent="0.25">
      <c r="A2" s="91" t="s">
        <v>172</v>
      </c>
      <c r="B2" s="91"/>
      <c r="C2" s="91"/>
    </row>
    <row r="3" spans="1:4" ht="15.75" customHeight="1" x14ac:dyDescent="0.25">
      <c r="A3" s="92" t="s">
        <v>173</v>
      </c>
      <c r="B3" s="92"/>
      <c r="C3" s="92"/>
    </row>
    <row r="4" spans="1:4" ht="20.25" customHeight="1" x14ac:dyDescent="0.25">
      <c r="A4" s="92" t="s">
        <v>1902</v>
      </c>
      <c r="B4" s="92"/>
      <c r="C4" s="92"/>
    </row>
    <row r="5" spans="1:4" ht="4.5" customHeight="1" x14ac:dyDescent="0.25"/>
    <row r="6" spans="1:4" x14ac:dyDescent="0.25">
      <c r="A6" s="1" t="s">
        <v>170</v>
      </c>
      <c r="B6" s="9" t="str">
        <f>+'BS - Summary by Month'!P2</f>
        <v>June 2018</v>
      </c>
      <c r="C6" s="2" t="str">
        <f>+'BS - Summary by Month'!Q2</f>
        <v>June 2018 AMA</v>
      </c>
    </row>
    <row r="8" spans="1:4" x14ac:dyDescent="0.25">
      <c r="A8" s="4" t="s">
        <v>169</v>
      </c>
    </row>
    <row r="9" spans="1:4" x14ac:dyDescent="0.25">
      <c r="A9" s="4" t="s">
        <v>168</v>
      </c>
    </row>
    <row r="10" spans="1:4" x14ac:dyDescent="0.25">
      <c r="A10" s="4" t="s">
        <v>167</v>
      </c>
    </row>
    <row r="11" spans="1:4" x14ac:dyDescent="0.25">
      <c r="A11" s="4" t="s">
        <v>166</v>
      </c>
      <c r="B11" s="19">
        <f>+'BS - Summary by Month'!P7</f>
        <v>9810398043.0999985</v>
      </c>
      <c r="C11" s="19">
        <f>+'BS - Summary by Month'!Q7</f>
        <v>9685094041.4162483</v>
      </c>
      <c r="D11" s="6"/>
    </row>
    <row r="12" spans="1:4" x14ac:dyDescent="0.25">
      <c r="A12" s="4" t="s">
        <v>165</v>
      </c>
      <c r="B12" s="11">
        <f>+'BS - Summary by Month'!P8</f>
        <v>0</v>
      </c>
      <c r="C12" s="11">
        <f>+'BS - Summary by Month'!Q8</f>
        <v>0</v>
      </c>
    </row>
    <row r="13" spans="1:4" x14ac:dyDescent="0.25">
      <c r="A13" s="4" t="s">
        <v>164</v>
      </c>
      <c r="B13" s="11">
        <f>+'BS - Summary by Month'!P9</f>
        <v>49293982.979999997</v>
      </c>
      <c r="C13" s="11">
        <f>+'BS - Summary by Month'!Q9</f>
        <v>50732812.670416661</v>
      </c>
    </row>
    <row r="14" spans="1:4" x14ac:dyDescent="0.25">
      <c r="A14" s="4" t="s">
        <v>163</v>
      </c>
      <c r="B14" s="11">
        <f>+'BS - Summary by Month'!P10</f>
        <v>81790151.019999996</v>
      </c>
      <c r="C14" s="11">
        <f>+'BS - Summary by Month'!Q10</f>
        <v>90034998.5625</v>
      </c>
    </row>
    <row r="15" spans="1:4" x14ac:dyDescent="0.25">
      <c r="A15" s="4" t="s">
        <v>162</v>
      </c>
      <c r="B15" s="11">
        <f>+'BS - Summary by Month'!P11</f>
        <v>294144566.13999999</v>
      </c>
      <c r="C15" s="11">
        <f>+'BS - Summary by Month'!Q11</f>
        <v>263009721.20708334</v>
      </c>
    </row>
    <row r="16" spans="1:4" x14ac:dyDescent="0.25">
      <c r="A16" s="4" t="s">
        <v>161</v>
      </c>
      <c r="B16" s="12">
        <f>+'BS - Summary by Month'!P12</f>
        <v>282791674.87</v>
      </c>
      <c r="C16" s="12">
        <f>+'BS - Summary by Month'!Q12</f>
        <v>282791674.86999995</v>
      </c>
    </row>
    <row r="17" spans="1:3" x14ac:dyDescent="0.25">
      <c r="A17" s="4" t="s">
        <v>160</v>
      </c>
      <c r="B17" s="11">
        <f>SUM(B11:B16)</f>
        <v>10518418418.109999</v>
      </c>
      <c r="C17" s="11">
        <f>SUM(C11:C16)</f>
        <v>10371663248.726248</v>
      </c>
    </row>
    <row r="18" spans="1:3" x14ac:dyDescent="0.25">
      <c r="A18" s="4"/>
      <c r="B18" s="13"/>
      <c r="C18" s="13"/>
    </row>
    <row r="19" spans="1:3" x14ac:dyDescent="0.25">
      <c r="A19" s="4" t="s">
        <v>159</v>
      </c>
      <c r="B19" s="14"/>
      <c r="C19" s="14"/>
    </row>
    <row r="20" spans="1:3" x14ac:dyDescent="0.25">
      <c r="A20" s="4" t="s">
        <v>158</v>
      </c>
      <c r="B20" s="11">
        <f>+'BS - Summary by Month'!P16</f>
        <v>3748945285.3299999</v>
      </c>
      <c r="C20" s="11">
        <f>+'BS - Summary by Month'!Q16</f>
        <v>3652280195.0787506</v>
      </c>
    </row>
    <row r="21" spans="1:3" x14ac:dyDescent="0.25">
      <c r="A21" s="4"/>
      <c r="B21" s="11">
        <f>+'BS - Summary by Month'!P17</f>
        <v>611314.14</v>
      </c>
      <c r="C21" s="11">
        <f>+'BS - Summary by Month'!Q17</f>
        <v>1058512.601666667</v>
      </c>
    </row>
    <row r="22" spans="1:3" x14ac:dyDescent="0.25">
      <c r="A22" s="4" t="s">
        <v>156</v>
      </c>
      <c r="B22" s="11">
        <f>+'BS - Summary by Month'!P18</f>
        <v>90639752.420000002</v>
      </c>
      <c r="C22" s="11">
        <f>+'BS - Summary by Month'!Q18</f>
        <v>82278834.999166667</v>
      </c>
    </row>
    <row r="23" spans="1:3" x14ac:dyDescent="0.25">
      <c r="A23" s="4" t="s">
        <v>155</v>
      </c>
      <c r="B23" s="11">
        <f>+'BS - Summary by Month'!P19</f>
        <v>169408784.41999999</v>
      </c>
      <c r="C23" s="11">
        <f>+'BS - Summary by Month'!Q19</f>
        <v>145886706.91791666</v>
      </c>
    </row>
    <row r="24" spans="1:3" x14ac:dyDescent="0.25">
      <c r="A24" s="8" t="s">
        <v>178</v>
      </c>
      <c r="B24" s="11">
        <f>+'BS - Summary by Month'!P20</f>
        <v>8654564.4700000007</v>
      </c>
      <c r="C24" s="11">
        <f>+'BS - Summary by Month'!Q20</f>
        <v>4687889.0879166666</v>
      </c>
    </row>
    <row r="25" spans="1:3" x14ac:dyDescent="0.25">
      <c r="A25" s="4" t="s">
        <v>154</v>
      </c>
      <c r="B25" s="12">
        <f>+'BS - Summary by Month'!P21</f>
        <v>0</v>
      </c>
      <c r="C25" s="12">
        <f>+'BS - Summary by Month'!Q21</f>
        <v>3966675.3820833336</v>
      </c>
    </row>
    <row r="26" spans="1:3" x14ac:dyDescent="0.25">
      <c r="A26" s="4" t="s">
        <v>153</v>
      </c>
      <c r="B26" s="11">
        <f>SUM(B20:B25)</f>
        <v>4018259700.7799997</v>
      </c>
      <c r="C26" s="11">
        <f>SUM(C20:C25)</f>
        <v>3890158814.0675006</v>
      </c>
    </row>
    <row r="27" spans="1:3" x14ac:dyDescent="0.25">
      <c r="A27" s="4"/>
      <c r="B27" s="13"/>
      <c r="C27" s="13"/>
    </row>
    <row r="28" spans="1:3" x14ac:dyDescent="0.25">
      <c r="A28" s="4" t="s">
        <v>152</v>
      </c>
      <c r="B28" s="14"/>
      <c r="C28" s="14"/>
    </row>
    <row r="29" spans="1:3" x14ac:dyDescent="0.25">
      <c r="A29" s="4" t="s">
        <v>151</v>
      </c>
      <c r="B29" s="11">
        <f>+'BS - Summary by Month'!P25</f>
        <v>753619888.62</v>
      </c>
      <c r="C29" s="11">
        <f>+'BS - Summary by Month'!Q25</f>
        <v>644673903.32083333</v>
      </c>
    </row>
    <row r="30" spans="1:3" x14ac:dyDescent="0.25">
      <c r="A30" s="4" t="s">
        <v>150</v>
      </c>
      <c r="B30" s="11">
        <f>+'BS - Summary by Month'!P26</f>
        <v>1234651.79</v>
      </c>
      <c r="C30" s="11">
        <f>+'BS - Summary by Month'!Q26</f>
        <v>1272223.8420833333</v>
      </c>
    </row>
    <row r="31" spans="1:3" x14ac:dyDescent="0.25">
      <c r="A31" s="4" t="s">
        <v>149</v>
      </c>
      <c r="B31" s="11">
        <f>+'BS - Summary by Month'!P27</f>
        <v>0</v>
      </c>
      <c r="C31" s="11">
        <f>+'BS - Summary by Month'!Q27</f>
        <v>5841910.1633333331</v>
      </c>
    </row>
    <row r="32" spans="1:3" x14ac:dyDescent="0.25">
      <c r="A32" s="4" t="s">
        <v>148</v>
      </c>
      <c r="B32" s="11">
        <f>+'BS - Summary by Month'!P28</f>
        <v>7082990.4299999997</v>
      </c>
      <c r="C32" s="11">
        <f>+'BS - Summary by Month'!Q28</f>
        <v>18421261.796250004</v>
      </c>
    </row>
    <row r="33" spans="1:3" x14ac:dyDescent="0.25">
      <c r="A33" s="4" t="s">
        <v>147</v>
      </c>
      <c r="B33" s="12">
        <f>+'BS - Summary by Month'!P29</f>
        <v>173768739.90000001</v>
      </c>
      <c r="C33" s="12">
        <f>+'BS - Summary by Month'!Q29</f>
        <v>161785260.18625</v>
      </c>
    </row>
    <row r="34" spans="1:3" x14ac:dyDescent="0.25">
      <c r="A34" s="4" t="s">
        <v>146</v>
      </c>
      <c r="B34" s="11">
        <f>+'BS - Summary by Month'!P30</f>
        <v>935706270.73999989</v>
      </c>
      <c r="C34" s="11">
        <f>+'BS - Summary by Month'!Q30</f>
        <v>831994559.30875003</v>
      </c>
    </row>
    <row r="35" spans="1:3" x14ac:dyDescent="0.25">
      <c r="A35" s="4"/>
      <c r="B35" s="13"/>
      <c r="C35" s="13"/>
    </row>
    <row r="36" spans="1:3" x14ac:dyDescent="0.25">
      <c r="A36" s="4" t="s">
        <v>145</v>
      </c>
      <c r="B36" s="14"/>
      <c r="C36" s="14"/>
    </row>
    <row r="37" spans="1:3" x14ac:dyDescent="0.25">
      <c r="A37" s="4" t="s">
        <v>144</v>
      </c>
      <c r="B37" s="11">
        <f>+'BS - Summary by Month'!P33</f>
        <v>-5467756724.9800005</v>
      </c>
      <c r="C37" s="11">
        <f>+'BS - Summary by Month'!Q33</f>
        <v>-5307116455.2545824</v>
      </c>
    </row>
    <row r="38" spans="1:3" x14ac:dyDescent="0.25">
      <c r="A38" s="4" t="s">
        <v>143</v>
      </c>
      <c r="B38" s="11">
        <f>+'BS - Summary by Month'!P34</f>
        <v>-212794700.93000001</v>
      </c>
      <c r="C38" s="11">
        <f>+'BS - Summary by Month'!Q34</f>
        <v>-188678864.40999997</v>
      </c>
    </row>
    <row r="39" spans="1:3" x14ac:dyDescent="0.25">
      <c r="A39" s="4" t="s">
        <v>142</v>
      </c>
      <c r="B39" s="12">
        <f>+'BS - Summary by Month'!P35</f>
        <v>-133865821.84</v>
      </c>
      <c r="C39" s="12">
        <f>+'BS - Summary by Month'!Q35</f>
        <v>-129645725.26000001</v>
      </c>
    </row>
    <row r="40" spans="1:3" x14ac:dyDescent="0.25">
      <c r="A40" s="4" t="s">
        <v>141</v>
      </c>
      <c r="B40" s="11">
        <f>SUM(B37:B39)</f>
        <v>-5814417247.750001</v>
      </c>
      <c r="C40" s="11">
        <f>SUM(C37:C39)</f>
        <v>-5625441044.9245825</v>
      </c>
    </row>
    <row r="41" spans="1:3" x14ac:dyDescent="0.25">
      <c r="A41" s="4"/>
      <c r="B41" s="13"/>
      <c r="C41" s="13"/>
    </row>
    <row r="42" spans="1:3" x14ac:dyDescent="0.25">
      <c r="A42" s="4" t="s">
        <v>140</v>
      </c>
      <c r="B42" s="11">
        <f>+'BS - Summary by Month'!P38</f>
        <v>9657967141.8799973</v>
      </c>
      <c r="C42" s="11">
        <f>+'BS - Summary by Month'!Q38</f>
        <v>9468375577.1779175</v>
      </c>
    </row>
    <row r="43" spans="1:3" x14ac:dyDescent="0.25">
      <c r="A43" s="4"/>
      <c r="B43" s="13"/>
      <c r="C43" s="13"/>
    </row>
    <row r="44" spans="1:3" x14ac:dyDescent="0.25">
      <c r="A44" s="4" t="s">
        <v>139</v>
      </c>
      <c r="B44" s="14"/>
      <c r="C44" s="14"/>
    </row>
    <row r="45" spans="1:3" x14ac:dyDescent="0.25">
      <c r="A45" s="4" t="s">
        <v>138</v>
      </c>
      <c r="B45" s="14"/>
      <c r="C45" s="14"/>
    </row>
    <row r="46" spans="1:3" x14ac:dyDescent="0.25">
      <c r="A46" s="4" t="s">
        <v>137</v>
      </c>
      <c r="B46" s="11">
        <f>+'BS - Summary by Month'!P42</f>
        <v>3076812.7</v>
      </c>
      <c r="C46" s="11">
        <f>+'BS - Summary by Month'!Q42</f>
        <v>3069522.1095833336</v>
      </c>
    </row>
    <row r="47" spans="1:3" x14ac:dyDescent="0.25">
      <c r="A47" s="4" t="s">
        <v>136</v>
      </c>
      <c r="B47" s="11">
        <f>+'BS - Summary by Month'!P43</f>
        <v>-20712.73</v>
      </c>
      <c r="C47" s="11">
        <f>+'BS - Summary by Month'!Q43</f>
        <v>-22813.578750000004</v>
      </c>
    </row>
    <row r="48" spans="1:3" x14ac:dyDescent="0.25">
      <c r="A48" s="4" t="s">
        <v>135</v>
      </c>
      <c r="B48" s="11">
        <f>+'BS - Summary by Month'!P44</f>
        <v>25296040</v>
      </c>
      <c r="C48" s="11">
        <f>+'BS - Summary by Month'!Q44</f>
        <v>26178691.583333332</v>
      </c>
    </row>
    <row r="49" spans="1:3" x14ac:dyDescent="0.25">
      <c r="A49" s="4" t="s">
        <v>134</v>
      </c>
      <c r="B49" s="12">
        <f>+'BS - Summary by Month'!P45</f>
        <v>49083318.049999997</v>
      </c>
      <c r="C49" s="12">
        <f>+'BS - Summary by Month'!Q45</f>
        <v>48976997.516666658</v>
      </c>
    </row>
    <row r="50" spans="1:3" x14ac:dyDescent="0.25">
      <c r="A50" s="4" t="s">
        <v>133</v>
      </c>
      <c r="B50" s="11">
        <f>+'BS - Summary by Month'!P46</f>
        <v>77435458.019999996</v>
      </c>
      <c r="C50" s="11">
        <f>+'BS - Summary by Month'!Q46</f>
        <v>78202397.630833343</v>
      </c>
    </row>
    <row r="51" spans="1:3" x14ac:dyDescent="0.25">
      <c r="A51" s="4"/>
      <c r="B51" s="13"/>
      <c r="C51" s="13"/>
    </row>
    <row r="52" spans="1:3" x14ac:dyDescent="0.25">
      <c r="A52" s="4" t="s">
        <v>132</v>
      </c>
      <c r="B52" s="11">
        <f>B50</f>
        <v>77435458.019999996</v>
      </c>
      <c r="C52" s="11">
        <f>C50</f>
        <v>78202397.630833343</v>
      </c>
    </row>
    <row r="53" spans="1:3" x14ac:dyDescent="0.25">
      <c r="A53" s="4"/>
      <c r="B53" s="13"/>
      <c r="C53" s="13"/>
    </row>
    <row r="54" spans="1:3" x14ac:dyDescent="0.25">
      <c r="A54" s="4" t="s">
        <v>131</v>
      </c>
      <c r="B54" s="14"/>
      <c r="C54" s="14"/>
    </row>
    <row r="55" spans="1:3" x14ac:dyDescent="0.25">
      <c r="A55" s="4" t="s">
        <v>130</v>
      </c>
      <c r="B55" s="14"/>
      <c r="C55" s="14"/>
    </row>
    <row r="56" spans="1:3" x14ac:dyDescent="0.25">
      <c r="A56" s="4" t="s">
        <v>129</v>
      </c>
      <c r="B56" s="11">
        <f>+'BS - Summary by Month'!P52</f>
        <v>2080492.52</v>
      </c>
      <c r="C56" s="11">
        <f>+'BS - Summary by Month'!Q52</f>
        <v>11983777.207499996</v>
      </c>
    </row>
    <row r="57" spans="1:3" x14ac:dyDescent="0.25">
      <c r="A57" s="4" t="s">
        <v>128</v>
      </c>
      <c r="B57" s="11">
        <f>+'BS - Summary by Month'!P53</f>
        <v>6446505.7599999998</v>
      </c>
      <c r="C57" s="11">
        <f>+'BS - Summary by Month'!Q53</f>
        <v>6173499.61625</v>
      </c>
    </row>
    <row r="58" spans="1:3" x14ac:dyDescent="0.25">
      <c r="A58" s="4" t="s">
        <v>127</v>
      </c>
      <c r="B58" s="11">
        <f>+'BS - Summary by Month'!P54</f>
        <v>3555538.15</v>
      </c>
      <c r="C58" s="11">
        <f>+'BS - Summary by Month'!Q54</f>
        <v>4380519.2662500003</v>
      </c>
    </row>
    <row r="59" spans="1:3" x14ac:dyDescent="0.25">
      <c r="A59" s="4" t="s">
        <v>126</v>
      </c>
      <c r="B59" s="12">
        <f>+'BS - Summary by Month'!P55</f>
        <v>0</v>
      </c>
      <c r="C59" s="12">
        <f>+'BS - Summary by Month'!Q55</f>
        <v>0</v>
      </c>
    </row>
    <row r="60" spans="1:3" x14ac:dyDescent="0.25">
      <c r="A60" s="4" t="s">
        <v>125</v>
      </c>
      <c r="B60" s="11">
        <f>+'BS - Summary by Month'!P56</f>
        <v>12082536.43</v>
      </c>
      <c r="C60" s="11">
        <f>+'BS - Summary by Month'!Q56</f>
        <v>22537796.09</v>
      </c>
    </row>
    <row r="61" spans="1:3" x14ac:dyDescent="0.25">
      <c r="A61" s="4"/>
      <c r="B61" s="13"/>
      <c r="C61" s="13"/>
    </row>
    <row r="62" spans="1:3" x14ac:dyDescent="0.25">
      <c r="A62" s="4" t="s">
        <v>124</v>
      </c>
      <c r="B62" s="15">
        <f>+'BS - Summary by Month'!P58</f>
        <v>0</v>
      </c>
      <c r="C62" s="15">
        <f>+'BS - Summary by Month'!Q58</f>
        <v>0</v>
      </c>
    </row>
    <row r="63" spans="1:3" x14ac:dyDescent="0.25">
      <c r="A63" s="4" t="s">
        <v>123</v>
      </c>
      <c r="B63" s="14">
        <f>+'BS - Summary by Month'!P59</f>
        <v>0</v>
      </c>
      <c r="C63" s="14">
        <f>+'BS - Summary by Month'!Q59</f>
        <v>0</v>
      </c>
    </row>
    <row r="64" spans="1:3" x14ac:dyDescent="0.25">
      <c r="A64" s="4"/>
      <c r="B64" s="14"/>
      <c r="C64" s="14"/>
    </row>
    <row r="65" spans="1:3" x14ac:dyDescent="0.25">
      <c r="A65" s="4" t="s">
        <v>122</v>
      </c>
      <c r="B65" s="14"/>
      <c r="C65" s="14"/>
    </row>
    <row r="66" spans="1:3" x14ac:dyDescent="0.25">
      <c r="A66" s="4" t="s">
        <v>121</v>
      </c>
      <c r="B66" s="11">
        <f>+'BS - Summary by Month'!P62</f>
        <v>655017.64</v>
      </c>
      <c r="C66" s="11">
        <f>+'BS - Summary by Month'!Q62</f>
        <v>1948233.6704166671</v>
      </c>
    </row>
    <row r="67" spans="1:3" x14ac:dyDescent="0.25">
      <c r="A67" s="4" t="s">
        <v>120</v>
      </c>
      <c r="B67" s="11">
        <f>+'BS - Summary by Month'!P63</f>
        <v>148344240.53</v>
      </c>
      <c r="C67" s="11">
        <f>+'BS - Summary by Month'!Q63</f>
        <v>192838973.03166667</v>
      </c>
    </row>
    <row r="68" spans="1:3" x14ac:dyDescent="0.25">
      <c r="A68" s="4" t="s">
        <v>119</v>
      </c>
      <c r="B68" s="11">
        <f>+'BS - Summary by Month'!P64</f>
        <v>76854238.349999994</v>
      </c>
      <c r="C68" s="11">
        <f>+'BS - Summary by Month'!Q64</f>
        <v>87054447.96041666</v>
      </c>
    </row>
    <row r="69" spans="1:3" x14ac:dyDescent="0.25">
      <c r="A69" s="4" t="s">
        <v>118</v>
      </c>
      <c r="B69" s="11">
        <f>+'BS - Summary by Month'!P65</f>
        <v>7361495.5</v>
      </c>
      <c r="C69" s="11">
        <f>+'BS - Summary by Month'!Q65</f>
        <v>7146336.4670833349</v>
      </c>
    </row>
    <row r="70" spans="1:3" x14ac:dyDescent="0.25">
      <c r="A70" s="4" t="s">
        <v>117</v>
      </c>
      <c r="B70" s="11">
        <f>+'BS - Summary by Month'!P66</f>
        <v>0</v>
      </c>
      <c r="C70" s="11">
        <f>+'BS - Summary by Month'!Q66</f>
        <v>0</v>
      </c>
    </row>
    <row r="71" spans="1:3" x14ac:dyDescent="0.25">
      <c r="A71" s="4" t="s">
        <v>116</v>
      </c>
      <c r="B71" s="11">
        <f>+'BS - Summary by Month'!P67</f>
        <v>123213636.45</v>
      </c>
      <c r="C71" s="11">
        <f>+'BS - Summary by Month'!Q67</f>
        <v>158452447.38041666</v>
      </c>
    </row>
    <row r="72" spans="1:3" x14ac:dyDescent="0.25">
      <c r="A72" s="4" t="s">
        <v>115</v>
      </c>
      <c r="B72" s="11">
        <f>+'BS - Summary by Month'!P68</f>
        <v>188520.05</v>
      </c>
      <c r="C72" s="11">
        <f>+'BS - Summary by Month'!Q68</f>
        <v>171668.18875</v>
      </c>
    </row>
    <row r="73" spans="1:3" x14ac:dyDescent="0.25">
      <c r="A73" s="4" t="s">
        <v>114</v>
      </c>
      <c r="B73" s="12">
        <f>+'BS - Summary by Month'!P69</f>
        <v>-38645217.329999998</v>
      </c>
      <c r="C73" s="12">
        <f>+'BS - Summary by Month'!Q69</f>
        <v>-20445768.561666667</v>
      </c>
    </row>
    <row r="74" spans="1:3" x14ac:dyDescent="0.25">
      <c r="A74" s="4" t="s">
        <v>113</v>
      </c>
      <c r="B74" s="11">
        <f>+'BS - Summary by Month'!P70</f>
        <v>317971931.19</v>
      </c>
      <c r="C74" s="11">
        <f>+'BS - Summary by Month'!Q70</f>
        <v>427166338.13708329</v>
      </c>
    </row>
    <row r="75" spans="1:3" x14ac:dyDescent="0.25">
      <c r="A75" s="4"/>
      <c r="B75" s="13"/>
      <c r="C75" s="13"/>
    </row>
    <row r="76" spans="1:3" x14ac:dyDescent="0.25">
      <c r="A76" s="4" t="s">
        <v>112</v>
      </c>
      <c r="B76" s="14"/>
      <c r="C76" s="14"/>
    </row>
    <row r="77" spans="1:3" x14ac:dyDescent="0.25">
      <c r="A77" s="4" t="s">
        <v>111</v>
      </c>
      <c r="B77" s="12">
        <f>+'BS - Summary by Month'!P73</f>
        <v>-10715630.630000001</v>
      </c>
      <c r="C77" s="12">
        <f>+'BS - Summary by Month'!Q73</f>
        <v>-7721713.7795833349</v>
      </c>
    </row>
    <row r="78" spans="1:3" x14ac:dyDescent="0.25">
      <c r="A78" s="4" t="s">
        <v>110</v>
      </c>
      <c r="B78" s="11">
        <f>SUM(B77)</f>
        <v>-10715630.630000001</v>
      </c>
      <c r="C78" s="11">
        <f>SUM(C77)</f>
        <v>-7721713.7795833349</v>
      </c>
    </row>
    <row r="79" spans="1:3" x14ac:dyDescent="0.25">
      <c r="A79" s="4"/>
      <c r="B79" s="13"/>
      <c r="C79" s="13"/>
    </row>
    <row r="80" spans="1:3" x14ac:dyDescent="0.25">
      <c r="A80" s="4" t="s">
        <v>109</v>
      </c>
      <c r="B80" s="14"/>
      <c r="C80" s="14"/>
    </row>
    <row r="81" spans="1:3" x14ac:dyDescent="0.25">
      <c r="A81" s="4" t="s">
        <v>108</v>
      </c>
      <c r="B81" s="11">
        <f>+'BS - Summary by Month'!P77</f>
        <v>19939610.48</v>
      </c>
      <c r="C81" s="11">
        <f>+'BS - Summary by Month'!Q77</f>
        <v>19102099.443750001</v>
      </c>
    </row>
    <row r="82" spans="1:3" x14ac:dyDescent="0.25">
      <c r="A82" s="4" t="s">
        <v>107</v>
      </c>
      <c r="B82" s="11">
        <f>+'BS - Summary by Month'!P78</f>
        <v>113170601.27</v>
      </c>
      <c r="C82" s="11">
        <f>+'BS - Summary by Month'!Q78</f>
        <v>108263847.50041668</v>
      </c>
    </row>
    <row r="83" spans="1:3" x14ac:dyDescent="0.25">
      <c r="A83" s="4" t="s">
        <v>106</v>
      </c>
      <c r="B83" s="11">
        <f>+'BS - Summary by Month'!P79</f>
        <v>261630.89</v>
      </c>
      <c r="C83" s="11">
        <f>+'BS - Summary by Month'!Q79</f>
        <v>215673.21458333335</v>
      </c>
    </row>
    <row r="84" spans="1:3" x14ac:dyDescent="0.25">
      <c r="A84" s="4" t="s">
        <v>105</v>
      </c>
      <c r="B84" s="11">
        <f>+'BS - Summary by Month'!P80</f>
        <v>30000</v>
      </c>
      <c r="C84" s="11">
        <f>+'BS - Summary by Month'!Q80</f>
        <v>23893.25</v>
      </c>
    </row>
    <row r="85" spans="1:3" x14ac:dyDescent="0.25">
      <c r="A85" s="4" t="s">
        <v>104</v>
      </c>
      <c r="B85" s="11">
        <f>+'BS - Summary by Month'!P81</f>
        <v>-288006.96999999997</v>
      </c>
      <c r="C85" s="11">
        <f>+'BS - Summary by Month'!Q81</f>
        <v>-114620.99958333332</v>
      </c>
    </row>
    <row r="86" spans="1:3" x14ac:dyDescent="0.25">
      <c r="A86" s="4" t="s">
        <v>103</v>
      </c>
      <c r="B86" s="11">
        <f>+'BS - Summary by Month'!P82</f>
        <v>29512437.960000001</v>
      </c>
      <c r="C86" s="11">
        <f>+'BS - Summary by Month'!Q82</f>
        <v>28908986.231666669</v>
      </c>
    </row>
    <row r="87" spans="1:3" x14ac:dyDescent="0.25">
      <c r="A87" s="4" t="s">
        <v>102</v>
      </c>
      <c r="B87" s="12">
        <f>+'BS - Summary by Month'!P83</f>
        <v>47284.85</v>
      </c>
      <c r="C87" s="12">
        <f>+'BS - Summary by Month'!Q83</f>
        <v>62585.208749999998</v>
      </c>
    </row>
    <row r="88" spans="1:3" x14ac:dyDescent="0.25">
      <c r="A88" s="4" t="s">
        <v>101</v>
      </c>
      <c r="B88" s="11">
        <f>+'BS - Summary by Month'!P84</f>
        <v>162673558.47999999</v>
      </c>
      <c r="C88" s="11">
        <f>+'BS - Summary by Month'!Q84</f>
        <v>156462463.84958333</v>
      </c>
    </row>
    <row r="89" spans="1:3" x14ac:dyDescent="0.25">
      <c r="A89" s="4"/>
      <c r="B89" s="13"/>
      <c r="C89" s="13"/>
    </row>
    <row r="90" spans="1:3" x14ac:dyDescent="0.25">
      <c r="A90" s="4" t="s">
        <v>100</v>
      </c>
      <c r="B90" s="14"/>
      <c r="C90" s="14"/>
    </row>
    <row r="91" spans="1:3" x14ac:dyDescent="0.25">
      <c r="A91" s="4" t="s">
        <v>99</v>
      </c>
      <c r="B91" s="11">
        <f>+'BS - Summary by Month'!P87</f>
        <v>19872158.039999999</v>
      </c>
      <c r="C91" s="11">
        <f>+'BS - Summary by Month'!Q87</f>
        <v>20666753.577916667</v>
      </c>
    </row>
    <row r="92" spans="1:3" x14ac:dyDescent="0.25">
      <c r="A92" s="4" t="s">
        <v>98</v>
      </c>
      <c r="B92" s="12">
        <f>+'BS - Summary by Month'!P88</f>
        <v>0</v>
      </c>
      <c r="C92" s="12">
        <f>+'BS - Summary by Month'!Q88</f>
        <v>0</v>
      </c>
    </row>
    <row r="93" spans="1:3" x14ac:dyDescent="0.25">
      <c r="A93" s="4" t="s">
        <v>97</v>
      </c>
      <c r="B93" s="11">
        <f>+'BS - Summary by Month'!P89</f>
        <v>19872158.039999999</v>
      </c>
      <c r="C93" s="11">
        <f>+'BS - Summary by Month'!Q89</f>
        <v>20666753.577916667</v>
      </c>
    </row>
    <row r="94" spans="1:3" x14ac:dyDescent="0.25">
      <c r="A94" s="4"/>
      <c r="B94" s="13"/>
      <c r="C94" s="13"/>
    </row>
    <row r="95" spans="1:3" x14ac:dyDescent="0.25">
      <c r="A95" s="4" t="s">
        <v>96</v>
      </c>
      <c r="B95" s="14"/>
      <c r="C95" s="14"/>
    </row>
    <row r="96" spans="1:3" x14ac:dyDescent="0.25">
      <c r="A96" s="4" t="s">
        <v>95</v>
      </c>
      <c r="B96" s="11">
        <f>+'BS - Summary by Month'!P92</f>
        <v>23363806.710000001</v>
      </c>
      <c r="C96" s="11">
        <f>+'BS - Summary by Month'!Q92</f>
        <v>21456067.967083335</v>
      </c>
    </row>
    <row r="97" spans="1:3" x14ac:dyDescent="0.25">
      <c r="A97" s="4" t="s">
        <v>94</v>
      </c>
      <c r="B97" s="11">
        <f>+'BS - Summary by Month'!P93</f>
        <v>14000</v>
      </c>
      <c r="C97" s="11">
        <f>+'BS - Summary by Month'!Q93</f>
        <v>3980478.6350000002</v>
      </c>
    </row>
    <row r="98" spans="1:3" x14ac:dyDescent="0.25">
      <c r="A98" s="4" t="s">
        <v>75</v>
      </c>
      <c r="B98" s="12">
        <f>+'BS - Summary by Month'!P94</f>
        <v>9837.34</v>
      </c>
      <c r="C98" s="12">
        <f>+'BS - Summary by Month'!Q94</f>
        <v>23085.226666666666</v>
      </c>
    </row>
    <row r="99" spans="1:3" x14ac:dyDescent="0.25">
      <c r="A99" s="4" t="s">
        <v>93</v>
      </c>
      <c r="B99" s="11">
        <f>+'BS - Summary by Month'!P95</f>
        <v>23387644.050000001</v>
      </c>
      <c r="C99" s="11">
        <f>+'BS - Summary by Month'!Q95</f>
        <v>25459631.828749999</v>
      </c>
    </row>
    <row r="100" spans="1:3" x14ac:dyDescent="0.25">
      <c r="A100" s="4"/>
      <c r="B100" s="13"/>
      <c r="C100" s="13"/>
    </row>
    <row r="101" spans="1:3" x14ac:dyDescent="0.25">
      <c r="A101" s="4" t="s">
        <v>92</v>
      </c>
      <c r="B101" s="14"/>
      <c r="C101" s="14"/>
    </row>
    <row r="102" spans="1:3" x14ac:dyDescent="0.25">
      <c r="A102" s="4" t="s">
        <v>91</v>
      </c>
      <c r="B102" s="11">
        <f>+'BS - Summary by Month'!P98</f>
        <v>1310303242.98</v>
      </c>
      <c r="C102" s="11">
        <f>+'BS - Summary by Month'!Q98</f>
        <v>955353393.91999996</v>
      </c>
    </row>
    <row r="103" spans="1:3" x14ac:dyDescent="0.25">
      <c r="A103" s="4"/>
      <c r="B103" s="16"/>
      <c r="C103" s="16"/>
    </row>
    <row r="104" spans="1:3" x14ac:dyDescent="0.25">
      <c r="A104" s="4" t="s">
        <v>90</v>
      </c>
      <c r="B104" s="11">
        <f>+'BS - Summary by Month'!P100</f>
        <v>1835575440.54</v>
      </c>
      <c r="C104" s="11">
        <f>+'BS - Summary by Month'!Q100</f>
        <v>1599924663.62375</v>
      </c>
    </row>
    <row r="105" spans="1:3" x14ac:dyDescent="0.25">
      <c r="A105" s="4"/>
      <c r="B105" s="13"/>
      <c r="C105" s="13"/>
    </row>
    <row r="106" spans="1:3" x14ac:dyDescent="0.25">
      <c r="A106" s="4" t="s">
        <v>89</v>
      </c>
      <c r="B106" s="14"/>
      <c r="C106" s="14"/>
    </row>
    <row r="107" spans="1:3" x14ac:dyDescent="0.25">
      <c r="A107" s="4" t="s">
        <v>88</v>
      </c>
      <c r="B107" s="11">
        <f>+'BS - Summary by Month'!P103</f>
        <v>20170942.59</v>
      </c>
      <c r="C107" s="11">
        <f>+'BS - Summary by Month'!Q103</f>
        <v>20167641.647083331</v>
      </c>
    </row>
    <row r="108" spans="1:3" x14ac:dyDescent="0.25">
      <c r="A108" s="4" t="s">
        <v>87</v>
      </c>
      <c r="B108" s="11">
        <f>+'BS - Summary by Month'!P104</f>
        <v>7780952.6499999994</v>
      </c>
      <c r="C108" s="11">
        <f>+'BS - Summary by Month'!Q104</f>
        <v>6303992.2925000004</v>
      </c>
    </row>
    <row r="109" spans="1:3" x14ac:dyDescent="0.25">
      <c r="A109" s="4" t="s">
        <v>86</v>
      </c>
      <c r="B109" s="11">
        <f>+'BS - Summary by Month'!P105</f>
        <v>0</v>
      </c>
      <c r="C109" s="11">
        <f>+'BS - Summary by Month'!Q105</f>
        <v>0</v>
      </c>
    </row>
    <row r="110" spans="1:3" x14ac:dyDescent="0.25">
      <c r="A110" s="4" t="s">
        <v>85</v>
      </c>
      <c r="B110" s="11">
        <f>+'BS - Summary by Month'!P106</f>
        <v>0</v>
      </c>
      <c r="C110" s="11">
        <f>+'BS - Summary by Month'!Q106</f>
        <v>0</v>
      </c>
    </row>
    <row r="111" spans="1:3" x14ac:dyDescent="0.25">
      <c r="A111" s="4" t="s">
        <v>84</v>
      </c>
      <c r="B111" s="11">
        <f>+'BS - Summary by Month'!P107</f>
        <v>3589259.13</v>
      </c>
      <c r="C111" s="11">
        <f>+'BS - Summary by Month'!Q107</f>
        <v>3032648.1870833333</v>
      </c>
    </row>
    <row r="112" spans="1:3" x14ac:dyDescent="0.25">
      <c r="A112" s="4" t="s">
        <v>83</v>
      </c>
      <c r="B112" s="11">
        <f>+'BS - Summary by Month'!P108</f>
        <v>0</v>
      </c>
      <c r="C112" s="11">
        <f>+'BS - Summary by Month'!Q108</f>
        <v>0</v>
      </c>
    </row>
    <row r="113" spans="1:3" x14ac:dyDescent="0.25">
      <c r="A113" s="4" t="s">
        <v>82</v>
      </c>
      <c r="B113" s="11">
        <f>+'BS - Summary by Month'!P109</f>
        <v>26681212.879999999</v>
      </c>
      <c r="C113" s="11">
        <f>+'BS - Summary by Month'!Q109</f>
        <v>26339053.025416661</v>
      </c>
    </row>
    <row r="114" spans="1:3" x14ac:dyDescent="0.25">
      <c r="A114" s="4" t="s">
        <v>81</v>
      </c>
      <c r="B114" s="11">
        <f>+'BS - Summary by Month'!P110</f>
        <v>119127210.18000001</v>
      </c>
      <c r="C114" s="11">
        <f>+'BS - Summary by Month'!Q110</f>
        <v>125414019.57291664</v>
      </c>
    </row>
    <row r="115" spans="1:3" x14ac:dyDescent="0.25">
      <c r="A115" s="4" t="s">
        <v>80</v>
      </c>
      <c r="B115" s="11">
        <f>+'BS - Summary by Month'!P111</f>
        <v>2090557.84</v>
      </c>
      <c r="C115" s="11">
        <f>+'BS - Summary by Month'!Q111</f>
        <v>2395633.4908333332</v>
      </c>
    </row>
    <row r="116" spans="1:3" x14ac:dyDescent="0.25">
      <c r="A116" s="4" t="s">
        <v>79</v>
      </c>
      <c r="B116" s="11">
        <f>+'BS - Summary by Month'!P112</f>
        <v>51750406.529999994</v>
      </c>
      <c r="C116" s="11">
        <f>+'BS - Summary by Month'!Q112</f>
        <v>50500179.37416666</v>
      </c>
    </row>
    <row r="117" spans="1:3" x14ac:dyDescent="0.25">
      <c r="A117" s="4" t="s">
        <v>78</v>
      </c>
      <c r="B117" s="11">
        <f>+'BS - Summary by Month'!P113</f>
        <v>401256157.96999997</v>
      </c>
      <c r="C117" s="11">
        <f>+'BS - Summary by Month'!Q113</f>
        <v>468312163.14291668</v>
      </c>
    </row>
    <row r="118" spans="1:3" x14ac:dyDescent="0.25">
      <c r="A118" s="4" t="s">
        <v>77</v>
      </c>
      <c r="B118" s="11">
        <f>+'BS - Summary by Month'!P114</f>
        <v>0</v>
      </c>
      <c r="C118" s="11">
        <f>+'BS - Summary by Month'!Q114</f>
        <v>0</v>
      </c>
    </row>
    <row r="119" spans="1:3" x14ac:dyDescent="0.25">
      <c r="A119" s="4" t="s">
        <v>76</v>
      </c>
      <c r="B119" s="11">
        <f>+'BS - Summary by Month'!P115</f>
        <v>617864.75</v>
      </c>
      <c r="C119" s="11">
        <f>+'BS - Summary by Month'!Q115</f>
        <v>-464556.92750000005</v>
      </c>
    </row>
    <row r="120" spans="1:3" x14ac:dyDescent="0.25">
      <c r="A120" s="4" t="s">
        <v>75</v>
      </c>
      <c r="B120" s="11">
        <f>+'BS - Summary by Month'!P116</f>
        <v>184739939.19</v>
      </c>
      <c r="C120" s="11">
        <f>+'BS - Summary by Month'!Q116</f>
        <v>208915009.16333339</v>
      </c>
    </row>
    <row r="121" spans="1:3" x14ac:dyDescent="0.25">
      <c r="A121" s="4" t="s">
        <v>74</v>
      </c>
      <c r="B121" s="11">
        <f>+'BS - Summary by Month'!P117</f>
        <v>207895</v>
      </c>
      <c r="C121" s="11">
        <f>+'BS - Summary by Month'!Q117</f>
        <v>255221.1829166667</v>
      </c>
    </row>
    <row r="122" spans="1:3" x14ac:dyDescent="0.25">
      <c r="A122" s="4" t="s">
        <v>73</v>
      </c>
      <c r="B122" s="12">
        <f>+'BS - Summary by Month'!P118</f>
        <v>43460433.969999999</v>
      </c>
      <c r="C122" s="12">
        <f>+'BS - Summary by Month'!Q118</f>
        <v>40982882.553750008</v>
      </c>
    </row>
    <row r="123" spans="1:3" x14ac:dyDescent="0.25">
      <c r="A123" s="4" t="s">
        <v>72</v>
      </c>
      <c r="B123" s="11">
        <f>+'BS - Summary by Month'!P119</f>
        <v>861472832.68000007</v>
      </c>
      <c r="C123" s="11">
        <f>+'BS - Summary by Month'!Q119</f>
        <v>952153886.7054168</v>
      </c>
    </row>
    <row r="124" spans="1:3" x14ac:dyDescent="0.25">
      <c r="A124" s="4"/>
      <c r="B124" s="13"/>
      <c r="C124" s="13"/>
    </row>
    <row r="125" spans="1:3" ht="15.75" thickBot="1" x14ac:dyDescent="0.3">
      <c r="A125" s="4" t="s">
        <v>71</v>
      </c>
      <c r="B125" s="17">
        <f>+'BS - Summary by Month'!P121</f>
        <v>12432450873.119999</v>
      </c>
      <c r="C125" s="17">
        <f>+'BS - Summary by Month'!Q121</f>
        <v>12098656525.137917</v>
      </c>
    </row>
    <row r="126" spans="1:3" ht="15.75" thickTop="1" x14ac:dyDescent="0.25">
      <c r="A126" s="4"/>
      <c r="B126" s="13"/>
      <c r="C126" s="13"/>
    </row>
    <row r="127" spans="1:3" x14ac:dyDescent="0.25">
      <c r="A127" s="4" t="s">
        <v>70</v>
      </c>
      <c r="B127" s="14"/>
      <c r="C127" s="14"/>
    </row>
    <row r="128" spans="1:3" x14ac:dyDescent="0.25">
      <c r="A128" s="4" t="s">
        <v>69</v>
      </c>
      <c r="B128" s="14"/>
      <c r="C128" s="14"/>
    </row>
    <row r="129" spans="1:3" x14ac:dyDescent="0.25">
      <c r="A129" s="4" t="s">
        <v>68</v>
      </c>
      <c r="B129" s="19">
        <f>+'BS - Summary by Month'!P125</f>
        <v>-6166364.6000000006</v>
      </c>
      <c r="C129" s="19">
        <f>+'BS - Summary by Month'!Q125</f>
        <v>-5358486.819583334</v>
      </c>
    </row>
    <row r="130" spans="1:3" x14ac:dyDescent="0.25">
      <c r="A130" s="4" t="s">
        <v>67</v>
      </c>
      <c r="B130" s="11">
        <f>+'BS - Summary by Month'!P126</f>
        <v>-49776009.82</v>
      </c>
      <c r="C130" s="11">
        <f>+'BS - Summary by Month'!Q126</f>
        <v>-58860978.567499995</v>
      </c>
    </row>
    <row r="131" spans="1:3" x14ac:dyDescent="0.25">
      <c r="A131" s="4" t="s">
        <v>66</v>
      </c>
      <c r="B131" s="11">
        <f>+'BS - Summary by Month'!P127</f>
        <v>0</v>
      </c>
      <c r="C131" s="11">
        <f>+'BS - Summary by Month'!Q127</f>
        <v>0</v>
      </c>
    </row>
    <row r="132" spans="1:3" x14ac:dyDescent="0.25">
      <c r="A132" s="4" t="s">
        <v>65</v>
      </c>
      <c r="B132" s="11">
        <f>+'BS - Summary by Month'!P128</f>
        <v>-28000000</v>
      </c>
      <c r="C132" s="11">
        <f>+'BS - Summary by Month'!Q128</f>
        <v>-206913416.66666666</v>
      </c>
    </row>
    <row r="133" spans="1:3" x14ac:dyDescent="0.25">
      <c r="A133" s="4" t="s">
        <v>64</v>
      </c>
      <c r="B133" s="11">
        <f>+'BS - Summary by Month'!P129</f>
        <v>-347124916.76999998</v>
      </c>
      <c r="C133" s="11">
        <f>+'BS - Summary by Month'!Q129</f>
        <v>-335085079.99875003</v>
      </c>
    </row>
    <row r="134" spans="1:3" x14ac:dyDescent="0.25">
      <c r="A134" s="4" t="s">
        <v>63</v>
      </c>
      <c r="B134" s="11">
        <f>+'BS - Summary by Month'!P130</f>
        <v>0</v>
      </c>
      <c r="C134" s="11">
        <f>+'BS - Summary by Month'!Q130</f>
        <v>0</v>
      </c>
    </row>
    <row r="135" spans="1:3" x14ac:dyDescent="0.25">
      <c r="A135" s="4" t="s">
        <v>62</v>
      </c>
      <c r="B135" s="11">
        <f>+'BS - Summary by Month'!P131</f>
        <v>0</v>
      </c>
      <c r="C135" s="11">
        <f>+'BS - Summary by Month'!Q131</f>
        <v>0</v>
      </c>
    </row>
    <row r="136" spans="1:3" x14ac:dyDescent="0.25">
      <c r="A136" s="4" t="s">
        <v>61</v>
      </c>
      <c r="B136" s="11">
        <f>+'BS - Summary by Month'!P132</f>
        <v>-41699340.909999996</v>
      </c>
      <c r="C136" s="11">
        <f>+'BS - Summary by Month'!Q132</f>
        <v>-45394573.677499987</v>
      </c>
    </row>
    <row r="137" spans="1:3" x14ac:dyDescent="0.25">
      <c r="A137" s="4" t="s">
        <v>60</v>
      </c>
      <c r="B137" s="11">
        <f>+'BS - Summary by Month'!P133</f>
        <v>-104091693.55</v>
      </c>
      <c r="C137" s="11">
        <f>+'BS - Summary by Month'!Q133</f>
        <v>-109508343.93833332</v>
      </c>
    </row>
    <row r="138" spans="1:3" x14ac:dyDescent="0.25">
      <c r="A138" s="4" t="s">
        <v>59</v>
      </c>
      <c r="B138" s="11">
        <f>+'BS - Summary by Month'!P134</f>
        <v>-43671840.030000001</v>
      </c>
      <c r="C138" s="11">
        <f>+'BS - Summary by Month'!Q134</f>
        <v>-55906348.746249996</v>
      </c>
    </row>
    <row r="139" spans="1:3" x14ac:dyDescent="0.25">
      <c r="A139" s="4" t="s">
        <v>58</v>
      </c>
      <c r="B139" s="11">
        <f>+'BS - Summary by Month'!P135</f>
        <v>0</v>
      </c>
      <c r="C139" s="11">
        <f>+'BS - Summary by Month'!Q135</f>
        <v>0</v>
      </c>
    </row>
    <row r="140" spans="1:3" x14ac:dyDescent="0.25">
      <c r="A140" s="4" t="s">
        <v>57</v>
      </c>
      <c r="B140" s="11">
        <f>+'BS - Summary by Month'!P136</f>
        <v>-1035660.58</v>
      </c>
      <c r="C140" s="11">
        <f>+'BS - Summary by Month'!Q136</f>
        <v>-1620608.3504166668</v>
      </c>
    </row>
    <row r="141" spans="1:3" x14ac:dyDescent="0.25">
      <c r="A141" s="4" t="s">
        <v>56</v>
      </c>
      <c r="B141" s="11">
        <f>+'BS - Summary by Month'!P137</f>
        <v>-29012236.370000001</v>
      </c>
      <c r="C141" s="11">
        <f>+'BS - Summary by Month'!Q137</f>
        <v>-30213811.487916667</v>
      </c>
    </row>
    <row r="142" spans="1:3" x14ac:dyDescent="0.25">
      <c r="A142" s="4" t="s">
        <v>55</v>
      </c>
      <c r="B142" s="12">
        <f>+'BS - Summary by Month'!P138</f>
        <v>-562222.78</v>
      </c>
      <c r="C142" s="12">
        <f>+'BS - Summary by Month'!Q138</f>
        <v>-867689.67083333328</v>
      </c>
    </row>
    <row r="143" spans="1:3" x14ac:dyDescent="0.25">
      <c r="A143" s="4" t="s">
        <v>54</v>
      </c>
      <c r="B143" s="11">
        <f>+'BS - Summary by Month'!P139</f>
        <v>-651140285.40999997</v>
      </c>
      <c r="C143" s="11">
        <f>+'BS - Summary by Month'!Q139</f>
        <v>-849729337.92374992</v>
      </c>
    </row>
    <row r="144" spans="1:3" x14ac:dyDescent="0.25">
      <c r="A144" s="4"/>
      <c r="B144" s="13"/>
      <c r="C144" s="13"/>
    </row>
    <row r="145" spans="1:3" x14ac:dyDescent="0.25">
      <c r="A145" s="4" t="s">
        <v>53</v>
      </c>
      <c r="B145" s="14"/>
      <c r="C145" s="14"/>
    </row>
    <row r="146" spans="1:3" x14ac:dyDescent="0.25">
      <c r="A146" s="4" t="s">
        <v>52</v>
      </c>
      <c r="B146" s="14"/>
      <c r="C146" s="14"/>
    </row>
    <row r="147" spans="1:3" x14ac:dyDescent="0.25">
      <c r="A147" s="4" t="s">
        <v>47</v>
      </c>
      <c r="B147" s="12">
        <f>+'BS - Summary by Month'!P143</f>
        <v>-1.46</v>
      </c>
      <c r="C147" s="12">
        <f>+'BS - Summary by Month'!Q143</f>
        <v>-33440147.631666649</v>
      </c>
    </row>
    <row r="148" spans="1:3" x14ac:dyDescent="0.25">
      <c r="A148" s="4" t="s">
        <v>51</v>
      </c>
      <c r="B148" s="11">
        <f>+'BS - Summary by Month'!P144</f>
        <v>-1.46</v>
      </c>
      <c r="C148" s="11">
        <f>+'BS - Summary by Month'!Q144</f>
        <v>-33440147.631666649</v>
      </c>
    </row>
    <row r="149" spans="1:3" x14ac:dyDescent="0.25">
      <c r="A149" s="4"/>
      <c r="B149" s="13"/>
      <c r="C149" s="13"/>
    </row>
    <row r="150" spans="1:3" x14ac:dyDescent="0.25">
      <c r="A150" s="4" t="s">
        <v>50</v>
      </c>
      <c r="B150" s="14"/>
      <c r="C150" s="14"/>
    </row>
    <row r="151" spans="1:3" x14ac:dyDescent="0.25">
      <c r="A151" s="4" t="s">
        <v>49</v>
      </c>
      <c r="B151" s="11">
        <f>+'BS - Summary by Month'!P147</f>
        <v>0</v>
      </c>
      <c r="C151" s="11">
        <f>+'BS - Summary by Month'!Q147</f>
        <v>0</v>
      </c>
    </row>
    <row r="152" spans="1:3" x14ac:dyDescent="0.25">
      <c r="A152" s="4" t="s">
        <v>48</v>
      </c>
      <c r="B152" s="11">
        <f>+'BS - Summary by Month'!P148</f>
        <v>-2019173351.0599999</v>
      </c>
      <c r="C152" s="11">
        <f>+'BS - Summary by Month'!Q148</f>
        <v>-2020066703.2283332</v>
      </c>
    </row>
    <row r="153" spans="1:3" x14ac:dyDescent="0.25">
      <c r="A153" s="4" t="s">
        <v>47</v>
      </c>
      <c r="B153" s="12">
        <f>+'BS - Summary by Month'!P149</f>
        <v>-199390438.44999999</v>
      </c>
      <c r="C153" s="12">
        <f>+'BS - Summary by Month'!Q149</f>
        <v>-234038547.41791666</v>
      </c>
    </row>
    <row r="154" spans="1:3" x14ac:dyDescent="0.25">
      <c r="A154" s="4" t="s">
        <v>46</v>
      </c>
      <c r="B154" s="11">
        <f>+'BS - Summary by Month'!P150</f>
        <v>-2218563789.5099998</v>
      </c>
      <c r="C154" s="11">
        <f>+'BS - Summary by Month'!Q150</f>
        <v>-2254105250.6462502</v>
      </c>
    </row>
    <row r="155" spans="1:3" x14ac:dyDescent="0.25">
      <c r="A155" s="4"/>
      <c r="B155" s="13"/>
      <c r="C155" s="13"/>
    </row>
    <row r="156" spans="1:3" x14ac:dyDescent="0.25">
      <c r="A156" s="4" t="s">
        <v>45</v>
      </c>
      <c r="B156" s="11">
        <f>+'BS - Summary by Month'!P152</f>
        <v>-2218563790.9699998</v>
      </c>
      <c r="C156" s="11">
        <f>+'BS - Summary by Month'!Q152</f>
        <v>-2287545398.2779169</v>
      </c>
    </row>
    <row r="157" spans="1:3" x14ac:dyDescent="0.25">
      <c r="A157" s="4"/>
      <c r="B157" s="13"/>
      <c r="C157" s="13"/>
    </row>
    <row r="158" spans="1:3" x14ac:dyDescent="0.25">
      <c r="A158" s="4" t="s">
        <v>44</v>
      </c>
      <c r="B158" s="14"/>
      <c r="C158" s="14"/>
    </row>
    <row r="159" spans="1:3" x14ac:dyDescent="0.25">
      <c r="A159" s="4" t="s">
        <v>43</v>
      </c>
      <c r="B159" s="11">
        <f>+'BS - Summary by Month'!P155</f>
        <v>-671204.18</v>
      </c>
      <c r="C159" s="11">
        <f>+'BS - Summary by Month'!Q155</f>
        <v>-403245.0516666667</v>
      </c>
    </row>
    <row r="160" spans="1:3" x14ac:dyDescent="0.25">
      <c r="A160" s="4" t="s">
        <v>42</v>
      </c>
      <c r="B160" s="11">
        <f>+'BS - Summary by Month'!P156</f>
        <v>-15122568.449999999</v>
      </c>
      <c r="C160" s="11">
        <f>+'BS - Summary by Month'!Q156</f>
        <v>-17422693.610416666</v>
      </c>
    </row>
    <row r="161" spans="1:3" x14ac:dyDescent="0.25">
      <c r="A161" s="4" t="s">
        <v>41</v>
      </c>
      <c r="B161" s="11">
        <f>+'BS - Summary by Month'!P157</f>
        <v>-2560000</v>
      </c>
      <c r="C161" s="11">
        <f>+'BS - Summary by Month'!Q157</f>
        <v>-2428574.7933333335</v>
      </c>
    </row>
    <row r="162" spans="1:3" x14ac:dyDescent="0.25">
      <c r="A162" s="4" t="s">
        <v>40</v>
      </c>
      <c r="B162" s="11">
        <f>+'BS - Summary by Month'!P158</f>
        <v>-50083870.649999999</v>
      </c>
      <c r="C162" s="11">
        <f>+'BS - Summary by Month'!Q158</f>
        <v>-63675114.191250004</v>
      </c>
    </row>
    <row r="163" spans="1:3" x14ac:dyDescent="0.25">
      <c r="A163" s="4" t="s">
        <v>39</v>
      </c>
      <c r="B163" s="11">
        <f>+'BS - Summary by Month'!P159</f>
        <v>-137567032.53999999</v>
      </c>
      <c r="C163" s="11">
        <f>+'BS - Summary by Month'!Q159</f>
        <v>-192124490.67416665</v>
      </c>
    </row>
    <row r="164" spans="1:3" x14ac:dyDescent="0.25">
      <c r="A164" s="4" t="s">
        <v>38</v>
      </c>
      <c r="B164" s="11">
        <f>+'BS - Summary by Month'!P160</f>
        <v>-34578500</v>
      </c>
      <c r="C164" s="11">
        <f>+'BS - Summary by Month'!Q160</f>
        <v>-11107583.5</v>
      </c>
    </row>
    <row r="165" spans="1:3" x14ac:dyDescent="0.25">
      <c r="A165" s="4" t="s">
        <v>37</v>
      </c>
      <c r="B165" s="11">
        <f>+'BS - Summary by Month'!P161</f>
        <v>-184652676.39000002</v>
      </c>
      <c r="C165" s="11">
        <f>+'BS - Summary by Month'!Q161</f>
        <v>-182801276.30333337</v>
      </c>
    </row>
    <row r="166" spans="1:3" x14ac:dyDescent="0.25">
      <c r="A166" s="4" t="s">
        <v>36</v>
      </c>
      <c r="B166" s="11">
        <f>+'BS - Summary by Month'!P162</f>
        <v>-90508023.730000004</v>
      </c>
      <c r="C166" s="11">
        <f>+'BS - Summary by Month'!Q162</f>
        <v>-92353923.254583344</v>
      </c>
    </row>
    <row r="167" spans="1:3" x14ac:dyDescent="0.25">
      <c r="A167" s="4" t="s">
        <v>35</v>
      </c>
      <c r="B167" s="11">
        <f>+'BS - Summary by Month'!P163</f>
        <v>-319566776.81</v>
      </c>
      <c r="C167" s="11">
        <f>+'BS - Summary by Month'!Q163</f>
        <v>-341023559.07999998</v>
      </c>
    </row>
    <row r="168" spans="1:3" x14ac:dyDescent="0.25">
      <c r="A168" s="4" t="s">
        <v>34</v>
      </c>
      <c r="B168" s="11">
        <f>+'BS - Summary by Month'!P164</f>
        <v>-1114244810.1300001</v>
      </c>
      <c r="C168" s="11">
        <f>+'BS - Summary by Month'!Q164</f>
        <v>-664813111.37458324</v>
      </c>
    </row>
    <row r="169" spans="1:3" x14ac:dyDescent="0.25">
      <c r="A169" s="4" t="s">
        <v>33</v>
      </c>
      <c r="B169" s="11">
        <f>+'BS - Summary by Month'!P165</f>
        <v>-1912669.43</v>
      </c>
      <c r="C169" s="11">
        <f>+'BS - Summary by Month'!Q165</f>
        <v>-2265401.6229166663</v>
      </c>
    </row>
    <row r="170" spans="1:3" x14ac:dyDescent="0.25">
      <c r="A170" s="4" t="s">
        <v>32</v>
      </c>
      <c r="B170" s="12">
        <f>+'BS - Summary by Month'!P166</f>
        <v>0</v>
      </c>
      <c r="C170" s="12">
        <f>+'BS - Summary by Month'!Q166</f>
        <v>0</v>
      </c>
    </row>
    <row r="171" spans="1:3" x14ac:dyDescent="0.25">
      <c r="A171" s="4" t="s">
        <v>31</v>
      </c>
      <c r="B171" s="11">
        <f>+'BS - Summary by Month'!P167</f>
        <v>-1951468132.3100002</v>
      </c>
      <c r="C171" s="11">
        <f>+'BS - Summary by Month'!Q167</f>
        <v>-1570418973.45625</v>
      </c>
    </row>
    <row r="172" spans="1:3" x14ac:dyDescent="0.25">
      <c r="A172" s="4"/>
      <c r="B172" s="13"/>
      <c r="C172" s="13"/>
    </row>
    <row r="173" spans="1:3" x14ac:dyDescent="0.25">
      <c r="A173" s="4" t="s">
        <v>30</v>
      </c>
      <c r="B173" s="14"/>
      <c r="C173" s="14"/>
    </row>
    <row r="174" spans="1:3" x14ac:dyDescent="0.25">
      <c r="A174" s="4" t="s">
        <v>29</v>
      </c>
      <c r="B174" s="14"/>
      <c r="C174" s="14"/>
    </row>
    <row r="175" spans="1:3" x14ac:dyDescent="0.25">
      <c r="A175" s="4" t="s">
        <v>28</v>
      </c>
      <c r="B175" s="14"/>
      <c r="C175" s="14"/>
    </row>
    <row r="176" spans="1:3" x14ac:dyDescent="0.25">
      <c r="A176" s="4" t="s">
        <v>27</v>
      </c>
      <c r="B176" s="11">
        <f>+'BS - Summary by Month'!P172</f>
        <v>-859037.91</v>
      </c>
      <c r="C176" s="11">
        <f>+'BS - Summary by Month'!Q172</f>
        <v>-859037.91</v>
      </c>
    </row>
    <row r="177" spans="1:3" x14ac:dyDescent="0.25">
      <c r="A177" s="4" t="s">
        <v>26</v>
      </c>
      <c r="B177" s="11">
        <f>+'BS - Summary by Month'!P173</f>
        <v>-478145249.87</v>
      </c>
      <c r="C177" s="11">
        <f>+'BS - Summary by Month'!Q173</f>
        <v>-478145249.86999995</v>
      </c>
    </row>
    <row r="178" spans="1:3" x14ac:dyDescent="0.25">
      <c r="A178" s="4" t="s">
        <v>25</v>
      </c>
      <c r="B178" s="11">
        <f>+'BS - Summary by Month'!P174</f>
        <v>-2804096691.4699998</v>
      </c>
      <c r="C178" s="11">
        <f>+'BS - Summary by Month'!Q174</f>
        <v>-2804096691.4700003</v>
      </c>
    </row>
    <row r="179" spans="1:3" x14ac:dyDescent="0.25">
      <c r="A179" s="4" t="s">
        <v>24</v>
      </c>
      <c r="B179" s="11">
        <f>+'BS - Summary by Month'!P175</f>
        <v>7133879.4000000004</v>
      </c>
      <c r="C179" s="11">
        <f>+'BS - Summary by Month'!Q175</f>
        <v>7133879.4000000013</v>
      </c>
    </row>
    <row r="180" spans="1:3" x14ac:dyDescent="0.25">
      <c r="A180" s="4" t="s">
        <v>23</v>
      </c>
      <c r="B180" s="11">
        <f>+'BS - Summary by Month'!P176</f>
        <v>-22554372</v>
      </c>
      <c r="C180" s="11">
        <f>+'BS - Summary by Month'!Q176</f>
        <v>-22264971.25</v>
      </c>
    </row>
    <row r="181" spans="1:3" x14ac:dyDescent="0.25">
      <c r="A181" s="4" t="s">
        <v>22</v>
      </c>
      <c r="B181" s="11">
        <f>+'BS - Summary by Month'!P177</f>
        <v>-454556098.89999998</v>
      </c>
      <c r="C181" s="11">
        <f>+'BS - Summary by Month'!Q177</f>
        <v>-403983375.41208333</v>
      </c>
    </row>
    <row r="182" spans="1:3" x14ac:dyDescent="0.25">
      <c r="A182" s="4" t="s">
        <v>21</v>
      </c>
      <c r="B182" s="11">
        <f>+'BS - Summary by Month'!P178</f>
        <v>19201404</v>
      </c>
      <c r="C182" s="11">
        <f>+'BS - Summary by Month'!Q178</f>
        <v>18318752.416666668</v>
      </c>
    </row>
    <row r="183" spans="1:3" x14ac:dyDescent="0.25">
      <c r="A183" s="4" t="s">
        <v>20</v>
      </c>
      <c r="B183" s="11">
        <f>+'BS - Summary by Month'!P179</f>
        <v>148319811.06999999</v>
      </c>
      <c r="C183" s="11">
        <f>+'BS - Summary by Month'!Q179</f>
        <v>138527558.18291667</v>
      </c>
    </row>
    <row r="184" spans="1:3" x14ac:dyDescent="0.25">
      <c r="A184" s="4" t="s">
        <v>19</v>
      </c>
      <c r="B184" s="11">
        <f>+'BS - Summary by Month'!P180</f>
        <v>-189817219.87</v>
      </c>
      <c r="C184" s="11">
        <f>+'BS - Summary by Month'!Q180</f>
        <v>-201933254.64750001</v>
      </c>
    </row>
    <row r="185" spans="1:3" x14ac:dyDescent="0.25">
      <c r="A185" s="4" t="s">
        <v>18</v>
      </c>
      <c r="B185" s="11">
        <f>+'BS - Summary by Month'!P181</f>
        <v>102455756.09999999</v>
      </c>
      <c r="C185" s="11">
        <f>+'BS - Summary by Month'!Q181</f>
        <v>78808278.920833334</v>
      </c>
    </row>
    <row r="186" spans="1:3" x14ac:dyDescent="0.25">
      <c r="A186" s="4" t="s">
        <v>17</v>
      </c>
      <c r="B186" s="12">
        <f>+'BS - Summary by Month'!P182</f>
        <v>-21484570.550000001</v>
      </c>
      <c r="C186" s="12">
        <f>+'BS - Summary by Month'!Q182</f>
        <v>-2123567.6604166669</v>
      </c>
    </row>
    <row r="187" spans="1:3" x14ac:dyDescent="0.25">
      <c r="A187" s="4" t="s">
        <v>16</v>
      </c>
      <c r="B187" s="11">
        <f>+'BS - Summary by Month'!P183</f>
        <v>-3694402390</v>
      </c>
      <c r="C187" s="11">
        <f>+'BS - Summary by Month'!Q183</f>
        <v>-3670617679.299583</v>
      </c>
    </row>
    <row r="188" spans="1:3" x14ac:dyDescent="0.25">
      <c r="A188" s="4"/>
      <c r="B188" s="16"/>
      <c r="C188" s="16"/>
    </row>
    <row r="189" spans="1:3" x14ac:dyDescent="0.25">
      <c r="A189" s="4" t="s">
        <v>15</v>
      </c>
      <c r="B189" s="11">
        <f>+'BS - Summary by Month'!P185</f>
        <v>-3694402390</v>
      </c>
      <c r="C189" s="11">
        <f>+'BS - Summary by Month'!Q185</f>
        <v>-3670617679.299583</v>
      </c>
    </row>
    <row r="190" spans="1:3" x14ac:dyDescent="0.25">
      <c r="A190" s="4"/>
      <c r="B190" s="13"/>
      <c r="C190" s="13"/>
    </row>
    <row r="191" spans="1:3" x14ac:dyDescent="0.25">
      <c r="A191" s="4" t="s">
        <v>14</v>
      </c>
      <c r="B191" s="14"/>
      <c r="C191" s="14"/>
    </row>
    <row r="192" spans="1:3" x14ac:dyDescent="0.25">
      <c r="A192" s="4" t="s">
        <v>13</v>
      </c>
      <c r="B192" s="15">
        <f>+'BS - Summary by Month'!P188</f>
        <v>0</v>
      </c>
      <c r="C192" s="15">
        <f>+'BS - Summary by Month'!Q188</f>
        <v>0</v>
      </c>
    </row>
    <row r="193" spans="1:4" x14ac:dyDescent="0.25">
      <c r="A193" s="4" t="s">
        <v>12</v>
      </c>
      <c r="B193" s="14">
        <f>+'BS - Summary by Month'!P189</f>
        <v>0</v>
      </c>
      <c r="C193" s="14">
        <f>+'BS - Summary by Month'!Q189</f>
        <v>0</v>
      </c>
    </row>
    <row r="194" spans="1:4" x14ac:dyDescent="0.25">
      <c r="A194" s="4"/>
      <c r="B194" s="14"/>
      <c r="C194" s="14"/>
    </row>
    <row r="195" spans="1:4" x14ac:dyDescent="0.25">
      <c r="A195" s="4" t="s">
        <v>11</v>
      </c>
      <c r="B195" s="14"/>
      <c r="C195" s="14"/>
    </row>
    <row r="196" spans="1:4" x14ac:dyDescent="0.25">
      <c r="A196" s="4" t="s">
        <v>10</v>
      </c>
      <c r="B196" s="15">
        <f>+'BS - Summary by Month'!P192</f>
        <v>0</v>
      </c>
      <c r="C196" s="15">
        <f>+'BS - Summary by Month'!Q192</f>
        <v>0</v>
      </c>
    </row>
    <row r="197" spans="1:4" x14ac:dyDescent="0.25">
      <c r="A197" s="4" t="s">
        <v>9</v>
      </c>
      <c r="B197" s="14">
        <f>+'BS - Summary by Month'!P193</f>
        <v>0</v>
      </c>
      <c r="C197" s="14">
        <f>+'BS - Summary by Month'!Q193</f>
        <v>0</v>
      </c>
    </row>
    <row r="198" spans="1:4" x14ac:dyDescent="0.25">
      <c r="A198" s="4"/>
      <c r="B198" s="14"/>
      <c r="C198" s="14"/>
    </row>
    <row r="199" spans="1:4" x14ac:dyDescent="0.25">
      <c r="A199" s="4" t="s">
        <v>8</v>
      </c>
      <c r="B199" s="14"/>
      <c r="C199" s="14"/>
    </row>
    <row r="200" spans="1:4" x14ac:dyDescent="0.25">
      <c r="A200" s="4" t="s">
        <v>7</v>
      </c>
      <c r="B200" s="11">
        <f>+'BS - Summary by Month'!P196</f>
        <v>0</v>
      </c>
      <c r="C200" s="11">
        <f>+'BS - Summary by Month'!Q196</f>
        <v>-181796083.33333334</v>
      </c>
    </row>
    <row r="201" spans="1:4" x14ac:dyDescent="0.25">
      <c r="A201" s="4" t="s">
        <v>6</v>
      </c>
      <c r="B201" s="11">
        <f>+'BS - Summary by Month'!P197</f>
        <v>-3923860000</v>
      </c>
      <c r="C201" s="11">
        <f>+'BS - Summary by Month'!Q197</f>
        <v>-3540526666.6666665</v>
      </c>
    </row>
    <row r="202" spans="1:4" x14ac:dyDescent="0.25">
      <c r="A202" s="4" t="s">
        <v>5</v>
      </c>
      <c r="B202" s="12">
        <f>+'BS - Summary by Month'!P198</f>
        <v>6983725.5700000003</v>
      </c>
      <c r="C202" s="12">
        <f>+'BS - Summary by Month'!Q198</f>
        <v>1977613.8195833333</v>
      </c>
    </row>
    <row r="203" spans="1:4" x14ac:dyDescent="0.25">
      <c r="A203" s="4" t="s">
        <v>4</v>
      </c>
      <c r="B203" s="11">
        <f>+'BS - Summary by Month'!P199</f>
        <v>-3916876274.4299998</v>
      </c>
      <c r="C203" s="11">
        <f>+'BS - Summary by Month'!Q199</f>
        <v>-3720345136.1804166</v>
      </c>
    </row>
    <row r="204" spans="1:4" x14ac:dyDescent="0.25">
      <c r="A204" s="4"/>
      <c r="B204" s="16"/>
      <c r="C204" s="16"/>
    </row>
    <row r="205" spans="1:4" x14ac:dyDescent="0.25">
      <c r="A205" s="4" t="s">
        <v>3</v>
      </c>
      <c r="B205" s="11">
        <f>+'BS - Summary by Month'!P201</f>
        <v>-3916876274.4299998</v>
      </c>
      <c r="C205" s="11">
        <f>+'BS - Summary by Month'!Q201</f>
        <v>-3720345136.1804166</v>
      </c>
      <c r="D205" s="3"/>
    </row>
    <row r="206" spans="1:4" x14ac:dyDescent="0.25">
      <c r="A206" s="4"/>
      <c r="B206" s="16"/>
      <c r="C206" s="16"/>
    </row>
    <row r="207" spans="1:4" x14ac:dyDescent="0.25">
      <c r="A207" s="4" t="s">
        <v>2</v>
      </c>
      <c r="B207" s="11">
        <f>+'BS - Summary by Month'!P203</f>
        <v>-3916876274.4299998</v>
      </c>
      <c r="C207" s="11">
        <f>+'BS - Summary by Month'!Q203</f>
        <v>-3720345136.1804166</v>
      </c>
    </row>
    <row r="208" spans="1:4" x14ac:dyDescent="0.25">
      <c r="A208" s="4"/>
      <c r="B208" s="16"/>
      <c r="C208" s="16"/>
    </row>
    <row r="209" spans="1:3" x14ac:dyDescent="0.25">
      <c r="A209" s="4" t="s">
        <v>1</v>
      </c>
      <c r="B209" s="12">
        <f>+'BS - Summary by Month'!P205</f>
        <v>-7611278664.4300003</v>
      </c>
      <c r="C209" s="12">
        <f>+'BS - Summary by Month'!Q205</f>
        <v>-7390962815.4799995</v>
      </c>
    </row>
    <row r="210" spans="1:3" x14ac:dyDescent="0.25">
      <c r="A210" s="4"/>
      <c r="B210" s="16"/>
      <c r="C210" s="16"/>
    </row>
    <row r="211" spans="1:3" ht="15.75" thickBot="1" x14ac:dyDescent="0.3">
      <c r="A211" s="4" t="s">
        <v>0</v>
      </c>
      <c r="B211" s="17">
        <f>+'BS - Summary by Month'!P207</f>
        <v>-12432450873.119999</v>
      </c>
      <c r="C211" s="17">
        <f>+'BS - Summary by Month'!Q207</f>
        <v>-12098656525.137917</v>
      </c>
    </row>
    <row r="212" spans="1:3" ht="15.75" thickTop="1" x14ac:dyDescent="0.25">
      <c r="B212" s="18"/>
      <c r="C212" s="18"/>
    </row>
  </sheetData>
  <mergeCells count="3">
    <mergeCell ref="A2:C2"/>
    <mergeCell ref="A3:C3"/>
    <mergeCell ref="A4:C4"/>
  </mergeCells>
  <pageMargins left="0.7" right="0.7" top="0.5" bottom="0.75" header="0.3" footer="0.3"/>
  <pageSetup scale="94" fitToHeight="0" orientation="portrait" r:id="rId1"/>
  <headerFooter>
    <oddFooter>&amp;RRef 5.04/6.04 page &amp;P of &amp;N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4"/>
  <sheetViews>
    <sheetView zoomScale="90" zoomScaleNormal="90" workbookViewId="0">
      <pane xSplit="1" ySplit="2" topLeftCell="F19" activePane="bottomRight" state="frozen"/>
      <selection pane="topRight" activeCell="B1" sqref="B1"/>
      <selection pane="bottomLeft" activeCell="A3" sqref="A3"/>
      <selection pane="bottomRight" activeCell="G156" sqref="G156"/>
    </sheetView>
  </sheetViews>
  <sheetFormatPr defaultColWidth="9.140625" defaultRowHeight="12.75" outlineLevelCol="1" x14ac:dyDescent="0.2"/>
  <cols>
    <col min="1" max="1" width="52.28515625" style="21" customWidth="1"/>
    <col min="2" max="2" width="7.7109375" style="22" hidden="1" customWidth="1" outlineLevel="1"/>
    <col min="3" max="3" width="53.7109375" style="7" hidden="1" customWidth="1" outlineLevel="1"/>
    <col min="4" max="4" width="17.7109375" style="7" bestFit="1" customWidth="1" collapsed="1"/>
    <col min="5" max="9" width="17.7109375" style="7" customWidth="1"/>
    <col min="10" max="10" width="17.7109375" style="7" bestFit="1" customWidth="1"/>
    <col min="11" max="12" width="17.7109375" style="7" customWidth="1"/>
    <col min="13" max="17" width="17.7109375" style="7" bestFit="1" customWidth="1"/>
    <col min="18" max="16384" width="9.140625" style="57"/>
  </cols>
  <sheetData>
    <row r="1" spans="1:20" s="61" customFormat="1" ht="13.9" x14ac:dyDescent="0.3">
      <c r="A1" s="58"/>
      <c r="B1" s="59"/>
      <c r="C1" s="60"/>
      <c r="D1" s="63">
        <v>0</v>
      </c>
      <c r="E1" s="63">
        <v>7</v>
      </c>
      <c r="F1" s="63">
        <v>8</v>
      </c>
      <c r="G1" s="63">
        <v>9</v>
      </c>
      <c r="H1" s="63">
        <v>10</v>
      </c>
      <c r="I1" s="63">
        <v>11</v>
      </c>
      <c r="J1" s="63">
        <v>12</v>
      </c>
      <c r="K1" s="63">
        <v>1</v>
      </c>
      <c r="L1" s="63">
        <v>2</v>
      </c>
      <c r="M1" s="63">
        <v>3</v>
      </c>
      <c r="N1" s="63">
        <v>4</v>
      </c>
      <c r="O1" s="63">
        <v>5</v>
      </c>
      <c r="P1" s="63">
        <v>6</v>
      </c>
      <c r="Q1" s="60" t="s">
        <v>171</v>
      </c>
    </row>
    <row r="2" spans="1:20" s="61" customFormat="1" ht="23.25" customHeight="1" x14ac:dyDescent="0.3">
      <c r="A2" s="62" t="s">
        <v>170</v>
      </c>
      <c r="B2" s="59"/>
      <c r="C2" s="60"/>
      <c r="D2" s="60" t="s">
        <v>179</v>
      </c>
      <c r="E2" s="60" t="s">
        <v>180</v>
      </c>
      <c r="F2" s="60" t="s">
        <v>181</v>
      </c>
      <c r="G2" s="60" t="s">
        <v>182</v>
      </c>
      <c r="H2" s="60" t="s">
        <v>183</v>
      </c>
      <c r="I2" s="60" t="s">
        <v>184</v>
      </c>
      <c r="J2" s="60" t="s">
        <v>174</v>
      </c>
      <c r="K2" s="60" t="s">
        <v>175</v>
      </c>
      <c r="L2" s="60" t="s">
        <v>176</v>
      </c>
      <c r="M2" s="60" t="s">
        <v>177</v>
      </c>
      <c r="N2" s="60" t="s">
        <v>1900</v>
      </c>
      <c r="O2" s="60" t="s">
        <v>1901</v>
      </c>
      <c r="P2" s="60" t="s">
        <v>1899</v>
      </c>
      <c r="Q2" s="63" t="s">
        <v>1903</v>
      </c>
      <c r="R2" s="60"/>
      <c r="S2" s="60"/>
      <c r="T2" s="60"/>
    </row>
    <row r="3" spans="1:20" s="61" customFormat="1" ht="13.9" x14ac:dyDescent="0.3">
      <c r="A3" s="64"/>
      <c r="B3" s="59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</row>
    <row r="4" spans="1:20" s="68" customFormat="1" ht="13.9" x14ac:dyDescent="0.3">
      <c r="A4" s="65" t="s">
        <v>169</v>
      </c>
      <c r="B4" s="66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</row>
    <row r="5" spans="1:20" s="68" customFormat="1" ht="13.9" x14ac:dyDescent="0.3">
      <c r="A5" s="65" t="s">
        <v>168</v>
      </c>
      <c r="B5" s="66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20" s="68" customFormat="1" ht="13.9" x14ac:dyDescent="0.3">
      <c r="A6" s="65" t="s">
        <v>167</v>
      </c>
      <c r="B6" s="66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</row>
    <row r="7" spans="1:20" s="68" customFormat="1" ht="14.45" x14ac:dyDescent="0.3">
      <c r="A7" s="65" t="s">
        <v>166</v>
      </c>
      <c r="B7" s="66"/>
      <c r="C7" s="67" t="str">
        <f t="shared" ref="C7:C12" si="0">LEFT(A7,3)&amp;"*1"</f>
        <v>101*1</v>
      </c>
      <c r="D7" s="69">
        <f>SUMIFS(zrw_F1BS!$E:$E,zrw_F1BS!$B:$B,$C$7,zrw_F1BS!$A:$A,D$1)</f>
        <v>9563337830.3700008</v>
      </c>
      <c r="E7" s="69">
        <f>SUMIFS(zrw_F1BS!$E:$E,zrw_F1BS!$B:$B,$C$7,zrw_F1BS!$A:$A,E$1)</f>
        <v>9586015217.4699993</v>
      </c>
      <c r="F7" s="69">
        <f>SUMIFS(zrw_F1BS!$E:$E,zrw_F1BS!$B:$B,$C$7,zrw_F1BS!$A:$A,F$1)</f>
        <v>9594154601.4500008</v>
      </c>
      <c r="G7" s="69">
        <f>SUMIFS(zrw_F1BS!$E:$E,zrw_F1BS!$B:$B,$C$7,zrw_F1BS!$A:$A,G$1)</f>
        <v>9617113046.75</v>
      </c>
      <c r="H7" s="69">
        <f>SUMIFS(zrw_F1BS!$E:$E,zrw_F1BS!$B:$B,$C$7,zrw_F1BS!$A:$A,H$1)</f>
        <v>9644032287.1000004</v>
      </c>
      <c r="I7" s="69">
        <f>SUMIFS(zrw_F1BS!$E:$E,zrw_F1BS!$B:$B,$C$7,zrw_F1BS!$A:$A,I$1)</f>
        <v>9672446357.8799992</v>
      </c>
      <c r="J7" s="69">
        <f>SUMIFS(zrw_F1BS!$E:$E,zrw_F1BS!$B:$B,$C$7,zrw_F1BS!$A:$A,J$1)</f>
        <v>9650535612.8700008</v>
      </c>
      <c r="K7" s="69">
        <f>SUMIFS(zrw_F1BS!$E:$E,zrw_F1BS!$B:$B,$C$7,zrw_F1BS!$A:$A,K$1)</f>
        <v>9705001448.9899998</v>
      </c>
      <c r="L7" s="69">
        <f>SUMIFS(zrw_F1BS!$E:$E,zrw_F1BS!$B:$B,$C$7,zrw_F1BS!$A:$A,L$1)</f>
        <v>9717909620.9500008</v>
      </c>
      <c r="M7" s="69">
        <f>SUMIFS(zrw_F1BS!$E:$E,zrw_F1BS!$B:$B,$C$7,zrw_F1BS!$A:$A,M$1)</f>
        <v>9766534298.6499996</v>
      </c>
      <c r="N7" s="69">
        <f>SUMIFS(zrw_F1BS!$E:$E,zrw_F1BS!$B:$B,$C$7,zrw_F1BS!$A:$A,N$1)</f>
        <v>9778614171.4500008</v>
      </c>
      <c r="O7" s="69">
        <f>SUMIFS(zrw_F1BS!$E:$E,zrw_F1BS!$B:$B,$C$7,zrw_F1BS!$A:$A,O$1)</f>
        <v>9801903896.6999989</v>
      </c>
      <c r="P7" s="69">
        <f>SUMIFS(zrw_F1BS!$E:$E,zrw_F1BS!$B:$B,$C$7,zrw_F1BS!$A:$A,P$1)</f>
        <v>9810398043.0999985</v>
      </c>
      <c r="Q7" s="69">
        <f t="shared" ref="Q7:Q13" si="1">(D7+P7+SUM(E7:O7)*2)/24</f>
        <v>9685094041.4162483</v>
      </c>
    </row>
    <row r="8" spans="1:20" s="68" customFormat="1" ht="14.45" x14ac:dyDescent="0.3">
      <c r="A8" s="65" t="s">
        <v>165</v>
      </c>
      <c r="B8" s="66"/>
      <c r="C8" s="67" t="str">
        <f t="shared" si="0"/>
        <v>102*1</v>
      </c>
      <c r="D8" s="69">
        <f>SUMIFS(zrw_F1BS!$E:$E,zrw_F1BS!$B:$B,$C$8,zrw_F1BS!$A:$A,D$1)</f>
        <v>0</v>
      </c>
      <c r="E8" s="69">
        <f>SUMIFS(zrw_F1BS!$E:$E,zrw_F1BS!$B:$B,$C$8,zrw_F1BS!$A:$A,E$1)</f>
        <v>0</v>
      </c>
      <c r="F8" s="69">
        <f>SUMIFS(zrw_F1BS!$E:$E,zrw_F1BS!$B:$B,$C$8,zrw_F1BS!$A:$A,F$1)</f>
        <v>0</v>
      </c>
      <c r="G8" s="69">
        <f>SUMIFS(zrw_F1BS!$E:$E,zrw_F1BS!$B:$B,$C$8,zrw_F1BS!$A:$A,G$1)</f>
        <v>0</v>
      </c>
      <c r="H8" s="69">
        <f>SUMIFS(zrw_F1BS!$E:$E,zrw_F1BS!$B:$B,$C$8,zrw_F1BS!$A:$A,H$1)</f>
        <v>0</v>
      </c>
      <c r="I8" s="69">
        <f>SUMIFS(zrw_F1BS!$E:$E,zrw_F1BS!$B:$B,$C$8,zrw_F1BS!$A:$A,I$1)</f>
        <v>0</v>
      </c>
      <c r="J8" s="69">
        <f>SUMIFS(zrw_F1BS!$E:$E,zrw_F1BS!$B:$B,$C$8,zrw_F1BS!$A:$A,J$1)</f>
        <v>0</v>
      </c>
      <c r="K8" s="69">
        <f>SUMIFS(zrw_F1BS!$E:$E,zrw_F1BS!$B:$B,$C$8,zrw_F1BS!$A:$A,K$1)</f>
        <v>0</v>
      </c>
      <c r="L8" s="69">
        <f>SUMIFS(zrw_F1BS!$E:$E,zrw_F1BS!$B:$B,$C$8,zrw_F1BS!$A:$A,L$1)</f>
        <v>0</v>
      </c>
      <c r="M8" s="69">
        <f>SUMIFS(zrw_F1BS!$E:$E,zrw_F1BS!$B:$B,$C$8,zrw_F1BS!$A:$A,M$1)</f>
        <v>0</v>
      </c>
      <c r="N8" s="69">
        <f>SUMIFS(zrw_F1BS!$E:$E,zrw_F1BS!$B:$B,$C$8,zrw_F1BS!$A:$A,N$1)</f>
        <v>0</v>
      </c>
      <c r="O8" s="69">
        <f>SUMIFS(zrw_F1BS!$E:$E,zrw_F1BS!$B:$B,$C$8,zrw_F1BS!$A:$A,O$1)</f>
        <v>0</v>
      </c>
      <c r="P8" s="69">
        <f>SUMIFS(zrw_F1BS!$E:$E,zrw_F1BS!$B:$B,$C$8,zrw_F1BS!$A:$A,P$1)</f>
        <v>0</v>
      </c>
      <c r="Q8" s="69">
        <f t="shared" si="1"/>
        <v>0</v>
      </c>
    </row>
    <row r="9" spans="1:20" s="68" customFormat="1" ht="14.45" x14ac:dyDescent="0.3">
      <c r="A9" s="65" t="s">
        <v>164</v>
      </c>
      <c r="B9" s="66"/>
      <c r="C9" s="67" t="str">
        <f t="shared" si="0"/>
        <v>105*1</v>
      </c>
      <c r="D9" s="69">
        <f>SUMIFS(zrw_F1BS!$E:$E,zrw_F1BS!$B:$B,$C$9,zrw_F1BS!$A:$A,D$1)</f>
        <v>51838762.93</v>
      </c>
      <c r="E9" s="69">
        <f>SUMIFS(zrw_F1BS!$E:$E,zrw_F1BS!$B:$B,$C$9,zrw_F1BS!$A:$A,E$1)</f>
        <v>51845838.880000003</v>
      </c>
      <c r="F9" s="69">
        <f>SUMIFS(zrw_F1BS!$E:$E,zrw_F1BS!$B:$B,$C$9,zrw_F1BS!$A:$A,F$1)</f>
        <v>51940507.969999999</v>
      </c>
      <c r="G9" s="69">
        <f>SUMIFS(zrw_F1BS!$E:$E,zrw_F1BS!$B:$B,$C$9,zrw_F1BS!$A:$A,G$1)</f>
        <v>51948737.350000001</v>
      </c>
      <c r="H9" s="69">
        <f>SUMIFS(zrw_F1BS!$E:$E,zrw_F1BS!$B:$B,$C$9,zrw_F1BS!$A:$A,H$1)</f>
        <v>51955861.93</v>
      </c>
      <c r="I9" s="69">
        <f>SUMIFS(zrw_F1BS!$E:$E,zrw_F1BS!$B:$B,$C$9,zrw_F1BS!$A:$A,I$1)</f>
        <v>51955906.170000002</v>
      </c>
      <c r="J9" s="69">
        <f>SUMIFS(zrw_F1BS!$E:$E,zrw_F1BS!$B:$B,$C$9,zrw_F1BS!$A:$A,J$1)</f>
        <v>52143356.590000004</v>
      </c>
      <c r="K9" s="69">
        <f>SUMIFS(zrw_F1BS!$E:$E,zrw_F1BS!$B:$B,$C$9,zrw_F1BS!$A:$A,K$1)</f>
        <v>49283072.200000003</v>
      </c>
      <c r="L9" s="69">
        <f>SUMIFS(zrw_F1BS!$E:$E,zrw_F1BS!$B:$B,$C$9,zrw_F1BS!$A:$A,L$1)</f>
        <v>49283072.200000003</v>
      </c>
      <c r="M9" s="69">
        <f>SUMIFS(zrw_F1BS!$E:$E,zrw_F1BS!$B:$B,$C$9,zrw_F1BS!$A:$A,M$1)</f>
        <v>49283195.740000002</v>
      </c>
      <c r="N9" s="69">
        <f>SUMIFS(zrw_F1BS!$E:$E,zrw_F1BS!$B:$B,$C$9,zrw_F1BS!$A:$A,N$1)</f>
        <v>49293847.079999998</v>
      </c>
      <c r="O9" s="69">
        <f>SUMIFS(zrw_F1BS!$E:$E,zrw_F1BS!$B:$B,$C$9,zrw_F1BS!$A:$A,O$1)</f>
        <v>49293982.979999997</v>
      </c>
      <c r="P9" s="69">
        <f>SUMIFS(zrw_F1BS!$E:$E,zrw_F1BS!$B:$B,$C$9,zrw_F1BS!$A:$A,P$1)</f>
        <v>49293982.979999997</v>
      </c>
      <c r="Q9" s="69">
        <f t="shared" si="1"/>
        <v>50732812.670416661</v>
      </c>
    </row>
    <row r="10" spans="1:20" s="68" customFormat="1" ht="14.45" x14ac:dyDescent="0.3">
      <c r="A10" s="65" t="s">
        <v>163</v>
      </c>
      <c r="B10" s="66"/>
      <c r="C10" s="67" t="str">
        <f t="shared" si="0"/>
        <v>106*1</v>
      </c>
      <c r="D10" s="69">
        <f>SUMIFS(zrw_F1BS!$E:$E,zrw_F1BS!$B:$B,$C$10,zrw_F1BS!$A:$A,D$1)</f>
        <v>66559971.020000003</v>
      </c>
      <c r="E10" s="69">
        <f>SUMIFS(zrw_F1BS!$E:$E,zrw_F1BS!$B:$B,$C$10,zrw_F1BS!$A:$A,E$1)</f>
        <v>79730112.400000006</v>
      </c>
      <c r="F10" s="69">
        <f>SUMIFS(zrw_F1BS!$E:$E,zrw_F1BS!$B:$B,$C$10,zrw_F1BS!$A:$A,F$1)</f>
        <v>65845604.670000002</v>
      </c>
      <c r="G10" s="69">
        <f>SUMIFS(zrw_F1BS!$E:$E,zrw_F1BS!$B:$B,$C$10,zrw_F1BS!$A:$A,G$1)</f>
        <v>78544012.930000007</v>
      </c>
      <c r="H10" s="69">
        <f>SUMIFS(zrw_F1BS!$E:$E,zrw_F1BS!$B:$B,$C$10,zrw_F1BS!$A:$A,H$1)</f>
        <v>76218422.989999995</v>
      </c>
      <c r="I10" s="69">
        <f>SUMIFS(zrw_F1BS!$E:$E,zrw_F1BS!$B:$B,$C$10,zrw_F1BS!$A:$A,I$1)</f>
        <v>72873907.459999993</v>
      </c>
      <c r="J10" s="69">
        <f>SUMIFS(zrw_F1BS!$E:$E,zrw_F1BS!$B:$B,$C$10,zrw_F1BS!$A:$A,J$1)</f>
        <v>146752173.47</v>
      </c>
      <c r="K10" s="69">
        <f>SUMIFS(zrw_F1BS!$E:$E,zrw_F1BS!$B:$B,$C$10,zrw_F1BS!$A:$A,K$1)</f>
        <v>111600198.09</v>
      </c>
      <c r="L10" s="69">
        <f>SUMIFS(zrw_F1BS!$E:$E,zrw_F1BS!$B:$B,$C$10,zrw_F1BS!$A:$A,L$1)</f>
        <v>115323659.25</v>
      </c>
      <c r="M10" s="69">
        <f>SUMIFS(zrw_F1BS!$E:$E,zrw_F1BS!$B:$B,$C$10,zrw_F1BS!$A:$A,M$1)</f>
        <v>91525009.939999998</v>
      </c>
      <c r="N10" s="69">
        <f>SUMIFS(zrw_F1BS!$E:$E,zrw_F1BS!$B:$B,$C$10,zrw_F1BS!$A:$A,N$1)</f>
        <v>90465540.459999993</v>
      </c>
      <c r="O10" s="69">
        <f>SUMIFS(zrw_F1BS!$E:$E,zrw_F1BS!$B:$B,$C$10,zrw_F1BS!$A:$A,O$1)</f>
        <v>77366280.069999993</v>
      </c>
      <c r="P10" s="69">
        <f>SUMIFS(zrw_F1BS!$E:$E,zrw_F1BS!$B:$B,$C$10,zrw_F1BS!$A:$A,P$1)</f>
        <v>81790151.019999996</v>
      </c>
      <c r="Q10" s="69">
        <f t="shared" si="1"/>
        <v>90034998.5625</v>
      </c>
    </row>
    <row r="11" spans="1:20" s="68" customFormat="1" ht="14.45" x14ac:dyDescent="0.3">
      <c r="A11" s="65" t="s">
        <v>162</v>
      </c>
      <c r="B11" s="66"/>
      <c r="C11" s="67" t="str">
        <f t="shared" si="0"/>
        <v>107*1</v>
      </c>
      <c r="D11" s="69">
        <f>SUMIFS(zrw_F1BS!$E:$E,zrw_F1BS!$B:$B,$C$11,zrw_F1BS!$A:$A,D$1)</f>
        <v>260700337.72999999</v>
      </c>
      <c r="E11" s="69">
        <f>SUMIFS(zrw_F1BS!$E:$E,zrw_F1BS!$B:$B,$C$11,zrw_F1BS!$A:$A,E$1)</f>
        <v>262607850.35000002</v>
      </c>
      <c r="F11" s="69">
        <f>SUMIFS(zrw_F1BS!$E:$E,zrw_F1BS!$B:$B,$C$11,zrw_F1BS!$A:$A,F$1)</f>
        <v>282561286.06999999</v>
      </c>
      <c r="G11" s="69">
        <f>SUMIFS(zrw_F1BS!$E:$E,zrw_F1BS!$B:$B,$C$11,zrw_F1BS!$A:$A,G$1)</f>
        <v>277405706.42000002</v>
      </c>
      <c r="H11" s="69">
        <f>SUMIFS(zrw_F1BS!$E:$E,zrw_F1BS!$B:$B,$C$11,zrw_F1BS!$A:$A,H$1)</f>
        <v>299001240.57999998</v>
      </c>
      <c r="I11" s="69">
        <f>SUMIFS(zrw_F1BS!$E:$E,zrw_F1BS!$B:$B,$C$11,zrw_F1BS!$A:$A,I$1)</f>
        <v>289247280.95999998</v>
      </c>
      <c r="J11" s="69">
        <f>SUMIFS(zrw_F1BS!$E:$E,zrw_F1BS!$B:$B,$C$11,zrw_F1BS!$A:$A,J$1)</f>
        <v>228175190.29000002</v>
      </c>
      <c r="K11" s="69">
        <f>SUMIFS(zrw_F1BS!$E:$E,zrw_F1BS!$B:$B,$C$11,zrw_F1BS!$A:$A,K$1)</f>
        <v>228754585.04999998</v>
      </c>
      <c r="L11" s="69">
        <f>SUMIFS(zrw_F1BS!$E:$E,zrw_F1BS!$B:$B,$C$11,zrw_F1BS!$A:$A,L$1)</f>
        <v>231716457.51000002</v>
      </c>
      <c r="M11" s="69">
        <f>SUMIFS(zrw_F1BS!$E:$E,zrw_F1BS!$B:$B,$C$11,zrw_F1BS!$A:$A,M$1)</f>
        <v>246082066.06</v>
      </c>
      <c r="N11" s="69">
        <f>SUMIFS(zrw_F1BS!$E:$E,zrw_F1BS!$B:$B,$C$11,zrw_F1BS!$A:$A,N$1)</f>
        <v>257895579.53</v>
      </c>
      <c r="O11" s="69">
        <f>SUMIFS(zrw_F1BS!$E:$E,zrw_F1BS!$B:$B,$C$11,zrw_F1BS!$A:$A,O$1)</f>
        <v>275246959.73000002</v>
      </c>
      <c r="P11" s="69">
        <f>SUMIFS(zrw_F1BS!$E:$E,zrw_F1BS!$B:$B,$C$11,zrw_F1BS!$A:$A,P$1)</f>
        <v>294144566.13999999</v>
      </c>
      <c r="Q11" s="69">
        <f t="shared" si="1"/>
        <v>263009721.20708334</v>
      </c>
    </row>
    <row r="12" spans="1:20" s="68" customFormat="1" ht="15" thickBot="1" x14ac:dyDescent="0.35">
      <c r="A12" s="70" t="s">
        <v>161</v>
      </c>
      <c r="B12" s="66"/>
      <c r="C12" s="71" t="str">
        <f t="shared" si="0"/>
        <v>114*1</v>
      </c>
      <c r="D12" s="72">
        <f>SUMIFS(zrw_F1BS!$E:$E,zrw_F1BS!$B:$B,$C$12,zrw_F1BS!$A:$A,D$1)</f>
        <v>282791674.87</v>
      </c>
      <c r="E12" s="72">
        <f>SUMIFS(zrw_F1BS!$E:$E,zrw_F1BS!$B:$B,$C$12,zrw_F1BS!$A:$A,E$1)</f>
        <v>282791674.87</v>
      </c>
      <c r="F12" s="72">
        <f>SUMIFS(zrw_F1BS!$E:$E,zrw_F1BS!$B:$B,$C$12,zrw_F1BS!$A:$A,F$1)</f>
        <v>282791674.87</v>
      </c>
      <c r="G12" s="72">
        <f>SUMIFS(zrw_F1BS!$E:$E,zrw_F1BS!$B:$B,$C$12,zrw_F1BS!$A:$A,G$1)</f>
        <v>282791674.87</v>
      </c>
      <c r="H12" s="72">
        <f>SUMIFS(zrw_F1BS!$E:$E,zrw_F1BS!$B:$B,$C$12,zrw_F1BS!$A:$A,H$1)</f>
        <v>282791674.87</v>
      </c>
      <c r="I12" s="72">
        <f>SUMIFS(zrw_F1BS!$E:$E,zrw_F1BS!$B:$B,$C$12,zrw_F1BS!$A:$A,I$1)</f>
        <v>282791674.87</v>
      </c>
      <c r="J12" s="72">
        <f>SUMIFS(zrw_F1BS!$E:$E,zrw_F1BS!$B:$B,$C$12,zrw_F1BS!$A:$A,J$1)</f>
        <v>282791674.87</v>
      </c>
      <c r="K12" s="72">
        <f>SUMIFS(zrw_F1BS!$E:$E,zrw_F1BS!$B:$B,$C$12,zrw_F1BS!$A:$A,K$1)</f>
        <v>282791674.87</v>
      </c>
      <c r="L12" s="72">
        <f>SUMIFS(zrw_F1BS!$E:$E,zrw_F1BS!$B:$B,$C$12,zrw_F1BS!$A:$A,L$1)</f>
        <v>282791674.87</v>
      </c>
      <c r="M12" s="72">
        <f>SUMIFS(zrw_F1BS!$E:$E,zrw_F1BS!$B:$B,$C$12,zrw_F1BS!$A:$A,M$1)</f>
        <v>282791674.87</v>
      </c>
      <c r="N12" s="72">
        <f>SUMIFS(zrw_F1BS!$E:$E,zrw_F1BS!$B:$B,$C$12,zrw_F1BS!$A:$A,N$1)</f>
        <v>282791674.87</v>
      </c>
      <c r="O12" s="72">
        <f>SUMIFS(zrw_F1BS!$E:$E,zrw_F1BS!$B:$B,$C$12,zrw_F1BS!$A:$A,O$1)</f>
        <v>282791674.87</v>
      </c>
      <c r="P12" s="72">
        <f>SUMIFS(zrw_F1BS!$E:$E,zrw_F1BS!$B:$B,$C$12,zrw_F1BS!$A:$A,P$1)</f>
        <v>282791674.87</v>
      </c>
      <c r="Q12" s="72">
        <f t="shared" si="1"/>
        <v>282791674.86999995</v>
      </c>
    </row>
    <row r="13" spans="1:20" s="68" customFormat="1" ht="20.25" customHeight="1" x14ac:dyDescent="0.3">
      <c r="A13" s="65" t="s">
        <v>160</v>
      </c>
      <c r="B13" s="66"/>
      <c r="C13" s="67"/>
      <c r="D13" s="73">
        <f t="shared" ref="D13:E13" si="2">SUM(D7:D12)</f>
        <v>10225228576.920002</v>
      </c>
      <c r="E13" s="73">
        <f t="shared" si="2"/>
        <v>10262990693.969999</v>
      </c>
      <c r="F13" s="73">
        <f t="shared" ref="F13" si="3">SUM(F7:F12)</f>
        <v>10277293675.030001</v>
      </c>
      <c r="G13" s="73">
        <f t="shared" ref="G13" si="4">SUM(G7:G12)</f>
        <v>10307803178.320002</v>
      </c>
      <c r="H13" s="73">
        <f t="shared" ref="H13" si="5">SUM(H7:H12)</f>
        <v>10353999487.470001</v>
      </c>
      <c r="I13" s="73">
        <f t="shared" ref="I13" si="6">SUM(I7:I12)</f>
        <v>10369315127.339998</v>
      </c>
      <c r="J13" s="73">
        <f t="shared" ref="J13" si="7">SUM(J7:J12)</f>
        <v>10360398008.090002</v>
      </c>
      <c r="K13" s="73">
        <f t="shared" ref="K13:P13" si="8">SUM(K7:K12)</f>
        <v>10377430979.200001</v>
      </c>
      <c r="L13" s="73">
        <f t="shared" si="8"/>
        <v>10397024484.780003</v>
      </c>
      <c r="M13" s="73">
        <f t="shared" si="8"/>
        <v>10436216245.26</v>
      </c>
      <c r="N13" s="73">
        <f t="shared" si="8"/>
        <v>10459060813.390001</v>
      </c>
      <c r="O13" s="73">
        <f t="shared" si="8"/>
        <v>10486602794.349998</v>
      </c>
      <c r="P13" s="73">
        <f t="shared" si="8"/>
        <v>10518418418.109999</v>
      </c>
      <c r="Q13" s="73">
        <f t="shared" si="1"/>
        <v>10371663248.726248</v>
      </c>
    </row>
    <row r="14" spans="1:20" s="68" customFormat="1" ht="14.45" x14ac:dyDescent="0.3">
      <c r="A14" s="74"/>
      <c r="B14" s="66"/>
      <c r="C14" s="67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</row>
    <row r="15" spans="1:20" s="68" customFormat="1" ht="14.45" x14ac:dyDescent="0.3">
      <c r="A15" s="65" t="s">
        <v>159</v>
      </c>
      <c r="B15" s="66"/>
      <c r="C15" s="67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</row>
    <row r="16" spans="1:20" s="68" customFormat="1" ht="14.45" x14ac:dyDescent="0.3">
      <c r="A16" s="65" t="s">
        <v>158</v>
      </c>
      <c r="B16" s="66"/>
      <c r="C16" s="67" t="str">
        <f>LEFT(A16,3)&amp;"*2"</f>
        <v>101*2</v>
      </c>
      <c r="D16" s="69">
        <f>SUMIFS(zrw_F1BS!$E:$E,zrw_F1BS!$B:$B,$C$16,zrw_F1BS!$A:$A,D$1)</f>
        <v>3547918461.7399998</v>
      </c>
      <c r="E16" s="69">
        <f>SUMIFS(zrw_F1BS!$E:$E,zrw_F1BS!$B:$B,$C$16,zrw_F1BS!$A:$A,E$1)</f>
        <v>3565705532.9499998</v>
      </c>
      <c r="F16" s="69">
        <f>SUMIFS(zrw_F1BS!$E:$E,zrw_F1BS!$B:$B,$C$16,zrw_F1BS!$A:$A,F$1)</f>
        <v>3582798618.5700002</v>
      </c>
      <c r="G16" s="69">
        <f>SUMIFS(zrw_F1BS!$E:$E,zrw_F1BS!$B:$B,$C$16,zrw_F1BS!$A:$A,G$1)</f>
        <v>3599987987.0500002</v>
      </c>
      <c r="H16" s="69">
        <f>SUMIFS(zrw_F1BS!$E:$E,zrw_F1BS!$B:$B,$C$16,zrw_F1BS!$A:$A,H$1)</f>
        <v>3632660494.71</v>
      </c>
      <c r="I16" s="69">
        <f>SUMIFS(zrw_F1BS!$E:$E,zrw_F1BS!$B:$B,$C$16,zrw_F1BS!$A:$A,I$1)</f>
        <v>3650158981.8200002</v>
      </c>
      <c r="J16" s="69">
        <f>SUMIFS(zrw_F1BS!$E:$E,zrw_F1BS!$B:$B,$C$16,zrw_F1BS!$A:$A,J$1)</f>
        <v>3648585013.2200003</v>
      </c>
      <c r="K16" s="69">
        <f>SUMIFS(zrw_F1BS!$E:$E,zrw_F1BS!$B:$B,$C$16,zrw_F1BS!$A:$A,K$1)</f>
        <v>3671549605.0799999</v>
      </c>
      <c r="L16" s="69">
        <f>SUMIFS(zrw_F1BS!$E:$E,zrw_F1BS!$B:$B,$C$16,zrw_F1BS!$A:$A,L$1)</f>
        <v>3685806149.27</v>
      </c>
      <c r="M16" s="69">
        <f>SUMIFS(zrw_F1BS!$E:$E,zrw_F1BS!$B:$B,$C$16,zrw_F1BS!$A:$A,M$1)</f>
        <v>3700424342.6900001</v>
      </c>
      <c r="N16" s="69">
        <f>SUMIFS(zrw_F1BS!$E:$E,zrw_F1BS!$B:$B,$C$16,zrw_F1BS!$A:$A,N$1)</f>
        <v>3715545439.6900001</v>
      </c>
      <c r="O16" s="69">
        <f>SUMIFS(zrw_F1BS!$E:$E,zrw_F1BS!$B:$B,$C$16,zrw_F1BS!$A:$A,O$1)</f>
        <v>3725708302.3599997</v>
      </c>
      <c r="P16" s="69">
        <f>SUMIFS(zrw_F1BS!$E:$E,zrw_F1BS!$B:$B,$C$16,zrw_F1BS!$A:$A,P$1)</f>
        <v>3748945285.3299999</v>
      </c>
      <c r="Q16" s="69">
        <f t="shared" ref="Q16:Q22" si="9">(D16+P16+SUM(E16:O16)*2)/24</f>
        <v>3652280195.0787506</v>
      </c>
    </row>
    <row r="17" spans="1:17" s="68" customFormat="1" ht="14.45" x14ac:dyDescent="0.3">
      <c r="A17" s="65" t="s">
        <v>157</v>
      </c>
      <c r="B17" s="66"/>
      <c r="C17" s="67" t="str">
        <f>LEFT(A17,3)&amp;"*2"</f>
        <v>105*2</v>
      </c>
      <c r="D17" s="69">
        <f>SUMIFS(zrw_F1BS!$E:$E,zrw_F1BS!$B:$B,$C$17,zrw_F1BS!$A:$A,D$1)</f>
        <v>1436911.3</v>
      </c>
      <c r="E17" s="69">
        <f>SUMIFS(zrw_F1BS!$E:$E,zrw_F1BS!$B:$B,$C$17,zrw_F1BS!$A:$A,E$1)</f>
        <v>1436911.3</v>
      </c>
      <c r="F17" s="69">
        <f>SUMIFS(zrw_F1BS!$E:$E,zrw_F1BS!$B:$B,$C$17,zrw_F1BS!$A:$A,F$1)</f>
        <v>1436911.3</v>
      </c>
      <c r="G17" s="69">
        <f>SUMIFS(zrw_F1BS!$E:$E,zrw_F1BS!$B:$B,$C$17,zrw_F1BS!$A:$A,G$1)</f>
        <v>1436911.3</v>
      </c>
      <c r="H17" s="69">
        <f>SUMIFS(zrw_F1BS!$E:$E,zrw_F1BS!$B:$B,$C$17,zrw_F1BS!$A:$A,H$1)</f>
        <v>1436911.3</v>
      </c>
      <c r="I17" s="69">
        <f>SUMIFS(zrw_F1BS!$E:$E,zrw_F1BS!$B:$B,$C$17,zrw_F1BS!$A:$A,I$1)</f>
        <v>1436911.3</v>
      </c>
      <c r="J17" s="69">
        <f>SUMIFS(zrw_F1BS!$E:$E,zrw_F1BS!$B:$B,$C$17,zrw_F1BS!$A:$A,J$1)</f>
        <v>1436911.3</v>
      </c>
      <c r="K17" s="69">
        <f>SUMIFS(zrw_F1BS!$E:$E,zrw_F1BS!$B:$B,$C$17,zrw_F1BS!$A:$A,K$1)</f>
        <v>611314.14</v>
      </c>
      <c r="L17" s="69">
        <f>SUMIFS(zrw_F1BS!$E:$E,zrw_F1BS!$B:$B,$C$17,zrw_F1BS!$A:$A,L$1)</f>
        <v>611314.14</v>
      </c>
      <c r="M17" s="69">
        <f>SUMIFS(zrw_F1BS!$E:$E,zrw_F1BS!$B:$B,$C$17,zrw_F1BS!$A:$A,M$1)</f>
        <v>611314.14</v>
      </c>
      <c r="N17" s="69">
        <f>SUMIFS(zrw_F1BS!$E:$E,zrw_F1BS!$B:$B,$C$17,zrw_F1BS!$A:$A,N$1)</f>
        <v>611314.14</v>
      </c>
      <c r="O17" s="69">
        <f>SUMIFS(zrw_F1BS!$E:$E,zrw_F1BS!$B:$B,$C$17,zrw_F1BS!$A:$A,O$1)</f>
        <v>611314.14</v>
      </c>
      <c r="P17" s="69">
        <f>SUMIFS(zrw_F1BS!$E:$E,zrw_F1BS!$B:$B,$C$17,zrw_F1BS!$A:$A,P$1)</f>
        <v>611314.14</v>
      </c>
      <c r="Q17" s="69">
        <f t="shared" si="9"/>
        <v>1058512.601666667</v>
      </c>
    </row>
    <row r="18" spans="1:17" s="68" customFormat="1" ht="14.45" x14ac:dyDescent="0.3">
      <c r="A18" s="65" t="s">
        <v>156</v>
      </c>
      <c r="B18" s="66"/>
      <c r="C18" s="67" t="str">
        <f>LEFT(A18,3)&amp;"*2"</f>
        <v>106*2</v>
      </c>
      <c r="D18" s="69">
        <f>SUMIFS(zrw_F1BS!$E:$E,zrw_F1BS!$B:$B,$C$18,zrw_F1BS!$A:$A,D$1)</f>
        <v>76168187.659999996</v>
      </c>
      <c r="E18" s="69">
        <f>SUMIFS(zrw_F1BS!$E:$E,zrw_F1BS!$B:$B,$C$18,zrw_F1BS!$A:$A,E$1)</f>
        <v>75096360.950000003</v>
      </c>
      <c r="F18" s="69">
        <f>SUMIFS(zrw_F1BS!$E:$E,zrw_F1BS!$B:$B,$C$18,zrw_F1BS!$A:$A,F$1)</f>
        <v>75805085.290000007</v>
      </c>
      <c r="G18" s="69">
        <f>SUMIFS(zrw_F1BS!$E:$E,zrw_F1BS!$B:$B,$C$18,zrw_F1BS!$A:$A,G$1)</f>
        <v>73816974.379999995</v>
      </c>
      <c r="H18" s="69">
        <f>SUMIFS(zrw_F1BS!$E:$E,zrw_F1BS!$B:$B,$C$18,zrw_F1BS!$A:$A,H$1)</f>
        <v>84729698.25</v>
      </c>
      <c r="I18" s="69">
        <f>SUMIFS(zrw_F1BS!$E:$E,zrw_F1BS!$B:$B,$C$18,zrw_F1BS!$A:$A,I$1)</f>
        <v>84555203.439999998</v>
      </c>
      <c r="J18" s="69">
        <f>SUMIFS(zrw_F1BS!$E:$E,zrw_F1BS!$B:$B,$C$18,zrw_F1BS!$A:$A,J$1)</f>
        <v>91940790.370000005</v>
      </c>
      <c r="K18" s="69">
        <f>SUMIFS(zrw_F1BS!$E:$E,zrw_F1BS!$B:$B,$C$18,zrw_F1BS!$A:$A,K$1)</f>
        <v>83409897.390000001</v>
      </c>
      <c r="L18" s="69">
        <f>SUMIFS(zrw_F1BS!$E:$E,zrw_F1BS!$B:$B,$C$18,zrw_F1BS!$A:$A,L$1)</f>
        <v>78757653.489999995</v>
      </c>
      <c r="M18" s="69">
        <f>SUMIFS(zrw_F1BS!$E:$E,zrw_F1BS!$B:$B,$C$18,zrw_F1BS!$A:$A,M$1)</f>
        <v>84764113.530000001</v>
      </c>
      <c r="N18" s="69">
        <f>SUMIFS(zrw_F1BS!$E:$E,zrw_F1BS!$B:$B,$C$18,zrw_F1BS!$A:$A,N$1)</f>
        <v>82703345.159999996</v>
      </c>
      <c r="O18" s="69">
        <f>SUMIFS(zrw_F1BS!$E:$E,zrw_F1BS!$B:$B,$C$18,zrw_F1BS!$A:$A,O$1)</f>
        <v>88362927.700000003</v>
      </c>
      <c r="P18" s="69">
        <f>SUMIFS(zrw_F1BS!$E:$E,zrw_F1BS!$B:$B,$C$18,zrw_F1BS!$A:$A,P$1)</f>
        <v>90639752.420000002</v>
      </c>
      <c r="Q18" s="69">
        <f t="shared" si="9"/>
        <v>82278834.999166667</v>
      </c>
    </row>
    <row r="19" spans="1:17" s="68" customFormat="1" ht="14.45" x14ac:dyDescent="0.3">
      <c r="A19" s="65" t="s">
        <v>155</v>
      </c>
      <c r="B19" s="66"/>
      <c r="C19" s="67" t="str">
        <f>LEFT(A19,3)&amp;"*2"</f>
        <v>107*2</v>
      </c>
      <c r="D19" s="69">
        <f>SUMIFS(zrw_F1BS!$E:$E,zrw_F1BS!$B:$B,$C$19,zrw_F1BS!$A:$A,D$1)</f>
        <v>130324619.55</v>
      </c>
      <c r="E19" s="69">
        <f>SUMIFS(zrw_F1BS!$E:$E,zrw_F1BS!$B:$B,$C$19,zrw_F1BS!$A:$A,E$1)</f>
        <v>135965301.01999998</v>
      </c>
      <c r="F19" s="69">
        <f>SUMIFS(zrw_F1BS!$E:$E,zrw_F1BS!$B:$B,$C$19,zrw_F1BS!$A:$A,F$1)</f>
        <v>141071744.41000003</v>
      </c>
      <c r="G19" s="69">
        <f>SUMIFS(zrw_F1BS!$E:$E,zrw_F1BS!$B:$B,$C$19,zrw_F1BS!$A:$A,G$1)</f>
        <v>154636681.07000002</v>
      </c>
      <c r="H19" s="69">
        <f>SUMIFS(zrw_F1BS!$E:$E,zrw_F1BS!$B:$B,$C$19,zrw_F1BS!$A:$A,H$1)</f>
        <v>136240541.15000001</v>
      </c>
      <c r="I19" s="69">
        <f>SUMIFS(zrw_F1BS!$E:$E,zrw_F1BS!$B:$B,$C$19,zrw_F1BS!$A:$A,I$1)</f>
        <v>143061290.57999998</v>
      </c>
      <c r="J19" s="69">
        <f>SUMIFS(zrw_F1BS!$E:$E,zrw_F1BS!$B:$B,$C$19,zrw_F1BS!$A:$A,J$1)</f>
        <v>132115957.95</v>
      </c>
      <c r="K19" s="69">
        <f>SUMIFS(zrw_F1BS!$E:$E,zrw_F1BS!$B:$B,$C$19,zrw_F1BS!$A:$A,K$1)</f>
        <v>134100271.86</v>
      </c>
      <c r="L19" s="69">
        <f>SUMIFS(zrw_F1BS!$E:$E,zrw_F1BS!$B:$B,$C$19,zrw_F1BS!$A:$A,L$1)</f>
        <v>143555039.10999998</v>
      </c>
      <c r="M19" s="69">
        <f>SUMIFS(zrw_F1BS!$E:$E,zrw_F1BS!$B:$B,$C$19,zrw_F1BS!$A:$A,M$1)</f>
        <v>154597628.06999999</v>
      </c>
      <c r="N19" s="69">
        <f>SUMIFS(zrw_F1BS!$E:$E,zrw_F1BS!$B:$B,$C$19,zrw_F1BS!$A:$A,N$1)</f>
        <v>160768446.34999999</v>
      </c>
      <c r="O19" s="69">
        <f>SUMIFS(zrw_F1BS!$E:$E,zrw_F1BS!$B:$B,$C$19,zrw_F1BS!$A:$A,O$1)</f>
        <v>164660879.46000001</v>
      </c>
      <c r="P19" s="69">
        <f>SUMIFS(zrw_F1BS!$E:$E,zrw_F1BS!$B:$B,$C$19,zrw_F1BS!$A:$A,P$1)</f>
        <v>169408784.41999999</v>
      </c>
      <c r="Q19" s="69">
        <f t="shared" si="9"/>
        <v>145886706.91791666</v>
      </c>
    </row>
    <row r="20" spans="1:17" s="68" customFormat="1" ht="14.45" x14ac:dyDescent="0.3">
      <c r="A20" s="65" t="s">
        <v>178</v>
      </c>
      <c r="B20" s="66"/>
      <c r="C20" s="67" t="str">
        <f>LEFT(A20,3)&amp;MID(A20,5,1)&amp;"*2"</f>
        <v>1171*2</v>
      </c>
      <c r="D20" s="69">
        <f>SUMIFS(zrw_F1BS!$E:$E,zrw_F1BS!$B:$B,$C$20,zrw_F1BS!$A:$A,D$1)</f>
        <v>0</v>
      </c>
      <c r="E20" s="69">
        <f>SUMIFS(zrw_F1BS!$E:$E,zrw_F1BS!$B:$B,$C$20,zrw_F1BS!$A:$A,E$1)</f>
        <v>0</v>
      </c>
      <c r="F20" s="69">
        <f>SUMIFS(zrw_F1BS!$E:$E,zrw_F1BS!$B:$B,$C$20,zrw_F1BS!$A:$A,F$1)</f>
        <v>0</v>
      </c>
      <c r="G20" s="69">
        <f>SUMIFS(zrw_F1BS!$E:$E,zrw_F1BS!$B:$B,$C$20,zrw_F1BS!$A:$A,G$1)</f>
        <v>0</v>
      </c>
      <c r="H20" s="69">
        <f>SUMIFS(zrw_F1BS!$E:$E,zrw_F1BS!$B:$B,$C$20,zrw_F1BS!$A:$A,H$1)</f>
        <v>0</v>
      </c>
      <c r="I20" s="69">
        <f>SUMIFS(zrw_F1BS!$E:$E,zrw_F1BS!$B:$B,$C$20,zrw_F1BS!$A:$A,I$1)</f>
        <v>0</v>
      </c>
      <c r="J20" s="69">
        <f>SUMIFS(zrw_F1BS!$E:$E,zrw_F1BS!$B:$B,$C$20,zrw_F1BS!$A:$A,J$1)</f>
        <v>8654564.4700000007</v>
      </c>
      <c r="K20" s="69">
        <f>SUMIFS(zrw_F1BS!$E:$E,zrw_F1BS!$B:$B,$C$20,zrw_F1BS!$A:$A,K$1)</f>
        <v>8654564.4700000007</v>
      </c>
      <c r="L20" s="69">
        <f>SUMIFS(zrw_F1BS!$E:$E,zrw_F1BS!$B:$B,$C$20,zrw_F1BS!$A:$A,L$1)</f>
        <v>8654564.4700000007</v>
      </c>
      <c r="M20" s="69">
        <f>SUMIFS(zrw_F1BS!$E:$E,zrw_F1BS!$B:$B,$C$20,zrw_F1BS!$A:$A,M$1)</f>
        <v>8654564.4700000007</v>
      </c>
      <c r="N20" s="69">
        <f>SUMIFS(zrw_F1BS!$E:$E,zrw_F1BS!$B:$B,$C$20,zrw_F1BS!$A:$A,N$1)</f>
        <v>8654564.4700000007</v>
      </c>
      <c r="O20" s="69">
        <f>SUMIFS(zrw_F1BS!$E:$E,zrw_F1BS!$B:$B,$C$20,zrw_F1BS!$A:$A,O$1)</f>
        <v>8654564.4700000007</v>
      </c>
      <c r="P20" s="69">
        <f>SUMIFS(zrw_F1BS!$E:$E,zrw_F1BS!$B:$B,$C$20,zrw_F1BS!$A:$A,P$1)</f>
        <v>8654564.4700000007</v>
      </c>
      <c r="Q20" s="69">
        <f t="shared" si="9"/>
        <v>4687889.0879166666</v>
      </c>
    </row>
    <row r="21" spans="1:17" s="68" customFormat="1" ht="15" thickBot="1" x14ac:dyDescent="0.35">
      <c r="A21" s="70" t="s">
        <v>154</v>
      </c>
      <c r="B21" s="66"/>
      <c r="C21" s="71" t="str">
        <f>LEFT(A21,3)&amp;MID(A21,5,1)&amp;"*2"</f>
        <v>1173*2</v>
      </c>
      <c r="D21" s="72">
        <f>SUMIFS(zrw_F1BS!$E:$E,zrw_F1BS!$B:$B,$C$21,zrw_F1BS!$A:$A,D$1)</f>
        <v>8654564.4700000007</v>
      </c>
      <c r="E21" s="72">
        <f>SUMIFS(zrw_F1BS!$E:$E,zrw_F1BS!$B:$B,$C$21,zrw_F1BS!$A:$A,E$1)</f>
        <v>8654564.4700000007</v>
      </c>
      <c r="F21" s="72">
        <f>SUMIFS(zrw_F1BS!$E:$E,zrw_F1BS!$B:$B,$C$21,zrw_F1BS!$A:$A,F$1)</f>
        <v>8654564.4700000007</v>
      </c>
      <c r="G21" s="72">
        <f>SUMIFS(zrw_F1BS!$E:$E,zrw_F1BS!$B:$B,$C$21,zrw_F1BS!$A:$A,G$1)</f>
        <v>8654564.4700000007</v>
      </c>
      <c r="H21" s="72">
        <f>SUMIFS(zrw_F1BS!$E:$E,zrw_F1BS!$B:$B,$C$21,zrw_F1BS!$A:$A,H$1)</f>
        <v>8654564.4700000007</v>
      </c>
      <c r="I21" s="72">
        <f>SUMIFS(zrw_F1BS!$E:$E,zrw_F1BS!$B:$B,$C$21,zrw_F1BS!$A:$A,I$1)</f>
        <v>8654564.4700000007</v>
      </c>
      <c r="J21" s="72">
        <f>SUMIFS(zrw_F1BS!$E:$E,zrw_F1BS!$B:$B,$C$21,zrw_F1BS!$A:$A,J$1)</f>
        <v>0</v>
      </c>
      <c r="K21" s="72">
        <f>SUMIFS(zrw_F1BS!$E:$E,zrw_F1BS!$B:$B,$C$21,zrw_F1BS!$A:$A,K$1)</f>
        <v>0</v>
      </c>
      <c r="L21" s="72">
        <f>SUMIFS(zrw_F1BS!$E:$E,zrw_F1BS!$B:$B,$C$21,zrw_F1BS!$A:$A,L$1)</f>
        <v>0</v>
      </c>
      <c r="M21" s="72">
        <f>SUMIFS(zrw_F1BS!$E:$E,zrw_F1BS!$B:$B,$C$21,zrw_F1BS!$A:$A,M$1)</f>
        <v>0</v>
      </c>
      <c r="N21" s="72">
        <f>SUMIFS(zrw_F1BS!$E:$E,zrw_F1BS!$B:$B,$C$21,zrw_F1BS!$A:$A,N$1)</f>
        <v>0</v>
      </c>
      <c r="O21" s="72">
        <f>SUMIFS(zrw_F1BS!$E:$E,zrw_F1BS!$B:$B,$C$21,zrw_F1BS!$A:$A,O$1)</f>
        <v>0</v>
      </c>
      <c r="P21" s="72">
        <f>SUMIFS(zrw_F1BS!$E:$E,zrw_F1BS!$B:$B,$C$21,zrw_F1BS!$A:$A,P$1)</f>
        <v>0</v>
      </c>
      <c r="Q21" s="72">
        <f t="shared" si="9"/>
        <v>3966675.3820833336</v>
      </c>
    </row>
    <row r="22" spans="1:17" s="68" customFormat="1" ht="14.45" x14ac:dyDescent="0.3">
      <c r="A22" s="65" t="s">
        <v>153</v>
      </c>
      <c r="B22" s="66"/>
      <c r="C22" s="67"/>
      <c r="D22" s="73">
        <f t="shared" ref="D22:E22" si="10">SUM(D16:D21)</f>
        <v>3764502744.7199998</v>
      </c>
      <c r="E22" s="73">
        <f t="shared" si="10"/>
        <v>3786858670.6899996</v>
      </c>
      <c r="F22" s="73">
        <f t="shared" ref="F22" si="11">SUM(F16:F21)</f>
        <v>3809766924.04</v>
      </c>
      <c r="G22" s="73">
        <f t="shared" ref="G22" si="12">SUM(G16:G21)</f>
        <v>3838533118.2700005</v>
      </c>
      <c r="H22" s="73">
        <f t="shared" ref="H22" si="13">SUM(H16:H21)</f>
        <v>3863722209.8800001</v>
      </c>
      <c r="I22" s="73">
        <f t="shared" ref="I22" si="14">SUM(I16:I21)</f>
        <v>3887866951.6100001</v>
      </c>
      <c r="J22" s="73">
        <f t="shared" ref="J22" si="15">SUM(J16:J21)</f>
        <v>3882733237.3099999</v>
      </c>
      <c r="K22" s="73">
        <f t="shared" ref="K22:M22" si="16">SUM(K16:K21)</f>
        <v>3898325652.9399996</v>
      </c>
      <c r="L22" s="73">
        <f t="shared" si="16"/>
        <v>3917384720.4799995</v>
      </c>
      <c r="M22" s="73">
        <f t="shared" si="16"/>
        <v>3949051962.9000001</v>
      </c>
      <c r="N22" s="73">
        <f t="shared" ref="N22" si="17">SUM(N16:N21)</f>
        <v>3968283109.8099995</v>
      </c>
      <c r="O22" s="73">
        <f t="shared" ref="O22" si="18">SUM(O16:O21)</f>
        <v>3987997988.1299992</v>
      </c>
      <c r="P22" s="73">
        <f t="shared" ref="P22" si="19">SUM(P16:P21)</f>
        <v>4018259700.7799997</v>
      </c>
      <c r="Q22" s="73">
        <f t="shared" si="9"/>
        <v>3890158814.0674996</v>
      </c>
    </row>
    <row r="23" spans="1:17" s="68" customFormat="1" ht="14.45" x14ac:dyDescent="0.3">
      <c r="A23" s="74"/>
      <c r="B23" s="66"/>
      <c r="C23" s="67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</row>
    <row r="24" spans="1:17" s="68" customFormat="1" ht="14.45" x14ac:dyDescent="0.3">
      <c r="A24" s="65" t="s">
        <v>152</v>
      </c>
      <c r="B24" s="66"/>
      <c r="C24" s="67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</row>
    <row r="25" spans="1:17" s="68" customFormat="1" ht="14.45" x14ac:dyDescent="0.3">
      <c r="A25" s="65" t="s">
        <v>151</v>
      </c>
      <c r="B25" s="66"/>
      <c r="C25" s="67" t="str">
        <f>LEFT(A25,3)&amp;"0*3"</f>
        <v>1010*3</v>
      </c>
      <c r="D25" s="69">
        <f>SUMIFS(zrw_F1BS!$E:$E,zrw_F1BS!$B:$B,$C$25,zrw_F1BS!$A:$A,D$1)</f>
        <v>583721717</v>
      </c>
      <c r="E25" s="69">
        <f>SUMIFS(zrw_F1BS!$E:$E,zrw_F1BS!$B:$B,$C$25,zrw_F1BS!$A:$A,E$1)</f>
        <v>587663220.08000004</v>
      </c>
      <c r="F25" s="69">
        <f>SUMIFS(zrw_F1BS!$E:$E,zrw_F1BS!$B:$B,$C$25,zrw_F1BS!$A:$A,F$1)</f>
        <v>590935890.57000005</v>
      </c>
      <c r="G25" s="69">
        <f>SUMIFS(zrw_F1BS!$E:$E,zrw_F1BS!$B:$B,$C$25,zrw_F1BS!$A:$A,G$1)</f>
        <v>586993196.94000006</v>
      </c>
      <c r="H25" s="69">
        <f>SUMIFS(zrw_F1BS!$E:$E,zrw_F1BS!$B:$B,$C$25,zrw_F1BS!$A:$A,H$1)</f>
        <v>591882945.75999999</v>
      </c>
      <c r="I25" s="69">
        <f>SUMIFS(zrw_F1BS!$E:$E,zrw_F1BS!$B:$B,$C$25,zrw_F1BS!$A:$A,I$1)</f>
        <v>592760360.62</v>
      </c>
      <c r="J25" s="69">
        <f>SUMIFS(zrw_F1BS!$E:$E,zrw_F1BS!$B:$B,$C$25,zrw_F1BS!$A:$A,J$1)</f>
        <v>670048472.54999995</v>
      </c>
      <c r="K25" s="69">
        <f>SUMIFS(zrw_F1BS!$E:$E,zrw_F1BS!$B:$B,$C$25,zrw_F1BS!$A:$A,K$1)</f>
        <v>670415218.41999996</v>
      </c>
      <c r="L25" s="69">
        <f>SUMIFS(zrw_F1BS!$E:$E,zrw_F1BS!$B:$B,$C$25,zrw_F1BS!$A:$A,L$1)</f>
        <v>669728127.50999999</v>
      </c>
      <c r="M25" s="69">
        <f>SUMIFS(zrw_F1BS!$E:$E,zrw_F1BS!$B:$B,$C$25,zrw_F1BS!$A:$A,M$1)</f>
        <v>670843023.72000003</v>
      </c>
      <c r="N25" s="69">
        <f>SUMIFS(zrw_F1BS!$E:$E,zrw_F1BS!$B:$B,$C$25,zrw_F1BS!$A:$A,N$1)</f>
        <v>708293164.78999996</v>
      </c>
      <c r="O25" s="69">
        <f>SUMIFS(zrw_F1BS!$E:$E,zrw_F1BS!$B:$B,$C$25,zrw_F1BS!$A:$A,O$1)</f>
        <v>727852416.08000004</v>
      </c>
      <c r="P25" s="69">
        <f>SUMIFS(zrw_F1BS!$E:$E,zrw_F1BS!$B:$B,$C$25,zrw_F1BS!$A:$A,P$1)</f>
        <v>753619888.62</v>
      </c>
      <c r="Q25" s="69">
        <f t="shared" ref="Q25:Q30" si="20">(D25+P25+SUM(E25:O25)*2)/24</f>
        <v>644673903.32083333</v>
      </c>
    </row>
    <row r="26" spans="1:17" s="68" customFormat="1" ht="14.45" x14ac:dyDescent="0.3">
      <c r="A26" s="65" t="s">
        <v>150</v>
      </c>
      <c r="B26" s="66"/>
      <c r="C26" s="67" t="str">
        <f>LEFT(A26,3)&amp;MID(A26,5,1)&amp;"*3"</f>
        <v>1011*3</v>
      </c>
      <c r="D26" s="69">
        <f>SUMIFS(zrw_F1BS!$E:$E,zrw_F1BS!$B:$B,$C$26,zrw_F1BS!$A:$A,D$1)</f>
        <v>1374444.32</v>
      </c>
      <c r="E26" s="69">
        <f>SUMIFS(zrw_F1BS!$E:$E,zrw_F1BS!$B:$B,$C$26,zrw_F1BS!$A:$A,E$1)</f>
        <v>1341474.6100000001</v>
      </c>
      <c r="F26" s="69">
        <f>SUMIFS(zrw_F1BS!$E:$E,zrw_F1BS!$B:$B,$C$26,zrw_F1BS!$A:$A,F$1)</f>
        <v>1299030</v>
      </c>
      <c r="G26" s="69">
        <f>SUMIFS(zrw_F1BS!$E:$E,zrw_F1BS!$B:$B,$C$26,zrw_F1BS!$A:$A,G$1)</f>
        <v>1256585.4099999999</v>
      </c>
      <c r="H26" s="69">
        <f>SUMIFS(zrw_F1BS!$E:$E,zrw_F1BS!$B:$B,$C$26,zrw_F1BS!$A:$A,H$1)</f>
        <v>1214140.8</v>
      </c>
      <c r="I26" s="69">
        <f>SUMIFS(zrw_F1BS!$E:$E,zrw_F1BS!$B:$B,$C$26,zrw_F1BS!$A:$A,I$1)</f>
        <v>1171696.21</v>
      </c>
      <c r="J26" s="69">
        <f>SUMIFS(zrw_F1BS!$E:$E,zrw_F1BS!$B:$B,$C$26,zrw_F1BS!$A:$A,J$1)</f>
        <v>1129251.6000000001</v>
      </c>
      <c r="K26" s="69">
        <f>SUMIFS(zrw_F1BS!$E:$E,zrw_F1BS!$B:$B,$C$26,zrw_F1BS!$A:$A,K$1)</f>
        <v>1086807.01</v>
      </c>
      <c r="L26" s="69">
        <f>SUMIFS(zrw_F1BS!$E:$E,zrw_F1BS!$B:$B,$C$26,zrw_F1BS!$A:$A,L$1)</f>
        <v>1454287.4</v>
      </c>
      <c r="M26" s="69">
        <f>SUMIFS(zrw_F1BS!$E:$E,zrw_F1BS!$B:$B,$C$26,zrw_F1BS!$A:$A,M$1)</f>
        <v>1387106.61</v>
      </c>
      <c r="N26" s="69">
        <f>SUMIFS(zrw_F1BS!$E:$E,zrw_F1BS!$B:$B,$C$26,zrw_F1BS!$A:$A,N$1)</f>
        <v>1336288.33</v>
      </c>
      <c r="O26" s="69">
        <f>SUMIFS(zrw_F1BS!$E:$E,zrw_F1BS!$B:$B,$C$26,zrw_F1BS!$A:$A,O$1)</f>
        <v>1285470.07</v>
      </c>
      <c r="P26" s="69">
        <f>SUMIFS(zrw_F1BS!$E:$E,zrw_F1BS!$B:$B,$C$26,zrw_F1BS!$A:$A,P$1)</f>
        <v>1234651.79</v>
      </c>
      <c r="Q26" s="69">
        <f t="shared" si="20"/>
        <v>1272223.8420833333</v>
      </c>
    </row>
    <row r="27" spans="1:17" s="68" customFormat="1" ht="14.45" x14ac:dyDescent="0.3">
      <c r="A27" s="65" t="s">
        <v>149</v>
      </c>
      <c r="B27" s="66"/>
      <c r="C27" s="67" t="str">
        <f>LEFT(A27,3)&amp;"*3"</f>
        <v>105*3</v>
      </c>
      <c r="D27" s="69">
        <f>SUMIFS(zrw_F1BS!$E:$E,zrw_F1BS!$B:$B,$C$27,zrw_F1BS!$A:$A,D$1)</f>
        <v>10945931.24</v>
      </c>
      <c r="E27" s="69">
        <f>SUMIFS(zrw_F1BS!$E:$E,zrw_F1BS!$B:$B,$C$27,zrw_F1BS!$A:$A,E$1)</f>
        <v>11196532.92</v>
      </c>
      <c r="F27" s="69">
        <f>SUMIFS(zrw_F1BS!$E:$E,zrw_F1BS!$B:$B,$C$27,zrw_F1BS!$A:$A,F$1)</f>
        <v>11603068.33</v>
      </c>
      <c r="G27" s="69">
        <f>SUMIFS(zrw_F1BS!$E:$E,zrw_F1BS!$B:$B,$C$27,zrw_F1BS!$A:$A,G$1)</f>
        <v>13117628.369999999</v>
      </c>
      <c r="H27" s="69">
        <f>SUMIFS(zrw_F1BS!$E:$E,zrw_F1BS!$B:$B,$C$27,zrw_F1BS!$A:$A,H$1)</f>
        <v>13616882.710000001</v>
      </c>
      <c r="I27" s="69">
        <f>SUMIFS(zrw_F1BS!$E:$E,zrw_F1BS!$B:$B,$C$27,zrw_F1BS!$A:$A,I$1)</f>
        <v>15095616.85</v>
      </c>
      <c r="J27" s="69">
        <f>SUMIFS(zrw_F1BS!$E:$E,zrw_F1BS!$B:$B,$C$27,zrw_F1BS!$A:$A,J$1)</f>
        <v>0</v>
      </c>
      <c r="K27" s="69">
        <f>SUMIFS(zrw_F1BS!$E:$E,zrw_F1BS!$B:$B,$C$27,zrw_F1BS!$A:$A,K$1)</f>
        <v>227.16</v>
      </c>
      <c r="L27" s="69">
        <f>SUMIFS(zrw_F1BS!$E:$E,zrw_F1BS!$B:$B,$C$27,zrw_F1BS!$A:$A,L$1)</f>
        <v>0</v>
      </c>
      <c r="M27" s="69">
        <f>SUMIFS(zrw_F1BS!$E:$E,zrw_F1BS!$B:$B,$C$27,zrw_F1BS!$A:$A,M$1)</f>
        <v>0</v>
      </c>
      <c r="N27" s="69">
        <f>SUMIFS(zrw_F1BS!$E:$E,zrw_F1BS!$B:$B,$C$27,zrw_F1BS!$A:$A,N$1)</f>
        <v>0</v>
      </c>
      <c r="O27" s="69">
        <f>SUMIFS(zrw_F1BS!$E:$E,zrw_F1BS!$B:$B,$C$27,zrw_F1BS!$A:$A,O$1)</f>
        <v>0</v>
      </c>
      <c r="P27" s="69">
        <f>SUMIFS(zrw_F1BS!$E:$E,zrw_F1BS!$B:$B,$C$27,zrw_F1BS!$A:$A,P$1)</f>
        <v>0</v>
      </c>
      <c r="Q27" s="69">
        <f t="shared" si="20"/>
        <v>5841910.1633333331</v>
      </c>
    </row>
    <row r="28" spans="1:17" s="68" customFormat="1" ht="14.45" x14ac:dyDescent="0.3">
      <c r="A28" s="65" t="s">
        <v>148</v>
      </c>
      <c r="B28" s="66"/>
      <c r="C28" s="67" t="str">
        <f>LEFT(A28,3)&amp;"*3"</f>
        <v>106*3</v>
      </c>
      <c r="D28" s="69">
        <f>SUMIFS(zrw_F1BS!$E:$E,zrw_F1BS!$B:$B,$C$28,zrw_F1BS!$A:$A,D$1)</f>
        <v>915602.68</v>
      </c>
      <c r="E28" s="69">
        <f>SUMIFS(zrw_F1BS!$E:$E,zrw_F1BS!$B:$B,$C$28,zrw_F1BS!$A:$A,E$1)</f>
        <v>624707.67000000004</v>
      </c>
      <c r="F28" s="69">
        <f>SUMIFS(zrw_F1BS!$E:$E,zrw_F1BS!$B:$B,$C$28,zrw_F1BS!$A:$A,F$1)</f>
        <v>8229907.5199999996</v>
      </c>
      <c r="G28" s="69">
        <f>SUMIFS(zrw_F1BS!$E:$E,zrw_F1BS!$B:$B,$C$28,zrw_F1BS!$A:$A,G$1)</f>
        <v>8000861.71</v>
      </c>
      <c r="H28" s="69">
        <f>SUMIFS(zrw_F1BS!$E:$E,zrw_F1BS!$B:$B,$C$28,zrw_F1BS!$A:$A,H$1)</f>
        <v>9754992.5099999998</v>
      </c>
      <c r="I28" s="69">
        <f>SUMIFS(zrw_F1BS!$E:$E,zrw_F1BS!$B:$B,$C$28,zrw_F1BS!$A:$A,I$1)</f>
        <v>12015443.65</v>
      </c>
      <c r="J28" s="69">
        <f>SUMIFS(zrw_F1BS!$E:$E,zrw_F1BS!$B:$B,$C$28,zrw_F1BS!$A:$A,J$1)</f>
        <v>36320795.490000002</v>
      </c>
      <c r="K28" s="69">
        <f>SUMIFS(zrw_F1BS!$E:$E,zrw_F1BS!$B:$B,$C$28,zrw_F1BS!$A:$A,K$1)</f>
        <v>37817898.539999999</v>
      </c>
      <c r="L28" s="69">
        <f>SUMIFS(zrw_F1BS!$E:$E,zrw_F1BS!$B:$B,$C$28,zrw_F1BS!$A:$A,L$1)</f>
        <v>41296959.93</v>
      </c>
      <c r="M28" s="69">
        <f>SUMIFS(zrw_F1BS!$E:$E,zrw_F1BS!$B:$B,$C$28,zrw_F1BS!$A:$A,M$1)</f>
        <v>45911630.880000003</v>
      </c>
      <c r="N28" s="69">
        <f>SUMIFS(zrw_F1BS!$E:$E,zrw_F1BS!$B:$B,$C$28,zrw_F1BS!$A:$A,N$1)</f>
        <v>8418097.8900000006</v>
      </c>
      <c r="O28" s="69">
        <f>SUMIFS(zrw_F1BS!$E:$E,zrw_F1BS!$B:$B,$C$28,zrw_F1BS!$A:$A,O$1)</f>
        <v>8664549.2100000009</v>
      </c>
      <c r="P28" s="69">
        <f>SUMIFS(zrw_F1BS!$E:$E,zrw_F1BS!$B:$B,$C$28,zrw_F1BS!$A:$A,P$1)</f>
        <v>7082990.4299999997</v>
      </c>
      <c r="Q28" s="69">
        <f t="shared" si="20"/>
        <v>18421261.796250004</v>
      </c>
    </row>
    <row r="29" spans="1:17" s="68" customFormat="1" ht="15" thickBot="1" x14ac:dyDescent="0.35">
      <c r="A29" s="70" t="s">
        <v>147</v>
      </c>
      <c r="B29" s="66"/>
      <c r="C29" s="71" t="str">
        <f>LEFT(A29,3)&amp;"*3"</f>
        <v>107*3</v>
      </c>
      <c r="D29" s="72">
        <f>SUMIFS(zrw_F1BS!$E:$E,zrw_F1BS!$B:$B,$C$29,zrw_F1BS!$A:$A,D$1)</f>
        <v>114308618.63</v>
      </c>
      <c r="E29" s="72">
        <f>SUMIFS(zrw_F1BS!$E:$E,zrw_F1BS!$B:$B,$C$29,zrw_F1BS!$A:$A,E$1)</f>
        <v>125260787.25999999</v>
      </c>
      <c r="F29" s="72">
        <f>SUMIFS(zrw_F1BS!$E:$E,zrw_F1BS!$B:$B,$C$29,zrw_F1BS!$A:$A,F$1)</f>
        <v>133349856.36</v>
      </c>
      <c r="G29" s="72">
        <f>SUMIFS(zrw_F1BS!$E:$E,zrw_F1BS!$B:$B,$C$29,zrw_F1BS!$A:$A,G$1)</f>
        <v>166747831.88</v>
      </c>
      <c r="H29" s="72">
        <f>SUMIFS(zrw_F1BS!$E:$E,zrw_F1BS!$B:$B,$C$29,zrw_F1BS!$A:$A,H$1)</f>
        <v>186774677.51000002</v>
      </c>
      <c r="I29" s="72">
        <f>SUMIFS(zrw_F1BS!$E:$E,zrw_F1BS!$B:$B,$C$29,zrw_F1BS!$A:$A,I$1)</f>
        <v>202299049.99000001</v>
      </c>
      <c r="J29" s="72">
        <f>SUMIFS(zrw_F1BS!$E:$E,zrw_F1BS!$B:$B,$C$29,zrw_F1BS!$A:$A,J$1)</f>
        <v>135646120.37</v>
      </c>
      <c r="K29" s="72">
        <f>SUMIFS(zrw_F1BS!$E:$E,zrw_F1BS!$B:$B,$C$29,zrw_F1BS!$A:$A,K$1)</f>
        <v>146764343.53</v>
      </c>
      <c r="L29" s="72">
        <f>SUMIFS(zrw_F1BS!$E:$E,zrw_F1BS!$B:$B,$C$29,zrw_F1BS!$A:$A,L$1)</f>
        <v>158022576.75</v>
      </c>
      <c r="M29" s="72">
        <f>SUMIFS(zrw_F1BS!$E:$E,zrw_F1BS!$B:$B,$C$29,zrw_F1BS!$A:$A,M$1)</f>
        <v>174500637.26999998</v>
      </c>
      <c r="N29" s="72">
        <f>SUMIFS(zrw_F1BS!$E:$E,zrw_F1BS!$B:$B,$C$29,zrw_F1BS!$A:$A,N$1)</f>
        <v>190461958.39999998</v>
      </c>
      <c r="O29" s="72">
        <f>SUMIFS(zrw_F1BS!$E:$E,zrw_F1BS!$B:$B,$C$29,zrw_F1BS!$A:$A,O$1)</f>
        <v>177556603.65000001</v>
      </c>
      <c r="P29" s="72">
        <f>SUMIFS(zrw_F1BS!$E:$E,zrw_F1BS!$B:$B,$C$29,zrw_F1BS!$A:$A,P$1)</f>
        <v>173768739.90000001</v>
      </c>
      <c r="Q29" s="72">
        <f t="shared" si="20"/>
        <v>161785260.18625</v>
      </c>
    </row>
    <row r="30" spans="1:17" s="68" customFormat="1" ht="14.45" x14ac:dyDescent="0.3">
      <c r="A30" s="65" t="s">
        <v>146</v>
      </c>
      <c r="B30" s="66"/>
      <c r="C30" s="67"/>
      <c r="D30" s="73">
        <f t="shared" ref="D30:E30" si="21">SUM(D25:D29)</f>
        <v>711266313.87</v>
      </c>
      <c r="E30" s="73">
        <f t="shared" si="21"/>
        <v>726086722.53999996</v>
      </c>
      <c r="F30" s="73">
        <f t="shared" ref="F30" si="22">SUM(F25:F29)</f>
        <v>745417752.78000009</v>
      </c>
      <c r="G30" s="73">
        <f t="shared" ref="G30" si="23">SUM(G25:G29)</f>
        <v>776116104.31000006</v>
      </c>
      <c r="H30" s="73">
        <f t="shared" ref="H30" si="24">SUM(H25:H29)</f>
        <v>803243639.28999996</v>
      </c>
      <c r="I30" s="73">
        <f t="shared" ref="I30" si="25">SUM(I25:I29)</f>
        <v>823342167.32000005</v>
      </c>
      <c r="J30" s="73">
        <f t="shared" ref="J30" si="26">SUM(J25:J29)</f>
        <v>843144640.00999999</v>
      </c>
      <c r="K30" s="73">
        <f t="shared" ref="K30:P30" si="27">SUM(K25:K29)</f>
        <v>856084494.65999985</v>
      </c>
      <c r="L30" s="73">
        <f t="shared" si="27"/>
        <v>870501951.58999991</v>
      </c>
      <c r="M30" s="73">
        <f t="shared" si="27"/>
        <v>892642398.48000002</v>
      </c>
      <c r="N30" s="73">
        <f t="shared" si="27"/>
        <v>908509509.40999997</v>
      </c>
      <c r="O30" s="73">
        <f t="shared" si="27"/>
        <v>915359039.01000011</v>
      </c>
      <c r="P30" s="73">
        <f t="shared" si="27"/>
        <v>935706270.73999989</v>
      </c>
      <c r="Q30" s="73">
        <f t="shared" si="20"/>
        <v>831994559.30875003</v>
      </c>
    </row>
    <row r="31" spans="1:17" s="68" customFormat="1" ht="14.45" x14ac:dyDescent="0.3">
      <c r="A31" s="74"/>
      <c r="B31" s="66"/>
      <c r="C31" s="67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</row>
    <row r="32" spans="1:17" s="68" customFormat="1" ht="14.45" x14ac:dyDescent="0.3">
      <c r="A32" s="65" t="s">
        <v>145</v>
      </c>
      <c r="B32" s="66"/>
      <c r="C32" s="67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</row>
    <row r="33" spans="1:17" s="68" customFormat="1" ht="14.45" x14ac:dyDescent="0.3">
      <c r="A33" s="65" t="s">
        <v>144</v>
      </c>
      <c r="B33" s="66"/>
      <c r="C33" s="67" t="str">
        <f>LEFT(A33,3)&amp;"*"</f>
        <v>108*</v>
      </c>
      <c r="D33" s="69">
        <f>SUMIFS(zrw_F1BS!$E:$E,zrw_F1BS!$B:$B,$C$33,zrw_F1BS!$A:$A,D$1)</f>
        <v>-5167333455.0499992</v>
      </c>
      <c r="E33" s="69">
        <f>SUMIFS(zrw_F1BS!$E:$E,zrw_F1BS!$B:$B,$C$33,zrw_F1BS!$A:$A,E$1)</f>
        <v>-5192334768.7199984</v>
      </c>
      <c r="F33" s="69">
        <f>SUMIFS(zrw_F1BS!$E:$E,zrw_F1BS!$B:$B,$C$33,zrw_F1BS!$A:$A,F$1)</f>
        <v>-5194138389.6599998</v>
      </c>
      <c r="G33" s="69">
        <f>SUMIFS(zrw_F1BS!$E:$E,zrw_F1BS!$B:$B,$C$33,zrw_F1BS!$A:$A,G$1)</f>
        <v>-5221571572.96</v>
      </c>
      <c r="H33" s="69">
        <f>SUMIFS(zrw_F1BS!$E:$E,zrw_F1BS!$B:$B,$C$33,zrw_F1BS!$A:$A,H$1)</f>
        <v>-5248665160.170001</v>
      </c>
      <c r="I33" s="69">
        <f>SUMIFS(zrw_F1BS!$E:$E,zrw_F1BS!$B:$B,$C$33,zrw_F1BS!$A:$A,I$1)</f>
        <v>-5265628082.7999992</v>
      </c>
      <c r="J33" s="69">
        <f>SUMIFS(zrw_F1BS!$E:$E,zrw_F1BS!$B:$B,$C$33,zrw_F1BS!$A:$A,J$1)</f>
        <v>-5299101782.2699995</v>
      </c>
      <c r="K33" s="69">
        <f>SUMIFS(zrw_F1BS!$E:$E,zrw_F1BS!$B:$B,$C$33,zrw_F1BS!$A:$A,K$1)</f>
        <v>-5329804664.5699987</v>
      </c>
      <c r="L33" s="69">
        <f>SUMIFS(zrw_F1BS!$E:$E,zrw_F1BS!$B:$B,$C$33,zrw_F1BS!$A:$A,L$1)</f>
        <v>-5360923248.9799986</v>
      </c>
      <c r="M33" s="69">
        <f>SUMIFS(zrw_F1BS!$E:$E,zrw_F1BS!$B:$B,$C$33,zrw_F1BS!$A:$A,M$1)</f>
        <v>-5393056732.920001</v>
      </c>
      <c r="N33" s="69">
        <f>SUMIFS(zrw_F1BS!$E:$E,zrw_F1BS!$B:$B,$C$33,zrw_F1BS!$A:$A,N$1)</f>
        <v>-5424159846.0799999</v>
      </c>
      <c r="O33" s="69">
        <f>SUMIFS(zrw_F1BS!$E:$E,zrw_F1BS!$B:$B,$C$33,zrw_F1BS!$A:$A,O$1)</f>
        <v>-5438468123.9099998</v>
      </c>
      <c r="P33" s="69">
        <f>SUMIFS(zrw_F1BS!$E:$E,zrw_F1BS!$B:$B,$C$33,zrw_F1BS!$A:$A,P$1)</f>
        <v>-5467756724.9800005</v>
      </c>
      <c r="Q33" s="69">
        <f t="shared" ref="Q33:Q36" si="28">(D33+P33+SUM(E33:O33)*2)/24</f>
        <v>-5307116455.2545824</v>
      </c>
    </row>
    <row r="34" spans="1:17" s="68" customFormat="1" ht="15" x14ac:dyDescent="0.25">
      <c r="A34" s="65" t="s">
        <v>143</v>
      </c>
      <c r="B34" s="66"/>
      <c r="C34" s="67" t="str">
        <f>LEFT(A34,3)&amp;"*"</f>
        <v>111*</v>
      </c>
      <c r="D34" s="69">
        <f>SUMIFS(zrw_F1BS!$E:$E,zrw_F1BS!$B:$B,$C$34,zrw_F1BS!$A:$A,D$1)</f>
        <v>-165358614.93000001</v>
      </c>
      <c r="E34" s="69">
        <f>SUMIFS(zrw_F1BS!$E:$E,zrw_F1BS!$B:$B,$C$34,zrw_F1BS!$A:$A,E$1)</f>
        <v>-170454823.16000003</v>
      </c>
      <c r="F34" s="69">
        <f>SUMIFS(zrw_F1BS!$E:$E,zrw_F1BS!$B:$B,$C$34,zrw_F1BS!$A:$A,F$1)</f>
        <v>-173979861.99000001</v>
      </c>
      <c r="G34" s="69">
        <f>SUMIFS(zrw_F1BS!$E:$E,zrw_F1BS!$B:$B,$C$34,zrw_F1BS!$A:$A,G$1)</f>
        <v>-178406450.34999999</v>
      </c>
      <c r="H34" s="69">
        <f>SUMIFS(zrw_F1BS!$E:$E,zrw_F1BS!$B:$B,$C$34,zrw_F1BS!$A:$A,H$1)</f>
        <v>-183529092.32999998</v>
      </c>
      <c r="I34" s="69">
        <f>SUMIFS(zrw_F1BS!$E:$E,zrw_F1BS!$B:$B,$C$34,zrw_F1BS!$A:$A,I$1)</f>
        <v>-183903814.12</v>
      </c>
      <c r="J34" s="69">
        <f>SUMIFS(zrw_F1BS!$E:$E,zrw_F1BS!$B:$B,$C$34,zrw_F1BS!$A:$A,J$1)</f>
        <v>-188664311.71000001</v>
      </c>
      <c r="K34" s="69">
        <f>SUMIFS(zrw_F1BS!$E:$E,zrw_F1BS!$B:$B,$C$34,zrw_F1BS!$A:$A,K$1)</f>
        <v>-190129254.09999999</v>
      </c>
      <c r="L34" s="69">
        <f>SUMIFS(zrw_F1BS!$E:$E,zrw_F1BS!$B:$B,$C$34,zrw_F1BS!$A:$A,L$1)</f>
        <v>-193914438.00999999</v>
      </c>
      <c r="M34" s="69">
        <f>SUMIFS(zrw_F1BS!$E:$E,zrw_F1BS!$B:$B,$C$34,zrw_F1BS!$A:$A,M$1)</f>
        <v>-199902166.81999999</v>
      </c>
      <c r="N34" s="69">
        <f>SUMIFS(zrw_F1BS!$E:$E,zrw_F1BS!$B:$B,$C$34,zrw_F1BS!$A:$A,N$1)</f>
        <v>-205917234.51999998</v>
      </c>
      <c r="O34" s="69">
        <f>SUMIFS(zrw_F1BS!$E:$E,zrw_F1BS!$B:$B,$C$34,zrw_F1BS!$A:$A,O$1)</f>
        <v>-206268267.88</v>
      </c>
      <c r="P34" s="69">
        <f>SUMIFS(zrw_F1BS!$E:$E,zrw_F1BS!$B:$B,$C$34,zrw_F1BS!$A:$A,P$1)</f>
        <v>-212794700.93000001</v>
      </c>
      <c r="Q34" s="69">
        <f t="shared" si="28"/>
        <v>-188678864.40999997</v>
      </c>
    </row>
    <row r="35" spans="1:17" s="68" customFormat="1" ht="15.75" thickBot="1" x14ac:dyDescent="0.3">
      <c r="A35" s="70" t="s">
        <v>142</v>
      </c>
      <c r="B35" s="66"/>
      <c r="C35" s="71" t="str">
        <f>LEFT(A35,3)&amp;"*"</f>
        <v>115*</v>
      </c>
      <c r="D35" s="72">
        <f>SUMIFS(zrw_F1BS!$E:$E,zrw_F1BS!$B:$B,$C$35,zrw_F1BS!$A:$A,D$1)</f>
        <v>-125425628.67999999</v>
      </c>
      <c r="E35" s="72">
        <f>SUMIFS(zrw_F1BS!$E:$E,zrw_F1BS!$B:$B,$C$35,zrw_F1BS!$A:$A,E$1)</f>
        <v>-126128978.11</v>
      </c>
      <c r="F35" s="72">
        <f>SUMIFS(zrw_F1BS!$E:$E,zrw_F1BS!$B:$B,$C$35,zrw_F1BS!$A:$A,F$1)</f>
        <v>-126832327.53999999</v>
      </c>
      <c r="G35" s="72">
        <f>SUMIFS(zrw_F1BS!$E:$E,zrw_F1BS!$B:$B,$C$35,zrw_F1BS!$A:$A,G$1)</f>
        <v>-127535676.97</v>
      </c>
      <c r="H35" s="72">
        <f>SUMIFS(zrw_F1BS!$E:$E,zrw_F1BS!$B:$B,$C$35,zrw_F1BS!$A:$A,H$1)</f>
        <v>-128239026.40000001</v>
      </c>
      <c r="I35" s="72">
        <f>SUMIFS(zrw_F1BS!$E:$E,zrw_F1BS!$B:$B,$C$35,zrw_F1BS!$A:$A,I$1)</f>
        <v>-128942375.83</v>
      </c>
      <c r="J35" s="72">
        <f>SUMIFS(zrw_F1BS!$E:$E,zrw_F1BS!$B:$B,$C$35,zrw_F1BS!$A:$A,J$1)</f>
        <v>-129645725.26000001</v>
      </c>
      <c r="K35" s="72">
        <f>SUMIFS(zrw_F1BS!$E:$E,zrw_F1BS!$B:$B,$C$35,zrw_F1BS!$A:$A,K$1)</f>
        <v>-130349074.69</v>
      </c>
      <c r="L35" s="72">
        <f>SUMIFS(zrw_F1BS!$E:$E,zrw_F1BS!$B:$B,$C$35,zrw_F1BS!$A:$A,L$1)</f>
        <v>-131052424.12</v>
      </c>
      <c r="M35" s="72">
        <f>SUMIFS(zrw_F1BS!$E:$E,zrw_F1BS!$B:$B,$C$35,zrw_F1BS!$A:$A,M$1)</f>
        <v>-131755773.55000001</v>
      </c>
      <c r="N35" s="72">
        <f>SUMIFS(zrw_F1BS!$E:$E,zrw_F1BS!$B:$B,$C$35,zrw_F1BS!$A:$A,N$1)</f>
        <v>-132459122.98</v>
      </c>
      <c r="O35" s="72">
        <f>SUMIFS(zrw_F1BS!$E:$E,zrw_F1BS!$B:$B,$C$35,zrw_F1BS!$A:$A,O$1)</f>
        <v>-133162472.41000001</v>
      </c>
      <c r="P35" s="72">
        <f>SUMIFS(zrw_F1BS!$E:$E,zrw_F1BS!$B:$B,$C$35,zrw_F1BS!$A:$A,P$1)</f>
        <v>-133865821.84</v>
      </c>
      <c r="Q35" s="72">
        <f t="shared" si="28"/>
        <v>-129645725.26000001</v>
      </c>
    </row>
    <row r="36" spans="1:17" s="68" customFormat="1" ht="15" x14ac:dyDescent="0.25">
      <c r="A36" s="65" t="s">
        <v>141</v>
      </c>
      <c r="B36" s="66"/>
      <c r="C36" s="67"/>
      <c r="D36" s="73">
        <f t="shared" ref="D36:E36" si="29">SUM(D33:D35)</f>
        <v>-5458117698.6599998</v>
      </c>
      <c r="E36" s="73">
        <f t="shared" si="29"/>
        <v>-5488918569.9899979</v>
      </c>
      <c r="F36" s="73">
        <f t="shared" ref="F36" si="30">SUM(F33:F35)</f>
        <v>-5494950579.1899996</v>
      </c>
      <c r="G36" s="73">
        <f t="shared" ref="G36" si="31">SUM(G33:G35)</f>
        <v>-5527513700.2800007</v>
      </c>
      <c r="H36" s="73">
        <f t="shared" ref="H36" si="32">SUM(H33:H35)</f>
        <v>-5560433278.9000006</v>
      </c>
      <c r="I36" s="73">
        <f t="shared" ref="I36" si="33">SUM(I33:I35)</f>
        <v>-5578474272.749999</v>
      </c>
      <c r="J36" s="73">
        <f t="shared" ref="J36" si="34">SUM(J33:J35)</f>
        <v>-5617411819.2399998</v>
      </c>
      <c r="K36" s="73">
        <f t="shared" ref="K36:P36" si="35">SUM(K33:K35)</f>
        <v>-5650282993.3599987</v>
      </c>
      <c r="L36" s="73">
        <f t="shared" si="35"/>
        <v>-5685890111.1099987</v>
      </c>
      <c r="M36" s="73">
        <f t="shared" si="35"/>
        <v>-5724714673.2900009</v>
      </c>
      <c r="N36" s="73">
        <f t="shared" si="35"/>
        <v>-5762536203.5799999</v>
      </c>
      <c r="O36" s="73">
        <f t="shared" si="35"/>
        <v>-5777898864.1999998</v>
      </c>
      <c r="P36" s="73">
        <f t="shared" si="35"/>
        <v>-5814417247.750001</v>
      </c>
      <c r="Q36" s="73">
        <f t="shared" si="28"/>
        <v>-5625441044.9245834</v>
      </c>
    </row>
    <row r="37" spans="1:17" s="68" customFormat="1" ht="15" x14ac:dyDescent="0.25">
      <c r="A37" s="74"/>
      <c r="B37" s="66"/>
      <c r="C37" s="67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</row>
    <row r="38" spans="1:17" s="68" customFormat="1" ht="15" x14ac:dyDescent="0.25">
      <c r="A38" s="65" t="s">
        <v>140</v>
      </c>
      <c r="B38" s="66"/>
      <c r="C38" s="67"/>
      <c r="D38" s="75">
        <f t="shared" ref="D38" si="36">SUM(D36,D30,D22,D13)</f>
        <v>9242879936.8500023</v>
      </c>
      <c r="E38" s="75">
        <f t="shared" ref="E38:J38" si="37">SUM(E36,E30,E22,E13)</f>
        <v>9287017517.210001</v>
      </c>
      <c r="F38" s="75">
        <f t="shared" si="37"/>
        <v>9337527772.6599998</v>
      </c>
      <c r="G38" s="75">
        <f t="shared" si="37"/>
        <v>9394938700.6200027</v>
      </c>
      <c r="H38" s="75">
        <f t="shared" si="37"/>
        <v>9460532057.7400017</v>
      </c>
      <c r="I38" s="75">
        <f t="shared" si="37"/>
        <v>9502049973.5199986</v>
      </c>
      <c r="J38" s="75">
        <f t="shared" si="37"/>
        <v>9468864066.170002</v>
      </c>
      <c r="K38" s="75">
        <f t="shared" ref="K38:L38" si="38">SUM(K36,K30,K22,K13)</f>
        <v>9481558133.4400024</v>
      </c>
      <c r="L38" s="75">
        <f t="shared" si="38"/>
        <v>9499021045.7400036</v>
      </c>
      <c r="M38" s="75">
        <f t="shared" ref="M38:P38" si="39">SUM(M36,M30,M22,M13)</f>
        <v>9553195933.3499985</v>
      </c>
      <c r="N38" s="75">
        <f t="shared" si="39"/>
        <v>9573317229.0300007</v>
      </c>
      <c r="O38" s="75">
        <f t="shared" si="39"/>
        <v>9612060957.2899971</v>
      </c>
      <c r="P38" s="75">
        <f t="shared" si="39"/>
        <v>9657967141.8799973</v>
      </c>
      <c r="Q38" s="75">
        <f t="shared" ref="Q38" si="40">(D38+P38+SUM(E38:O38)*2)/24</f>
        <v>9468375577.1779175</v>
      </c>
    </row>
    <row r="39" spans="1:17" s="68" customFormat="1" ht="15" x14ac:dyDescent="0.25">
      <c r="A39" s="74"/>
      <c r="B39" s="66"/>
      <c r="C39" s="67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</row>
    <row r="40" spans="1:17" s="68" customFormat="1" ht="15" x14ac:dyDescent="0.25">
      <c r="A40" s="65" t="s">
        <v>139</v>
      </c>
      <c r="B40" s="66"/>
      <c r="C40" s="67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</row>
    <row r="41" spans="1:17" s="68" customFormat="1" ht="15" x14ac:dyDescent="0.25">
      <c r="A41" s="65" t="s">
        <v>138</v>
      </c>
      <c r="B41" s="66"/>
      <c r="C41" s="67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</row>
    <row r="42" spans="1:17" s="68" customFormat="1" ht="15" x14ac:dyDescent="0.25">
      <c r="A42" s="65" t="s">
        <v>137</v>
      </c>
      <c r="B42" s="66"/>
      <c r="C42" s="85" t="s">
        <v>195</v>
      </c>
      <c r="D42" s="69">
        <f>SUMIFS(zrw_F1BS!$E:$E,zrw_F1BS!$C:$C,$C$42,zrw_F1BS!$A:$A,D$1)</f>
        <v>3055298.19</v>
      </c>
      <c r="E42" s="69">
        <f>SUMIFS(zrw_F1BS!$E:$E,zrw_F1BS!$C:$C,$C$42,zrw_F1BS!$A:$A,E$1)</f>
        <v>3086582.98</v>
      </c>
      <c r="F42" s="69">
        <f>SUMIFS(zrw_F1BS!$E:$E,zrw_F1BS!$C:$C,$C$42,zrw_F1BS!$A:$A,F$1)</f>
        <v>2959097.39</v>
      </c>
      <c r="G42" s="69">
        <f>SUMIFS(zrw_F1BS!$E:$E,zrw_F1BS!$C:$C,$C$42,zrw_F1BS!$A:$A,G$1)</f>
        <v>3017473.21</v>
      </c>
      <c r="H42" s="69">
        <f>SUMIFS(zrw_F1BS!$E:$E,zrw_F1BS!$C:$C,$C$42,zrw_F1BS!$A:$A,H$1)</f>
        <v>3092863.77</v>
      </c>
      <c r="I42" s="69">
        <f>SUMIFS(zrw_F1BS!$E:$E,zrw_F1BS!$C:$C,$C$42,zrw_F1BS!$A:$A,I$1)</f>
        <v>3100680.02</v>
      </c>
      <c r="J42" s="69">
        <f>SUMIFS(zrw_F1BS!$E:$E,zrw_F1BS!$C:$C,$C$42,zrw_F1BS!$A:$A,J$1)</f>
        <v>3106845.56</v>
      </c>
      <c r="K42" s="69">
        <f>SUMIFS(zrw_F1BS!$E:$E,zrw_F1BS!$C:$C,$C$42,zrw_F1BS!$A:$A,K$1)</f>
        <v>3107709.67</v>
      </c>
      <c r="L42" s="69">
        <f>SUMIFS(zrw_F1BS!$E:$E,zrw_F1BS!$C:$C,$C$42,zrw_F1BS!$A:$A,L$1)</f>
        <v>3114939.84</v>
      </c>
      <c r="M42" s="69">
        <f>SUMIFS(zrw_F1BS!$E:$E,zrw_F1BS!$C:$C,$C$42,zrw_F1BS!$A:$A,M$1)</f>
        <v>3120524.04</v>
      </c>
      <c r="N42" s="69">
        <f>SUMIFS(zrw_F1BS!$E:$E,zrw_F1BS!$C:$C,$C$42,zrw_F1BS!$A:$A,N$1)</f>
        <v>3028075.78</v>
      </c>
      <c r="O42" s="69">
        <f>SUMIFS(zrw_F1BS!$E:$E,zrw_F1BS!$C:$C,$C$42,zrw_F1BS!$A:$A,O$1)</f>
        <v>3033417.61</v>
      </c>
      <c r="P42" s="69">
        <f>SUMIFS(zrw_F1BS!$E:$E,zrw_F1BS!$C:$C,$C$42,zrw_F1BS!$A:$A,P$1)</f>
        <v>3076812.7</v>
      </c>
      <c r="Q42" s="69">
        <f t="shared" ref="Q42:Q46" si="41">(D42+P42+SUM(E42:O42)*2)/24</f>
        <v>3069522.1095833336</v>
      </c>
    </row>
    <row r="43" spans="1:17" s="68" customFormat="1" ht="15" x14ac:dyDescent="0.25">
      <c r="A43" s="65" t="s">
        <v>136</v>
      </c>
      <c r="B43" s="66"/>
      <c r="C43" s="85" t="s">
        <v>196</v>
      </c>
      <c r="D43" s="69">
        <f>SUMIFS(zrw_F1BS!$E:$E,zrw_F1BS!$C:$C,$C$43,zrw_F1BS!$A:$A,D$1)</f>
        <v>-25296.42</v>
      </c>
      <c r="E43" s="69">
        <f>SUMIFS(zrw_F1BS!$E:$E,zrw_F1BS!$C:$C,$C$43,zrw_F1BS!$A:$A,E$1)</f>
        <v>-25296.42</v>
      </c>
      <c r="F43" s="69">
        <f>SUMIFS(zrw_F1BS!$E:$E,zrw_F1BS!$C:$C,$C$43,zrw_F1BS!$A:$A,F$1)</f>
        <v>-25296.42</v>
      </c>
      <c r="G43" s="69">
        <f>SUMIFS(zrw_F1BS!$E:$E,zrw_F1BS!$C:$C,$C$43,zrw_F1BS!$A:$A,G$1)</f>
        <v>-25296.42</v>
      </c>
      <c r="H43" s="69">
        <f>SUMIFS(zrw_F1BS!$E:$E,zrw_F1BS!$C:$C,$C$43,zrw_F1BS!$A:$A,H$1)</f>
        <v>-25296.42</v>
      </c>
      <c r="I43" s="69">
        <f>SUMIFS(zrw_F1BS!$E:$E,zrw_F1BS!$C:$C,$C$43,zrw_F1BS!$A:$A,I$1)</f>
        <v>-25296.42</v>
      </c>
      <c r="J43" s="69">
        <f>SUMIFS(zrw_F1BS!$E:$E,zrw_F1BS!$C:$C,$C$43,zrw_F1BS!$A:$A,J$1)</f>
        <v>-20712.62</v>
      </c>
      <c r="K43" s="69">
        <f>SUMIFS(zrw_F1BS!$E:$E,zrw_F1BS!$C:$C,$C$43,zrw_F1BS!$A:$A,K$1)</f>
        <v>-20712.73</v>
      </c>
      <c r="L43" s="69">
        <f>SUMIFS(zrw_F1BS!$E:$E,zrw_F1BS!$C:$C,$C$43,zrw_F1BS!$A:$A,L$1)</f>
        <v>-20712.73</v>
      </c>
      <c r="M43" s="69">
        <f>SUMIFS(zrw_F1BS!$E:$E,zrw_F1BS!$C:$C,$C$43,zrw_F1BS!$A:$A,M$1)</f>
        <v>-20712.73</v>
      </c>
      <c r="N43" s="69">
        <f>SUMIFS(zrw_F1BS!$E:$E,zrw_F1BS!$C:$C,$C$43,zrw_F1BS!$A:$A,N$1)</f>
        <v>-20712.73</v>
      </c>
      <c r="O43" s="69">
        <f>SUMIFS(zrw_F1BS!$E:$E,zrw_F1BS!$C:$C,$C$43,zrw_F1BS!$A:$A,O$1)</f>
        <v>-20712.73</v>
      </c>
      <c r="P43" s="69">
        <f>SUMIFS(zrw_F1BS!$E:$E,zrw_F1BS!$C:$C,$C$43,zrw_F1BS!$A:$A,P$1)</f>
        <v>-20712.73</v>
      </c>
      <c r="Q43" s="69">
        <f t="shared" si="41"/>
        <v>-22813.578750000004</v>
      </c>
    </row>
    <row r="44" spans="1:17" s="68" customFormat="1" ht="15" x14ac:dyDescent="0.25">
      <c r="A44" s="65" t="s">
        <v>135</v>
      </c>
      <c r="B44" s="66"/>
      <c r="C44" s="85" t="s">
        <v>197</v>
      </c>
      <c r="D44" s="69">
        <f>SUMIFS(zrw_F1BS!$E:$E,zrw_F1BS!$C:$C,$C$44,zrw_F1BS!$A:$A,D$1)</f>
        <v>27252764</v>
      </c>
      <c r="E44" s="69">
        <f>SUMIFS(zrw_F1BS!$E:$E,zrw_F1BS!$C:$C,$C$44,zrw_F1BS!$A:$A,E$1)</f>
        <v>27252764</v>
      </c>
      <c r="F44" s="69">
        <f>SUMIFS(zrw_F1BS!$E:$E,zrw_F1BS!$C:$C,$C$44,zrw_F1BS!$A:$A,F$1)</f>
        <v>27252764</v>
      </c>
      <c r="G44" s="69">
        <f>SUMIFS(zrw_F1BS!$E:$E,zrw_F1BS!$C:$C,$C$44,zrw_F1BS!$A:$A,G$1)</f>
        <v>27356213</v>
      </c>
      <c r="H44" s="69">
        <f>SUMIFS(zrw_F1BS!$E:$E,zrw_F1BS!$C:$C,$C$44,zrw_F1BS!$A:$A,H$1)</f>
        <v>27356213</v>
      </c>
      <c r="I44" s="69">
        <f>SUMIFS(zrw_F1BS!$E:$E,zrw_F1BS!$C:$C,$C$44,zrw_F1BS!$A:$A,I$1)</f>
        <v>27356213</v>
      </c>
      <c r="J44" s="69">
        <f>SUMIFS(zrw_F1BS!$E:$E,zrw_F1BS!$C:$C,$C$44,zrw_F1BS!$A:$A,J$1)</f>
        <v>25282008</v>
      </c>
      <c r="K44" s="69">
        <f>SUMIFS(zrw_F1BS!$E:$E,zrw_F1BS!$C:$C,$C$44,zrw_F1BS!$A:$A,K$1)</f>
        <v>25282008</v>
      </c>
      <c r="L44" s="69">
        <f>SUMIFS(zrw_F1BS!$E:$E,zrw_F1BS!$C:$C,$C$44,zrw_F1BS!$A:$A,L$1)</f>
        <v>25282008</v>
      </c>
      <c r="M44" s="69">
        <f>SUMIFS(zrw_F1BS!$E:$E,zrw_F1BS!$C:$C,$C$44,zrw_F1BS!$A:$A,M$1)</f>
        <v>25149902</v>
      </c>
      <c r="N44" s="69">
        <f>SUMIFS(zrw_F1BS!$E:$E,zrw_F1BS!$C:$C,$C$44,zrw_F1BS!$A:$A,N$1)</f>
        <v>25149902</v>
      </c>
      <c r="O44" s="69">
        <f>SUMIFS(zrw_F1BS!$E:$E,zrw_F1BS!$C:$C,$C$44,zrw_F1BS!$A:$A,O$1)</f>
        <v>25149902</v>
      </c>
      <c r="P44" s="69">
        <f>SUMIFS(zrw_F1BS!$E:$E,zrw_F1BS!$C:$C,$C$44,zrw_F1BS!$A:$A,P$1)</f>
        <v>25296040</v>
      </c>
      <c r="Q44" s="69">
        <f t="shared" si="41"/>
        <v>26178691.583333332</v>
      </c>
    </row>
    <row r="45" spans="1:17" s="68" customFormat="1" ht="15.75" thickBot="1" x14ac:dyDescent="0.3">
      <c r="A45" s="70" t="s">
        <v>134</v>
      </c>
      <c r="B45" s="66"/>
      <c r="C45" s="85" t="s">
        <v>198</v>
      </c>
      <c r="D45" s="76">
        <f>SUMIFS(zrw_F1BS!$E:$E,zrw_F1BS!$C:$C,$C$45,zrw_F1BS!$A:$A,D$1)</f>
        <v>50161586.509999998</v>
      </c>
      <c r="E45" s="76">
        <f>SUMIFS(zrw_F1BS!$E:$E,zrw_F1BS!$C:$C,$C$45,zrw_F1BS!$A:$A,E$1)</f>
        <v>50140851.82</v>
      </c>
      <c r="F45" s="76">
        <f>SUMIFS(zrw_F1BS!$E:$E,zrw_F1BS!$C:$C,$C$45,zrw_F1BS!$A:$A,F$1)</f>
        <v>48877237.100000001</v>
      </c>
      <c r="G45" s="76">
        <f>SUMIFS(zrw_F1BS!$E:$E,zrw_F1BS!$C:$C,$C$45,zrw_F1BS!$A:$A,G$1)</f>
        <v>49365471.149999999</v>
      </c>
      <c r="H45" s="72">
        <f>SUMIFS(zrw_F1BS!$E:$E,zrw_F1BS!$C:$C,$C$45,zrw_F1BS!$A:$A,H$1)</f>
        <v>49355692.700000003</v>
      </c>
      <c r="I45" s="72">
        <f>SUMIFS(zrw_F1BS!$E:$E,zrw_F1BS!$C:$C,$C$45,zrw_F1BS!$A:$A,I$1)</f>
        <v>49341021.450000003</v>
      </c>
      <c r="J45" s="72">
        <f>SUMIFS(zrw_F1BS!$E:$E,zrw_F1BS!$C:$C,$C$45,zrw_F1BS!$A:$A,J$1)</f>
        <v>48473451.689999998</v>
      </c>
      <c r="K45" s="76">
        <f>SUMIFS(zrw_F1BS!$E:$E,zrw_F1BS!$C:$C,$C$45,zrw_F1BS!$A:$A,K$1)</f>
        <v>48444268.32</v>
      </c>
      <c r="L45" s="76">
        <f>SUMIFS(zrw_F1BS!$E:$E,zrw_F1BS!$C:$C,$C$45,zrw_F1BS!$A:$A,L$1)</f>
        <v>48438462.090000004</v>
      </c>
      <c r="M45" s="76">
        <f>SUMIFS(zrw_F1BS!$E:$E,zrw_F1BS!$C:$C,$C$45,zrw_F1BS!$A:$A,M$1)</f>
        <v>48572105.079999998</v>
      </c>
      <c r="N45" s="72">
        <f>SUMIFS(zrw_F1BS!$E:$E,zrw_F1BS!$C:$C,$C$45,zrw_F1BS!$A:$A,N$1)</f>
        <v>48555114.670000002</v>
      </c>
      <c r="O45" s="72">
        <f>SUMIFS(zrw_F1BS!$E:$E,zrw_F1BS!$C:$C,$C$45,zrw_F1BS!$A:$A,O$1)</f>
        <v>48537841.850000001</v>
      </c>
      <c r="P45" s="72">
        <f>SUMIFS(zrw_F1BS!$E:$E,zrw_F1BS!$C:$C,$C$45,zrw_F1BS!$A:$A,P$1)</f>
        <v>49083318.049999997</v>
      </c>
      <c r="Q45" s="72">
        <f t="shared" si="41"/>
        <v>48976997.516666658</v>
      </c>
    </row>
    <row r="46" spans="1:17" s="68" customFormat="1" ht="15" x14ac:dyDescent="0.25">
      <c r="A46" s="65" t="s">
        <v>133</v>
      </c>
      <c r="B46" s="66"/>
      <c r="C46" s="67"/>
      <c r="D46" s="73">
        <f t="shared" ref="D46:E46" si="42">SUM(D42:D45)</f>
        <v>80444352.280000001</v>
      </c>
      <c r="E46" s="73">
        <f t="shared" si="42"/>
        <v>80454902.379999995</v>
      </c>
      <c r="F46" s="73">
        <f t="shared" ref="F46" si="43">SUM(F42:F45)</f>
        <v>79063802.069999993</v>
      </c>
      <c r="G46" s="73">
        <f t="shared" ref="G46" si="44">SUM(G42:G45)</f>
        <v>79713860.939999998</v>
      </c>
      <c r="H46" s="73">
        <f t="shared" ref="H46" si="45">SUM(H42:H45)</f>
        <v>79779473.050000012</v>
      </c>
      <c r="I46" s="73">
        <f t="shared" ref="I46" si="46">SUM(I42:I45)</f>
        <v>79772618.050000012</v>
      </c>
      <c r="J46" s="73">
        <f t="shared" ref="J46" si="47">SUM(J42:J45)</f>
        <v>76841592.629999995</v>
      </c>
      <c r="K46" s="73">
        <f t="shared" ref="K46:P46" si="48">SUM(K42:K45)</f>
        <v>76813273.260000005</v>
      </c>
      <c r="L46" s="73">
        <f t="shared" si="48"/>
        <v>76814697.200000003</v>
      </c>
      <c r="M46" s="73">
        <f t="shared" si="48"/>
        <v>76821818.390000001</v>
      </c>
      <c r="N46" s="73">
        <f t="shared" si="48"/>
        <v>76712379.719999999</v>
      </c>
      <c r="O46" s="73">
        <f t="shared" si="48"/>
        <v>76700448.730000004</v>
      </c>
      <c r="P46" s="73">
        <f t="shared" si="48"/>
        <v>77435458.019999996</v>
      </c>
      <c r="Q46" s="73">
        <f t="shared" si="41"/>
        <v>78202397.630833343</v>
      </c>
    </row>
    <row r="47" spans="1:17" s="68" customFormat="1" ht="15" x14ac:dyDescent="0.25">
      <c r="A47" s="65"/>
      <c r="B47" s="66"/>
      <c r="C47" s="67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</row>
    <row r="48" spans="1:17" s="68" customFormat="1" ht="15" x14ac:dyDescent="0.25">
      <c r="A48" s="65" t="s">
        <v>132</v>
      </c>
      <c r="B48" s="66"/>
      <c r="C48" s="67"/>
      <c r="D48" s="75">
        <f t="shared" ref="D48" si="49">D46</f>
        <v>80444352.280000001</v>
      </c>
      <c r="E48" s="75">
        <f t="shared" ref="E48:J48" si="50">E46</f>
        <v>80454902.379999995</v>
      </c>
      <c r="F48" s="75">
        <f t="shared" si="50"/>
        <v>79063802.069999993</v>
      </c>
      <c r="G48" s="75">
        <f t="shared" si="50"/>
        <v>79713860.939999998</v>
      </c>
      <c r="H48" s="75">
        <f t="shared" si="50"/>
        <v>79779473.050000012</v>
      </c>
      <c r="I48" s="75">
        <f t="shared" si="50"/>
        <v>79772618.050000012</v>
      </c>
      <c r="J48" s="75">
        <f t="shared" si="50"/>
        <v>76841592.629999995</v>
      </c>
      <c r="K48" s="75">
        <f t="shared" ref="K48:L48" si="51">K46</f>
        <v>76813273.260000005</v>
      </c>
      <c r="L48" s="75">
        <f t="shared" si="51"/>
        <v>76814697.200000003</v>
      </c>
      <c r="M48" s="75">
        <f t="shared" ref="M48:P48" si="52">M46</f>
        <v>76821818.390000001</v>
      </c>
      <c r="N48" s="75">
        <f t="shared" si="52"/>
        <v>76712379.719999999</v>
      </c>
      <c r="O48" s="75">
        <f t="shared" si="52"/>
        <v>76700448.730000004</v>
      </c>
      <c r="P48" s="75">
        <f t="shared" si="52"/>
        <v>77435458.019999996</v>
      </c>
      <c r="Q48" s="75">
        <f t="shared" ref="Q48" si="53">(D48+P48+SUM(E48:O48)*2)/24</f>
        <v>78202397.630833343</v>
      </c>
    </row>
    <row r="49" spans="1:17" s="68" customFormat="1" ht="15" x14ac:dyDescent="0.25">
      <c r="A49" s="74"/>
      <c r="B49" s="66"/>
      <c r="C49" s="67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</row>
    <row r="50" spans="1:17" s="68" customFormat="1" ht="15" x14ac:dyDescent="0.25">
      <c r="A50" s="65" t="s">
        <v>131</v>
      </c>
      <c r="B50" s="66"/>
      <c r="C50" s="67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</row>
    <row r="51" spans="1:17" s="68" customFormat="1" ht="15" x14ac:dyDescent="0.25">
      <c r="A51" s="65" t="s">
        <v>130</v>
      </c>
      <c r="B51" s="66"/>
      <c r="C51" s="67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</row>
    <row r="52" spans="1:17" s="68" customFormat="1" ht="15" x14ac:dyDescent="0.25">
      <c r="A52" s="65" t="s">
        <v>129</v>
      </c>
      <c r="B52" s="66"/>
      <c r="C52" s="85" t="s">
        <v>201</v>
      </c>
      <c r="D52" s="69">
        <f>SUMIFS(zrw_F1BS!$E:$E,zrw_F1BS!$C:$C,$C$52,zrw_F1BS!$A:$A,D$1)</f>
        <v>6035266.3799999999</v>
      </c>
      <c r="E52" s="69">
        <f>SUMIFS(zrw_F1BS!$E:$E,zrw_F1BS!$C:$C,$C$52,zrw_F1BS!$A:$A,E$1)</f>
        <v>14198022.449999999</v>
      </c>
      <c r="F52" s="69">
        <f>SUMIFS(zrw_F1BS!$E:$E,zrw_F1BS!$C:$C,$C$52,zrw_F1BS!$A:$A,F$1)</f>
        <v>35137967.899999999</v>
      </c>
      <c r="G52" s="69">
        <f>SUMIFS(zrw_F1BS!$E:$E,zrw_F1BS!$C:$C,$C$52,zrw_F1BS!$A:$A,G$1)</f>
        <v>1507067.71</v>
      </c>
      <c r="H52" s="69">
        <f>SUMIFS(zrw_F1BS!$E:$E,zrw_F1BS!$C:$C,$C$52,zrw_F1BS!$A:$A,H$1)</f>
        <v>9725187.5099999998</v>
      </c>
      <c r="I52" s="69">
        <f>SUMIFS(zrw_F1BS!$E:$E,zrw_F1BS!$C:$C,$C$52,zrw_F1BS!$A:$A,I$1)</f>
        <v>19093701.100000001</v>
      </c>
      <c r="J52" s="69">
        <f>SUMIFS(zrw_F1BS!$E:$E,zrw_F1BS!$C:$C,$C$52,zrw_F1BS!$A:$A,J$1)</f>
        <v>24969138.84</v>
      </c>
      <c r="K52" s="69">
        <f>SUMIFS(zrw_F1BS!$E:$E,zrw_F1BS!$C:$C,$C$52,zrw_F1BS!$A:$A,K$1)</f>
        <v>13703105.609999999</v>
      </c>
      <c r="L52" s="69">
        <f>SUMIFS(zrw_F1BS!$E:$E,zrw_F1BS!$C:$C,$C$52,zrw_F1BS!$A:$A,L$1)</f>
        <v>19146074.890000001</v>
      </c>
      <c r="M52" s="69">
        <f>SUMIFS(zrw_F1BS!$E:$E,zrw_F1BS!$C:$C,$C$52,zrw_F1BS!$A:$A,M$1)</f>
        <v>10566939.01</v>
      </c>
      <c r="N52" s="69">
        <f>SUMIFS(zrw_F1BS!$E:$E,zrw_F1BS!$C:$C,$C$52,zrw_F1BS!$A:$A,N$1)</f>
        <v>-8917931.8599999994</v>
      </c>
      <c r="O52" s="69">
        <f>SUMIFS(zrw_F1BS!$E:$E,zrw_F1BS!$C:$C,$C$52,zrw_F1BS!$A:$A,O$1)</f>
        <v>618173.88</v>
      </c>
      <c r="P52" s="69">
        <f>SUMIFS(zrw_F1BS!$E:$E,zrw_F1BS!$C:$C,$C$52,zrw_F1BS!$A:$A,P$1)</f>
        <v>2080492.52</v>
      </c>
      <c r="Q52" s="69">
        <f t="shared" ref="Q52:Q56" si="54">(D52+P52+SUM(E52:O52)*2)/24</f>
        <v>11983777.207499996</v>
      </c>
    </row>
    <row r="53" spans="1:17" s="68" customFormat="1" ht="15" x14ac:dyDescent="0.25">
      <c r="A53" s="65" t="s">
        <v>128</v>
      </c>
      <c r="B53" s="66"/>
      <c r="C53" s="85" t="s">
        <v>202</v>
      </c>
      <c r="D53" s="69">
        <f>SUMIFS(zrw_F1BS!$E:$E,zrw_F1BS!$C:$C,$C$53,zrw_F1BS!$A:$A,D$1)</f>
        <v>3567826.87</v>
      </c>
      <c r="E53" s="69">
        <f>SUMIFS(zrw_F1BS!$E:$E,zrw_F1BS!$C:$C,$C$53,zrw_F1BS!$A:$A,E$1)</f>
        <v>3197101.65</v>
      </c>
      <c r="F53" s="69">
        <f>SUMIFS(zrw_F1BS!$E:$E,zrw_F1BS!$C:$C,$C$53,zrw_F1BS!$A:$A,F$1)</f>
        <v>4016015.96</v>
      </c>
      <c r="G53" s="69">
        <f>SUMIFS(zrw_F1BS!$E:$E,zrw_F1BS!$C:$C,$C$53,zrw_F1BS!$A:$A,G$1)</f>
        <v>4558680.3899999997</v>
      </c>
      <c r="H53" s="69">
        <f>SUMIFS(zrw_F1BS!$E:$E,zrw_F1BS!$C:$C,$C$53,zrw_F1BS!$A:$A,H$1)</f>
        <v>4733187.0199999996</v>
      </c>
      <c r="I53" s="69">
        <f>SUMIFS(zrw_F1BS!$E:$E,zrw_F1BS!$C:$C,$C$53,zrw_F1BS!$A:$A,I$1)</f>
        <v>5149787.8499999996</v>
      </c>
      <c r="J53" s="69">
        <f>SUMIFS(zrw_F1BS!$E:$E,zrw_F1BS!$C:$C,$C$53,zrw_F1BS!$A:$A,J$1)</f>
        <v>5700639.9800000004</v>
      </c>
      <c r="K53" s="69">
        <f>SUMIFS(zrw_F1BS!$E:$E,zrw_F1BS!$C:$C,$C$53,zrw_F1BS!$A:$A,K$1)</f>
        <v>8554271.1199999992</v>
      </c>
      <c r="L53" s="69">
        <f>SUMIFS(zrw_F1BS!$E:$E,zrw_F1BS!$C:$C,$C$53,zrw_F1BS!$A:$A,L$1)</f>
        <v>8537612.2899999991</v>
      </c>
      <c r="M53" s="69">
        <f>SUMIFS(zrw_F1BS!$E:$E,zrw_F1BS!$C:$C,$C$53,zrw_F1BS!$A:$A,M$1)</f>
        <v>10136393.85</v>
      </c>
      <c r="N53" s="69">
        <f>SUMIFS(zrw_F1BS!$E:$E,zrw_F1BS!$C:$C,$C$53,zrw_F1BS!$A:$A,N$1)</f>
        <v>7730446.1299999999</v>
      </c>
      <c r="O53" s="69">
        <f>SUMIFS(zrw_F1BS!$E:$E,zrw_F1BS!$C:$C,$C$53,zrw_F1BS!$A:$A,O$1)</f>
        <v>6760692.8399999999</v>
      </c>
      <c r="P53" s="69">
        <f>SUMIFS(zrw_F1BS!$E:$E,zrw_F1BS!$C:$C,$C$53,zrw_F1BS!$A:$A,P$1)</f>
        <v>6446505.7599999998</v>
      </c>
      <c r="Q53" s="69">
        <f t="shared" si="54"/>
        <v>6173499.61625</v>
      </c>
    </row>
    <row r="54" spans="1:17" s="68" customFormat="1" ht="15" x14ac:dyDescent="0.25">
      <c r="A54" s="65" t="s">
        <v>127</v>
      </c>
      <c r="B54" s="66"/>
      <c r="C54" s="85" t="s">
        <v>203</v>
      </c>
      <c r="D54" s="69">
        <f>SUMIFS(zrw_F1BS!$E:$E,zrw_F1BS!$C:$C,$C$54,zrw_F1BS!$A:$A,D$1)</f>
        <v>8399489.4800000004</v>
      </c>
      <c r="E54" s="69">
        <f>SUMIFS(zrw_F1BS!$E:$E,zrw_F1BS!$C:$C,$C$54,zrw_F1BS!$A:$A,E$1)</f>
        <v>6356811.2300000004</v>
      </c>
      <c r="F54" s="69">
        <f>SUMIFS(zrw_F1BS!$E:$E,zrw_F1BS!$C:$C,$C$54,zrw_F1BS!$A:$A,F$1)</f>
        <v>5126129.7300000004</v>
      </c>
      <c r="G54" s="69">
        <f>SUMIFS(zrw_F1BS!$E:$E,zrw_F1BS!$C:$C,$C$54,zrw_F1BS!$A:$A,G$1)</f>
        <v>4662383.25</v>
      </c>
      <c r="H54" s="69">
        <f>SUMIFS(zrw_F1BS!$E:$E,zrw_F1BS!$C:$C,$C$54,zrw_F1BS!$A:$A,H$1)</f>
        <v>4078853.66</v>
      </c>
      <c r="I54" s="69">
        <f>SUMIFS(zrw_F1BS!$E:$E,zrw_F1BS!$C:$C,$C$54,zrw_F1BS!$A:$A,I$1)</f>
        <v>4108369.4</v>
      </c>
      <c r="J54" s="69">
        <f>SUMIFS(zrw_F1BS!$E:$E,zrw_F1BS!$C:$C,$C$54,zrw_F1BS!$A:$A,J$1)</f>
        <v>4363343.9800000004</v>
      </c>
      <c r="K54" s="69">
        <f>SUMIFS(zrw_F1BS!$E:$E,zrw_F1BS!$C:$C,$C$54,zrw_F1BS!$A:$A,K$1)</f>
        <v>3344080.93</v>
      </c>
      <c r="L54" s="69">
        <f>SUMIFS(zrw_F1BS!$E:$E,zrw_F1BS!$C:$C,$C$54,zrw_F1BS!$A:$A,L$1)</f>
        <v>3473950.1</v>
      </c>
      <c r="M54" s="69">
        <f>SUMIFS(zrw_F1BS!$E:$E,zrw_F1BS!$C:$C,$C$54,zrw_F1BS!$A:$A,M$1)</f>
        <v>3529350.97</v>
      </c>
      <c r="N54" s="69">
        <f>SUMIFS(zrw_F1BS!$E:$E,zrw_F1BS!$C:$C,$C$54,zrw_F1BS!$A:$A,N$1)</f>
        <v>3636095.14</v>
      </c>
      <c r="O54" s="69">
        <f>SUMIFS(zrw_F1BS!$E:$E,zrw_F1BS!$C:$C,$C$54,zrw_F1BS!$A:$A,O$1)</f>
        <v>3909348.99</v>
      </c>
      <c r="P54" s="69">
        <f>SUMIFS(zrw_F1BS!$E:$E,zrw_F1BS!$C:$C,$C$54,zrw_F1BS!$A:$A,P$1)</f>
        <v>3555538.15</v>
      </c>
      <c r="Q54" s="69">
        <f t="shared" si="54"/>
        <v>4380519.2662500003</v>
      </c>
    </row>
    <row r="55" spans="1:17" s="68" customFormat="1" ht="15.75" thickBot="1" x14ac:dyDescent="0.3">
      <c r="A55" s="70" t="s">
        <v>126</v>
      </c>
      <c r="B55" s="66"/>
      <c r="C55" s="85" t="s">
        <v>204</v>
      </c>
      <c r="D55" s="76">
        <f>SUMIFS(zrw_F1BS!$E:$E,zrw_F1BS!$C:$C,$C$55,zrw_F1BS!$A:$A,D$1)</f>
        <v>0</v>
      </c>
      <c r="E55" s="76">
        <f>SUMIFS(zrw_F1BS!$E:$E,zrw_F1BS!$C:$C,$C$55,zrw_F1BS!$A:$A,E$1)</f>
        <v>0</v>
      </c>
      <c r="F55" s="72">
        <f>SUMIFS(zrw_F1BS!$E:$E,zrw_F1BS!$C:$C,$C$55,zrw_F1BS!$A:$A,F$1)</f>
        <v>0</v>
      </c>
      <c r="G55" s="72">
        <f>SUMIFS(zrw_F1BS!$E:$E,zrw_F1BS!$C:$C,$C$55,zrw_F1BS!$A:$A,G$1)</f>
        <v>0</v>
      </c>
      <c r="H55" s="72">
        <f>SUMIFS(zrw_F1BS!$E:$E,zrw_F1BS!$C:$C,$C$55,zrw_F1BS!$A:$A,H$1)</f>
        <v>0</v>
      </c>
      <c r="I55" s="72">
        <f>SUMIFS(zrw_F1BS!$E:$E,zrw_F1BS!$C:$C,$C$55,zrw_F1BS!$A:$A,I$1)</f>
        <v>0</v>
      </c>
      <c r="J55" s="72">
        <f>SUMIFS(zrw_F1BS!$E:$E,zrw_F1BS!$C:$C,$C$55,zrw_F1BS!$A:$A,J$1)</f>
        <v>0</v>
      </c>
      <c r="K55" s="72">
        <f>SUMIFS(zrw_F1BS!$E:$E,zrw_F1BS!$C:$C,$C$55,zrw_F1BS!$A:$A,K$1)</f>
        <v>0</v>
      </c>
      <c r="L55" s="72">
        <f>SUMIFS(zrw_F1BS!$E:$E,zrw_F1BS!$C:$C,$C$55,zrw_F1BS!$A:$A,L$1)</f>
        <v>0</v>
      </c>
      <c r="M55" s="72">
        <f>SUMIFS(zrw_F1BS!$E:$E,zrw_F1BS!$C:$C,$C$55,zrw_F1BS!$A:$A,M$1)</f>
        <v>0</v>
      </c>
      <c r="N55" s="72">
        <f>SUMIFS(zrw_F1BS!$E:$E,zrw_F1BS!$C:$C,$C$55,zrw_F1BS!$A:$A,N$1)</f>
        <v>0</v>
      </c>
      <c r="O55" s="72">
        <f>SUMIFS(zrw_F1BS!$E:$E,zrw_F1BS!$C:$C,$C$55,zrw_F1BS!$A:$A,O$1)</f>
        <v>0</v>
      </c>
      <c r="P55" s="72">
        <f>SUMIFS(zrw_F1BS!$E:$E,zrw_F1BS!$C:$C,$C$55,zrw_F1BS!$A:$A,P$1)</f>
        <v>0</v>
      </c>
      <c r="Q55" s="72">
        <f t="shared" si="54"/>
        <v>0</v>
      </c>
    </row>
    <row r="56" spans="1:17" s="68" customFormat="1" ht="15" x14ac:dyDescent="0.25">
      <c r="A56" s="65" t="s">
        <v>125</v>
      </c>
      <c r="B56" s="66"/>
      <c r="C56" s="67"/>
      <c r="D56" s="73">
        <f t="shared" ref="D56:E56" si="55">SUM(D52:D55)</f>
        <v>18002582.73</v>
      </c>
      <c r="E56" s="73">
        <f t="shared" si="55"/>
        <v>23751935.329999998</v>
      </c>
      <c r="F56" s="73">
        <f t="shared" ref="F56" si="56">SUM(F52:F55)</f>
        <v>44280113.590000004</v>
      </c>
      <c r="G56" s="73">
        <f t="shared" ref="G56" si="57">SUM(G52:G55)</f>
        <v>10728131.35</v>
      </c>
      <c r="H56" s="73">
        <f t="shared" ref="H56" si="58">SUM(H52:H55)</f>
        <v>18537228.189999998</v>
      </c>
      <c r="I56" s="73">
        <f t="shared" ref="I56" si="59">SUM(I52:I55)</f>
        <v>28351858.350000001</v>
      </c>
      <c r="J56" s="73">
        <f t="shared" ref="J56" si="60">SUM(J52:J55)</f>
        <v>35033122.799999997</v>
      </c>
      <c r="K56" s="73">
        <f t="shared" ref="K56:P56" si="61">SUM(K52:K55)</f>
        <v>25601457.659999996</v>
      </c>
      <c r="L56" s="73">
        <f t="shared" si="61"/>
        <v>31157637.280000001</v>
      </c>
      <c r="M56" s="73">
        <f t="shared" si="61"/>
        <v>24232683.829999998</v>
      </c>
      <c r="N56" s="73">
        <f t="shared" si="61"/>
        <v>2448609.4100000006</v>
      </c>
      <c r="O56" s="73">
        <f t="shared" si="61"/>
        <v>11288215.710000001</v>
      </c>
      <c r="P56" s="73">
        <f t="shared" si="61"/>
        <v>12082536.43</v>
      </c>
      <c r="Q56" s="73">
        <f t="shared" si="54"/>
        <v>22537796.09</v>
      </c>
    </row>
    <row r="57" spans="1:17" s="68" customFormat="1" ht="15" x14ac:dyDescent="0.25">
      <c r="A57" s="74"/>
      <c r="B57" s="66"/>
      <c r="C57" s="67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</row>
    <row r="58" spans="1:17" s="68" customFormat="1" ht="15" x14ac:dyDescent="0.25">
      <c r="A58" s="65" t="s">
        <v>124</v>
      </c>
      <c r="B58" s="66"/>
      <c r="C58" s="67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</row>
    <row r="59" spans="1:17" s="68" customFormat="1" ht="15" x14ac:dyDescent="0.25">
      <c r="A59" s="65" t="s">
        <v>123</v>
      </c>
      <c r="B59" s="66"/>
      <c r="C59" s="67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</row>
    <row r="60" spans="1:17" s="68" customFormat="1" ht="15" x14ac:dyDescent="0.25">
      <c r="A60" s="65"/>
      <c r="B60" s="66"/>
      <c r="C60" s="67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</row>
    <row r="61" spans="1:17" s="68" customFormat="1" ht="15" x14ac:dyDescent="0.25">
      <c r="A61" s="65" t="s">
        <v>122</v>
      </c>
      <c r="B61" s="66"/>
      <c r="C61" s="67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</row>
    <row r="62" spans="1:17" s="68" customFormat="1" ht="15" x14ac:dyDescent="0.25">
      <c r="A62" s="65" t="s">
        <v>121</v>
      </c>
      <c r="B62" s="66"/>
      <c r="C62" s="85" t="s">
        <v>205</v>
      </c>
      <c r="D62" s="69">
        <f>SUMIFS(zrw_F1BS!$E:$E,zrw_F1BS!$C:$C,$C$62,zrw_F1BS!$A:$A,D$1)</f>
        <v>2619410.85</v>
      </c>
      <c r="E62" s="69">
        <f>SUMIFS(zrw_F1BS!$E:$E,zrw_F1BS!$C:$C,$C$62,zrw_F1BS!$A:$A,E$1)</f>
        <v>2619410.85</v>
      </c>
      <c r="F62" s="69">
        <f>SUMIFS(zrw_F1BS!$E:$E,zrw_F1BS!$C:$C,$C$62,zrw_F1BS!$A:$A,F$1)</f>
        <v>2619410.85</v>
      </c>
      <c r="G62" s="69">
        <f>SUMIFS(zrw_F1BS!$E:$E,zrw_F1BS!$C:$C,$C$62,zrw_F1BS!$A:$A,G$1)</f>
        <v>2619410.85</v>
      </c>
      <c r="H62" s="69">
        <f>SUMIFS(zrw_F1BS!$E:$E,zrw_F1BS!$C:$C,$C$62,zrw_F1BS!$A:$A,H$1)</f>
        <v>2619410.85</v>
      </c>
      <c r="I62" s="69">
        <f>SUMIFS(zrw_F1BS!$E:$E,zrw_F1BS!$C:$C,$C$62,zrw_F1BS!$A:$A,I$1)</f>
        <v>2601890.2999999998</v>
      </c>
      <c r="J62" s="69">
        <f>SUMIFS(zrw_F1BS!$E:$E,zrw_F1BS!$C:$C,$C$62,zrw_F1BS!$A:$A,J$1)</f>
        <v>2601890.2999999998</v>
      </c>
      <c r="K62" s="69">
        <f>SUMIFS(zrw_F1BS!$E:$E,zrw_F1BS!$C:$C,$C$62,zrw_F1BS!$A:$A,K$1)</f>
        <v>2601890.2999999998</v>
      </c>
      <c r="L62" s="69">
        <f>SUMIFS(zrw_F1BS!$E:$E,zrw_F1BS!$C:$C,$C$62,zrw_F1BS!$A:$A,L$1)</f>
        <v>1493222.58</v>
      </c>
      <c r="M62" s="69">
        <f>SUMIFS(zrw_F1BS!$E:$E,zrw_F1BS!$C:$C,$C$62,zrw_F1BS!$A:$A,M$1)</f>
        <v>655017.64</v>
      </c>
      <c r="N62" s="69">
        <f>SUMIFS(zrw_F1BS!$E:$E,zrw_F1BS!$C:$C,$C$62,zrw_F1BS!$A:$A,N$1)</f>
        <v>655017.64</v>
      </c>
      <c r="O62" s="69">
        <f>SUMIFS(zrw_F1BS!$E:$E,zrw_F1BS!$C:$C,$C$62,zrw_F1BS!$A:$A,O$1)</f>
        <v>655017.64</v>
      </c>
      <c r="P62" s="69">
        <f>SUMIFS(zrw_F1BS!$E:$E,zrw_F1BS!$C:$C,$C$62,zrw_F1BS!$A:$A,P$1)</f>
        <v>655017.64</v>
      </c>
      <c r="Q62" s="69">
        <f t="shared" ref="Q62:Q70" si="62">(D62+P62+SUM(E62:O62)*2)/24</f>
        <v>1948233.6704166671</v>
      </c>
    </row>
    <row r="63" spans="1:17" s="68" customFormat="1" ht="15" x14ac:dyDescent="0.25">
      <c r="A63" s="65" t="s">
        <v>120</v>
      </c>
      <c r="B63" s="66"/>
      <c r="C63" s="85" t="s">
        <v>206</v>
      </c>
      <c r="D63" s="69">
        <f>SUMIFS(zrw_F1BS!$E:$E,zrw_F1BS!$C:$C,$C$63,zrw_F1BS!$A:$A,D$1)</f>
        <v>172984237.72999999</v>
      </c>
      <c r="E63" s="69">
        <f>SUMIFS(zrw_F1BS!$E:$E,zrw_F1BS!$C:$C,$C$63,zrw_F1BS!$A:$A,E$1)</f>
        <v>161164742.49000001</v>
      </c>
      <c r="F63" s="69">
        <f>SUMIFS(zrw_F1BS!$E:$E,zrw_F1BS!$C:$C,$C$63,zrw_F1BS!$A:$A,F$1)</f>
        <v>139085327.88999999</v>
      </c>
      <c r="G63" s="69">
        <f>SUMIFS(zrw_F1BS!$E:$E,zrw_F1BS!$C:$C,$C$63,zrw_F1BS!$A:$A,G$1)</f>
        <v>140175281.36000001</v>
      </c>
      <c r="H63" s="69">
        <f>SUMIFS(zrw_F1BS!$E:$E,zrw_F1BS!$C:$C,$C$63,zrw_F1BS!$A:$A,H$1)</f>
        <v>142962298.68000001</v>
      </c>
      <c r="I63" s="69">
        <f>SUMIFS(zrw_F1BS!$E:$E,zrw_F1BS!$C:$C,$C$63,zrw_F1BS!$A:$A,I$1)</f>
        <v>193059487.25</v>
      </c>
      <c r="J63" s="69">
        <f>SUMIFS(zrw_F1BS!$E:$E,zrw_F1BS!$C:$C,$C$63,zrw_F1BS!$A:$A,J$1)</f>
        <v>237229840.78</v>
      </c>
      <c r="K63" s="69">
        <f>SUMIFS(zrw_F1BS!$E:$E,zrw_F1BS!$C:$C,$C$63,zrw_F1BS!$A:$A,K$1)</f>
        <v>242028616.25</v>
      </c>
      <c r="L63" s="69">
        <f>SUMIFS(zrw_F1BS!$E:$E,zrw_F1BS!$C:$C,$C$63,zrw_F1BS!$A:$A,L$1)</f>
        <v>264675177.49000001</v>
      </c>
      <c r="M63" s="69">
        <f>SUMIFS(zrw_F1BS!$E:$E,zrw_F1BS!$C:$C,$C$63,zrw_F1BS!$A:$A,M$1)</f>
        <v>245480122.15000001</v>
      </c>
      <c r="N63" s="69">
        <f>SUMIFS(zrw_F1BS!$E:$E,zrw_F1BS!$C:$C,$C$63,zrw_F1BS!$A:$A,N$1)</f>
        <v>217916081.34999999</v>
      </c>
      <c r="O63" s="69">
        <f>SUMIFS(zrw_F1BS!$E:$E,zrw_F1BS!$C:$C,$C$63,zrw_F1BS!$A:$A,O$1)</f>
        <v>169626461.56</v>
      </c>
      <c r="P63" s="69">
        <f>SUMIFS(zrw_F1BS!$E:$E,zrw_F1BS!$C:$C,$C$63,zrw_F1BS!$A:$A,P$1)</f>
        <v>148344240.53</v>
      </c>
      <c r="Q63" s="69">
        <f t="shared" si="62"/>
        <v>192838973.03166667</v>
      </c>
    </row>
    <row r="64" spans="1:17" s="68" customFormat="1" ht="15" x14ac:dyDescent="0.25">
      <c r="A64" s="65" t="s">
        <v>119</v>
      </c>
      <c r="B64" s="66"/>
      <c r="C64" s="85" t="s">
        <v>207</v>
      </c>
      <c r="D64" s="69">
        <f>SUMIFS(zrw_F1BS!$E:$E,zrw_F1BS!$C:$C,$C$64,zrw_F1BS!$A:$A,D$1)</f>
        <v>83435148.620000005</v>
      </c>
      <c r="E64" s="69">
        <f>SUMIFS(zrw_F1BS!$E:$E,zrw_F1BS!$C:$C,$C$64,zrw_F1BS!$A:$A,E$1)</f>
        <v>82297376.209999993</v>
      </c>
      <c r="F64" s="69">
        <f>SUMIFS(zrw_F1BS!$E:$E,zrw_F1BS!$C:$C,$C$64,zrw_F1BS!$A:$A,F$1)</f>
        <v>77427951.340000004</v>
      </c>
      <c r="G64" s="69">
        <f>SUMIFS(zrw_F1BS!$E:$E,zrw_F1BS!$C:$C,$C$64,zrw_F1BS!$A:$A,G$1)</f>
        <v>79105078.629999995</v>
      </c>
      <c r="H64" s="69">
        <f>SUMIFS(zrw_F1BS!$E:$E,zrw_F1BS!$C:$C,$C$64,zrw_F1BS!$A:$A,H$1)</f>
        <v>73542130.670000002</v>
      </c>
      <c r="I64" s="69">
        <f>SUMIFS(zrw_F1BS!$E:$E,zrw_F1BS!$C:$C,$C$64,zrw_F1BS!$A:$A,I$1)</f>
        <v>87847143.069999993</v>
      </c>
      <c r="J64" s="69">
        <f>SUMIFS(zrw_F1BS!$E:$E,zrw_F1BS!$C:$C,$C$64,zrw_F1BS!$A:$A,J$1)</f>
        <v>94860941.75</v>
      </c>
      <c r="K64" s="69">
        <f>SUMIFS(zrw_F1BS!$E:$E,zrw_F1BS!$C:$C,$C$64,zrw_F1BS!$A:$A,K$1)</f>
        <v>105731011.06999999</v>
      </c>
      <c r="L64" s="69">
        <f>SUMIFS(zrw_F1BS!$E:$E,zrw_F1BS!$C:$C,$C$64,zrw_F1BS!$A:$A,L$1)</f>
        <v>100562414.36</v>
      </c>
      <c r="M64" s="69">
        <f>SUMIFS(zrw_F1BS!$E:$E,zrw_F1BS!$C:$C,$C$64,zrw_F1BS!$A:$A,M$1)</f>
        <v>96116581.430000007</v>
      </c>
      <c r="N64" s="69">
        <f>SUMIFS(zrw_F1BS!$E:$E,zrw_F1BS!$C:$C,$C$64,zrw_F1BS!$A:$A,N$1)</f>
        <v>85822714.790000007</v>
      </c>
      <c r="O64" s="69">
        <f>SUMIFS(zrw_F1BS!$E:$E,zrw_F1BS!$C:$C,$C$64,zrw_F1BS!$A:$A,O$1)</f>
        <v>81195338.719999999</v>
      </c>
      <c r="P64" s="69">
        <f>SUMIFS(zrw_F1BS!$E:$E,zrw_F1BS!$C:$C,$C$64,zrw_F1BS!$A:$A,P$1)</f>
        <v>76854238.349999994</v>
      </c>
      <c r="Q64" s="69">
        <f t="shared" si="62"/>
        <v>87054447.96041666</v>
      </c>
    </row>
    <row r="65" spans="1:17" s="68" customFormat="1" ht="15" x14ac:dyDescent="0.25">
      <c r="A65" s="65" t="s">
        <v>118</v>
      </c>
      <c r="B65" s="66"/>
      <c r="C65" s="85" t="s">
        <v>209</v>
      </c>
      <c r="D65" s="69">
        <f>SUMIFS(zrw_F1BS!$E:$E,zrw_F1BS!$C:$C,$C$65,zrw_F1BS!$A:$A,D$1)</f>
        <v>7168529.2699999996</v>
      </c>
      <c r="E65" s="69">
        <f>SUMIFS(zrw_F1BS!$E:$E,zrw_F1BS!$C:$C,$C$65,zrw_F1BS!$A:$A,E$1)</f>
        <v>9557904.8900000006</v>
      </c>
      <c r="F65" s="69">
        <f>SUMIFS(zrw_F1BS!$E:$E,zrw_F1BS!$C:$C,$C$65,zrw_F1BS!$A:$A,F$1)</f>
        <v>7530353.5999999996</v>
      </c>
      <c r="G65" s="69">
        <f>SUMIFS(zrw_F1BS!$E:$E,zrw_F1BS!$C:$C,$C$65,zrw_F1BS!$A:$A,G$1)</f>
        <v>5103065.8499999996</v>
      </c>
      <c r="H65" s="69">
        <f>SUMIFS(zrw_F1BS!$E:$E,zrw_F1BS!$C:$C,$C$65,zrw_F1BS!$A:$A,H$1)</f>
        <v>4650975.4000000004</v>
      </c>
      <c r="I65" s="69">
        <f>SUMIFS(zrw_F1BS!$E:$E,zrw_F1BS!$C:$C,$C$65,zrw_F1BS!$A:$A,I$1)</f>
        <v>11244128.42</v>
      </c>
      <c r="J65" s="69">
        <f>SUMIFS(zrw_F1BS!$E:$E,zrw_F1BS!$C:$C,$C$65,zrw_F1BS!$A:$A,J$1)</f>
        <v>3368039.95</v>
      </c>
      <c r="K65" s="69">
        <f>SUMIFS(zrw_F1BS!$E:$E,zrw_F1BS!$C:$C,$C$65,zrw_F1BS!$A:$A,K$1)</f>
        <v>2981194.85</v>
      </c>
      <c r="L65" s="69">
        <f>SUMIFS(zrw_F1BS!$E:$E,zrw_F1BS!$C:$C,$C$65,zrw_F1BS!$A:$A,L$1)</f>
        <v>8645810.1500000004</v>
      </c>
      <c r="M65" s="69">
        <f>SUMIFS(zrw_F1BS!$E:$E,zrw_F1BS!$C:$C,$C$65,zrw_F1BS!$A:$A,M$1)</f>
        <v>11139705.560000001</v>
      </c>
      <c r="N65" s="69">
        <f>SUMIFS(zrw_F1BS!$E:$E,zrw_F1BS!$C:$C,$C$65,zrw_F1BS!$A:$A,N$1)</f>
        <v>6943214.7400000002</v>
      </c>
      <c r="O65" s="69">
        <f>SUMIFS(zrw_F1BS!$E:$E,zrw_F1BS!$C:$C,$C$65,zrw_F1BS!$A:$A,O$1)</f>
        <v>7326631.8099999996</v>
      </c>
      <c r="P65" s="69">
        <f>SUMIFS(zrw_F1BS!$E:$E,zrw_F1BS!$C:$C,$C$65,zrw_F1BS!$A:$A,P$1)</f>
        <v>7361495.5</v>
      </c>
      <c r="Q65" s="69">
        <f t="shared" si="62"/>
        <v>7146336.4670833349</v>
      </c>
    </row>
    <row r="66" spans="1:17" s="68" customFormat="1" ht="15" x14ac:dyDescent="0.25">
      <c r="A66" s="65" t="s">
        <v>117</v>
      </c>
      <c r="B66" s="66"/>
      <c r="C66" s="67"/>
      <c r="D66" s="69">
        <f>SUMIFS(zrw_F1BS!$E:$E,zrw_F1BS!$C:$C,$C$66,zrw_F1BS!$A:$A,D$1)</f>
        <v>0</v>
      </c>
      <c r="E66" s="69">
        <f>SUMIFS(zrw_F1BS!$E:$E,zrw_F1BS!$C:$C,$C$66,zrw_F1BS!$A:$A,E$1)</f>
        <v>0</v>
      </c>
      <c r="F66" s="69">
        <f>SUMIFS(zrw_F1BS!$E:$E,zrw_F1BS!$C:$C,$C$66,zrw_F1BS!$A:$A,F$1)</f>
        <v>0</v>
      </c>
      <c r="G66" s="69">
        <f>SUMIFS(zrw_F1BS!$E:$E,zrw_F1BS!$C:$C,$C$66,zrw_F1BS!$A:$A,G$1)</f>
        <v>0</v>
      </c>
      <c r="H66" s="69">
        <f>SUMIFS(zrw_F1BS!$E:$E,zrw_F1BS!$C:$C,$C$66,zrw_F1BS!$A:$A,H$1)</f>
        <v>0</v>
      </c>
      <c r="I66" s="69">
        <f>SUMIFS(zrw_F1BS!$E:$E,zrw_F1BS!$C:$C,$C$66,zrw_F1BS!$A:$A,I$1)</f>
        <v>0</v>
      </c>
      <c r="J66" s="69">
        <f>SUMIFS(zrw_F1BS!$E:$E,zrw_F1BS!$C:$C,$C$66,zrw_F1BS!$A:$A,J$1)</f>
        <v>0</v>
      </c>
      <c r="K66" s="69">
        <f>SUMIFS(zrw_F1BS!$E:$E,zrw_F1BS!$C:$C,$C$66,zrw_F1BS!$A:$A,K$1)</f>
        <v>0</v>
      </c>
      <c r="L66" s="69">
        <f>SUMIFS(zrw_F1BS!$E:$E,zrw_F1BS!$C:$C,$C$66,zrw_F1BS!$A:$A,L$1)</f>
        <v>0</v>
      </c>
      <c r="M66" s="69">
        <f>SUMIFS(zrw_F1BS!$E:$E,zrw_F1BS!$C:$C,$C$66,zrw_F1BS!$A:$A,M$1)</f>
        <v>0</v>
      </c>
      <c r="N66" s="69">
        <f>SUMIFS(zrw_F1BS!$E:$E,zrw_F1BS!$C:$C,$C$66,zrw_F1BS!$A:$A,N$1)</f>
        <v>0</v>
      </c>
      <c r="O66" s="69">
        <f>SUMIFS(zrw_F1BS!$E:$E,zrw_F1BS!$C:$C,$C$66,zrw_F1BS!$A:$A,O$1)</f>
        <v>0</v>
      </c>
      <c r="P66" s="69">
        <f>SUMIFS(zrw_F1BS!$E:$E,zrw_F1BS!$C:$C,$C$66,zrw_F1BS!$A:$A,P$1)</f>
        <v>0</v>
      </c>
      <c r="Q66" s="69">
        <f t="shared" si="62"/>
        <v>0</v>
      </c>
    </row>
    <row r="67" spans="1:17" s="68" customFormat="1" ht="15" x14ac:dyDescent="0.25">
      <c r="A67" s="65" t="s">
        <v>116</v>
      </c>
      <c r="B67" s="66"/>
      <c r="C67" s="85" t="s">
        <v>218</v>
      </c>
      <c r="D67" s="69">
        <f>SUMIFS(zrw_F1BS!$E:$E,zrw_F1BS!$C:$C,$C$67,zrw_F1BS!$A:$A,D$1)</f>
        <v>115944561.92</v>
      </c>
      <c r="E67" s="69">
        <f>SUMIFS(zrw_F1BS!$E:$E,zrw_F1BS!$C:$C,$C$67,zrw_F1BS!$A:$A,E$1)</f>
        <v>120048235.87</v>
      </c>
      <c r="F67" s="69">
        <f>SUMIFS(zrw_F1BS!$E:$E,zrw_F1BS!$C:$C,$C$67,zrw_F1BS!$A:$A,F$1)</f>
        <v>127890070.18000001</v>
      </c>
      <c r="G67" s="69">
        <f>SUMIFS(zrw_F1BS!$E:$E,zrw_F1BS!$C:$C,$C$67,zrw_F1BS!$A:$A,G$1)</f>
        <v>126252102.93000001</v>
      </c>
      <c r="H67" s="69">
        <f>SUMIFS(zrw_F1BS!$E:$E,zrw_F1BS!$C:$C,$C$67,zrw_F1BS!$A:$A,H$1)</f>
        <v>160778483.15000001</v>
      </c>
      <c r="I67" s="69">
        <f>SUMIFS(zrw_F1BS!$E:$E,zrw_F1BS!$C:$C,$C$67,zrw_F1BS!$A:$A,I$1)</f>
        <v>184986377.12</v>
      </c>
      <c r="J67" s="69">
        <f>SUMIFS(zrw_F1BS!$E:$E,zrw_F1BS!$C:$C,$C$67,zrw_F1BS!$A:$A,J$1)</f>
        <v>222186152.00999999</v>
      </c>
      <c r="K67" s="69">
        <f>SUMIFS(zrw_F1BS!$E:$E,zrw_F1BS!$C:$C,$C$67,zrw_F1BS!$A:$A,K$1)</f>
        <v>200672960.13</v>
      </c>
      <c r="L67" s="69">
        <f>SUMIFS(zrw_F1BS!$E:$E,zrw_F1BS!$C:$C,$C$67,zrw_F1BS!$A:$A,L$1)</f>
        <v>196386447.72999999</v>
      </c>
      <c r="M67" s="69">
        <f>SUMIFS(zrw_F1BS!$E:$E,zrw_F1BS!$C:$C,$C$67,zrw_F1BS!$A:$A,M$1)</f>
        <v>173845301.37</v>
      </c>
      <c r="N67" s="69">
        <f>SUMIFS(zrw_F1BS!$E:$E,zrw_F1BS!$C:$C,$C$67,zrw_F1BS!$A:$A,N$1)</f>
        <v>146288241.91</v>
      </c>
      <c r="O67" s="69">
        <f>SUMIFS(zrw_F1BS!$E:$E,zrw_F1BS!$C:$C,$C$67,zrw_F1BS!$A:$A,O$1)</f>
        <v>122515896.98</v>
      </c>
      <c r="P67" s="69">
        <f>SUMIFS(zrw_F1BS!$E:$E,zrw_F1BS!$C:$C,$C$67,zrw_F1BS!$A:$A,P$1)</f>
        <v>123213636.45</v>
      </c>
      <c r="Q67" s="69">
        <f t="shared" si="62"/>
        <v>158452447.38041666</v>
      </c>
    </row>
    <row r="68" spans="1:17" s="68" customFormat="1" ht="15" x14ac:dyDescent="0.25">
      <c r="A68" s="65" t="s">
        <v>115</v>
      </c>
      <c r="B68" s="66"/>
      <c r="C68" s="85" t="s">
        <v>227</v>
      </c>
      <c r="D68" s="69">
        <f>SUMIFS(zrw_F1BS!$E:$E,zrw_F1BS!$C:$C,$C$68,zrw_F1BS!$A:$A,D$1)</f>
        <v>143493.98000000001</v>
      </c>
      <c r="E68" s="69">
        <f>SUMIFS(zrw_F1BS!$E:$E,zrw_F1BS!$C:$C,$C$68,zrw_F1BS!$A:$A,E$1)</f>
        <v>141965.67000000001</v>
      </c>
      <c r="F68" s="69">
        <f>SUMIFS(zrw_F1BS!$E:$E,zrw_F1BS!$C:$C,$C$68,zrw_F1BS!$A:$A,F$1)</f>
        <v>154755.37</v>
      </c>
      <c r="G68" s="69">
        <f>SUMIFS(zrw_F1BS!$E:$E,zrw_F1BS!$C:$C,$C$68,zrw_F1BS!$A:$A,G$1)</f>
        <v>122642.93</v>
      </c>
      <c r="H68" s="69">
        <f>SUMIFS(zrw_F1BS!$E:$E,zrw_F1BS!$C:$C,$C$68,zrw_F1BS!$A:$A,H$1)</f>
        <v>169362.21</v>
      </c>
      <c r="I68" s="69">
        <f>SUMIFS(zrw_F1BS!$E:$E,zrw_F1BS!$C:$C,$C$68,zrw_F1BS!$A:$A,I$1)</f>
        <v>185181.95</v>
      </c>
      <c r="J68" s="69">
        <f>SUMIFS(zrw_F1BS!$E:$E,zrw_F1BS!$C:$C,$C$68,zrw_F1BS!$A:$A,J$1)</f>
        <v>186389.55</v>
      </c>
      <c r="K68" s="69">
        <f>SUMIFS(zrw_F1BS!$E:$E,zrw_F1BS!$C:$C,$C$68,zrw_F1BS!$A:$A,K$1)</f>
        <v>201347.99</v>
      </c>
      <c r="L68" s="69">
        <f>SUMIFS(zrw_F1BS!$E:$E,zrw_F1BS!$C:$C,$C$68,zrw_F1BS!$A:$A,L$1)</f>
        <v>210955.71</v>
      </c>
      <c r="M68" s="69">
        <f>SUMIFS(zrw_F1BS!$E:$E,zrw_F1BS!$C:$C,$C$68,zrw_F1BS!$A:$A,M$1)</f>
        <v>169235.18</v>
      </c>
      <c r="N68" s="69">
        <f>SUMIFS(zrw_F1BS!$E:$E,zrw_F1BS!$C:$C,$C$68,zrw_F1BS!$A:$A,N$1)</f>
        <v>173467.26</v>
      </c>
      <c r="O68" s="69">
        <f>SUMIFS(zrw_F1BS!$E:$E,zrw_F1BS!$C:$C,$C$68,zrw_F1BS!$A:$A,O$1)</f>
        <v>178707.43</v>
      </c>
      <c r="P68" s="69">
        <f>SUMIFS(zrw_F1BS!$E:$E,zrw_F1BS!$C:$C,$C$68,zrw_F1BS!$A:$A,P$1)</f>
        <v>188520.05</v>
      </c>
      <c r="Q68" s="69">
        <f t="shared" si="62"/>
        <v>171668.18875</v>
      </c>
    </row>
    <row r="69" spans="1:17" s="68" customFormat="1" ht="15.75" thickBot="1" x14ac:dyDescent="0.3">
      <c r="A69" s="70" t="s">
        <v>114</v>
      </c>
      <c r="B69" s="66"/>
      <c r="C69" s="85" t="s">
        <v>232</v>
      </c>
      <c r="D69" s="76">
        <f>SUMIFS(zrw_F1BS!$E:$E,zrw_F1BS!$C:$C,$C$69,zrw_F1BS!$A:$A,D$1)</f>
        <v>-10979924.09</v>
      </c>
      <c r="E69" s="76">
        <f>SUMIFS(zrw_F1BS!$E:$E,zrw_F1BS!$C:$C,$C$69,zrw_F1BS!$A:$A,E$1)</f>
        <v>-8730799.2799999993</v>
      </c>
      <c r="F69" s="76">
        <f>SUMIFS(zrw_F1BS!$E:$E,zrw_F1BS!$C:$C,$C$69,zrw_F1BS!$A:$A,F$1)</f>
        <v>-7305835.4900000002</v>
      </c>
      <c r="G69" s="76">
        <f>SUMIFS(zrw_F1BS!$E:$E,zrw_F1BS!$C:$C,$C$69,zrw_F1BS!$A:$A,G$1)</f>
        <v>-5784139.4100000001</v>
      </c>
      <c r="H69" s="72">
        <f>SUMIFS(zrw_F1BS!$E:$E,zrw_F1BS!$C:$C,$C$69,zrw_F1BS!$A:$A,H$1)</f>
        <v>-10004734.109999999</v>
      </c>
      <c r="I69" s="72">
        <f>SUMIFS(zrw_F1BS!$E:$E,zrw_F1BS!$C:$C,$C$69,zrw_F1BS!$A:$A,I$1)</f>
        <v>-12726506.24</v>
      </c>
      <c r="J69" s="72">
        <f>SUMIFS(zrw_F1BS!$E:$E,zrw_F1BS!$C:$C,$C$69,zrw_F1BS!$A:$A,J$1)</f>
        <v>-16050963.390000001</v>
      </c>
      <c r="K69" s="76">
        <f>SUMIFS(zrw_F1BS!$E:$E,zrw_F1BS!$C:$C,$C$69,zrw_F1BS!$A:$A,K$1)</f>
        <v>-21635815.719999999</v>
      </c>
      <c r="L69" s="76">
        <f>SUMIFS(zrw_F1BS!$E:$E,zrw_F1BS!$C:$C,$C$69,zrw_F1BS!$A:$A,L$1)</f>
        <v>-26523193.850000001</v>
      </c>
      <c r="M69" s="76">
        <f>SUMIFS(zrw_F1BS!$E:$E,zrw_F1BS!$C:$C,$C$69,zrw_F1BS!$A:$A,M$1)</f>
        <v>-33662916.409999996</v>
      </c>
      <c r="N69" s="72">
        <f>SUMIFS(zrw_F1BS!$E:$E,zrw_F1BS!$C:$C,$C$69,zrw_F1BS!$A:$A,N$1)</f>
        <v>-39290921.479999997</v>
      </c>
      <c r="O69" s="72">
        <f>SUMIFS(zrw_F1BS!$E:$E,zrw_F1BS!$C:$C,$C$69,zrw_F1BS!$A:$A,O$1)</f>
        <v>-38820826.649999999</v>
      </c>
      <c r="P69" s="72">
        <f>SUMIFS(zrw_F1BS!$E:$E,zrw_F1BS!$C:$C,$C$69,zrw_F1BS!$A:$A,P$1)</f>
        <v>-38645217.329999998</v>
      </c>
      <c r="Q69" s="72">
        <f t="shared" si="62"/>
        <v>-20445768.561666667</v>
      </c>
    </row>
    <row r="70" spans="1:17" s="68" customFormat="1" ht="15" x14ac:dyDescent="0.25">
      <c r="A70" s="65" t="s">
        <v>113</v>
      </c>
      <c r="B70" s="66"/>
      <c r="C70" s="85"/>
      <c r="D70" s="73">
        <f t="shared" ref="D70:E70" si="63">SUM(D62:D69)</f>
        <v>371315458.28000003</v>
      </c>
      <c r="E70" s="73">
        <f t="shared" si="63"/>
        <v>367098836.70000005</v>
      </c>
      <c r="F70" s="73">
        <f t="shared" ref="F70" si="64">SUM(F62:F69)</f>
        <v>347402033.74000001</v>
      </c>
      <c r="G70" s="73">
        <f t="shared" ref="G70" si="65">SUM(G62:G69)</f>
        <v>347593443.13999999</v>
      </c>
      <c r="H70" s="73">
        <f t="shared" ref="H70" si="66">SUM(H62:H69)</f>
        <v>374717926.84999996</v>
      </c>
      <c r="I70" s="73">
        <f t="shared" ref="I70" si="67">SUM(I62:I69)</f>
        <v>467197701.87</v>
      </c>
      <c r="J70" s="73">
        <f t="shared" ref="J70" si="68">SUM(J62:J69)</f>
        <v>544382290.94999993</v>
      </c>
      <c r="K70" s="73">
        <f t="shared" ref="K70:P70" si="69">SUM(K62:K69)</f>
        <v>532581204.87</v>
      </c>
      <c r="L70" s="73">
        <f t="shared" si="69"/>
        <v>545450834.16999996</v>
      </c>
      <c r="M70" s="73">
        <f t="shared" si="69"/>
        <v>493743046.92000008</v>
      </c>
      <c r="N70" s="73">
        <f t="shared" si="69"/>
        <v>418507816.20999992</v>
      </c>
      <c r="O70" s="73">
        <f t="shared" si="69"/>
        <v>342677227.49000001</v>
      </c>
      <c r="P70" s="73">
        <f t="shared" si="69"/>
        <v>317971931.19</v>
      </c>
      <c r="Q70" s="73">
        <f t="shared" si="62"/>
        <v>427166338.13708329</v>
      </c>
    </row>
    <row r="71" spans="1:17" s="68" customFormat="1" ht="15" x14ac:dyDescent="0.25">
      <c r="A71" s="74"/>
      <c r="B71" s="66"/>
      <c r="C71" s="85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</row>
    <row r="72" spans="1:17" s="68" customFormat="1" ht="15" x14ac:dyDescent="0.25">
      <c r="A72" s="65" t="s">
        <v>112</v>
      </c>
      <c r="B72" s="66"/>
      <c r="C72" s="85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</row>
    <row r="73" spans="1:17" s="68" customFormat="1" ht="15.75" thickBot="1" x14ac:dyDescent="0.3">
      <c r="A73" s="70" t="s">
        <v>111</v>
      </c>
      <c r="B73" s="66"/>
      <c r="C73" s="85" t="s">
        <v>208</v>
      </c>
      <c r="D73" s="76">
        <f>SUMIFS(zrw_F1BS!$E:$E,zrw_F1BS!$C:$C,$C$73,zrw_F1BS!$A:$A,D$1)</f>
        <v>-9976763.8000000007</v>
      </c>
      <c r="E73" s="76">
        <f>SUMIFS(zrw_F1BS!$E:$E,zrw_F1BS!$C:$C,$C$73,zrw_F1BS!$A:$A,E$1)</f>
        <v>-8188988.3300000001</v>
      </c>
      <c r="F73" s="76">
        <f>SUMIFS(zrw_F1BS!$E:$E,zrw_F1BS!$C:$C,$C$73,zrw_F1BS!$A:$A,F$1)</f>
        <v>-7342832.96</v>
      </c>
      <c r="G73" s="76">
        <f>SUMIFS(zrw_F1BS!$E:$E,zrw_F1BS!$C:$C,$C$73,zrw_F1BS!$A:$A,G$1)</f>
        <v>-6087689.5</v>
      </c>
      <c r="H73" s="72">
        <f>SUMIFS(zrw_F1BS!$E:$E,zrw_F1BS!$C:$C,$C$73,zrw_F1BS!$A:$A,H$1)</f>
        <v>-6333412.9900000002</v>
      </c>
      <c r="I73" s="72">
        <f>SUMIFS(zrw_F1BS!$E:$E,zrw_F1BS!$C:$C,$C$73,zrw_F1BS!$A:$A,I$1)</f>
        <v>-5389534.1900000004</v>
      </c>
      <c r="J73" s="72">
        <f>SUMIFS(zrw_F1BS!$E:$E,zrw_F1BS!$C:$C,$C$73,zrw_F1BS!$A:$A,J$1)</f>
        <v>-8900745.6300000008</v>
      </c>
      <c r="K73" s="76">
        <f>SUMIFS(zrw_F1BS!$E:$E,zrw_F1BS!$C:$C,$C$73,zrw_F1BS!$A:$A,K$1)</f>
        <v>-6758828.9199999999</v>
      </c>
      <c r="L73" s="76">
        <f>SUMIFS(zrw_F1BS!$E:$E,zrw_F1BS!$C:$C,$C$73,zrw_F1BS!$A:$A,L$1)</f>
        <v>-6974003.6600000001</v>
      </c>
      <c r="M73" s="76">
        <f>SUMIFS(zrw_F1BS!$E:$E,zrw_F1BS!$C:$C,$C$73,zrw_F1BS!$A:$A,M$1)</f>
        <v>-9997230.3399999999</v>
      </c>
      <c r="N73" s="72">
        <f>SUMIFS(zrw_F1BS!$E:$E,zrw_F1BS!$C:$C,$C$73,zrw_F1BS!$A:$A,N$1)</f>
        <v>-7916456.4199999999</v>
      </c>
      <c r="O73" s="72">
        <f>SUMIFS(zrw_F1BS!$E:$E,zrw_F1BS!$C:$C,$C$73,zrw_F1BS!$A:$A,O$1)</f>
        <v>-8424645.1999999993</v>
      </c>
      <c r="P73" s="72">
        <f>SUMIFS(zrw_F1BS!$E:$E,zrw_F1BS!$C:$C,$C$73,zrw_F1BS!$A:$A,P$1)</f>
        <v>-10715630.630000001</v>
      </c>
      <c r="Q73" s="72">
        <f t="shared" ref="Q73:Q74" si="70">(D73+P73+SUM(E73:O73)*2)/24</f>
        <v>-7721713.7795833349</v>
      </c>
    </row>
    <row r="74" spans="1:17" s="68" customFormat="1" ht="15" x14ac:dyDescent="0.25">
      <c r="A74" s="65" t="s">
        <v>110</v>
      </c>
      <c r="B74" s="66"/>
      <c r="C74" s="85"/>
      <c r="D74" s="73">
        <f t="shared" ref="D74:E74" si="71">SUM(D73)</f>
        <v>-9976763.8000000007</v>
      </c>
      <c r="E74" s="73">
        <f t="shared" si="71"/>
        <v>-8188988.3300000001</v>
      </c>
      <c r="F74" s="73">
        <f t="shared" ref="F74" si="72">SUM(F73)</f>
        <v>-7342832.96</v>
      </c>
      <c r="G74" s="73">
        <f t="shared" ref="G74" si="73">SUM(G73)</f>
        <v>-6087689.5</v>
      </c>
      <c r="H74" s="73">
        <f t="shared" ref="H74" si="74">SUM(H73)</f>
        <v>-6333412.9900000002</v>
      </c>
      <c r="I74" s="73">
        <f t="shared" ref="I74" si="75">SUM(I73)</f>
        <v>-5389534.1900000004</v>
      </c>
      <c r="J74" s="73">
        <f t="shared" ref="J74" si="76">SUM(J73)</f>
        <v>-8900745.6300000008</v>
      </c>
      <c r="K74" s="73">
        <f t="shared" ref="K74:P74" si="77">SUM(K73)</f>
        <v>-6758828.9199999999</v>
      </c>
      <c r="L74" s="73">
        <f t="shared" si="77"/>
        <v>-6974003.6600000001</v>
      </c>
      <c r="M74" s="73">
        <f t="shared" si="77"/>
        <v>-9997230.3399999999</v>
      </c>
      <c r="N74" s="73">
        <f t="shared" si="77"/>
        <v>-7916456.4199999999</v>
      </c>
      <c r="O74" s="73">
        <f t="shared" si="77"/>
        <v>-8424645.1999999993</v>
      </c>
      <c r="P74" s="73">
        <f t="shared" si="77"/>
        <v>-10715630.630000001</v>
      </c>
      <c r="Q74" s="73">
        <f t="shared" si="70"/>
        <v>-7721713.7795833349</v>
      </c>
    </row>
    <row r="75" spans="1:17" s="68" customFormat="1" ht="15" x14ac:dyDescent="0.25">
      <c r="A75" s="74"/>
      <c r="B75" s="66"/>
      <c r="C75" s="85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</row>
    <row r="76" spans="1:17" s="68" customFormat="1" ht="15" x14ac:dyDescent="0.25">
      <c r="A76" s="65" t="s">
        <v>109</v>
      </c>
      <c r="B76" s="66"/>
      <c r="C76" s="85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</row>
    <row r="77" spans="1:17" s="68" customFormat="1" ht="15" x14ac:dyDescent="0.25">
      <c r="A77" s="65" t="s">
        <v>108</v>
      </c>
      <c r="B77" s="66"/>
      <c r="C77" s="85" t="s">
        <v>210</v>
      </c>
      <c r="D77" s="69">
        <f>SUMIFS(zrw_F1BS!$E:$E,zrw_F1BS!$C:$C,$C$77,zrw_F1BS!$A:$A,D$1)</f>
        <v>20224231.07</v>
      </c>
      <c r="E77" s="69">
        <f>SUMIFS(zrw_F1BS!$E:$E,zrw_F1BS!$C:$C,$C$77,zrw_F1BS!$A:$A,E$1)</f>
        <v>19988694.469999999</v>
      </c>
      <c r="F77" s="69">
        <f>SUMIFS(zrw_F1BS!$E:$E,zrw_F1BS!$C:$C,$C$77,zrw_F1BS!$A:$A,F$1)</f>
        <v>19764996.870000001</v>
      </c>
      <c r="G77" s="69">
        <f>SUMIFS(zrw_F1BS!$E:$E,zrw_F1BS!$C:$C,$C$77,zrw_F1BS!$A:$A,G$1)</f>
        <v>18637605.559999999</v>
      </c>
      <c r="H77" s="69">
        <f>SUMIFS(zrw_F1BS!$E:$E,zrw_F1BS!$C:$C,$C$77,zrw_F1BS!$A:$A,H$1)</f>
        <v>18509637.91</v>
      </c>
      <c r="I77" s="69">
        <f>SUMIFS(zrw_F1BS!$E:$E,zrw_F1BS!$C:$C,$C$77,zrw_F1BS!$A:$A,I$1)</f>
        <v>19853537.09</v>
      </c>
      <c r="J77" s="69">
        <f>SUMIFS(zrw_F1BS!$E:$E,zrw_F1BS!$C:$C,$C$77,zrw_F1BS!$A:$A,J$1)</f>
        <v>17266161.25</v>
      </c>
      <c r="K77" s="69">
        <f>SUMIFS(zrw_F1BS!$E:$E,zrw_F1BS!$C:$C,$C$77,zrw_F1BS!$A:$A,K$1)</f>
        <v>18851791.98</v>
      </c>
      <c r="L77" s="69">
        <f>SUMIFS(zrw_F1BS!$E:$E,zrw_F1BS!$C:$C,$C$77,zrw_F1BS!$A:$A,L$1)</f>
        <v>17873309.41</v>
      </c>
      <c r="M77" s="69">
        <f>SUMIFS(zrw_F1BS!$E:$E,zrw_F1BS!$C:$C,$C$77,zrw_F1BS!$A:$A,M$1)</f>
        <v>18283740.34</v>
      </c>
      <c r="N77" s="69">
        <f>SUMIFS(zrw_F1BS!$E:$E,zrw_F1BS!$C:$C,$C$77,zrw_F1BS!$A:$A,N$1)</f>
        <v>19421510.420000002</v>
      </c>
      <c r="O77" s="69">
        <f>SUMIFS(zrw_F1BS!$E:$E,zrw_F1BS!$C:$C,$C$77,zrw_F1BS!$A:$A,O$1)</f>
        <v>20692287.25</v>
      </c>
      <c r="P77" s="69">
        <f>SUMIFS(zrw_F1BS!$E:$E,zrw_F1BS!$C:$C,$C$77,zrw_F1BS!$A:$A,P$1)</f>
        <v>19939610.48</v>
      </c>
      <c r="Q77" s="69">
        <f t="shared" ref="Q77:Q84" si="78">(D77+P77+SUM(E77:O77)*2)/24</f>
        <v>19102099.443750001</v>
      </c>
    </row>
    <row r="78" spans="1:17" s="68" customFormat="1" ht="15" x14ac:dyDescent="0.25">
      <c r="A78" s="65" t="s">
        <v>107</v>
      </c>
      <c r="B78" s="66"/>
      <c r="C78" s="85" t="s">
        <v>211</v>
      </c>
      <c r="D78" s="69">
        <f>SUMIFS(zrw_F1BS!$E:$E,zrw_F1BS!$C:$C,$C$78,zrw_F1BS!$A:$A,D$1)</f>
        <v>100850560.90000001</v>
      </c>
      <c r="E78" s="69">
        <f>SUMIFS(zrw_F1BS!$E:$E,zrw_F1BS!$C:$C,$C$78,zrw_F1BS!$A:$A,E$1)</f>
        <v>104321610.70999999</v>
      </c>
      <c r="F78" s="69">
        <f>SUMIFS(zrw_F1BS!$E:$E,zrw_F1BS!$C:$C,$C$78,zrw_F1BS!$A:$A,F$1)</f>
        <v>106908022.89</v>
      </c>
      <c r="G78" s="69">
        <f>SUMIFS(zrw_F1BS!$E:$E,zrw_F1BS!$C:$C,$C$78,zrw_F1BS!$A:$A,G$1)</f>
        <v>108578112.65000001</v>
      </c>
      <c r="H78" s="69">
        <f>SUMIFS(zrw_F1BS!$E:$E,zrw_F1BS!$C:$C,$C$78,zrw_F1BS!$A:$A,H$1)</f>
        <v>106823774.25</v>
      </c>
      <c r="I78" s="69">
        <f>SUMIFS(zrw_F1BS!$E:$E,zrw_F1BS!$C:$C,$C$78,zrw_F1BS!$A:$A,I$1)</f>
        <v>108142738.69</v>
      </c>
      <c r="J78" s="69">
        <f>SUMIFS(zrw_F1BS!$E:$E,zrw_F1BS!$C:$C,$C$78,zrw_F1BS!$A:$A,J$1)</f>
        <v>107473643.51000001</v>
      </c>
      <c r="K78" s="69">
        <f>SUMIFS(zrw_F1BS!$E:$E,zrw_F1BS!$C:$C,$C$78,zrw_F1BS!$A:$A,K$1)</f>
        <v>108901420.87</v>
      </c>
      <c r="L78" s="69">
        <f>SUMIFS(zrw_F1BS!$E:$E,zrw_F1BS!$C:$C,$C$78,zrw_F1BS!$A:$A,L$1)</f>
        <v>108718492.45</v>
      </c>
      <c r="M78" s="69">
        <f>SUMIFS(zrw_F1BS!$E:$E,zrw_F1BS!$C:$C,$C$78,zrw_F1BS!$A:$A,M$1)</f>
        <v>109079930.40000001</v>
      </c>
      <c r="N78" s="69">
        <f>SUMIFS(zrw_F1BS!$E:$E,zrw_F1BS!$C:$C,$C$78,zrw_F1BS!$A:$A,N$1)</f>
        <v>110879466.31</v>
      </c>
      <c r="O78" s="69">
        <f>SUMIFS(zrw_F1BS!$E:$E,zrw_F1BS!$C:$C,$C$78,zrw_F1BS!$A:$A,O$1)</f>
        <v>112328376.19</v>
      </c>
      <c r="P78" s="69">
        <f>SUMIFS(zrw_F1BS!$E:$E,zrw_F1BS!$C:$C,$C$78,zrw_F1BS!$A:$A,P$1)</f>
        <v>113170601.27</v>
      </c>
      <c r="Q78" s="69">
        <f t="shared" si="78"/>
        <v>108263847.50041668</v>
      </c>
    </row>
    <row r="79" spans="1:17" s="68" customFormat="1" ht="15" x14ac:dyDescent="0.25">
      <c r="A79" s="65" t="s">
        <v>106</v>
      </c>
      <c r="B79" s="66"/>
      <c r="C79" s="85" t="s">
        <v>212</v>
      </c>
      <c r="D79" s="69">
        <f>SUMIFS(zrw_F1BS!$E:$E,zrw_F1BS!$C:$C,$C$79,zrw_F1BS!$A:$A,D$1)</f>
        <v>186907.14</v>
      </c>
      <c r="E79" s="69">
        <f>SUMIFS(zrw_F1BS!$E:$E,zrw_F1BS!$C:$C,$C$79,zrw_F1BS!$A:$A,E$1)</f>
        <v>159874.69</v>
      </c>
      <c r="F79" s="69">
        <f>SUMIFS(zrw_F1BS!$E:$E,zrw_F1BS!$C:$C,$C$79,zrw_F1BS!$A:$A,F$1)</f>
        <v>190781.1</v>
      </c>
      <c r="G79" s="69">
        <f>SUMIFS(zrw_F1BS!$E:$E,zrw_F1BS!$C:$C,$C$79,zrw_F1BS!$A:$A,G$1)</f>
        <v>270944.03000000003</v>
      </c>
      <c r="H79" s="69">
        <f>SUMIFS(zrw_F1BS!$E:$E,zrw_F1BS!$C:$C,$C$79,zrw_F1BS!$A:$A,H$1)</f>
        <v>246307.12</v>
      </c>
      <c r="I79" s="69">
        <f>SUMIFS(zrw_F1BS!$E:$E,zrw_F1BS!$C:$C,$C$79,zrw_F1BS!$A:$A,I$1)</f>
        <v>240064.68</v>
      </c>
      <c r="J79" s="69">
        <f>SUMIFS(zrw_F1BS!$E:$E,zrw_F1BS!$C:$C,$C$79,zrw_F1BS!$A:$A,J$1)</f>
        <v>150639.1</v>
      </c>
      <c r="K79" s="69">
        <f>SUMIFS(zrw_F1BS!$E:$E,zrw_F1BS!$C:$C,$C$79,zrw_F1BS!$A:$A,K$1)</f>
        <v>185623.19</v>
      </c>
      <c r="L79" s="69">
        <f>SUMIFS(zrw_F1BS!$E:$E,zrw_F1BS!$C:$C,$C$79,zrw_F1BS!$A:$A,L$1)</f>
        <v>188864.69</v>
      </c>
      <c r="M79" s="69">
        <f>SUMIFS(zrw_F1BS!$E:$E,zrw_F1BS!$C:$C,$C$79,zrw_F1BS!$A:$A,M$1)</f>
        <v>129554.21</v>
      </c>
      <c r="N79" s="69">
        <f>SUMIFS(zrw_F1BS!$E:$E,zrw_F1BS!$C:$C,$C$79,zrw_F1BS!$A:$A,N$1)</f>
        <v>174621.15</v>
      </c>
      <c r="O79" s="69">
        <f>SUMIFS(zrw_F1BS!$E:$E,zrw_F1BS!$C:$C,$C$79,zrw_F1BS!$A:$A,O$1)</f>
        <v>426535.6</v>
      </c>
      <c r="P79" s="69">
        <f>SUMIFS(zrw_F1BS!$E:$E,zrw_F1BS!$C:$C,$C$79,zrw_F1BS!$A:$A,P$1)</f>
        <v>261630.89</v>
      </c>
      <c r="Q79" s="69">
        <f t="shared" si="78"/>
        <v>215673.21458333335</v>
      </c>
    </row>
    <row r="80" spans="1:17" s="68" customFormat="1" ht="15" x14ac:dyDescent="0.25">
      <c r="A80" s="65" t="s">
        <v>105</v>
      </c>
      <c r="B80" s="66"/>
      <c r="C80" s="85" t="s">
        <v>213</v>
      </c>
      <c r="D80" s="69">
        <f>SUMIFS(zrw_F1BS!$E:$E,zrw_F1BS!$C:$C,$C$80,zrw_F1BS!$A:$A,D$1)</f>
        <v>4082.8</v>
      </c>
      <c r="E80" s="69">
        <f>SUMIFS(zrw_F1BS!$E:$E,zrw_F1BS!$C:$C,$C$80,zrw_F1BS!$A:$A,E$1)</f>
        <v>4082.8</v>
      </c>
      <c r="F80" s="69">
        <f>SUMIFS(zrw_F1BS!$E:$E,zrw_F1BS!$C:$C,$C$80,zrw_F1BS!$A:$A,F$1)</f>
        <v>4082.8</v>
      </c>
      <c r="G80" s="69">
        <f>SUMIFS(zrw_F1BS!$E:$E,zrw_F1BS!$C:$C,$C$80,zrw_F1BS!$A:$A,G$1)</f>
        <v>4082.8</v>
      </c>
      <c r="H80" s="69">
        <f>SUMIFS(zrw_F1BS!$E:$E,zrw_F1BS!$C:$C,$C$80,zrw_F1BS!$A:$A,H$1)</f>
        <v>34502.800000000003</v>
      </c>
      <c r="I80" s="69">
        <f>SUMIFS(zrw_F1BS!$E:$E,zrw_F1BS!$C:$C,$C$80,zrw_F1BS!$A:$A,I$1)</f>
        <v>32284.400000000001</v>
      </c>
      <c r="J80" s="69">
        <f>SUMIFS(zrw_F1BS!$E:$E,zrw_F1BS!$C:$C,$C$80,zrw_F1BS!$A:$A,J$1)</f>
        <v>32064.400000000001</v>
      </c>
      <c r="K80" s="69">
        <f>SUMIFS(zrw_F1BS!$E:$E,zrw_F1BS!$C:$C,$C$80,zrw_F1BS!$A:$A,K$1)</f>
        <v>32284.400000000001</v>
      </c>
      <c r="L80" s="69">
        <f>SUMIFS(zrw_F1BS!$E:$E,zrw_F1BS!$C:$C,$C$80,zrw_F1BS!$A:$A,L$1)</f>
        <v>32284.400000000001</v>
      </c>
      <c r="M80" s="69">
        <f>SUMIFS(zrw_F1BS!$E:$E,zrw_F1BS!$C:$C,$C$80,zrw_F1BS!$A:$A,M$1)</f>
        <v>29440</v>
      </c>
      <c r="N80" s="69">
        <f>SUMIFS(zrw_F1BS!$E:$E,zrw_F1BS!$C:$C,$C$80,zrw_F1BS!$A:$A,N$1)</f>
        <v>32284.400000000001</v>
      </c>
      <c r="O80" s="69">
        <f>SUMIFS(zrw_F1BS!$E:$E,zrw_F1BS!$C:$C,$C$80,zrw_F1BS!$A:$A,O$1)</f>
        <v>32284.400000000001</v>
      </c>
      <c r="P80" s="69">
        <f>SUMIFS(zrw_F1BS!$E:$E,zrw_F1BS!$C:$C,$C$80,zrw_F1BS!$A:$A,P$1)</f>
        <v>30000</v>
      </c>
      <c r="Q80" s="69">
        <f t="shared" si="78"/>
        <v>23893.25</v>
      </c>
    </row>
    <row r="81" spans="1:17" s="68" customFormat="1" ht="15" x14ac:dyDescent="0.25">
      <c r="A81" s="65" t="s">
        <v>104</v>
      </c>
      <c r="B81" s="66"/>
      <c r="C81" s="85" t="s">
        <v>214</v>
      </c>
      <c r="D81" s="69">
        <f>SUMIFS(zrw_F1BS!$E:$E,zrw_F1BS!$C:$C,$C$81,zrw_F1BS!$A:$A,D$1)</f>
        <v>-82568.66</v>
      </c>
      <c r="E81" s="69">
        <f>SUMIFS(zrw_F1BS!$E:$E,zrw_F1BS!$C:$C,$C$81,zrw_F1BS!$A:$A,E$1)</f>
        <v>65063.32</v>
      </c>
      <c r="F81" s="69">
        <f>SUMIFS(zrw_F1BS!$E:$E,zrw_F1BS!$C:$C,$C$81,zrw_F1BS!$A:$A,F$1)</f>
        <v>294669.96000000002</v>
      </c>
      <c r="G81" s="69">
        <f>SUMIFS(zrw_F1BS!$E:$E,zrw_F1BS!$C:$C,$C$81,zrw_F1BS!$A:$A,G$1)</f>
        <v>231855.57</v>
      </c>
      <c r="H81" s="69">
        <f>SUMIFS(zrw_F1BS!$E:$E,zrw_F1BS!$C:$C,$C$81,zrw_F1BS!$A:$A,H$1)</f>
        <v>-79431.16</v>
      </c>
      <c r="I81" s="69">
        <f>SUMIFS(zrw_F1BS!$E:$E,zrw_F1BS!$C:$C,$C$81,zrw_F1BS!$A:$A,I$1)</f>
        <v>70575.58</v>
      </c>
      <c r="J81" s="69">
        <f>SUMIFS(zrw_F1BS!$E:$E,zrw_F1BS!$C:$C,$C$81,zrw_F1BS!$A:$A,J$1)</f>
        <v>-502989.04</v>
      </c>
      <c r="K81" s="69">
        <f>SUMIFS(zrw_F1BS!$E:$E,zrw_F1BS!$C:$C,$C$81,zrw_F1BS!$A:$A,K$1)</f>
        <v>-395192.56</v>
      </c>
      <c r="L81" s="69">
        <f>SUMIFS(zrw_F1BS!$E:$E,zrw_F1BS!$C:$C,$C$81,zrw_F1BS!$A:$A,L$1)</f>
        <v>-361542.13</v>
      </c>
      <c r="M81" s="69">
        <f>SUMIFS(zrw_F1BS!$E:$E,zrw_F1BS!$C:$C,$C$81,zrw_F1BS!$A:$A,M$1)</f>
        <v>-281736.39</v>
      </c>
      <c r="N81" s="69">
        <f>SUMIFS(zrw_F1BS!$E:$E,zrw_F1BS!$C:$C,$C$81,zrw_F1BS!$A:$A,N$1)</f>
        <v>-82569.429999999993</v>
      </c>
      <c r="O81" s="69">
        <f>SUMIFS(zrw_F1BS!$E:$E,zrw_F1BS!$C:$C,$C$81,zrw_F1BS!$A:$A,O$1)</f>
        <v>-148867.9</v>
      </c>
      <c r="P81" s="69">
        <f>SUMIFS(zrw_F1BS!$E:$E,zrw_F1BS!$C:$C,$C$81,zrw_F1BS!$A:$A,P$1)</f>
        <v>-288006.96999999997</v>
      </c>
      <c r="Q81" s="69">
        <f t="shared" si="78"/>
        <v>-114620.99958333332</v>
      </c>
    </row>
    <row r="82" spans="1:17" s="68" customFormat="1" ht="15" x14ac:dyDescent="0.25">
      <c r="A82" s="65" t="s">
        <v>103</v>
      </c>
      <c r="B82" s="66"/>
      <c r="C82" s="85" t="s">
        <v>215</v>
      </c>
      <c r="D82" s="69">
        <f>SUMIFS(zrw_F1BS!$E:$E,zrw_F1BS!$C:$C,$C$82,zrw_F1BS!$A:$A,D$1)</f>
        <v>33929203.520000003</v>
      </c>
      <c r="E82" s="69">
        <f>SUMIFS(zrw_F1BS!$E:$E,zrw_F1BS!$C:$C,$C$82,zrw_F1BS!$A:$A,E$1)</f>
        <v>34214791.479999997</v>
      </c>
      <c r="F82" s="69">
        <f>SUMIFS(zrw_F1BS!$E:$E,zrw_F1BS!$C:$C,$C$82,zrw_F1BS!$A:$A,F$1)</f>
        <v>36936282.090000004</v>
      </c>
      <c r="G82" s="69">
        <f>SUMIFS(zrw_F1BS!$E:$E,zrw_F1BS!$C:$C,$C$82,zrw_F1BS!$A:$A,G$1)</f>
        <v>40658238.329999998</v>
      </c>
      <c r="H82" s="69">
        <f>SUMIFS(zrw_F1BS!$E:$E,zrw_F1BS!$C:$C,$C$82,zrw_F1BS!$A:$A,H$1)</f>
        <v>39205840.57</v>
      </c>
      <c r="I82" s="69">
        <f>SUMIFS(zrw_F1BS!$E:$E,zrw_F1BS!$C:$C,$C$82,zrw_F1BS!$A:$A,I$1)</f>
        <v>36915477.740000002</v>
      </c>
      <c r="J82" s="69">
        <f>SUMIFS(zrw_F1BS!$E:$E,zrw_F1BS!$C:$C,$C$82,zrw_F1BS!$A:$A,J$1)</f>
        <v>31092337.940000001</v>
      </c>
      <c r="K82" s="69">
        <f>SUMIFS(zrw_F1BS!$E:$E,zrw_F1BS!$C:$C,$C$82,zrw_F1BS!$A:$A,K$1)</f>
        <v>23349522.09</v>
      </c>
      <c r="L82" s="69">
        <f>SUMIFS(zrw_F1BS!$E:$E,zrw_F1BS!$C:$C,$C$82,zrw_F1BS!$A:$A,L$1)</f>
        <v>17136002.559999999</v>
      </c>
      <c r="M82" s="69">
        <f>SUMIFS(zrw_F1BS!$E:$E,zrw_F1BS!$C:$C,$C$82,zrw_F1BS!$A:$A,M$1)</f>
        <v>14559807.560000001</v>
      </c>
      <c r="N82" s="69">
        <f>SUMIFS(zrw_F1BS!$E:$E,zrw_F1BS!$C:$C,$C$82,zrw_F1BS!$A:$A,N$1)</f>
        <v>17893674.870000001</v>
      </c>
      <c r="O82" s="69">
        <f>SUMIFS(zrw_F1BS!$E:$E,zrw_F1BS!$C:$C,$C$82,zrw_F1BS!$A:$A,O$1)</f>
        <v>23225038.809999999</v>
      </c>
      <c r="P82" s="69">
        <f>SUMIFS(zrw_F1BS!$E:$E,zrw_F1BS!$C:$C,$C$82,zrw_F1BS!$A:$A,P$1)</f>
        <v>29512437.960000001</v>
      </c>
      <c r="Q82" s="69">
        <f t="shared" si="78"/>
        <v>28908986.231666669</v>
      </c>
    </row>
    <row r="83" spans="1:17" s="68" customFormat="1" ht="15.75" thickBot="1" x14ac:dyDescent="0.3">
      <c r="A83" s="70" t="s">
        <v>102</v>
      </c>
      <c r="B83" s="66"/>
      <c r="C83" s="85" t="s">
        <v>216</v>
      </c>
      <c r="D83" s="76">
        <f>SUMIFS(zrw_F1BS!$E:$E,zrw_F1BS!$C:$C,$C$83,zrw_F1BS!$A:$A,D$1)</f>
        <v>37421.32</v>
      </c>
      <c r="E83" s="72">
        <f>SUMIFS(zrw_F1BS!$E:$E,zrw_F1BS!$C:$C,$C$83,zrw_F1BS!$A:$A,E$1)</f>
        <v>30683.18</v>
      </c>
      <c r="F83" s="72">
        <f>SUMIFS(zrw_F1BS!$E:$E,zrw_F1BS!$C:$C,$C$83,zrw_F1BS!$A:$A,F$1)</f>
        <v>50110.03</v>
      </c>
      <c r="G83" s="72">
        <f>SUMIFS(zrw_F1BS!$E:$E,zrw_F1BS!$C:$C,$C$83,zrw_F1BS!$A:$A,G$1)</f>
        <v>73314.69</v>
      </c>
      <c r="H83" s="72">
        <f>SUMIFS(zrw_F1BS!$E:$E,zrw_F1BS!$C:$C,$C$83,zrw_F1BS!$A:$A,H$1)</f>
        <v>79767.490000000005</v>
      </c>
      <c r="I83" s="72">
        <f>SUMIFS(zrw_F1BS!$E:$E,zrw_F1BS!$C:$C,$C$83,zrw_F1BS!$A:$A,I$1)</f>
        <v>70178.05</v>
      </c>
      <c r="J83" s="72">
        <f>SUMIFS(zrw_F1BS!$E:$E,zrw_F1BS!$C:$C,$C$83,zrw_F1BS!$A:$A,J$1)</f>
        <v>75972.820000000007</v>
      </c>
      <c r="K83" s="72">
        <f>SUMIFS(zrw_F1BS!$E:$E,zrw_F1BS!$C:$C,$C$83,zrw_F1BS!$A:$A,K$1)</f>
        <v>81323.94</v>
      </c>
      <c r="L83" s="72">
        <f>SUMIFS(zrw_F1BS!$E:$E,zrw_F1BS!$C:$C,$C$83,zrw_F1BS!$A:$A,L$1)</f>
        <v>65792.09</v>
      </c>
      <c r="M83" s="72">
        <f>SUMIFS(zrw_F1BS!$E:$E,zrw_F1BS!$C:$C,$C$83,zrw_F1BS!$A:$A,M$1)</f>
        <v>69262.97</v>
      </c>
      <c r="N83" s="72">
        <f>SUMIFS(zrw_F1BS!$E:$E,zrw_F1BS!$C:$C,$C$83,zrw_F1BS!$A:$A,N$1)</f>
        <v>59814.87</v>
      </c>
      <c r="O83" s="72">
        <f>SUMIFS(zrw_F1BS!$E:$E,zrw_F1BS!$C:$C,$C$83,zrw_F1BS!$A:$A,O$1)</f>
        <v>52449.29</v>
      </c>
      <c r="P83" s="72">
        <f>SUMIFS(zrw_F1BS!$E:$E,zrw_F1BS!$C:$C,$C$83,zrw_F1BS!$A:$A,P$1)</f>
        <v>47284.85</v>
      </c>
      <c r="Q83" s="72">
        <f t="shared" si="78"/>
        <v>62585.208749999998</v>
      </c>
    </row>
    <row r="84" spans="1:17" s="68" customFormat="1" ht="15" x14ac:dyDescent="0.25">
      <c r="A84" s="65" t="s">
        <v>101</v>
      </c>
      <c r="B84" s="66"/>
      <c r="C84" s="85"/>
      <c r="D84" s="73">
        <f t="shared" ref="D84:E84" si="79">SUM(D77:D83)</f>
        <v>155149838.09</v>
      </c>
      <c r="E84" s="73">
        <f t="shared" si="79"/>
        <v>158784800.64999998</v>
      </c>
      <c r="F84" s="73">
        <f t="shared" ref="F84" si="80">SUM(F77:F83)</f>
        <v>164148945.73999998</v>
      </c>
      <c r="G84" s="73">
        <f t="shared" ref="G84" si="81">SUM(G77:G83)</f>
        <v>168454153.63</v>
      </c>
      <c r="H84" s="73">
        <f t="shared" ref="H84" si="82">SUM(H77:H83)</f>
        <v>164820398.98000002</v>
      </c>
      <c r="I84" s="73">
        <f t="shared" ref="I84" si="83">SUM(I77:I83)</f>
        <v>165324856.23000002</v>
      </c>
      <c r="J84" s="73">
        <f t="shared" ref="J84" si="84">SUM(J77:J83)</f>
        <v>155587829.97999999</v>
      </c>
      <c r="K84" s="73">
        <f t="shared" ref="K84:P84" si="85">SUM(K77:K83)</f>
        <v>151006773.91</v>
      </c>
      <c r="L84" s="73">
        <f t="shared" si="85"/>
        <v>143653203.47</v>
      </c>
      <c r="M84" s="73">
        <f t="shared" si="85"/>
        <v>141869999.09</v>
      </c>
      <c r="N84" s="73">
        <f t="shared" si="85"/>
        <v>148378802.59</v>
      </c>
      <c r="O84" s="73">
        <f t="shared" si="85"/>
        <v>156608103.63999999</v>
      </c>
      <c r="P84" s="73">
        <f t="shared" si="85"/>
        <v>162673558.47999999</v>
      </c>
      <c r="Q84" s="73">
        <f t="shared" si="78"/>
        <v>156462463.84958333</v>
      </c>
    </row>
    <row r="85" spans="1:17" s="68" customFormat="1" ht="15" x14ac:dyDescent="0.25">
      <c r="A85" s="74"/>
      <c r="B85" s="66"/>
      <c r="C85" s="85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</row>
    <row r="86" spans="1:17" s="68" customFormat="1" ht="15" x14ac:dyDescent="0.25">
      <c r="A86" s="65" t="s">
        <v>100</v>
      </c>
      <c r="B86" s="66"/>
      <c r="C86" s="85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</row>
    <row r="87" spans="1:17" s="68" customFormat="1" ht="15" x14ac:dyDescent="0.25">
      <c r="A87" s="65" t="s">
        <v>99</v>
      </c>
      <c r="B87" s="67">
        <v>175</v>
      </c>
      <c r="C87" s="67" t="s">
        <v>1907</v>
      </c>
      <c r="D87" s="69">
        <f>SUMIFS(zrw_F1BS!$E:$E,zrw_F1BS!$B:$B,$C$87,zrw_F1BS!$A:$A,D$1)</f>
        <v>16077806.07</v>
      </c>
      <c r="E87" s="69">
        <f>SUMIFS(zrw_F1BS!$E:$E,zrw_F1BS!$B:$B,$C$87,zrw_F1BS!$A:$A,E$1)</f>
        <v>17399623.379999999</v>
      </c>
      <c r="F87" s="69">
        <f>SUMIFS(zrw_F1BS!$E:$E,zrw_F1BS!$B:$B,$C$87,zrw_F1BS!$A:$A,F$1)</f>
        <v>13685048.700000001</v>
      </c>
      <c r="G87" s="69">
        <f>SUMIFS(zrw_F1BS!$E:$E,zrw_F1BS!$B:$B,$C$87,zrw_F1BS!$A:$A,G$1)</f>
        <v>16605096.67</v>
      </c>
      <c r="H87" s="69">
        <f>SUMIFS(zrw_F1BS!$E:$E,zrw_F1BS!$B:$B,$C$87,zrw_F1BS!$A:$A,H$1)</f>
        <v>17370992.690000001</v>
      </c>
      <c r="I87" s="69">
        <f>SUMIFS(zrw_F1BS!$E:$E,zrw_F1BS!$B:$B,$C$87,zrw_F1BS!$A:$A,I$1)</f>
        <v>19393171.190000001</v>
      </c>
      <c r="J87" s="69">
        <f>SUMIFS(zrw_F1BS!$E:$E,zrw_F1BS!$B:$B,$C$87,zrw_F1BS!$A:$A,J$1)</f>
        <v>22247015.890000001</v>
      </c>
      <c r="K87" s="69">
        <f>SUMIFS(zrw_F1BS!$E:$E,zrw_F1BS!$B:$B,$C$87,zrw_F1BS!$A:$A,K$1)</f>
        <v>25684471.710000001</v>
      </c>
      <c r="L87" s="69">
        <f>SUMIFS(zrw_F1BS!$E:$E,zrw_F1BS!$B:$B,$C$87,zrw_F1BS!$A:$A,L$1)</f>
        <v>29304535.100000001</v>
      </c>
      <c r="M87" s="69">
        <f>SUMIFS(zrw_F1BS!$E:$E,zrw_F1BS!$B:$B,$C$87,zrw_F1BS!$A:$A,M$1)</f>
        <v>23717540.27</v>
      </c>
      <c r="N87" s="69">
        <f>SUMIFS(zrw_F1BS!$E:$E,zrw_F1BS!$B:$B,$C$87,zrw_F1BS!$A:$A,N$1)</f>
        <v>22108332.899999999</v>
      </c>
      <c r="O87" s="69">
        <f>SUMIFS(zrw_F1BS!$E:$E,zrw_F1BS!$B:$B,$C$87,zrw_F1BS!$A:$A,O$1)</f>
        <v>22510232.379999999</v>
      </c>
      <c r="P87" s="69">
        <f>SUMIFS(zrw_F1BS!$E:$E,zrw_F1BS!$B:$B,$C$87,zrw_F1BS!$A:$A,P$1)</f>
        <v>19872158.039999999</v>
      </c>
      <c r="Q87" s="69">
        <f t="shared" ref="Q87:Q89" si="86">(D87+P87+SUM(E87:O87)*2)/24</f>
        <v>20666753.577916667</v>
      </c>
    </row>
    <row r="88" spans="1:17" s="68" customFormat="1" ht="15.75" thickBot="1" x14ac:dyDescent="0.3">
      <c r="A88" s="70" t="s">
        <v>98</v>
      </c>
      <c r="B88" s="67"/>
      <c r="C88" s="85"/>
      <c r="D88" s="76">
        <f>SUMIFS(zrw_F1BS!$E:$E,zrw_F1BS!$C:$C,$C$88,zrw_F1BS!$A:$A,D$1)</f>
        <v>0</v>
      </c>
      <c r="E88" s="72">
        <f>SUMIFS(zrw_F1BS!$E:$E,zrw_F1BS!$C:$C,$C$88,zrw_F1BS!$A:$A,E$1)</f>
        <v>0</v>
      </c>
      <c r="F88" s="72">
        <f>SUMIFS(zrw_F1BS!$E:$E,zrw_F1BS!$C:$C,$C$88,zrw_F1BS!$A:$A,F$1)</f>
        <v>0</v>
      </c>
      <c r="G88" s="72">
        <f>SUMIFS(zrw_F1BS!$E:$E,zrw_F1BS!$C:$C,$C$88,zrw_F1BS!$A:$A,G$1)</f>
        <v>0</v>
      </c>
      <c r="H88" s="72">
        <f>SUMIFS(zrw_F1BS!$E:$E,zrw_F1BS!$C:$C,$C$88,zrw_F1BS!$A:$A,H$1)</f>
        <v>0</v>
      </c>
      <c r="I88" s="72">
        <f>SUMIFS(zrw_F1BS!$E:$E,zrw_F1BS!$C:$C,$C$88,zrw_F1BS!$A:$A,I$1)</f>
        <v>0</v>
      </c>
      <c r="J88" s="72">
        <f>SUMIFS(zrw_F1BS!$E:$E,zrw_F1BS!$C:$C,$C$88,zrw_F1BS!$A:$A,J$1)</f>
        <v>0</v>
      </c>
      <c r="K88" s="72">
        <f>SUMIFS(zrw_F1BS!$E:$E,zrw_F1BS!$C:$C,$C$88,zrw_F1BS!$A:$A,K$1)</f>
        <v>0</v>
      </c>
      <c r="L88" s="72">
        <f>SUMIFS(zrw_F1BS!$E:$E,zrw_F1BS!$C:$C,$C$88,zrw_F1BS!$A:$A,L$1)</f>
        <v>0</v>
      </c>
      <c r="M88" s="72">
        <f>SUMIFS(zrw_F1BS!$E:$E,zrw_F1BS!$C:$C,$C$88,zrw_F1BS!$A:$A,M$1)</f>
        <v>0</v>
      </c>
      <c r="N88" s="72">
        <f>SUMIFS(zrw_F1BS!$E:$E,zrw_F1BS!$C:$C,$C$88,zrw_F1BS!$A:$A,N$1)</f>
        <v>0</v>
      </c>
      <c r="O88" s="72">
        <f>SUMIFS(zrw_F1BS!$E:$E,zrw_F1BS!$C:$C,$C$88,zrw_F1BS!$A:$A,O$1)</f>
        <v>0</v>
      </c>
      <c r="P88" s="72">
        <f>SUMIFS(zrw_F1BS!$E:$E,zrw_F1BS!$C:$C,$C$88,zrw_F1BS!$A:$A,P$1)</f>
        <v>0</v>
      </c>
      <c r="Q88" s="72">
        <f t="shared" si="86"/>
        <v>0</v>
      </c>
    </row>
    <row r="89" spans="1:17" s="68" customFormat="1" ht="15" x14ac:dyDescent="0.25">
      <c r="A89" s="65" t="s">
        <v>97</v>
      </c>
      <c r="B89" s="67"/>
      <c r="C89" s="85"/>
      <c r="D89" s="73">
        <f t="shared" ref="D89:E89" si="87">SUM(D87:D88)</f>
        <v>16077806.07</v>
      </c>
      <c r="E89" s="73">
        <f t="shared" si="87"/>
        <v>17399623.379999999</v>
      </c>
      <c r="F89" s="73">
        <f t="shared" ref="F89" si="88">SUM(F87:F88)</f>
        <v>13685048.700000001</v>
      </c>
      <c r="G89" s="73">
        <f t="shared" ref="G89" si="89">SUM(G87:G88)</f>
        <v>16605096.67</v>
      </c>
      <c r="H89" s="73">
        <f t="shared" ref="H89" si="90">SUM(H87:H88)</f>
        <v>17370992.690000001</v>
      </c>
      <c r="I89" s="73">
        <f t="shared" ref="I89" si="91">SUM(I87:I88)</f>
        <v>19393171.190000001</v>
      </c>
      <c r="J89" s="73">
        <f t="shared" ref="J89" si="92">SUM(J87:J88)</f>
        <v>22247015.890000001</v>
      </c>
      <c r="K89" s="73">
        <f t="shared" ref="K89:P89" si="93">SUM(K87:K88)</f>
        <v>25684471.710000001</v>
      </c>
      <c r="L89" s="73">
        <f t="shared" si="93"/>
        <v>29304535.100000001</v>
      </c>
      <c r="M89" s="73">
        <f t="shared" si="93"/>
        <v>23717540.27</v>
      </c>
      <c r="N89" s="73">
        <f t="shared" si="93"/>
        <v>22108332.899999999</v>
      </c>
      <c r="O89" s="73">
        <f t="shared" si="93"/>
        <v>22510232.379999999</v>
      </c>
      <c r="P89" s="73">
        <f t="shared" si="93"/>
        <v>19872158.039999999</v>
      </c>
      <c r="Q89" s="73">
        <f t="shared" si="86"/>
        <v>20666753.577916667</v>
      </c>
    </row>
    <row r="90" spans="1:17" s="68" customFormat="1" ht="15" x14ac:dyDescent="0.25">
      <c r="A90" s="74"/>
      <c r="B90" s="67"/>
      <c r="C90" s="85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</row>
    <row r="91" spans="1:17" s="68" customFormat="1" ht="15" x14ac:dyDescent="0.25">
      <c r="A91" s="65" t="s">
        <v>96</v>
      </c>
      <c r="B91" s="67"/>
      <c r="C91" s="85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</row>
    <row r="92" spans="1:17" s="68" customFormat="1" ht="18.75" customHeight="1" x14ac:dyDescent="0.25">
      <c r="A92" s="65" t="s">
        <v>95</v>
      </c>
      <c r="B92" s="67" t="s">
        <v>266</v>
      </c>
      <c r="C92" s="85" t="s">
        <v>217</v>
      </c>
      <c r="D92" s="69">
        <f>SUMIFS(zrw_F1BS!$E:$E,zrw_F1BS!$C:$C,$C$92,zrw_F1BS!$A:$A,D$1)-D104</f>
        <v>29084588.399999999</v>
      </c>
      <c r="E92" s="69">
        <f>SUMIFS(zrw_F1BS!$E:$E,zrw_F1BS!$C:$C,$C$92,zrw_F1BS!$A:$A,E$1)-E104</f>
        <v>20190781.829999998</v>
      </c>
      <c r="F92" s="69">
        <f>SUMIFS(zrw_F1BS!$E:$E,zrw_F1BS!$C:$C,$C$92,zrw_F1BS!$A:$A,F$1)-F104</f>
        <v>18947510.579999998</v>
      </c>
      <c r="G92" s="69">
        <f>SUMIFS(zrw_F1BS!$E:$E,zrw_F1BS!$C:$C,$C$92,zrw_F1BS!$A:$A,G$1)-G104</f>
        <v>15953311.050000001</v>
      </c>
      <c r="H92" s="69">
        <f>SUMIFS(zrw_F1BS!$E:$E,zrw_F1BS!$C:$C,$C$92,zrw_F1BS!$A:$A,H$1)-H104</f>
        <v>16009370.890000001</v>
      </c>
      <c r="I92" s="69">
        <f>SUMIFS(zrw_F1BS!$E:$E,zrw_F1BS!$C:$C,$C$92,zrw_F1BS!$A:$A,I$1)-I104</f>
        <v>15260504.399999999</v>
      </c>
      <c r="J92" s="69">
        <f>SUMIFS(zrw_F1BS!$E:$E,zrw_F1BS!$C:$C,$C$92,zrw_F1BS!$A:$A,J$1)-J104</f>
        <v>19732159.840000004</v>
      </c>
      <c r="K92" s="69">
        <f>SUMIFS(zrw_F1BS!$E:$E,zrw_F1BS!$C:$C,$C$92,zrw_F1BS!$A:$A,K$1)-K104</f>
        <v>26831301.280000001</v>
      </c>
      <c r="L92" s="69">
        <f>SUMIFS(zrw_F1BS!$E:$E,zrw_F1BS!$C:$C,$C$92,zrw_F1BS!$A:$A,L$1)-L104</f>
        <v>25758118.049999997</v>
      </c>
      <c r="M92" s="69">
        <f>SUMIFS(zrw_F1BS!$E:$E,zrw_F1BS!$C:$C,$C$92,zrw_F1BS!$A:$A,M$1)-M104</f>
        <v>23522577.100000001</v>
      </c>
      <c r="N92" s="69">
        <f>SUMIFS(zrw_F1BS!$E:$E,zrw_F1BS!$C:$C,$C$92,zrw_F1BS!$A:$A,N$1)-N104</f>
        <v>25234429.259999998</v>
      </c>
      <c r="O92" s="69">
        <f>SUMIFS(zrw_F1BS!$E:$E,zrw_F1BS!$C:$C,$C$92,zrw_F1BS!$A:$A,O$1)-O104</f>
        <v>23808553.770000003</v>
      </c>
      <c r="P92" s="69">
        <f>SUMIFS(zrw_F1BS!$E:$E,zrw_F1BS!$C:$C,$C$92,zrw_F1BS!$A:$A,P$1)-P104</f>
        <v>23363806.710000001</v>
      </c>
      <c r="Q92" s="69">
        <f t="shared" ref="Q92:Q95" si="94">(D92+P92+SUM(E92:O92)*2)/24</f>
        <v>21456067.967083335</v>
      </c>
    </row>
    <row r="93" spans="1:17" s="68" customFormat="1" ht="18.75" customHeight="1" x14ac:dyDescent="0.25">
      <c r="A93" s="65" t="s">
        <v>94</v>
      </c>
      <c r="B93" s="67"/>
      <c r="C93" s="85" t="s">
        <v>219</v>
      </c>
      <c r="D93" s="69">
        <f>SUMIFS(zrw_F1BS!$E:$E,zrw_F1BS!$C:$C,$C$93,zrw_F1BS!$A:$A,D$1)</f>
        <v>0</v>
      </c>
      <c r="E93" s="69">
        <f>SUMIFS(zrw_F1BS!$E:$E,zrw_F1BS!$C:$C,$C$93,zrw_F1BS!$A:$A,E$1)</f>
        <v>755335.99</v>
      </c>
      <c r="F93" s="69">
        <f>SUMIFS(zrw_F1BS!$E:$E,zrw_F1BS!$C:$C,$C$93,zrw_F1BS!$A:$A,F$1)</f>
        <v>8953286.3399999999</v>
      </c>
      <c r="G93" s="69">
        <f>SUMIFS(zrw_F1BS!$E:$E,zrw_F1BS!$C:$C,$C$93,zrw_F1BS!$A:$A,G$1)</f>
        <v>14385390.34</v>
      </c>
      <c r="H93" s="69">
        <f>SUMIFS(zrw_F1BS!$E:$E,zrw_F1BS!$C:$C,$C$93,zrw_F1BS!$A:$A,H$1)</f>
        <v>14385390.34</v>
      </c>
      <c r="I93" s="69">
        <f>SUMIFS(zrw_F1BS!$E:$E,zrw_F1BS!$C:$C,$C$93,zrw_F1BS!$A:$A,I$1)</f>
        <v>9195340.6099999994</v>
      </c>
      <c r="J93" s="69">
        <f>SUMIFS(zrw_F1BS!$E:$E,zrw_F1BS!$C:$C,$C$93,zrw_F1BS!$A:$A,J$1)</f>
        <v>14000</v>
      </c>
      <c r="K93" s="69">
        <f>SUMIFS(zrw_F1BS!$E:$E,zrw_F1BS!$C:$C,$C$93,zrw_F1BS!$A:$A,K$1)</f>
        <v>14000</v>
      </c>
      <c r="L93" s="69">
        <f>SUMIFS(zrw_F1BS!$E:$E,zrw_F1BS!$C:$C,$C$93,zrw_F1BS!$A:$A,L$1)</f>
        <v>14000</v>
      </c>
      <c r="M93" s="69">
        <f>SUMIFS(zrw_F1BS!$E:$E,zrw_F1BS!$C:$C,$C$93,zrw_F1BS!$A:$A,M$1)</f>
        <v>14000</v>
      </c>
      <c r="N93" s="69">
        <f>SUMIFS(zrw_F1BS!$E:$E,zrw_F1BS!$C:$C,$C$93,zrw_F1BS!$A:$A,N$1)</f>
        <v>14000</v>
      </c>
      <c r="O93" s="69">
        <f>SUMIFS(zrw_F1BS!$E:$E,zrw_F1BS!$C:$C,$C$93,zrw_F1BS!$A:$A,O$1)</f>
        <v>14000</v>
      </c>
      <c r="P93" s="69">
        <f>SUMIFS(zrw_F1BS!$E:$E,zrw_F1BS!$C:$C,$C$93,zrw_F1BS!$A:$A,P$1)</f>
        <v>14000</v>
      </c>
      <c r="Q93" s="69">
        <f t="shared" si="94"/>
        <v>3980478.6350000002</v>
      </c>
    </row>
    <row r="94" spans="1:17" s="68" customFormat="1" ht="18.75" customHeight="1" thickBot="1" x14ac:dyDescent="0.3">
      <c r="A94" s="70" t="s">
        <v>75</v>
      </c>
      <c r="B94" s="67"/>
      <c r="C94" s="84">
        <v>18600091</v>
      </c>
      <c r="D94" s="76">
        <f>SUMIFS(zrw_F1BS!$E:$E,zrw_F1BS!$B:$B,$C$94,zrw_F1BS!$A:$A,D$1)</f>
        <v>10944.26</v>
      </c>
      <c r="E94" s="72">
        <f>SUMIFS(zrw_F1BS!$E:$E,zrw_F1BS!$B:$B,$C$94,zrw_F1BS!$A:$A,E$1)</f>
        <v>19375.080000000002</v>
      </c>
      <c r="F94" s="72">
        <f>SUMIFS(zrw_F1BS!$E:$E,zrw_F1BS!$B:$B,$C$94,zrw_F1BS!$A:$A,F$1)</f>
        <v>30440.53</v>
      </c>
      <c r="G94" s="72">
        <f>SUMIFS(zrw_F1BS!$E:$E,zrw_F1BS!$B:$B,$C$94,zrw_F1BS!$A:$A,G$1)</f>
        <v>39925.19</v>
      </c>
      <c r="H94" s="72">
        <f>SUMIFS(zrw_F1BS!$E:$E,zrw_F1BS!$B:$B,$C$94,zrw_F1BS!$A:$A,H$1)</f>
        <v>50463.7</v>
      </c>
      <c r="I94" s="72">
        <f>SUMIFS(zrw_F1BS!$E:$E,zrw_F1BS!$B:$B,$C$94,zrw_F1BS!$A:$A,I$1)</f>
        <v>61002.21</v>
      </c>
      <c r="J94" s="72">
        <f>SUMIFS(zrw_F1BS!$E:$E,zrw_F1BS!$B:$B,$C$94,zrw_F1BS!$A:$A,J$1)</f>
        <v>11984.99</v>
      </c>
      <c r="K94" s="72">
        <f>SUMIFS(zrw_F1BS!$E:$E,zrw_F1BS!$B:$B,$C$94,zrw_F1BS!$A:$A,K$1)</f>
        <v>11964.1</v>
      </c>
      <c r="L94" s="72">
        <f>SUMIFS(zrw_F1BS!$E:$E,zrw_F1BS!$B:$B,$C$94,zrw_F1BS!$A:$A,L$1)</f>
        <v>11964.1</v>
      </c>
      <c r="M94" s="72">
        <f>SUMIFS(zrw_F1BS!$E:$E,zrw_F1BS!$B:$B,$C$94,zrw_F1BS!$A:$A,M$1)</f>
        <v>9837.34</v>
      </c>
      <c r="N94" s="72">
        <f>SUMIFS(zrw_F1BS!$E:$E,zrw_F1BS!$B:$B,$C$94,zrw_F1BS!$A:$A,N$1)</f>
        <v>9837.34</v>
      </c>
      <c r="O94" s="72">
        <f>SUMIFS(zrw_F1BS!$E:$E,zrw_F1BS!$B:$B,$C$94,zrw_F1BS!$A:$A,O$1)</f>
        <v>9837.34</v>
      </c>
      <c r="P94" s="72">
        <f>SUMIFS(zrw_F1BS!$E:$E,zrw_F1BS!$B:$B,$C$94,zrw_F1BS!$A:$A,P$1)</f>
        <v>9837.34</v>
      </c>
      <c r="Q94" s="72">
        <f t="shared" si="94"/>
        <v>23085.226666666666</v>
      </c>
    </row>
    <row r="95" spans="1:17" s="68" customFormat="1" ht="18.75" customHeight="1" x14ac:dyDescent="0.25">
      <c r="A95" s="65" t="s">
        <v>93</v>
      </c>
      <c r="B95" s="67"/>
      <c r="C95" s="67"/>
      <c r="D95" s="73">
        <f t="shared" ref="D95:E95" si="95">SUM(D92:D94)</f>
        <v>29095532.66</v>
      </c>
      <c r="E95" s="73">
        <f t="shared" si="95"/>
        <v>20965492.899999995</v>
      </c>
      <c r="F95" s="73">
        <f t="shared" ref="F95" si="96">SUM(F92:F94)</f>
        <v>27931237.449999999</v>
      </c>
      <c r="G95" s="73">
        <f t="shared" ref="G95" si="97">SUM(G92:G94)</f>
        <v>30378626.580000002</v>
      </c>
      <c r="H95" s="73">
        <f t="shared" ref="H95" si="98">SUM(H92:H94)</f>
        <v>30445224.93</v>
      </c>
      <c r="I95" s="73">
        <f t="shared" ref="I95" si="99">SUM(I92:I94)</f>
        <v>24516847.219999999</v>
      </c>
      <c r="J95" s="73">
        <f t="shared" ref="J95" si="100">SUM(J92:J94)</f>
        <v>19758144.830000002</v>
      </c>
      <c r="K95" s="73">
        <f t="shared" ref="K95:P95" si="101">SUM(K92:K94)</f>
        <v>26857265.380000003</v>
      </c>
      <c r="L95" s="73">
        <f t="shared" si="101"/>
        <v>25784082.149999999</v>
      </c>
      <c r="M95" s="73">
        <f t="shared" si="101"/>
        <v>23546414.440000001</v>
      </c>
      <c r="N95" s="73">
        <f t="shared" si="101"/>
        <v>25258266.599999998</v>
      </c>
      <c r="O95" s="73">
        <f t="shared" si="101"/>
        <v>23832391.110000003</v>
      </c>
      <c r="P95" s="73">
        <f t="shared" si="101"/>
        <v>23387644.050000001</v>
      </c>
      <c r="Q95" s="73">
        <f t="shared" si="94"/>
        <v>25459631.828749999</v>
      </c>
    </row>
    <row r="96" spans="1:17" s="68" customFormat="1" ht="18.75" customHeight="1" x14ac:dyDescent="0.25">
      <c r="A96" s="74"/>
      <c r="B96" s="67"/>
      <c r="C96" s="67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</row>
    <row r="97" spans="1:17" s="68" customFormat="1" ht="18.75" customHeight="1" x14ac:dyDescent="0.25">
      <c r="A97" s="77" t="s">
        <v>92</v>
      </c>
      <c r="C97" s="67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69">
        <f t="shared" ref="Q97:Q98" si="102">(D97+P97+SUM(E97:O97)*2)/24</f>
        <v>0</v>
      </c>
    </row>
    <row r="98" spans="1:17" s="68" customFormat="1" ht="18.75" customHeight="1" thickBot="1" x14ac:dyDescent="0.3">
      <c r="A98" s="70" t="s">
        <v>91</v>
      </c>
      <c r="B98" s="71"/>
      <c r="C98" s="86" t="s">
        <v>231</v>
      </c>
      <c r="D98" s="72">
        <f>SUMIFS(zrw_F1BS!$E:$E,zrw_F1BS!$C:$C,$C$98,zrw_F1BS!$A:$A,D$1)</f>
        <v>485024731.72000003</v>
      </c>
      <c r="E98" s="72">
        <f>SUMIFS(zrw_F1BS!$E:$E,zrw_F1BS!$C:$C,$C$98,zrw_F1BS!$A:$A,E$1)</f>
        <v>498307241.32999998</v>
      </c>
      <c r="F98" s="72">
        <f>SUMIFS(zrw_F1BS!$E:$E,zrw_F1BS!$C:$C,$C$98,zrw_F1BS!$A:$A,F$1)</f>
        <v>498469276.94999999</v>
      </c>
      <c r="G98" s="72">
        <f>SUMIFS(zrw_F1BS!$E:$E,zrw_F1BS!$C:$C,$C$98,zrw_F1BS!$A:$A,G$1)</f>
        <v>508537866.73000002</v>
      </c>
      <c r="H98" s="72">
        <f>SUMIFS(zrw_F1BS!$E:$E,zrw_F1BS!$C:$C,$C$98,zrw_F1BS!$A:$A,H$1)</f>
        <v>501017471.50999999</v>
      </c>
      <c r="I98" s="72">
        <f>SUMIFS(zrw_F1BS!$E:$E,zrw_F1BS!$C:$C,$C$98,zrw_F1BS!$A:$A,I$1)</f>
        <v>482903301.02999997</v>
      </c>
      <c r="J98" s="72">
        <f>SUMIFS(zrw_F1BS!$E:$E,zrw_F1BS!$C:$C,$C$98,zrw_F1BS!$A:$A,J$1)</f>
        <v>1375504644.3499999</v>
      </c>
      <c r="K98" s="72">
        <f>SUMIFS(zrw_F1BS!$E:$E,zrw_F1BS!$C:$C,$C$98,zrw_F1BS!$A:$A,K$1)</f>
        <v>1363790291.04</v>
      </c>
      <c r="L98" s="72">
        <f>SUMIFS(zrw_F1BS!$E:$E,zrw_F1BS!$C:$C,$C$98,zrw_F1BS!$A:$A,L$1)</f>
        <v>1355796570.72</v>
      </c>
      <c r="M98" s="72">
        <f>SUMIFS(zrw_F1BS!$E:$E,zrw_F1BS!$C:$C,$C$98,zrw_F1BS!$A:$A,M$1)</f>
        <v>1338890900.52</v>
      </c>
      <c r="N98" s="72">
        <f>SUMIFS(zrw_F1BS!$E:$E,zrw_F1BS!$C:$C,$C$98,zrw_F1BS!$A:$A,N$1)</f>
        <v>1326642226.55</v>
      </c>
      <c r="O98" s="72">
        <f>SUMIFS(zrw_F1BS!$E:$E,zrw_F1BS!$C:$C,$C$98,zrw_F1BS!$A:$A,O$1)</f>
        <v>1316716948.96</v>
      </c>
      <c r="P98" s="72">
        <f>SUMIFS(zrw_F1BS!$E:$E,zrw_F1BS!$C:$C,$C$98,zrw_F1BS!$A:$A,P$1)</f>
        <v>1310303242.98</v>
      </c>
      <c r="Q98" s="72">
        <f t="shared" si="102"/>
        <v>955353393.91999996</v>
      </c>
    </row>
    <row r="99" spans="1:17" s="68" customFormat="1" ht="15" x14ac:dyDescent="0.25">
      <c r="A99" s="74"/>
      <c r="B99" s="67"/>
      <c r="C99" s="67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</row>
    <row r="100" spans="1:17" s="68" customFormat="1" ht="15" x14ac:dyDescent="0.25">
      <c r="A100" s="65" t="s">
        <v>90</v>
      </c>
      <c r="B100" s="67"/>
      <c r="C100" s="67"/>
      <c r="D100" s="75">
        <f t="shared" ref="D100" si="103">SUM(D98,D95,D89,D84,D74,D70,D56)</f>
        <v>1064689185.7500002</v>
      </c>
      <c r="E100" s="75">
        <f t="shared" ref="E100:J100" si="104">SUM(E98,E95,E89,E84,E74,E70,E56)</f>
        <v>1078118941.96</v>
      </c>
      <c r="F100" s="75">
        <f t="shared" si="104"/>
        <v>1088573823.21</v>
      </c>
      <c r="G100" s="75">
        <f t="shared" si="104"/>
        <v>1076209628.5999999</v>
      </c>
      <c r="H100" s="75">
        <f t="shared" si="104"/>
        <v>1100575830.1600001</v>
      </c>
      <c r="I100" s="75">
        <f t="shared" si="104"/>
        <v>1182298201.6999998</v>
      </c>
      <c r="J100" s="75">
        <f t="shared" si="104"/>
        <v>2143612303.1699998</v>
      </c>
      <c r="K100" s="75">
        <f t="shared" ref="K100:L100" si="105">SUM(K98,K95,K89,K84,K74,K70,K56)</f>
        <v>2118762635.6500003</v>
      </c>
      <c r="L100" s="75">
        <f t="shared" si="105"/>
        <v>2124172859.2299998</v>
      </c>
      <c r="M100" s="75">
        <f t="shared" ref="M100:P100" si="106">SUM(M98,M95,M89,M84,M74,M70,M56)</f>
        <v>2036003354.73</v>
      </c>
      <c r="N100" s="75">
        <f t="shared" si="106"/>
        <v>1935427597.8399999</v>
      </c>
      <c r="O100" s="75">
        <f t="shared" si="106"/>
        <v>1865208474.0900002</v>
      </c>
      <c r="P100" s="75">
        <f t="shared" si="106"/>
        <v>1835575440.54</v>
      </c>
      <c r="Q100" s="75">
        <f t="shared" ref="Q100" si="107">(D100+P100+SUM(E100:O100)*2)/24</f>
        <v>1599924663.62375</v>
      </c>
    </row>
    <row r="101" spans="1:17" s="68" customFormat="1" ht="15" x14ac:dyDescent="0.25">
      <c r="A101" s="74"/>
      <c r="B101" s="67"/>
      <c r="C101" s="67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</row>
    <row r="102" spans="1:17" s="68" customFormat="1" ht="14.25" customHeight="1" x14ac:dyDescent="0.25">
      <c r="A102" s="65" t="s">
        <v>89</v>
      </c>
      <c r="B102" s="67"/>
      <c r="C102" s="67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</row>
    <row r="103" spans="1:17" s="68" customFormat="1" ht="14.25" customHeight="1" x14ac:dyDescent="0.25">
      <c r="A103" s="77" t="s">
        <v>88</v>
      </c>
      <c r="B103" s="67"/>
      <c r="C103" s="85" t="s">
        <v>199</v>
      </c>
      <c r="D103" s="69">
        <f>SUMIFS(zrw_F1BS!$E:$E,zrw_F1BS!$C:$C,$C$103,zrw_F1BS!$A:$A,D$1)</f>
        <v>20164574.16</v>
      </c>
      <c r="E103" s="69">
        <f>SUMIFS(zrw_F1BS!$E:$E,zrw_F1BS!$C:$C,$C$103,zrw_F1BS!$A:$A,E$1)</f>
        <v>20164927.579999998</v>
      </c>
      <c r="F103" s="69">
        <f>SUMIFS(zrw_F1BS!$E:$E,zrw_F1BS!$C:$C,$C$103,zrw_F1BS!$A:$A,F$1)</f>
        <v>20165386</v>
      </c>
      <c r="G103" s="69">
        <f>SUMIFS(zrw_F1BS!$E:$E,zrw_F1BS!$C:$C,$C$103,zrw_F1BS!$A:$A,G$1)</f>
        <v>20165951.77</v>
      </c>
      <c r="H103" s="69">
        <f>SUMIFS(zrw_F1BS!$E:$E,zrw_F1BS!$C:$C,$C$103,zrw_F1BS!$A:$A,H$1)</f>
        <v>20166517.739999998</v>
      </c>
      <c r="I103" s="69">
        <f>SUMIFS(zrw_F1BS!$E:$E,zrw_F1BS!$C:$C,$C$103,zrw_F1BS!$A:$A,I$1)</f>
        <v>20167065.640000001</v>
      </c>
      <c r="J103" s="69">
        <f>SUMIFS(zrw_F1BS!$E:$E,zrw_F1BS!$C:$C,$C$103,zrw_F1BS!$A:$A,J$1)</f>
        <v>20167631.98</v>
      </c>
      <c r="K103" s="69">
        <f>SUMIFS(zrw_F1BS!$E:$E,zrw_F1BS!$C:$C,$C$103,zrw_F1BS!$A:$A,K$1)</f>
        <v>20168180.25</v>
      </c>
      <c r="L103" s="69">
        <f>SUMIFS(zrw_F1BS!$E:$E,zrw_F1BS!$C:$C,$C$103,zrw_F1BS!$A:$A,L$1)</f>
        <v>20168746.98</v>
      </c>
      <c r="M103" s="69">
        <f>SUMIFS(zrw_F1BS!$E:$E,zrw_F1BS!$C:$C,$C$103,zrw_F1BS!$A:$A,M$1)</f>
        <v>20169313.899999999</v>
      </c>
      <c r="N103" s="69">
        <f>SUMIFS(zrw_F1BS!$E:$E,zrw_F1BS!$C:$C,$C$103,zrw_F1BS!$A:$A,N$1)</f>
        <v>20169826.129999999</v>
      </c>
      <c r="O103" s="69">
        <f>SUMIFS(zrw_F1BS!$E:$E,zrw_F1BS!$C:$C,$C$103,zrw_F1BS!$A:$A,O$1)</f>
        <v>20170393.420000002</v>
      </c>
      <c r="P103" s="69">
        <f>SUMIFS(zrw_F1BS!$E:$E,zrw_F1BS!$C:$C,$C$103,zrw_F1BS!$A:$A,P$1)</f>
        <v>20170942.59</v>
      </c>
      <c r="Q103" s="69">
        <f t="shared" ref="Q103:Q119" si="108">(D103+P103+SUM(E103:O103)*2)/24</f>
        <v>20167641.647083331</v>
      </c>
    </row>
    <row r="104" spans="1:17" s="68" customFormat="1" ht="14.25" customHeight="1" x14ac:dyDescent="0.25">
      <c r="A104" s="65" t="s">
        <v>87</v>
      </c>
      <c r="B104" s="67" t="s">
        <v>266</v>
      </c>
      <c r="C104" s="67" t="s">
        <v>1906</v>
      </c>
      <c r="D104" s="69">
        <f>SUMIFS(zrw_F1BS!$E:$E,zrw_F1BS!$B:$B,$C$104,zrw_F1BS!$A:$A,D$1)</f>
        <v>4759533.8499999996</v>
      </c>
      <c r="E104" s="69">
        <f>SUMIFS(zrw_F1BS!$E:$E,zrw_F1BS!$C:$C,$C$104,zrw_F1BS!$A:$A,E$1)</f>
        <v>4759533.8499999996</v>
      </c>
      <c r="F104" s="69">
        <f>SUMIFS(zrw_F1BS!$E:$E,zrw_F1BS!$C:$C,$C$104,zrw_F1BS!$A:$A,F$1)</f>
        <v>4759533.8499999996</v>
      </c>
      <c r="G104" s="69">
        <f>SUMIFS(zrw_F1BS!$E:$E,zrw_F1BS!$C:$C,$C$104,zrw_F1BS!$A:$A,G$1)</f>
        <v>5937966.7300000004</v>
      </c>
      <c r="H104" s="69">
        <f>SUMIFS(zrw_F1BS!$E:$E,zrw_F1BS!$C:$C,$C$104,zrw_F1BS!$A:$A,H$1)</f>
        <v>5937966.7300000004</v>
      </c>
      <c r="I104" s="69">
        <f>SUMIFS(zrw_F1BS!$E:$E,zrw_F1BS!$C:$C,$C$104,zrw_F1BS!$A:$A,I$1)</f>
        <v>5937966.7300000004</v>
      </c>
      <c r="J104" s="69">
        <f>SUMIFS(zrw_F1BS!$E:$E,zrw_F1BS!$C:$C,$C$104,zrw_F1BS!$A:$A,J$1)</f>
        <v>6727963.1699999999</v>
      </c>
      <c r="K104" s="69">
        <f>SUMIFS(zrw_F1BS!$E:$E,zrw_F1BS!$C:$C,$C$104,zrw_F1BS!$A:$A,K$1)</f>
        <v>6727963.1699999999</v>
      </c>
      <c r="L104" s="69">
        <f>SUMIFS(zrw_F1BS!$E:$E,zrw_F1BS!$C:$C,$C$104,zrw_F1BS!$A:$A,L$1)</f>
        <v>6727963.1699999999</v>
      </c>
      <c r="M104" s="69">
        <f>SUMIFS(zrw_F1BS!$E:$E,zrw_F1BS!$C:$C,$C$104,zrw_F1BS!$A:$A,M$1)</f>
        <v>7286935.6199999992</v>
      </c>
      <c r="N104" s="69">
        <f>SUMIFS(zrw_F1BS!$E:$E,zrw_F1BS!$C:$C,$C$104,zrw_F1BS!$A:$A,N$1)</f>
        <v>7286935.6199999992</v>
      </c>
      <c r="O104" s="69">
        <f>SUMIFS(zrw_F1BS!$E:$E,zrw_F1BS!$C:$C,$C$104,zrw_F1BS!$A:$A,O$1)</f>
        <v>7286935.6199999992</v>
      </c>
      <c r="P104" s="69">
        <f>SUMIFS(zrw_F1BS!$E:$E,zrw_F1BS!$C:$C,$C$104,zrw_F1BS!$A:$A,P$1)</f>
        <v>7780952.6499999994</v>
      </c>
      <c r="Q104" s="69">
        <f t="shared" si="108"/>
        <v>6303992.2925000004</v>
      </c>
    </row>
    <row r="105" spans="1:17" s="68" customFormat="1" ht="14.25" customHeight="1" x14ac:dyDescent="0.25">
      <c r="A105" s="65" t="s">
        <v>86</v>
      </c>
      <c r="B105" s="67" t="s">
        <v>266</v>
      </c>
      <c r="C105" s="67"/>
      <c r="D105" s="69">
        <f>SUMIFS(zrw_F1BS!$E:$E,zrw_F1BS!$C:$C,$C$105,zrw_F1BS!$A:$A,D$1)</f>
        <v>0</v>
      </c>
      <c r="E105" s="69">
        <f>SUMIFS(zrw_F1BS!$E:$E,zrw_F1BS!$C:$C,$C$105,zrw_F1BS!$A:$A,E$1)</f>
        <v>0</v>
      </c>
      <c r="F105" s="69">
        <f>SUMIFS(zrw_F1BS!$E:$E,zrw_F1BS!$C:$C,$C$105,zrw_F1BS!$A:$A,F$1)</f>
        <v>0</v>
      </c>
      <c r="G105" s="69">
        <f>SUMIFS(zrw_F1BS!$E:$E,zrw_F1BS!$C:$C,$C$105,zrw_F1BS!$A:$A,G$1)</f>
        <v>0</v>
      </c>
      <c r="H105" s="69">
        <f>SUMIFS(zrw_F1BS!$E:$E,zrw_F1BS!$C:$C,$C$105,zrw_F1BS!$A:$A,H$1)</f>
        <v>0</v>
      </c>
      <c r="I105" s="69">
        <f>SUMIFS(zrw_F1BS!$E:$E,zrw_F1BS!$C:$C,$C$105,zrw_F1BS!$A:$A,I$1)</f>
        <v>0</v>
      </c>
      <c r="J105" s="69">
        <f>SUMIFS(zrw_F1BS!$E:$E,zrw_F1BS!$C:$C,$C$105,zrw_F1BS!$A:$A,J$1)</f>
        <v>0</v>
      </c>
      <c r="K105" s="69">
        <f>SUMIFS(zrw_F1BS!$E:$E,zrw_F1BS!$C:$C,$C$105,zrw_F1BS!$A:$A,K$1)</f>
        <v>0</v>
      </c>
      <c r="L105" s="69">
        <f>SUMIFS(zrw_F1BS!$E:$E,zrw_F1BS!$C:$C,$C$105,zrw_F1BS!$A:$A,L$1)</f>
        <v>0</v>
      </c>
      <c r="M105" s="69">
        <f>SUMIFS(zrw_F1BS!$E:$E,zrw_F1BS!$C:$C,$C$105,zrw_F1BS!$A:$A,M$1)</f>
        <v>0</v>
      </c>
      <c r="N105" s="69">
        <f>SUMIFS(zrw_F1BS!$E:$E,zrw_F1BS!$C:$C,$C$105,zrw_F1BS!$A:$A,N$1)</f>
        <v>0</v>
      </c>
      <c r="O105" s="69">
        <f>SUMIFS(zrw_F1BS!$E:$E,zrw_F1BS!$C:$C,$C$105,zrw_F1BS!$A:$A,O$1)</f>
        <v>0</v>
      </c>
      <c r="P105" s="69">
        <f>SUMIFS(zrw_F1BS!$E:$E,zrw_F1BS!$C:$C,$C$105,zrw_F1BS!$A:$A,P$1)</f>
        <v>0</v>
      </c>
      <c r="Q105" s="69">
        <f t="shared" si="108"/>
        <v>0</v>
      </c>
    </row>
    <row r="106" spans="1:17" s="68" customFormat="1" ht="14.25" customHeight="1" x14ac:dyDescent="0.25">
      <c r="A106" s="65" t="s">
        <v>85</v>
      </c>
      <c r="B106" s="67" t="s">
        <v>266</v>
      </c>
      <c r="C106" s="67"/>
      <c r="D106" s="69">
        <f>SUMIFS(zrw_F1BS!$E:$E,zrw_F1BS!$C:$C,$C$106,zrw_F1BS!$A:$A,D$1)</f>
        <v>0</v>
      </c>
      <c r="E106" s="69">
        <f>SUMIFS(zrw_F1BS!$E:$E,zrw_F1BS!$C:$C,$C$106,zrw_F1BS!$A:$A,E$1)</f>
        <v>0</v>
      </c>
      <c r="F106" s="69">
        <f>SUMIFS(zrw_F1BS!$E:$E,zrw_F1BS!$C:$C,$C$106,zrw_F1BS!$A:$A,F$1)</f>
        <v>0</v>
      </c>
      <c r="G106" s="69">
        <f>SUMIFS(zrw_F1BS!$E:$E,zrw_F1BS!$C:$C,$C$106,zrw_F1BS!$A:$A,G$1)</f>
        <v>0</v>
      </c>
      <c r="H106" s="69">
        <f>SUMIFS(zrw_F1BS!$E:$E,zrw_F1BS!$C:$C,$C$106,zrw_F1BS!$A:$A,H$1)</f>
        <v>0</v>
      </c>
      <c r="I106" s="69">
        <f>SUMIFS(zrw_F1BS!$E:$E,zrw_F1BS!$C:$C,$C$106,zrw_F1BS!$A:$A,I$1)</f>
        <v>0</v>
      </c>
      <c r="J106" s="69">
        <f>SUMIFS(zrw_F1BS!$E:$E,zrw_F1BS!$C:$C,$C$106,zrw_F1BS!$A:$A,J$1)</f>
        <v>0</v>
      </c>
      <c r="K106" s="69">
        <f>SUMIFS(zrw_F1BS!$E:$E,zrw_F1BS!$C:$C,$C$106,zrw_F1BS!$A:$A,K$1)</f>
        <v>0</v>
      </c>
      <c r="L106" s="69">
        <f>SUMIFS(zrw_F1BS!$E:$E,zrw_F1BS!$C:$C,$C$106,zrw_F1BS!$A:$A,L$1)</f>
        <v>0</v>
      </c>
      <c r="M106" s="69">
        <f>SUMIFS(zrw_F1BS!$E:$E,zrw_F1BS!$C:$C,$C$106,zrw_F1BS!$A:$A,M$1)</f>
        <v>0</v>
      </c>
      <c r="N106" s="69">
        <f>SUMIFS(zrw_F1BS!$E:$E,zrw_F1BS!$C:$C,$C$106,zrw_F1BS!$A:$A,N$1)</f>
        <v>0</v>
      </c>
      <c r="O106" s="69">
        <f>SUMIFS(zrw_F1BS!$E:$E,zrw_F1BS!$C:$C,$C$106,zrw_F1BS!$A:$A,O$1)</f>
        <v>0</v>
      </c>
      <c r="P106" s="69">
        <f>SUMIFS(zrw_F1BS!$E:$E,zrw_F1BS!$C:$C,$C$106,zrw_F1BS!$A:$A,P$1)</f>
        <v>0</v>
      </c>
      <c r="Q106" s="69">
        <f t="shared" si="108"/>
        <v>0</v>
      </c>
    </row>
    <row r="107" spans="1:17" s="68" customFormat="1" ht="14.25" customHeight="1" x14ac:dyDescent="0.25">
      <c r="A107" s="65" t="s">
        <v>84</v>
      </c>
      <c r="B107" s="67">
        <v>175</v>
      </c>
      <c r="C107" s="67" t="s">
        <v>1908</v>
      </c>
      <c r="D107" s="69">
        <f>SUMIFS(zrw_F1BS!$E:$E,zrw_F1BS!$B:$B,$C$107,zrw_F1BS!$A:$A,D$1)</f>
        <v>4505197.92</v>
      </c>
      <c r="E107" s="69">
        <f>SUMIFS(zrw_F1BS!$E:$E,zrw_F1BS!$B:$B,$C$107,zrw_F1BS!$A:$A,E$1)</f>
        <v>2954447.3499999996</v>
      </c>
      <c r="F107" s="69">
        <f>SUMIFS(zrw_F1BS!$E:$E,zrw_F1BS!$B:$B,$C$107,zrw_F1BS!$A:$A,F$1)</f>
        <v>3312497</v>
      </c>
      <c r="G107" s="69">
        <f>SUMIFS(zrw_F1BS!$E:$E,zrw_F1BS!$B:$B,$C$107,zrw_F1BS!$A:$A,G$1)</f>
        <v>2876755.5700000003</v>
      </c>
      <c r="H107" s="69">
        <f>SUMIFS(zrw_F1BS!$E:$E,zrw_F1BS!$B:$B,$C$107,zrw_F1BS!$A:$A,H$1)</f>
        <v>2631806.02</v>
      </c>
      <c r="I107" s="69">
        <f>SUMIFS(zrw_F1BS!$E:$E,zrw_F1BS!$B:$B,$C$107,zrw_F1BS!$A:$A,I$1)</f>
        <v>2364037.5499999998</v>
      </c>
      <c r="J107" s="69">
        <f>SUMIFS(zrw_F1BS!$E:$E,zrw_F1BS!$B:$B,$C$107,zrw_F1BS!$A:$A,J$1)</f>
        <v>2157991.2800000003</v>
      </c>
      <c r="K107" s="69">
        <f>SUMIFS(zrw_F1BS!$E:$E,zrw_F1BS!$B:$B,$C$107,zrw_F1BS!$A:$A,K$1)</f>
        <v>3039808.66</v>
      </c>
      <c r="L107" s="69">
        <f>SUMIFS(zrw_F1BS!$E:$E,zrw_F1BS!$B:$B,$C$107,zrw_F1BS!$A:$A,L$1)</f>
        <v>3006570.54</v>
      </c>
      <c r="M107" s="69">
        <f>SUMIFS(zrw_F1BS!$E:$E,zrw_F1BS!$B:$B,$C$107,zrw_F1BS!$A:$A,M$1)</f>
        <v>3442901.32</v>
      </c>
      <c r="N107" s="69">
        <f>SUMIFS(zrw_F1BS!$E:$E,zrw_F1BS!$B:$B,$C$107,zrw_F1BS!$A:$A,N$1)</f>
        <v>3182489.5</v>
      </c>
      <c r="O107" s="69">
        <f>SUMIFS(zrw_F1BS!$E:$E,zrw_F1BS!$B:$B,$C$107,zrw_F1BS!$A:$A,O$1)</f>
        <v>3375244.9299999997</v>
      </c>
      <c r="P107" s="69">
        <f>SUMIFS(zrw_F1BS!$E:$E,zrw_F1BS!$B:$B,$C$107,zrw_F1BS!$A:$A,P$1)</f>
        <v>3589259.13</v>
      </c>
      <c r="Q107" s="69">
        <f t="shared" si="108"/>
        <v>3032648.1870833333</v>
      </c>
    </row>
    <row r="108" spans="1:17" s="68" customFormat="1" ht="14.25" customHeight="1" x14ac:dyDescent="0.25">
      <c r="A108" s="65" t="s">
        <v>83</v>
      </c>
      <c r="B108" s="67"/>
      <c r="C108" s="67"/>
      <c r="D108" s="69">
        <f>SUMIFS(zrw_F1BS!$E:$E,zrw_F1BS!$C:$C,$C$108,zrw_F1BS!$A:$A,D$1)</f>
        <v>0</v>
      </c>
      <c r="E108" s="69">
        <f>SUMIFS(zrw_F1BS!$E:$E,zrw_F1BS!$C:$C,$C$108,zrw_F1BS!$A:$A,E$1)</f>
        <v>0</v>
      </c>
      <c r="F108" s="69">
        <f>SUMIFS(zrw_F1BS!$E:$E,zrw_F1BS!$C:$C,$C$108,zrw_F1BS!$A:$A,F$1)</f>
        <v>0</v>
      </c>
      <c r="G108" s="69">
        <f>SUMIFS(zrw_F1BS!$E:$E,zrw_F1BS!$C:$C,$C$108,zrw_F1BS!$A:$A,G$1)</f>
        <v>0</v>
      </c>
      <c r="H108" s="69">
        <f>SUMIFS(zrw_F1BS!$E:$E,zrw_F1BS!$C:$C,$C$108,zrw_F1BS!$A:$A,H$1)</f>
        <v>0</v>
      </c>
      <c r="I108" s="69">
        <f>SUMIFS(zrw_F1BS!$E:$E,zrw_F1BS!$C:$C,$C$108,zrw_F1BS!$A:$A,I$1)</f>
        <v>0</v>
      </c>
      <c r="J108" s="69">
        <f>SUMIFS(zrw_F1BS!$E:$E,zrw_F1BS!$C:$C,$C$108,zrw_F1BS!$A:$A,J$1)</f>
        <v>0</v>
      </c>
      <c r="K108" s="69">
        <f>SUMIFS(zrw_F1BS!$E:$E,zrw_F1BS!$C:$C,$C$108,zrw_F1BS!$A:$A,K$1)</f>
        <v>0</v>
      </c>
      <c r="L108" s="69">
        <f>SUMIFS(zrw_F1BS!$E:$E,zrw_F1BS!$C:$C,$C$108,zrw_F1BS!$A:$A,L$1)</f>
        <v>0</v>
      </c>
      <c r="M108" s="69">
        <f>SUMIFS(zrw_F1BS!$E:$E,zrw_F1BS!$C:$C,$C$108,zrw_F1BS!$A:$A,M$1)</f>
        <v>0</v>
      </c>
      <c r="N108" s="69">
        <f>SUMIFS(zrw_F1BS!$E:$E,zrw_F1BS!$C:$C,$C$108,zrw_F1BS!$A:$A,N$1)</f>
        <v>0</v>
      </c>
      <c r="O108" s="69">
        <f>SUMIFS(zrw_F1BS!$E:$E,zrw_F1BS!$C:$C,$C$108,zrw_F1BS!$A:$A,O$1)</f>
        <v>0</v>
      </c>
      <c r="P108" s="69">
        <f>SUMIFS(zrw_F1BS!$E:$E,zrw_F1BS!$C:$C,$C$108,zrw_F1BS!$A:$A,P$1)</f>
        <v>0</v>
      </c>
      <c r="Q108" s="69">
        <f t="shared" si="108"/>
        <v>0</v>
      </c>
    </row>
    <row r="109" spans="1:17" s="68" customFormat="1" ht="14.25" customHeight="1" x14ac:dyDescent="0.25">
      <c r="A109" s="65" t="s">
        <v>82</v>
      </c>
      <c r="B109" s="67"/>
      <c r="C109" s="85" t="s">
        <v>222</v>
      </c>
      <c r="D109" s="69">
        <f>SUMIFS(zrw_F1BS!$E:$E,zrw_F1BS!$C:$C,$C$109,zrw_F1BS!$A:$A,D$1)</f>
        <v>25878171.530000001</v>
      </c>
      <c r="E109" s="69">
        <f>SUMIFS(zrw_F1BS!$E:$E,zrw_F1BS!$C:$C,$C$109,zrw_F1BS!$A:$A,E$1)</f>
        <v>25674432.239999998</v>
      </c>
      <c r="F109" s="69">
        <f>SUMIFS(zrw_F1BS!$E:$E,zrw_F1BS!$C:$C,$C$109,zrw_F1BS!$A:$A,F$1)</f>
        <v>25471972.329999998</v>
      </c>
      <c r="G109" s="69">
        <f>SUMIFS(zrw_F1BS!$E:$E,zrw_F1BS!$C:$C,$C$109,zrw_F1BS!$A:$A,G$1)</f>
        <v>25268233.039999999</v>
      </c>
      <c r="H109" s="69">
        <f>SUMIFS(zrw_F1BS!$E:$E,zrw_F1BS!$C:$C,$C$109,zrw_F1BS!$A:$A,H$1)</f>
        <v>24923988.600000001</v>
      </c>
      <c r="I109" s="69">
        <f>SUMIFS(zrw_F1BS!$E:$E,zrw_F1BS!$C:$C,$C$109,zrw_F1BS!$A:$A,I$1)</f>
        <v>27482300.129999999</v>
      </c>
      <c r="J109" s="69">
        <f>SUMIFS(zrw_F1BS!$E:$E,zrw_F1BS!$C:$C,$C$109,zrw_F1BS!$A:$A,J$1)</f>
        <v>27275211.140000001</v>
      </c>
      <c r="K109" s="69">
        <f>SUMIFS(zrw_F1BS!$E:$E,zrw_F1BS!$C:$C,$C$109,zrw_F1BS!$A:$A,K$1)</f>
        <v>27068122.300000001</v>
      </c>
      <c r="L109" s="69">
        <f>SUMIFS(zrw_F1BS!$E:$E,zrw_F1BS!$C:$C,$C$109,zrw_F1BS!$A:$A,L$1)</f>
        <v>26907468.010000002</v>
      </c>
      <c r="M109" s="69">
        <f>SUMIFS(zrw_F1BS!$E:$E,zrw_F1BS!$C:$C,$C$109,zrw_F1BS!$A:$A,M$1)</f>
        <v>26739936.719999999</v>
      </c>
      <c r="N109" s="69">
        <f>SUMIFS(zrw_F1BS!$E:$E,zrw_F1BS!$C:$C,$C$109,zrw_F1BS!$A:$A,N$1)</f>
        <v>26572405.440000001</v>
      </c>
      <c r="O109" s="69">
        <f>SUMIFS(zrw_F1BS!$E:$E,zrw_F1BS!$C:$C,$C$109,zrw_F1BS!$A:$A,O$1)</f>
        <v>26404874.149999999</v>
      </c>
      <c r="P109" s="69">
        <f>SUMIFS(zrw_F1BS!$E:$E,zrw_F1BS!$C:$C,$C$109,zrw_F1BS!$A:$A,P$1)</f>
        <v>26681212.879999999</v>
      </c>
      <c r="Q109" s="69">
        <f t="shared" si="108"/>
        <v>26339053.025416661</v>
      </c>
    </row>
    <row r="110" spans="1:17" s="68" customFormat="1" ht="14.25" customHeight="1" x14ac:dyDescent="0.25">
      <c r="A110" s="65" t="s">
        <v>81</v>
      </c>
      <c r="B110" s="67"/>
      <c r="C110" s="85" t="s">
        <v>223</v>
      </c>
      <c r="D110" s="69">
        <f>SUMIFS(zrw_F1BS!$E:$E,zrw_F1BS!$C:$C,$C$110,zrw_F1BS!$A:$A,D$1)</f>
        <v>127021619.06999999</v>
      </c>
      <c r="E110" s="69">
        <f>SUMIFS(zrw_F1BS!$E:$E,zrw_F1BS!$C:$C,$C$110,zrw_F1BS!$A:$A,E$1)</f>
        <v>125863821.51000001</v>
      </c>
      <c r="F110" s="69">
        <f>SUMIFS(zrw_F1BS!$E:$E,zrw_F1BS!$C:$C,$C$110,zrw_F1BS!$A:$A,F$1)</f>
        <v>124629939.16</v>
      </c>
      <c r="G110" s="69">
        <f>SUMIFS(zrw_F1BS!$E:$E,zrw_F1BS!$C:$C,$C$110,zrw_F1BS!$A:$A,G$1)</f>
        <v>123471835.90000001</v>
      </c>
      <c r="H110" s="69">
        <f>SUMIFS(zrw_F1BS!$E:$E,zrw_F1BS!$C:$C,$C$110,zrw_F1BS!$A:$A,H$1)</f>
        <v>124413360.25</v>
      </c>
      <c r="I110" s="69">
        <f>SUMIFS(zrw_F1BS!$E:$E,zrw_F1BS!$C:$C,$C$110,zrw_F1BS!$A:$A,I$1)</f>
        <v>128559472.76000001</v>
      </c>
      <c r="J110" s="69">
        <f>SUMIFS(zrw_F1BS!$E:$E,zrw_F1BS!$C:$C,$C$110,zrw_F1BS!$A:$A,J$1)</f>
        <v>128508499.62</v>
      </c>
      <c r="K110" s="69">
        <f>SUMIFS(zrw_F1BS!$E:$E,zrw_F1BS!$C:$C,$C$110,zrw_F1BS!$A:$A,K$1)</f>
        <v>129296640.03</v>
      </c>
      <c r="L110" s="69">
        <f>SUMIFS(zrw_F1BS!$E:$E,zrw_F1BS!$C:$C,$C$110,zrw_F1BS!$A:$A,L$1)</f>
        <v>127344610.65000001</v>
      </c>
      <c r="M110" s="69">
        <f>SUMIFS(zrw_F1BS!$E:$E,zrw_F1BS!$C:$C,$C$110,zrw_F1BS!$A:$A,M$1)</f>
        <v>125305493.90000001</v>
      </c>
      <c r="N110" s="69">
        <f>SUMIFS(zrw_F1BS!$E:$E,zrw_F1BS!$C:$C,$C$110,zrw_F1BS!$A:$A,N$1)</f>
        <v>123298624.38</v>
      </c>
      <c r="O110" s="69">
        <f>SUMIFS(zrw_F1BS!$E:$E,zrw_F1BS!$C:$C,$C$110,zrw_F1BS!$A:$A,O$1)</f>
        <v>121201522.09</v>
      </c>
      <c r="P110" s="69">
        <f>SUMIFS(zrw_F1BS!$E:$E,zrw_F1BS!$C:$C,$C$110,zrw_F1BS!$A:$A,P$1)</f>
        <v>119127210.18000001</v>
      </c>
      <c r="Q110" s="69">
        <f t="shared" si="108"/>
        <v>125414019.57291664</v>
      </c>
    </row>
    <row r="111" spans="1:17" s="68" customFormat="1" ht="14.25" customHeight="1" x14ac:dyDescent="0.25">
      <c r="A111" s="65" t="s">
        <v>80</v>
      </c>
      <c r="B111" s="67"/>
      <c r="C111" s="85" t="s">
        <v>224</v>
      </c>
      <c r="D111" s="69">
        <f>SUMIFS(zrw_F1BS!$E:$E,zrw_F1BS!$C:$C,$C$111,zrw_F1BS!$A:$A,D$1)</f>
        <v>2787564.26</v>
      </c>
      <c r="E111" s="69">
        <f>SUMIFS(zrw_F1BS!$E:$E,zrw_F1BS!$C:$C,$C$111,zrw_F1BS!$A:$A,E$1)</f>
        <v>2380380.7599999998</v>
      </c>
      <c r="F111" s="69">
        <f>SUMIFS(zrw_F1BS!$E:$E,zrw_F1BS!$C:$C,$C$111,zrw_F1BS!$A:$A,F$1)</f>
        <v>1973197.26</v>
      </c>
      <c r="G111" s="69">
        <f>SUMIFS(zrw_F1BS!$E:$E,zrw_F1BS!$C:$C,$C$111,zrw_F1BS!$A:$A,G$1)</f>
        <v>1566013.76</v>
      </c>
      <c r="H111" s="69">
        <f>SUMIFS(zrw_F1BS!$E:$E,zrw_F1BS!$C:$C,$C$111,zrw_F1BS!$A:$A,H$1)</f>
        <v>1158830.26</v>
      </c>
      <c r="I111" s="69">
        <f>SUMIFS(zrw_F1BS!$E:$E,zrw_F1BS!$C:$C,$C$111,zrw_F1BS!$A:$A,I$1)</f>
        <v>751646.76</v>
      </c>
      <c r="J111" s="69">
        <f>SUMIFS(zrw_F1BS!$E:$E,zrw_F1BS!$C:$C,$C$111,zrw_F1BS!$A:$A,J$1)</f>
        <v>3786307.84</v>
      </c>
      <c r="K111" s="69">
        <f>SUMIFS(zrw_F1BS!$E:$E,zrw_F1BS!$C:$C,$C$111,zrw_F1BS!$A:$A,K$1)</f>
        <v>3503682.84</v>
      </c>
      <c r="L111" s="69">
        <f>SUMIFS(zrw_F1BS!$E:$E,zrw_F1BS!$C:$C,$C$111,zrw_F1BS!$A:$A,L$1)</f>
        <v>3221057.84</v>
      </c>
      <c r="M111" s="69">
        <f>SUMIFS(zrw_F1BS!$E:$E,zrw_F1BS!$C:$C,$C$111,zrw_F1BS!$A:$A,M$1)</f>
        <v>2938432.84</v>
      </c>
      <c r="N111" s="69">
        <f>SUMIFS(zrw_F1BS!$E:$E,zrw_F1BS!$C:$C,$C$111,zrw_F1BS!$A:$A,N$1)</f>
        <v>2655807.84</v>
      </c>
      <c r="O111" s="69">
        <f>SUMIFS(zrw_F1BS!$E:$E,zrw_F1BS!$C:$C,$C$111,zrw_F1BS!$A:$A,O$1)</f>
        <v>2373182.84</v>
      </c>
      <c r="P111" s="69">
        <f>SUMIFS(zrw_F1BS!$E:$E,zrw_F1BS!$C:$C,$C$111,zrw_F1BS!$A:$A,P$1)</f>
        <v>2090557.84</v>
      </c>
      <c r="Q111" s="69">
        <f t="shared" si="108"/>
        <v>2395633.4908333332</v>
      </c>
    </row>
    <row r="112" spans="1:17" s="68" customFormat="1" ht="14.25" customHeight="1" x14ac:dyDescent="0.25">
      <c r="A112" s="65" t="s">
        <v>79</v>
      </c>
      <c r="B112" s="67"/>
      <c r="C112" s="67"/>
      <c r="D112" s="69">
        <f>SUMIFS(zrw_F1BS!$E:$E,zrw_F1BS!$B:$B,"18230031",zrw_F1BS!$A:$A,D$1)+SUMIFS(zrw_F1BS!$E:$E,zrw_F1BS!$B:$B,"18630031",zrw_F1BS!$A:$A,D$1)</f>
        <v>50429251.310000002</v>
      </c>
      <c r="E112" s="69">
        <f>SUMIFS(zrw_F1BS!$E:$E,zrw_F1BS!$B:$B,"18230031",zrw_F1BS!$A:$A,E$1)+SUMIFS(zrw_F1BS!$E:$E,zrw_F1BS!$B:$B,"18630031",zrw_F1BS!$A:$A,E$1)</f>
        <v>50160050.369999997</v>
      </c>
      <c r="F112" s="69">
        <f>SUMIFS(zrw_F1BS!$E:$E,zrw_F1BS!$B:$B,"18230031",zrw_F1BS!$A:$A,F$1)+SUMIFS(zrw_F1BS!$E:$E,zrw_F1BS!$B:$B,"18630031",zrw_F1BS!$A:$A,F$1)</f>
        <v>49900434.899999999</v>
      </c>
      <c r="G112" s="69">
        <f>SUMIFS(zrw_F1BS!$E:$E,zrw_F1BS!$B:$B,"18230031",zrw_F1BS!$A:$A,G$1)+SUMIFS(zrw_F1BS!$E:$E,zrw_F1BS!$B:$B,"18630031",zrw_F1BS!$A:$A,G$1)</f>
        <v>49786449.82</v>
      </c>
      <c r="H112" s="69">
        <f>SUMIFS(zrw_F1BS!$E:$E,zrw_F1BS!$B:$B,"18230031",zrw_F1BS!$A:$A,H$1)+SUMIFS(zrw_F1BS!$E:$E,zrw_F1BS!$B:$B,"18630031",zrw_F1BS!$A:$A,H$1)</f>
        <v>49898399.049999997</v>
      </c>
      <c r="I112" s="69">
        <f>SUMIFS(zrw_F1BS!$E:$E,zrw_F1BS!$B:$B,"18230031",zrw_F1BS!$A:$A,I$1)+SUMIFS(zrw_F1BS!$E:$E,zrw_F1BS!$B:$B,"18630031",zrw_F1BS!$A:$A,I$1)</f>
        <v>50032044.689999998</v>
      </c>
      <c r="J112" s="69">
        <f>SUMIFS(zrw_F1BS!$E:$E,zrw_F1BS!$B:$B,"18230031",zrw_F1BS!$A:$A,J$1)+SUMIFS(zrw_F1BS!$E:$E,zrw_F1BS!$B:$B,"18630031",zrw_F1BS!$A:$A,J$1)</f>
        <v>50300536.07</v>
      </c>
      <c r="K112" s="69">
        <f>SUMIFS(zrw_F1BS!$E:$E,zrw_F1BS!$B:$B,"18230031",zrw_F1BS!$A:$A,K$1)+SUMIFS(zrw_F1BS!$E:$E,zrw_F1BS!$B:$B,"18630031",zrw_F1BS!$A:$A,K$1)</f>
        <v>50512745.149999999</v>
      </c>
      <c r="L112" s="69">
        <f>SUMIFS(zrw_F1BS!$E:$E,zrw_F1BS!$B:$B,"18230031",zrw_F1BS!$A:$A,L$1)+SUMIFS(zrw_F1BS!$E:$E,zrw_F1BS!$B:$B,"18630031",zrw_F1BS!$A:$A,L$1)</f>
        <v>50612082.829999998</v>
      </c>
      <c r="M112" s="69">
        <f>SUMIFS(zrw_F1BS!$E:$E,zrw_F1BS!$B:$B,"18230031",zrw_F1BS!$A:$A,M$1)+SUMIFS(zrw_F1BS!$E:$E,zrw_F1BS!$B:$B,"18630031",zrw_F1BS!$A:$A,M$1)</f>
        <v>50802624.730000004</v>
      </c>
      <c r="N112" s="69">
        <f>SUMIFS(zrw_F1BS!$E:$E,zrw_F1BS!$B:$B,"18230031",zrw_F1BS!$A:$A,N$1)+SUMIFS(zrw_F1BS!$E:$E,zrw_F1BS!$B:$B,"18630031",zrw_F1BS!$A:$A,N$1)</f>
        <v>51227070.969999999</v>
      </c>
      <c r="O112" s="69">
        <f>SUMIFS(zrw_F1BS!$E:$E,zrw_F1BS!$B:$B,"18230031",zrw_F1BS!$A:$A,O$1)+SUMIFS(zrw_F1BS!$E:$E,zrw_F1BS!$B:$B,"18630031",zrw_F1BS!$A:$A,O$1)</f>
        <v>51679884.990000002</v>
      </c>
      <c r="P112" s="69">
        <f>SUMIFS(zrw_F1BS!$E:$E,zrw_F1BS!$B:$B,"18230031",zrw_F1BS!$A:$A,P$1)+SUMIFS(zrw_F1BS!$E:$E,zrw_F1BS!$B:$B,"18630031",zrw_F1BS!$A:$A,P$1)</f>
        <v>51750406.529999994</v>
      </c>
      <c r="Q112" s="69">
        <f t="shared" si="108"/>
        <v>50500179.37416666</v>
      </c>
    </row>
    <row r="113" spans="1:17" s="68" customFormat="1" ht="14.25" customHeight="1" x14ac:dyDescent="0.25">
      <c r="A113" s="65" t="s">
        <v>78</v>
      </c>
      <c r="B113" s="67"/>
      <c r="C113" s="85" t="s">
        <v>225</v>
      </c>
      <c r="D113" s="69">
        <f>SUMIFS(zrw_F1BS!$E:$E,zrw_F1BS!$C:$C,$C$113,zrw_F1BS!$A:$A,D$1)-SUMIFS(zrw_F1BS!$E:$E,zrw_F1BS!$B:$B,"18230031",zrw_F1BS!$A:$A,D$1)</f>
        <v>511282706.12</v>
      </c>
      <c r="E113" s="69">
        <f>SUMIFS(zrw_F1BS!$E:$E,zrw_F1BS!$C:$C,$C$113,zrw_F1BS!$A:$A,E$1)-SUMIFS(zrw_F1BS!$E:$E,zrw_F1BS!$B:$B,"18230031",zrw_F1BS!$A:$A,E$1)</f>
        <v>519067152.15000004</v>
      </c>
      <c r="F113" s="69">
        <f>SUMIFS(zrw_F1BS!$E:$E,zrw_F1BS!$C:$C,$C$113,zrw_F1BS!$A:$A,F$1)-SUMIFS(zrw_F1BS!$E:$E,zrw_F1BS!$B:$B,"18230031",zrw_F1BS!$A:$A,F$1)</f>
        <v>514400412.29000002</v>
      </c>
      <c r="G113" s="69">
        <f>SUMIFS(zrw_F1BS!$E:$E,zrw_F1BS!$C:$C,$C$113,zrw_F1BS!$A:$A,G$1)-SUMIFS(zrw_F1BS!$E:$E,zrw_F1BS!$B:$B,"18230031",zrw_F1BS!$A:$A,G$1)</f>
        <v>524294481.16000003</v>
      </c>
      <c r="H113" s="69">
        <f>SUMIFS(zrw_F1BS!$E:$E,zrw_F1BS!$C:$C,$C$113,zrw_F1BS!$A:$A,H$1)-SUMIFS(zrw_F1BS!$E:$E,zrw_F1BS!$B:$B,"18230031",zrw_F1BS!$A:$A,H$1)</f>
        <v>516680954.09999996</v>
      </c>
      <c r="I113" s="69">
        <f>SUMIFS(zrw_F1BS!$E:$E,zrw_F1BS!$C:$C,$C$113,zrw_F1BS!$A:$A,I$1)-SUMIFS(zrw_F1BS!$E:$E,zrw_F1BS!$B:$B,"18230031",zrw_F1BS!$A:$A,I$1)</f>
        <v>508397561.07999998</v>
      </c>
      <c r="J113" s="69">
        <f>SUMIFS(zrw_F1BS!$E:$E,zrw_F1BS!$C:$C,$C$113,zrw_F1BS!$A:$A,J$1)-SUMIFS(zrw_F1BS!$E:$E,zrw_F1BS!$B:$B,"18230031",zrw_F1BS!$A:$A,J$1)</f>
        <v>462167825.04000002</v>
      </c>
      <c r="K113" s="69">
        <f>SUMIFS(zrw_F1BS!$E:$E,zrw_F1BS!$C:$C,$C$113,zrw_F1BS!$A:$A,K$1)-SUMIFS(zrw_F1BS!$E:$E,zrw_F1BS!$B:$B,"18230031",zrw_F1BS!$A:$A,K$1)</f>
        <v>457218969.17000002</v>
      </c>
      <c r="L113" s="69">
        <f>SUMIFS(zrw_F1BS!$E:$E,zrw_F1BS!$C:$C,$C$113,zrw_F1BS!$A:$A,L$1)-SUMIFS(zrw_F1BS!$E:$E,zrw_F1BS!$B:$B,"18230031",zrw_F1BS!$A:$A,L$1)</f>
        <v>436790203.74000001</v>
      </c>
      <c r="M113" s="69">
        <f>SUMIFS(zrw_F1BS!$E:$E,zrw_F1BS!$C:$C,$C$113,zrw_F1BS!$A:$A,M$1)-SUMIFS(zrw_F1BS!$E:$E,zrw_F1BS!$B:$B,"18230031",zrw_F1BS!$A:$A,M$1)</f>
        <v>416873565.01999998</v>
      </c>
      <c r="N113" s="69">
        <f>SUMIFS(zrw_F1BS!$E:$E,zrw_F1BS!$C:$C,$C$113,zrw_F1BS!$A:$A,N$1)-SUMIFS(zrw_F1BS!$E:$E,zrw_F1BS!$B:$B,"18230031",zrw_F1BS!$A:$A,N$1)</f>
        <v>404011773.31</v>
      </c>
      <c r="O113" s="69">
        <f>SUMIFS(zrw_F1BS!$E:$E,zrw_F1BS!$C:$C,$C$113,zrw_F1BS!$A:$A,O$1)-SUMIFS(zrw_F1BS!$E:$E,zrw_F1BS!$B:$B,"18230031",zrw_F1BS!$A:$A,O$1)</f>
        <v>403573628.61000001</v>
      </c>
      <c r="P113" s="69">
        <f>SUMIFS(zrw_F1BS!$E:$E,zrw_F1BS!$C:$C,$C$113,zrw_F1BS!$A:$A,P$1)-SUMIFS(zrw_F1BS!$E:$E,zrw_F1BS!$B:$B,"18230031",zrw_F1BS!$A:$A,P$1)</f>
        <v>401256157.96999997</v>
      </c>
      <c r="Q113" s="69">
        <f t="shared" si="108"/>
        <v>468312163.14291668</v>
      </c>
    </row>
    <row r="114" spans="1:17" s="68" customFormat="1" ht="14.25" customHeight="1" x14ac:dyDescent="0.25">
      <c r="A114" s="65" t="s">
        <v>77</v>
      </c>
      <c r="B114" s="67"/>
      <c r="C114" s="67"/>
      <c r="D114" s="69">
        <f>SUMIFS(zrw_F1BS!$E:$E,zrw_F1BS!$C:$C,$C$114,zrw_F1BS!$A:$A,D$1)</f>
        <v>0</v>
      </c>
      <c r="E114" s="69">
        <f>SUMIFS(zrw_F1BS!$E:$E,zrw_F1BS!$C:$C,$C$114,zrw_F1BS!$A:$A,E$1)</f>
        <v>0</v>
      </c>
      <c r="F114" s="69">
        <f>SUMIFS(zrw_F1BS!$E:$E,zrw_F1BS!$C:$C,$C$114,zrw_F1BS!$A:$A,F$1)</f>
        <v>0</v>
      </c>
      <c r="G114" s="69">
        <f>SUMIFS(zrw_F1BS!$E:$E,zrw_F1BS!$C:$C,$C$114,zrw_F1BS!$A:$A,G$1)</f>
        <v>0</v>
      </c>
      <c r="H114" s="69">
        <f>SUMIFS(zrw_F1BS!$E:$E,zrw_F1BS!$C:$C,$C$114,zrw_F1BS!$A:$A,H$1)</f>
        <v>0</v>
      </c>
      <c r="I114" s="69">
        <f>SUMIFS(zrw_F1BS!$E:$E,zrw_F1BS!$C:$C,$C$114,zrw_F1BS!$A:$A,I$1)</f>
        <v>0</v>
      </c>
      <c r="J114" s="69">
        <f>SUMIFS(zrw_F1BS!$E:$E,zrw_F1BS!$C:$C,$C$114,zrw_F1BS!$A:$A,J$1)</f>
        <v>0</v>
      </c>
      <c r="K114" s="69">
        <f>SUMIFS(zrw_F1BS!$E:$E,zrw_F1BS!$C:$C,$C$114,zrw_F1BS!$A:$A,K$1)</f>
        <v>0</v>
      </c>
      <c r="L114" s="69">
        <f>SUMIFS(zrw_F1BS!$E:$E,zrw_F1BS!$C:$C,$C$114,zrw_F1BS!$A:$A,L$1)</f>
        <v>0</v>
      </c>
      <c r="M114" s="69">
        <f>SUMIFS(zrw_F1BS!$E:$E,zrw_F1BS!$C:$C,$C$114,zrw_F1BS!$A:$A,M$1)</f>
        <v>0</v>
      </c>
      <c r="N114" s="69">
        <f>SUMIFS(zrw_F1BS!$E:$E,zrw_F1BS!$C:$C,$C$114,zrw_F1BS!$A:$A,N$1)</f>
        <v>0</v>
      </c>
      <c r="O114" s="69">
        <f>SUMIFS(zrw_F1BS!$E:$E,zrw_F1BS!$C:$C,$C$114,zrw_F1BS!$A:$A,O$1)</f>
        <v>0</v>
      </c>
      <c r="P114" s="69">
        <f>SUMIFS(zrw_F1BS!$E:$E,zrw_F1BS!$C:$C,$C$114,zrw_F1BS!$A:$A,P$1)</f>
        <v>0</v>
      </c>
      <c r="Q114" s="69">
        <f t="shared" si="108"/>
        <v>0</v>
      </c>
    </row>
    <row r="115" spans="1:17" s="68" customFormat="1" ht="14.25" customHeight="1" x14ac:dyDescent="0.25">
      <c r="A115" s="65" t="s">
        <v>76</v>
      </c>
      <c r="B115" s="67"/>
      <c r="C115" s="85" t="s">
        <v>226</v>
      </c>
      <c r="D115" s="69">
        <f>SUMIFS(zrw_F1BS!$E:$E,zrw_F1BS!$C:$C,$C$115,zrw_F1BS!$A:$A,D$1)</f>
        <v>-607698.13</v>
      </c>
      <c r="E115" s="69">
        <f>SUMIFS(zrw_F1BS!$E:$E,zrw_F1BS!$C:$C,$C$115,zrw_F1BS!$A:$A,E$1)</f>
        <v>91748.28</v>
      </c>
      <c r="F115" s="69">
        <f>SUMIFS(zrw_F1BS!$E:$E,zrw_F1BS!$C:$C,$C$115,zrw_F1BS!$A:$A,F$1)</f>
        <v>-1041825.88</v>
      </c>
      <c r="G115" s="69">
        <f>SUMIFS(zrw_F1BS!$E:$E,zrw_F1BS!$C:$C,$C$115,zrw_F1BS!$A:$A,G$1)</f>
        <v>-343828.68</v>
      </c>
      <c r="H115" s="69">
        <f>SUMIFS(zrw_F1BS!$E:$E,zrw_F1BS!$C:$C,$C$115,zrw_F1BS!$A:$A,H$1)</f>
        <v>-1712113.97</v>
      </c>
      <c r="I115" s="69">
        <f>SUMIFS(zrw_F1BS!$E:$E,zrw_F1BS!$C:$C,$C$115,zrw_F1BS!$A:$A,I$1)</f>
        <v>-2570913.17</v>
      </c>
      <c r="J115" s="69">
        <f>SUMIFS(zrw_F1BS!$E:$E,zrw_F1BS!$C:$C,$C$115,zrw_F1BS!$A:$A,J$1)</f>
        <v>0</v>
      </c>
      <c r="K115" s="69">
        <f>SUMIFS(zrw_F1BS!$E:$E,zrw_F1BS!$C:$C,$C$115,zrw_F1BS!$A:$A,K$1)</f>
        <v>-300796.44</v>
      </c>
      <c r="L115" s="69">
        <f>SUMIFS(zrw_F1BS!$E:$E,zrw_F1BS!$C:$C,$C$115,zrw_F1BS!$A:$A,L$1)</f>
        <v>-357059.8</v>
      </c>
      <c r="M115" s="69">
        <f>SUMIFS(zrw_F1BS!$E:$E,zrw_F1BS!$C:$C,$C$115,zrw_F1BS!$A:$A,M$1)</f>
        <v>133301.76000000001</v>
      </c>
      <c r="N115" s="69">
        <f>SUMIFS(zrw_F1BS!$E:$E,zrw_F1BS!$C:$C,$C$115,zrw_F1BS!$A:$A,N$1)</f>
        <v>638038.26</v>
      </c>
      <c r="O115" s="69">
        <f>SUMIFS(zrw_F1BS!$E:$E,zrw_F1BS!$C:$C,$C$115,zrw_F1BS!$A:$A,O$1)</f>
        <v>-116316.8</v>
      </c>
      <c r="P115" s="69">
        <f>SUMIFS(zrw_F1BS!$E:$E,zrw_F1BS!$C:$C,$C$115,zrw_F1BS!$A:$A,P$1)</f>
        <v>617864.75</v>
      </c>
      <c r="Q115" s="69">
        <f t="shared" si="108"/>
        <v>-464556.92750000005</v>
      </c>
    </row>
    <row r="116" spans="1:17" s="68" customFormat="1" ht="14.25" customHeight="1" x14ac:dyDescent="0.25">
      <c r="A116" s="65" t="s">
        <v>75</v>
      </c>
      <c r="B116" s="67"/>
      <c r="C116" s="87" t="s">
        <v>228</v>
      </c>
      <c r="D116" s="69">
        <f>SUMIFS(zrw_F1BS!$E:$E,zrw_F1BS!$C:$C,$C$116,zrw_F1BS!$A:$A,D$1)-D94-SUMIFS(zrw_F1BS!$E:$E,zrw_F1BS!$B:$B,"18630031",zrw_F1BS!$A:$A,D$1)</f>
        <v>219367905.91</v>
      </c>
      <c r="E116" s="69">
        <f>SUMIFS(zrw_F1BS!$E:$E,zrw_F1BS!$C:$C,$C$116,zrw_F1BS!$A:$A,E$1)-E94-SUMIFS(zrw_F1BS!$E:$E,zrw_F1BS!$B:$B,"18630031",zrw_F1BS!$A:$A,E$1)</f>
        <v>231174334.56999999</v>
      </c>
      <c r="F116" s="69">
        <f>SUMIFS(zrw_F1BS!$E:$E,zrw_F1BS!$C:$C,$C$116,zrw_F1BS!$A:$A,F$1)-F94-SUMIFS(zrw_F1BS!$E:$E,zrw_F1BS!$B:$B,"18630031",zrw_F1BS!$A:$A,F$1)</f>
        <v>225419131.78</v>
      </c>
      <c r="G116" s="69">
        <f>SUMIFS(zrw_F1BS!$E:$E,zrw_F1BS!$C:$C,$C$116,zrw_F1BS!$A:$A,G$1)-G94-SUMIFS(zrw_F1BS!$E:$E,zrw_F1BS!$B:$B,"18630031",zrw_F1BS!$A:$A,G$1)</f>
        <v>229584103.31</v>
      </c>
      <c r="H116" s="69">
        <f>SUMIFS(zrw_F1BS!$E:$E,zrw_F1BS!$C:$C,$C$116,zrw_F1BS!$A:$A,H$1)-H94-SUMIFS(zrw_F1BS!$E:$E,zrw_F1BS!$B:$B,"18630031",zrw_F1BS!$A:$A,H$1)</f>
        <v>233989430.58000001</v>
      </c>
      <c r="I116" s="69">
        <f>SUMIFS(zrw_F1BS!$E:$E,zrw_F1BS!$C:$C,$C$116,zrw_F1BS!$A:$A,I$1)-I94-SUMIFS(zrw_F1BS!$E:$E,zrw_F1BS!$B:$B,"18630031",zrw_F1BS!$A:$A,I$1)</f>
        <v>238222878.06999999</v>
      </c>
      <c r="J116" s="69">
        <f>SUMIFS(zrw_F1BS!$E:$E,zrw_F1BS!$C:$C,$C$116,zrw_F1BS!$A:$A,J$1)-J94-SUMIFS(zrw_F1BS!$E:$E,zrw_F1BS!$B:$B,"18630031",zrw_F1BS!$A:$A,J$1)</f>
        <v>195459322.75999999</v>
      </c>
      <c r="K116" s="69">
        <f>SUMIFS(zrw_F1BS!$E:$E,zrw_F1BS!$C:$C,$C$116,zrw_F1BS!$A:$A,K$1)-K94-SUMIFS(zrw_F1BS!$E:$E,zrw_F1BS!$B:$B,"18630031",zrw_F1BS!$A:$A,K$1)</f>
        <v>193134985.53</v>
      </c>
      <c r="L116" s="69">
        <f>SUMIFS(zrw_F1BS!$E:$E,zrw_F1BS!$C:$C,$C$116,zrw_F1BS!$A:$A,L$1)-L94-SUMIFS(zrw_F1BS!$E:$E,zrw_F1BS!$B:$B,"18630031",zrw_F1BS!$A:$A,L$1)</f>
        <v>193021018.11000001</v>
      </c>
      <c r="M116" s="69">
        <f>SUMIFS(zrw_F1BS!$E:$E,zrw_F1BS!$C:$C,$C$116,zrw_F1BS!$A:$A,M$1)-M94-SUMIFS(zrw_F1BS!$E:$E,zrw_F1BS!$B:$B,"18630031",zrw_F1BS!$A:$A,M$1)</f>
        <v>188302072.42000002</v>
      </c>
      <c r="N116" s="69">
        <f>SUMIFS(zrw_F1BS!$E:$E,zrw_F1BS!$C:$C,$C$116,zrw_F1BS!$A:$A,N$1)-N94-SUMIFS(zrw_F1BS!$E:$E,zrw_F1BS!$B:$B,"18630031",zrw_F1BS!$A:$A,N$1)</f>
        <v>191928688.46999997</v>
      </c>
      <c r="O116" s="69">
        <f>SUMIFS(zrw_F1BS!$E:$E,zrw_F1BS!$C:$C,$C$116,zrw_F1BS!$A:$A,O$1)-O94-SUMIFS(zrw_F1BS!$E:$E,zrw_F1BS!$B:$B,"18630031",zrw_F1BS!$A:$A,O$1)</f>
        <v>184690221.80999997</v>
      </c>
      <c r="P116" s="69">
        <f>SUMIFS(zrw_F1BS!$E:$E,zrw_F1BS!$C:$C,$C$116,zrw_F1BS!$A:$A,P$1)-P94-SUMIFS(zrw_F1BS!$E:$E,zrw_F1BS!$B:$B,"18630031",zrw_F1BS!$A:$A,P$1)</f>
        <v>184739939.19</v>
      </c>
      <c r="Q116" s="69">
        <f t="shared" si="108"/>
        <v>208915009.16333339</v>
      </c>
    </row>
    <row r="117" spans="1:17" s="68" customFormat="1" ht="14.25" customHeight="1" x14ac:dyDescent="0.25">
      <c r="A117" s="65" t="s">
        <v>74</v>
      </c>
      <c r="B117" s="67"/>
      <c r="C117" s="85" t="s">
        <v>229</v>
      </c>
      <c r="D117" s="69">
        <f>SUMIFS(zrw_F1BS!$E:$E,zrw_F1BS!$C:$C,$C$117,zrw_F1BS!$A:$A,D$1)</f>
        <v>321095.21000000002</v>
      </c>
      <c r="E117" s="69">
        <f>SUMIFS(zrw_F1BS!$E:$E,zrw_F1BS!$C:$C,$C$117,zrw_F1BS!$A:$A,E$1)</f>
        <v>308667.92</v>
      </c>
      <c r="F117" s="69">
        <f>SUMIFS(zrw_F1BS!$E:$E,zrw_F1BS!$C:$C,$C$117,zrw_F1BS!$A:$A,F$1)</f>
        <v>296240.63</v>
      </c>
      <c r="G117" s="69">
        <f>SUMIFS(zrw_F1BS!$E:$E,zrw_F1BS!$C:$C,$C$117,zrw_F1BS!$A:$A,G$1)</f>
        <v>283813.34000000003</v>
      </c>
      <c r="H117" s="69">
        <f>SUMIFS(zrw_F1BS!$E:$E,zrw_F1BS!$C:$C,$C$117,zrw_F1BS!$A:$A,H$1)</f>
        <v>271386.05</v>
      </c>
      <c r="I117" s="69">
        <f>SUMIFS(zrw_F1BS!$E:$E,zrw_F1BS!$C:$C,$C$117,zrw_F1BS!$A:$A,I$1)</f>
        <v>246970.62</v>
      </c>
      <c r="J117" s="69">
        <f>SUMIFS(zrw_F1BS!$E:$E,zrw_F1BS!$C:$C,$C$117,zrw_F1BS!$A:$A,J$1)</f>
        <v>248878.48</v>
      </c>
      <c r="K117" s="69">
        <f>SUMIFS(zrw_F1BS!$E:$E,zrw_F1BS!$C:$C,$C$117,zrw_F1BS!$A:$A,K$1)</f>
        <v>242298.19</v>
      </c>
      <c r="L117" s="69">
        <f>SUMIFS(zrw_F1BS!$E:$E,zrw_F1BS!$C:$C,$C$117,zrw_F1BS!$A:$A,L$1)</f>
        <v>235226.35</v>
      </c>
      <c r="M117" s="69">
        <f>SUMIFS(zrw_F1BS!$E:$E,zrw_F1BS!$C:$C,$C$117,zrw_F1BS!$A:$A,M$1)</f>
        <v>228395.77</v>
      </c>
      <c r="N117" s="69">
        <f>SUMIFS(zrw_F1BS!$E:$E,zrw_F1BS!$C:$C,$C$117,zrw_F1BS!$A:$A,N$1)</f>
        <v>221556.16</v>
      </c>
      <c r="O117" s="69">
        <f>SUMIFS(zrw_F1BS!$E:$E,zrw_F1BS!$C:$C,$C$117,zrw_F1BS!$A:$A,O$1)</f>
        <v>214725.58</v>
      </c>
      <c r="P117" s="69">
        <f>SUMIFS(zrw_F1BS!$E:$E,zrw_F1BS!$C:$C,$C$117,zrw_F1BS!$A:$A,P$1)</f>
        <v>207895</v>
      </c>
      <c r="Q117" s="69">
        <f t="shared" si="108"/>
        <v>255221.1829166667</v>
      </c>
    </row>
    <row r="118" spans="1:17" s="68" customFormat="1" ht="14.25" customHeight="1" thickBot="1" x14ac:dyDescent="0.3">
      <c r="A118" s="70" t="s">
        <v>73</v>
      </c>
      <c r="B118" s="67"/>
      <c r="C118" s="85" t="s">
        <v>230</v>
      </c>
      <c r="D118" s="72">
        <f>SUMIFS(zrw_F1BS!$E:$E,zrw_F1BS!$C:$C,$C$118,zrw_F1BS!$A:$A,D$1)</f>
        <v>40826354.880000003</v>
      </c>
      <c r="E118" s="72">
        <f>SUMIFS(zrw_F1BS!$E:$E,zrw_F1BS!$C:$C,$C$118,zrw_F1BS!$A:$A,E$1)</f>
        <v>40611283.420000002</v>
      </c>
      <c r="F118" s="72">
        <f>SUMIFS(zrw_F1BS!$E:$E,zrw_F1BS!$C:$C,$C$118,zrw_F1BS!$A:$A,F$1)</f>
        <v>40396211.960000001</v>
      </c>
      <c r="G118" s="76">
        <f>SUMIFS(zrw_F1BS!$E:$E,zrw_F1BS!$C:$C,$C$118,zrw_F1BS!$A:$A,G$1)</f>
        <v>40181140.5</v>
      </c>
      <c r="H118" s="72">
        <f>SUMIFS(zrw_F1BS!$E:$E,zrw_F1BS!$C:$C,$C$118,zrw_F1BS!$A:$A,H$1)</f>
        <v>40108996.729999997</v>
      </c>
      <c r="I118" s="72">
        <f>SUMIFS(zrw_F1BS!$E:$E,zrw_F1BS!$C:$C,$C$118,zrw_F1BS!$A:$A,I$1)</f>
        <v>39893925.299999997</v>
      </c>
      <c r="J118" s="72">
        <f>SUMIFS(zrw_F1BS!$E:$E,zrw_F1BS!$C:$C,$C$118,zrw_F1BS!$A:$A,J$1)</f>
        <v>39674089.609999999</v>
      </c>
      <c r="K118" s="76">
        <f>SUMIFS(zrw_F1BS!$E:$E,zrw_F1BS!$C:$C,$C$118,zrw_F1BS!$A:$A,K$1)</f>
        <v>39456635.920000002</v>
      </c>
      <c r="L118" s="76">
        <f>SUMIFS(zrw_F1BS!$E:$E,zrw_F1BS!$C:$C,$C$118,zrw_F1BS!$A:$A,L$1)</f>
        <v>39279005.850000001</v>
      </c>
      <c r="M118" s="76">
        <f>SUMIFS(zrw_F1BS!$E:$E,zrw_F1BS!$C:$C,$C$118,zrw_F1BS!$A:$A,M$1)</f>
        <v>42699310.780000001</v>
      </c>
      <c r="N118" s="72">
        <f>SUMIFS(zrw_F1BS!$E:$E,zrw_F1BS!$C:$C,$C$118,zrw_F1BS!$A:$A,N$1)</f>
        <v>43764113.109999999</v>
      </c>
      <c r="O118" s="72">
        <f>SUMIFS(zrw_F1BS!$E:$E,zrw_F1BS!$C:$C,$C$118,zrw_F1BS!$A:$A,O$1)</f>
        <v>43586483.039999999</v>
      </c>
      <c r="P118" s="72">
        <f>SUMIFS(zrw_F1BS!$E:$E,zrw_F1BS!$C:$C,$C$118,zrw_F1BS!$A:$A,P$1)</f>
        <v>43460433.969999999</v>
      </c>
      <c r="Q118" s="72">
        <f t="shared" si="108"/>
        <v>40982882.553750008</v>
      </c>
    </row>
    <row r="119" spans="1:17" s="68" customFormat="1" ht="15" x14ac:dyDescent="0.25">
      <c r="A119" s="65" t="s">
        <v>72</v>
      </c>
      <c r="B119" s="67"/>
      <c r="C119" s="67"/>
      <c r="D119" s="73">
        <f t="shared" ref="D119:E119" si="109">SUM(D103:D118)</f>
        <v>1006736276.09</v>
      </c>
      <c r="E119" s="73">
        <f t="shared" si="109"/>
        <v>1023210780</v>
      </c>
      <c r="F119" s="73">
        <f t="shared" ref="F119" si="110">SUM(F103:F118)</f>
        <v>1009683131.28</v>
      </c>
      <c r="G119" s="73">
        <f t="shared" ref="G119" si="111">SUM(G103:G118)</f>
        <v>1023072916.2200001</v>
      </c>
      <c r="H119" s="73">
        <f t="shared" ref="H119" si="112">SUM(H103:H118)</f>
        <v>1018469522.14</v>
      </c>
      <c r="I119" s="73">
        <f t="shared" ref="I119" si="113">SUM(I103:I118)</f>
        <v>1019484956.16</v>
      </c>
      <c r="J119" s="73">
        <f t="shared" ref="J119" si="114">SUM(J103:J118)</f>
        <v>936474256.99000001</v>
      </c>
      <c r="K119" s="73">
        <f t="shared" ref="K119:P119" si="115">SUM(K103:K118)</f>
        <v>930069234.76999998</v>
      </c>
      <c r="L119" s="73">
        <f t="shared" si="115"/>
        <v>906956894.2700001</v>
      </c>
      <c r="M119" s="73">
        <f t="shared" si="115"/>
        <v>884922284.77999997</v>
      </c>
      <c r="N119" s="73">
        <f t="shared" si="115"/>
        <v>874957329.19000006</v>
      </c>
      <c r="O119" s="73">
        <f t="shared" si="115"/>
        <v>864440780.28000009</v>
      </c>
      <c r="P119" s="73">
        <f t="shared" si="115"/>
        <v>861472832.68000007</v>
      </c>
      <c r="Q119" s="73">
        <f t="shared" si="108"/>
        <v>952153886.7054168</v>
      </c>
    </row>
    <row r="120" spans="1:17" s="68" customFormat="1" ht="15" x14ac:dyDescent="0.25">
      <c r="A120" s="74"/>
      <c r="B120" s="67"/>
      <c r="C120" s="67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</row>
    <row r="121" spans="1:17" s="68" customFormat="1" ht="15.75" thickBot="1" x14ac:dyDescent="0.3">
      <c r="A121" s="78" t="s">
        <v>71</v>
      </c>
      <c r="B121" s="67"/>
      <c r="C121" s="67"/>
      <c r="D121" s="79">
        <f t="shared" ref="D121" si="116">+D119+D100+D38+D48</f>
        <v>11394749750.970003</v>
      </c>
      <c r="E121" s="79">
        <f t="shared" ref="E121:J121" si="117">+E119+E100+E38+E48</f>
        <v>11468802141.550001</v>
      </c>
      <c r="F121" s="79">
        <f t="shared" si="117"/>
        <v>11514848529.219999</v>
      </c>
      <c r="G121" s="79">
        <f t="shared" si="117"/>
        <v>11573935106.380003</v>
      </c>
      <c r="H121" s="79">
        <f t="shared" si="117"/>
        <v>11659356883.09</v>
      </c>
      <c r="I121" s="79">
        <f t="shared" si="117"/>
        <v>11783605749.429996</v>
      </c>
      <c r="J121" s="79">
        <f t="shared" si="117"/>
        <v>12625792218.960001</v>
      </c>
      <c r="K121" s="79">
        <f t="shared" ref="K121:L121" si="118">+K119+K100+K38+K48</f>
        <v>12607203277.120003</v>
      </c>
      <c r="L121" s="79">
        <f t="shared" si="118"/>
        <v>12606965496.440004</v>
      </c>
      <c r="M121" s="79">
        <f t="shared" ref="M121:P121" si="119">+M119+M100+M38+M48</f>
        <v>12550943391.249998</v>
      </c>
      <c r="N121" s="79">
        <f t="shared" si="119"/>
        <v>12460414535.780001</v>
      </c>
      <c r="O121" s="79">
        <f t="shared" si="119"/>
        <v>12418410660.389997</v>
      </c>
      <c r="P121" s="79">
        <f t="shared" si="119"/>
        <v>12432450873.119999</v>
      </c>
      <c r="Q121" s="79">
        <f t="shared" ref="Q121" si="120">(D121+P121+SUM(E121:O121)*2)/24</f>
        <v>12098656525.137917</v>
      </c>
    </row>
    <row r="122" spans="1:17" s="68" customFormat="1" ht="15.75" thickTop="1" x14ac:dyDescent="0.25">
      <c r="A122" s="74"/>
      <c r="B122" s="67"/>
      <c r="C122" s="67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</row>
    <row r="123" spans="1:17" s="68" customFormat="1" ht="15" x14ac:dyDescent="0.25">
      <c r="A123" s="65" t="s">
        <v>70</v>
      </c>
      <c r="B123" s="67"/>
      <c r="C123" s="67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</row>
    <row r="124" spans="1:17" s="68" customFormat="1" ht="15" x14ac:dyDescent="0.25">
      <c r="A124" s="65" t="s">
        <v>69</v>
      </c>
      <c r="B124" s="67"/>
      <c r="C124" s="67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</row>
    <row r="125" spans="1:17" s="68" customFormat="1" ht="15" x14ac:dyDescent="0.25">
      <c r="A125" s="65" t="s">
        <v>68</v>
      </c>
      <c r="B125" s="67">
        <v>230</v>
      </c>
      <c r="C125" s="67" t="s">
        <v>1909</v>
      </c>
      <c r="D125" s="69">
        <f>SUMIFS(zrw_F1BS!$E:$E,zrw_F1BS!$C:$C,$C$125,zrw_F1BS!$A:$A,D$1)</f>
        <v>-4403722.17</v>
      </c>
      <c r="E125" s="69">
        <f>SUMIFS(zrw_F1BS!$E:$E,zrw_F1BS!$C:$C,$C$125,zrw_F1BS!$A:$A,E$1)</f>
        <v>-4403722.17</v>
      </c>
      <c r="F125" s="69">
        <f>SUMIFS(zrw_F1BS!$E:$E,zrw_F1BS!$C:$C,$C$125,zrw_F1BS!$A:$A,F$1)</f>
        <v>-4403722.17</v>
      </c>
      <c r="G125" s="69">
        <f>SUMIFS(zrw_F1BS!$E:$E,zrw_F1BS!$C:$C,$C$125,zrw_F1BS!$A:$A,G$1)</f>
        <v>-4403722.17</v>
      </c>
      <c r="H125" s="69">
        <f>SUMIFS(zrw_F1BS!$E:$E,zrw_F1BS!$C:$C,$C$125,zrw_F1BS!$A:$A,H$1)</f>
        <v>-4403722.17</v>
      </c>
      <c r="I125" s="69">
        <f>SUMIFS(zrw_F1BS!$E:$E,zrw_F1BS!$C:$C,$C$125,zrw_F1BS!$A:$A,I$1)</f>
        <v>-4403722.17</v>
      </c>
      <c r="J125" s="69">
        <f>SUMIFS(zrw_F1BS!$E:$E,zrw_F1BS!$C:$C,$C$125,zrw_F1BS!$A:$A,J$1)</f>
        <v>-6166364.6000000006</v>
      </c>
      <c r="K125" s="69">
        <f>SUMIFS(zrw_F1BS!$E:$E,zrw_F1BS!$C:$C,$C$125,zrw_F1BS!$A:$A,K$1)</f>
        <v>-6166364.6000000006</v>
      </c>
      <c r="L125" s="69">
        <f>SUMIFS(zrw_F1BS!$E:$E,zrw_F1BS!$C:$C,$C$125,zrw_F1BS!$A:$A,L$1)</f>
        <v>-6166364.6000000006</v>
      </c>
      <c r="M125" s="69">
        <f>SUMIFS(zrw_F1BS!$E:$E,zrw_F1BS!$C:$C,$C$125,zrw_F1BS!$A:$A,M$1)</f>
        <v>-6166364.6000000006</v>
      </c>
      <c r="N125" s="69">
        <f>SUMIFS(zrw_F1BS!$E:$E,zrw_F1BS!$C:$C,$C$125,zrw_F1BS!$A:$A,N$1)</f>
        <v>-6166364.6000000006</v>
      </c>
      <c r="O125" s="69">
        <f>SUMIFS(zrw_F1BS!$E:$E,zrw_F1BS!$C:$C,$C$125,zrw_F1BS!$A:$A,O$1)</f>
        <v>-6166364.6000000006</v>
      </c>
      <c r="P125" s="69">
        <f>SUMIFS(zrw_F1BS!$E:$E,zrw_F1BS!$C:$C,$C$125,zrw_F1BS!$A:$A,P$1)</f>
        <v>-6166364.6000000006</v>
      </c>
      <c r="Q125" s="69">
        <f t="shared" ref="Q125:Q139" si="121">(D125+P125+SUM(E125:O125)*2)/24</f>
        <v>-5358486.819583334</v>
      </c>
    </row>
    <row r="126" spans="1:17" s="68" customFormat="1" ht="15" x14ac:dyDescent="0.25">
      <c r="A126" s="65" t="s">
        <v>67</v>
      </c>
      <c r="B126" s="67">
        <v>244</v>
      </c>
      <c r="C126" s="85" t="s">
        <v>1911</v>
      </c>
      <c r="D126" s="69">
        <f>SUMIFS(zrw_F1BS!$E:$E,zrw_F1BS!$C:$C,$C$126,zrw_F1BS!$A:$A,D$1)</f>
        <v>-44031341.479999997</v>
      </c>
      <c r="E126" s="69">
        <f>SUMIFS(zrw_F1BS!$E:$E,zrw_F1BS!$C:$C,$C$126,zrw_F1BS!$A:$A,E$1)</f>
        <v>-55258670.5</v>
      </c>
      <c r="F126" s="69">
        <f>SUMIFS(zrw_F1BS!$E:$E,zrw_F1BS!$C:$C,$C$126,zrw_F1BS!$A:$A,F$1)</f>
        <v>-41218498.299999997</v>
      </c>
      <c r="G126" s="69">
        <f>SUMIFS(zrw_F1BS!$E:$E,zrw_F1BS!$C:$C,$C$126,zrw_F1BS!$A:$A,G$1)</f>
        <v>-49820179.990000002</v>
      </c>
      <c r="H126" s="69">
        <f>SUMIFS(zrw_F1BS!$E:$E,zrw_F1BS!$C:$C,$C$126,zrw_F1BS!$A:$A,H$1)</f>
        <v>-46848182.939999998</v>
      </c>
      <c r="I126" s="69">
        <f>SUMIFS(zrw_F1BS!$E:$E,zrw_F1BS!$C:$C,$C$126,zrw_F1BS!$A:$A,I$1)</f>
        <v>-62157196.289999999</v>
      </c>
      <c r="J126" s="69">
        <f>SUMIFS(zrw_F1BS!$E:$E,zrw_F1BS!$C:$C,$C$126,zrw_F1BS!$A:$A,J$1)</f>
        <v>-64859130.18</v>
      </c>
      <c r="K126" s="69">
        <f>SUMIFS(zrw_F1BS!$E:$E,zrw_F1BS!$C:$C,$C$126,zrw_F1BS!$A:$A,K$1)</f>
        <v>-70295302.829999998</v>
      </c>
      <c r="L126" s="69">
        <f>SUMIFS(zrw_F1BS!$E:$E,zrw_F1BS!$C:$C,$C$126,zrw_F1BS!$A:$A,L$1)</f>
        <v>-76950923.209999993</v>
      </c>
      <c r="M126" s="69">
        <f>SUMIFS(zrw_F1BS!$E:$E,zrw_F1BS!$C:$C,$C$126,zrw_F1BS!$A:$A,M$1)</f>
        <v>-67513388.879999995</v>
      </c>
      <c r="N126" s="69">
        <f>SUMIFS(zrw_F1BS!$E:$E,zrw_F1BS!$C:$C,$C$126,zrw_F1BS!$A:$A,N$1)</f>
        <v>-69946925.709999993</v>
      </c>
      <c r="O126" s="69">
        <f>SUMIFS(zrw_F1BS!$E:$E,zrw_F1BS!$C:$C,$C$126,zrw_F1BS!$A:$A,O$1)</f>
        <v>-54559668.329999998</v>
      </c>
      <c r="P126" s="69">
        <f>SUMIFS(zrw_F1BS!$E:$E,zrw_F1BS!$C:$C,$C$126,zrw_F1BS!$A:$A,P$1)</f>
        <v>-49776009.82</v>
      </c>
      <c r="Q126" s="69">
        <f t="shared" si="121"/>
        <v>-58860978.567499995</v>
      </c>
    </row>
    <row r="127" spans="1:17" s="68" customFormat="1" ht="15" x14ac:dyDescent="0.25">
      <c r="A127" s="65" t="s">
        <v>66</v>
      </c>
      <c r="B127" s="67"/>
      <c r="C127" s="67"/>
      <c r="D127" s="69">
        <f>SUMIFS(zrw_F1BS!$E:$E,zrw_F1BS!$C:$C,$C$127,zrw_F1BS!$A:$A,D$1)</f>
        <v>0</v>
      </c>
      <c r="E127" s="69">
        <f>SUMIFS(zrw_F1BS!$E:$E,zrw_F1BS!$C:$C,$C$127,zrw_F1BS!$A:$A,E$1)</f>
        <v>0</v>
      </c>
      <c r="F127" s="69">
        <f>SUMIFS(zrw_F1BS!$E:$E,zrw_F1BS!$C:$C,$C$127,zrw_F1BS!$A:$A,F$1)</f>
        <v>0</v>
      </c>
      <c r="G127" s="69">
        <f>SUMIFS(zrw_F1BS!$E:$E,zrw_F1BS!$C:$C,$C$127,zrw_F1BS!$A:$A,G$1)</f>
        <v>0</v>
      </c>
      <c r="H127" s="69">
        <f>SUMIFS(zrw_F1BS!$E:$E,zrw_F1BS!$C:$C,$C$127,zrw_F1BS!$A:$A,H$1)</f>
        <v>0</v>
      </c>
      <c r="I127" s="69">
        <f>SUMIFS(zrw_F1BS!$E:$E,zrw_F1BS!$C:$C,$C$127,zrw_F1BS!$A:$A,I$1)</f>
        <v>0</v>
      </c>
      <c r="J127" s="69">
        <f>SUMIFS(zrw_F1BS!$E:$E,zrw_F1BS!$C:$C,$C$127,zrw_F1BS!$A:$A,J$1)</f>
        <v>0</v>
      </c>
      <c r="K127" s="69">
        <f>SUMIFS(zrw_F1BS!$E:$E,zrw_F1BS!$C:$C,$C$127,zrw_F1BS!$A:$A,K$1)</f>
        <v>0</v>
      </c>
      <c r="L127" s="69">
        <f>SUMIFS(zrw_F1BS!$E:$E,zrw_F1BS!$C:$C,$C$127,zrw_F1BS!$A:$A,L$1)</f>
        <v>0</v>
      </c>
      <c r="M127" s="69">
        <f>SUMIFS(zrw_F1BS!$E:$E,zrw_F1BS!$C:$C,$C$127,zrw_F1BS!$A:$A,M$1)</f>
        <v>0</v>
      </c>
      <c r="N127" s="69">
        <f>SUMIFS(zrw_F1BS!$E:$E,zrw_F1BS!$C:$C,$C$127,zrw_F1BS!$A:$A,N$1)</f>
        <v>0</v>
      </c>
      <c r="O127" s="69">
        <f>SUMIFS(zrw_F1BS!$E:$E,zrw_F1BS!$C:$C,$C$127,zrw_F1BS!$A:$A,O$1)</f>
        <v>0</v>
      </c>
      <c r="P127" s="69">
        <f>SUMIFS(zrw_F1BS!$E:$E,zrw_F1BS!$C:$C,$C$127,zrw_F1BS!$A:$A,P$1)</f>
        <v>0</v>
      </c>
      <c r="Q127" s="69">
        <f t="shared" si="121"/>
        <v>0</v>
      </c>
    </row>
    <row r="128" spans="1:17" s="68" customFormat="1" ht="15" x14ac:dyDescent="0.25">
      <c r="A128" s="65" t="s">
        <v>65</v>
      </c>
      <c r="B128" s="67"/>
      <c r="C128" s="85" t="s">
        <v>248</v>
      </c>
      <c r="D128" s="69">
        <f>SUMIFS(zrw_F1BS!$E:$E,zrw_F1BS!$C:$C,$C$128,zrw_F1BS!$A:$A,D$1)</f>
        <v>-5000000</v>
      </c>
      <c r="E128" s="69">
        <f>SUMIFS(zrw_F1BS!$E:$E,zrw_F1BS!$C:$C,$C$128,zrw_F1BS!$A:$A,E$1)</f>
        <v>-25000000</v>
      </c>
      <c r="F128" s="69">
        <f>SUMIFS(zrw_F1BS!$E:$E,zrw_F1BS!$C:$C,$C$128,zrw_F1BS!$A:$A,F$1)</f>
        <v>-37000000</v>
      </c>
      <c r="G128" s="69">
        <f>SUMIFS(zrw_F1BS!$E:$E,zrw_F1BS!$C:$C,$C$128,zrw_F1BS!$A:$A,G$1)</f>
        <v>-139000000</v>
      </c>
      <c r="H128" s="69">
        <f>SUMIFS(zrw_F1BS!$E:$E,zrw_F1BS!$C:$C,$C$128,zrw_F1BS!$A:$A,H$1)</f>
        <v>-189000000</v>
      </c>
      <c r="I128" s="69">
        <f>SUMIFS(zrw_F1BS!$E:$E,zrw_F1BS!$C:$C,$C$128,zrw_F1BS!$A:$A,I$1)</f>
        <v>-210759000</v>
      </c>
      <c r="J128" s="69">
        <f>SUMIFS(zrw_F1BS!$E:$E,zrw_F1BS!$C:$C,$C$128,zrw_F1BS!$A:$A,J$1)</f>
        <v>-329463000</v>
      </c>
      <c r="K128" s="69">
        <f>SUMIFS(zrw_F1BS!$E:$E,zrw_F1BS!$C:$C,$C$128,zrw_F1BS!$A:$A,K$1)</f>
        <v>-255500000</v>
      </c>
      <c r="L128" s="69">
        <f>SUMIFS(zrw_F1BS!$E:$E,zrw_F1BS!$C:$C,$C$128,zrw_F1BS!$A:$A,L$1)</f>
        <v>-153050000</v>
      </c>
      <c r="M128" s="69">
        <f>SUMIFS(zrw_F1BS!$E:$E,zrw_F1BS!$C:$C,$C$128,zrw_F1BS!$A:$A,M$1)</f>
        <v>-370689000</v>
      </c>
      <c r="N128" s="69">
        <f>SUMIFS(zrw_F1BS!$E:$E,zrw_F1BS!$C:$C,$C$128,zrw_F1BS!$A:$A,N$1)</f>
        <v>-391000000</v>
      </c>
      <c r="O128" s="69">
        <f>SUMIFS(zrw_F1BS!$E:$E,zrw_F1BS!$C:$C,$C$128,zrw_F1BS!$A:$A,O$1)</f>
        <v>-366000000</v>
      </c>
      <c r="P128" s="69">
        <f>SUMIFS(zrw_F1BS!$E:$E,zrw_F1BS!$C:$C,$C$128,zrw_F1BS!$A:$A,P$1)</f>
        <v>-28000000</v>
      </c>
      <c r="Q128" s="69">
        <f t="shared" si="121"/>
        <v>-206913416.66666666</v>
      </c>
    </row>
    <row r="129" spans="1:17" s="68" customFormat="1" ht="15" x14ac:dyDescent="0.25">
      <c r="A129" s="65" t="s">
        <v>64</v>
      </c>
      <c r="B129" s="67"/>
      <c r="C129" s="85" t="s">
        <v>249</v>
      </c>
      <c r="D129" s="69">
        <f>SUMIFS(zrw_F1BS!$E:$E,zrw_F1BS!$C:$C,$C$129,zrw_F1BS!$A:$A,D$1)</f>
        <v>-281164029.66000003</v>
      </c>
      <c r="E129" s="69">
        <f>SUMIFS(zrw_F1BS!$E:$E,zrw_F1BS!$C:$C,$C$129,zrw_F1BS!$A:$A,E$1)</f>
        <v>-300893852.72000003</v>
      </c>
      <c r="F129" s="69">
        <f>SUMIFS(zrw_F1BS!$E:$E,zrw_F1BS!$C:$C,$C$129,zrw_F1BS!$A:$A,F$1)</f>
        <v>-305623129.02999997</v>
      </c>
      <c r="G129" s="69">
        <f>SUMIFS(zrw_F1BS!$E:$E,zrw_F1BS!$C:$C,$C$129,zrw_F1BS!$A:$A,G$1)</f>
        <v>-320587012.67000002</v>
      </c>
      <c r="H129" s="69">
        <f>SUMIFS(zrw_F1BS!$E:$E,zrw_F1BS!$C:$C,$C$129,zrw_F1BS!$A:$A,H$1)</f>
        <v>-312123472.49000001</v>
      </c>
      <c r="I129" s="69">
        <f>SUMIFS(zrw_F1BS!$E:$E,zrw_F1BS!$C:$C,$C$129,zrw_F1BS!$A:$A,I$1)</f>
        <v>-352449007.06</v>
      </c>
      <c r="J129" s="69">
        <f>SUMIFS(zrw_F1BS!$E:$E,zrw_F1BS!$C:$C,$C$129,zrw_F1BS!$A:$A,J$1)</f>
        <v>-397018980.06999999</v>
      </c>
      <c r="K129" s="69">
        <f>SUMIFS(zrw_F1BS!$E:$E,zrw_F1BS!$C:$C,$C$129,zrw_F1BS!$A:$A,K$1)</f>
        <v>-361764439.92000002</v>
      </c>
      <c r="L129" s="69">
        <f>SUMIFS(zrw_F1BS!$E:$E,zrw_F1BS!$C:$C,$C$129,zrw_F1BS!$A:$A,L$1)</f>
        <v>-366407136.31999999</v>
      </c>
      <c r="M129" s="69">
        <f>SUMIFS(zrw_F1BS!$E:$E,zrw_F1BS!$C:$C,$C$129,zrw_F1BS!$A:$A,M$1)</f>
        <v>-345558128.13999999</v>
      </c>
      <c r="N129" s="69">
        <f>SUMIFS(zrw_F1BS!$E:$E,zrw_F1BS!$C:$C,$C$129,zrw_F1BS!$A:$A,N$1)</f>
        <v>-319039170.93000001</v>
      </c>
      <c r="O129" s="69">
        <f>SUMIFS(zrw_F1BS!$E:$E,zrw_F1BS!$C:$C,$C$129,zrw_F1BS!$A:$A,O$1)</f>
        <v>-325412157.42000002</v>
      </c>
      <c r="P129" s="69">
        <f>SUMIFS(zrw_F1BS!$E:$E,zrw_F1BS!$C:$C,$C$129,zrw_F1BS!$A:$A,P$1)</f>
        <v>-347124916.76999998</v>
      </c>
      <c r="Q129" s="69">
        <f t="shared" si="121"/>
        <v>-335085079.99875003</v>
      </c>
    </row>
    <row r="130" spans="1:17" s="68" customFormat="1" ht="15" x14ac:dyDescent="0.25">
      <c r="A130" s="65" t="s">
        <v>63</v>
      </c>
      <c r="B130" s="67"/>
      <c r="C130" s="67"/>
      <c r="D130" s="69">
        <f>SUMIFS(zrw_F1BS!$E:$E,zrw_F1BS!$C:$C,$C$130,zrw_F1BS!$A:$A,D$1)</f>
        <v>0</v>
      </c>
      <c r="E130" s="69">
        <f>SUMIFS(zrw_F1BS!$E:$E,zrw_F1BS!$C:$C,$C$130,zrw_F1BS!$A:$A,E$1)</f>
        <v>0</v>
      </c>
      <c r="F130" s="69">
        <f>SUMIFS(zrw_F1BS!$E:$E,zrw_F1BS!$C:$C,$C$130,zrw_F1BS!$A:$A,F$1)</f>
        <v>0</v>
      </c>
      <c r="G130" s="69">
        <f>SUMIFS(zrw_F1BS!$E:$E,zrw_F1BS!$C:$C,$C$130,zrw_F1BS!$A:$A,G$1)</f>
        <v>0</v>
      </c>
      <c r="H130" s="69">
        <f>SUMIFS(zrw_F1BS!$E:$E,zrw_F1BS!$C:$C,$C$130,zrw_F1BS!$A:$A,H$1)</f>
        <v>0</v>
      </c>
      <c r="I130" s="69">
        <f>SUMIFS(zrw_F1BS!$E:$E,zrw_F1BS!$C:$C,$C$130,zrw_F1BS!$A:$A,I$1)</f>
        <v>0</v>
      </c>
      <c r="J130" s="69">
        <f>SUMIFS(zrw_F1BS!$E:$E,zrw_F1BS!$C:$C,$C$130,zrw_F1BS!$A:$A,J$1)</f>
        <v>0</v>
      </c>
      <c r="K130" s="69">
        <f>SUMIFS(zrw_F1BS!$E:$E,zrw_F1BS!$C:$C,$C$130,zrw_F1BS!$A:$A,K$1)</f>
        <v>0</v>
      </c>
      <c r="L130" s="69">
        <f>SUMIFS(zrw_F1BS!$E:$E,zrw_F1BS!$C:$C,$C$130,zrw_F1BS!$A:$A,L$1)</f>
        <v>0</v>
      </c>
      <c r="M130" s="69">
        <f>SUMIFS(zrw_F1BS!$E:$E,zrw_F1BS!$C:$C,$C$130,zrw_F1BS!$A:$A,M$1)</f>
        <v>0</v>
      </c>
      <c r="N130" s="69">
        <f>SUMIFS(zrw_F1BS!$E:$E,zrw_F1BS!$C:$C,$C$130,zrw_F1BS!$A:$A,N$1)</f>
        <v>0</v>
      </c>
      <c r="O130" s="69">
        <f>SUMIFS(zrw_F1BS!$E:$E,zrw_F1BS!$C:$C,$C$130,zrw_F1BS!$A:$A,O$1)</f>
        <v>0</v>
      </c>
      <c r="P130" s="69">
        <f>SUMIFS(zrw_F1BS!$E:$E,zrw_F1BS!$C:$C,$C$130,zrw_F1BS!$A:$A,P$1)</f>
        <v>0</v>
      </c>
      <c r="Q130" s="69">
        <f t="shared" si="121"/>
        <v>0</v>
      </c>
    </row>
    <row r="131" spans="1:17" s="68" customFormat="1" ht="15" x14ac:dyDescent="0.25">
      <c r="A131" s="65" t="s">
        <v>62</v>
      </c>
      <c r="B131" s="67"/>
      <c r="C131" s="85" t="s">
        <v>250</v>
      </c>
      <c r="D131" s="69">
        <f>SUMIFS(zrw_F1BS!$E:$E,zrw_F1BS!$C:$C,$C$131,zrw_F1BS!$A:$A,D$1)</f>
        <v>0</v>
      </c>
      <c r="E131" s="69">
        <f>SUMIFS(zrw_F1BS!$E:$E,zrw_F1BS!$C:$C,$C$131,zrw_F1BS!$A:$A,E$1)</f>
        <v>0</v>
      </c>
      <c r="F131" s="69">
        <f>SUMIFS(zrw_F1BS!$E:$E,zrw_F1BS!$C:$C,$C$131,zrw_F1BS!$A:$A,F$1)</f>
        <v>0</v>
      </c>
      <c r="G131" s="69">
        <f>SUMIFS(zrw_F1BS!$E:$E,zrw_F1BS!$C:$C,$C$131,zrw_F1BS!$A:$A,G$1)</f>
        <v>0</v>
      </c>
      <c r="H131" s="69">
        <f>SUMIFS(zrw_F1BS!$E:$E,zrw_F1BS!$C:$C,$C$131,zrw_F1BS!$A:$A,H$1)</f>
        <v>0</v>
      </c>
      <c r="I131" s="69">
        <f>SUMIFS(zrw_F1BS!$E:$E,zrw_F1BS!$C:$C,$C$131,zrw_F1BS!$A:$A,I$1)</f>
        <v>0</v>
      </c>
      <c r="J131" s="69">
        <f>SUMIFS(zrw_F1BS!$E:$E,zrw_F1BS!$C:$C,$C$131,zrw_F1BS!$A:$A,J$1)</f>
        <v>0</v>
      </c>
      <c r="K131" s="69">
        <f>SUMIFS(zrw_F1BS!$E:$E,zrw_F1BS!$C:$C,$C$131,zrw_F1BS!$A:$A,K$1)</f>
        <v>0</v>
      </c>
      <c r="L131" s="69">
        <f>SUMIFS(zrw_F1BS!$E:$E,zrw_F1BS!$C:$C,$C$131,zrw_F1BS!$A:$A,L$1)</f>
        <v>0</v>
      </c>
      <c r="M131" s="69">
        <f>SUMIFS(zrw_F1BS!$E:$E,zrw_F1BS!$C:$C,$C$131,zrw_F1BS!$A:$A,M$1)</f>
        <v>0</v>
      </c>
      <c r="N131" s="69">
        <f>SUMIFS(zrw_F1BS!$E:$E,zrw_F1BS!$C:$C,$C$131,zrw_F1BS!$A:$A,N$1)</f>
        <v>0</v>
      </c>
      <c r="O131" s="69">
        <f>SUMIFS(zrw_F1BS!$E:$E,zrw_F1BS!$C:$C,$C$131,zrw_F1BS!$A:$A,O$1)</f>
        <v>0</v>
      </c>
      <c r="P131" s="69">
        <f>SUMIFS(zrw_F1BS!$E:$E,zrw_F1BS!$C:$C,$C$131,zrw_F1BS!$A:$A,P$1)</f>
        <v>0</v>
      </c>
      <c r="Q131" s="69">
        <f t="shared" si="121"/>
        <v>0</v>
      </c>
    </row>
    <row r="132" spans="1:17" s="68" customFormat="1" ht="15" x14ac:dyDescent="0.25">
      <c r="A132" s="65" t="s">
        <v>61</v>
      </c>
      <c r="B132" s="67"/>
      <c r="C132" s="85" t="s">
        <v>251</v>
      </c>
      <c r="D132" s="69">
        <f>SUMIFS(zrw_F1BS!$E:$E,zrw_F1BS!$C:$C,$C$132,zrw_F1BS!$A:$A,D$1)</f>
        <v>-45138043.729999997</v>
      </c>
      <c r="E132" s="69">
        <f>SUMIFS(zrw_F1BS!$E:$E,zrw_F1BS!$C:$C,$C$132,zrw_F1BS!$A:$A,E$1)</f>
        <v>-45485893.090000004</v>
      </c>
      <c r="F132" s="69">
        <f>SUMIFS(zrw_F1BS!$E:$E,zrw_F1BS!$C:$C,$C$132,zrw_F1BS!$A:$A,F$1)</f>
        <v>-45427258.93</v>
      </c>
      <c r="G132" s="69">
        <f>SUMIFS(zrw_F1BS!$E:$E,zrw_F1BS!$C:$C,$C$132,zrw_F1BS!$A:$A,G$1)</f>
        <v>-45459524.149999999</v>
      </c>
      <c r="H132" s="69">
        <f>SUMIFS(zrw_F1BS!$E:$E,zrw_F1BS!$C:$C,$C$132,zrw_F1BS!$A:$A,H$1)</f>
        <v>-45623507.280000001</v>
      </c>
      <c r="I132" s="69">
        <f>SUMIFS(zrw_F1BS!$E:$E,zrw_F1BS!$C:$C,$C$132,zrw_F1BS!$A:$A,I$1)</f>
        <v>-45476828.659999996</v>
      </c>
      <c r="J132" s="69">
        <f>SUMIFS(zrw_F1BS!$E:$E,zrw_F1BS!$C:$C,$C$132,zrw_F1BS!$A:$A,J$1)</f>
        <v>-45143005.07</v>
      </c>
      <c r="K132" s="69">
        <f>SUMIFS(zrw_F1BS!$E:$E,zrw_F1BS!$C:$C,$C$132,zrw_F1BS!$A:$A,K$1)</f>
        <v>-45079105.450000003</v>
      </c>
      <c r="L132" s="69">
        <f>SUMIFS(zrw_F1BS!$E:$E,zrw_F1BS!$C:$C,$C$132,zrw_F1BS!$A:$A,L$1)</f>
        <v>-45407946.030000001</v>
      </c>
      <c r="M132" s="69">
        <f>SUMIFS(zrw_F1BS!$E:$E,zrw_F1BS!$C:$C,$C$132,zrw_F1BS!$A:$A,M$1)</f>
        <v>-45707483.020000003</v>
      </c>
      <c r="N132" s="69">
        <f>SUMIFS(zrw_F1BS!$E:$E,zrw_F1BS!$C:$C,$C$132,zrw_F1BS!$A:$A,N$1)</f>
        <v>-45987283.229999997</v>
      </c>
      <c r="O132" s="69">
        <f>SUMIFS(zrw_F1BS!$E:$E,zrw_F1BS!$C:$C,$C$132,zrw_F1BS!$A:$A,O$1)</f>
        <v>-46518356.899999999</v>
      </c>
      <c r="P132" s="69">
        <f>SUMIFS(zrw_F1BS!$E:$E,zrw_F1BS!$C:$C,$C$132,zrw_F1BS!$A:$A,P$1)</f>
        <v>-41699340.909999996</v>
      </c>
      <c r="Q132" s="69">
        <f t="shared" si="121"/>
        <v>-45394573.677499987</v>
      </c>
    </row>
    <row r="133" spans="1:17" s="68" customFormat="1" ht="15" x14ac:dyDescent="0.25">
      <c r="A133" s="65" t="s">
        <v>60</v>
      </c>
      <c r="B133" s="67"/>
      <c r="C133" s="85" t="s">
        <v>252</v>
      </c>
      <c r="D133" s="69">
        <f>SUMIFS(zrw_F1BS!$E:$E,zrw_F1BS!$C:$C,$C$133,zrw_F1BS!$A:$A,D$1)</f>
        <v>-102130801.15000001</v>
      </c>
      <c r="E133" s="69">
        <f>SUMIFS(zrw_F1BS!$E:$E,zrw_F1BS!$C:$C,$C$133,zrw_F1BS!$A:$A,E$1)</f>
        <v>-103613036.01000001</v>
      </c>
      <c r="F133" s="69">
        <f>SUMIFS(zrw_F1BS!$E:$E,zrw_F1BS!$C:$C,$C$133,zrw_F1BS!$A:$A,F$1)</f>
        <v>-110254554.65000001</v>
      </c>
      <c r="G133" s="69">
        <f>SUMIFS(zrw_F1BS!$E:$E,zrw_F1BS!$C:$C,$C$133,zrw_F1BS!$A:$A,G$1)</f>
        <v>-76082564.560000002</v>
      </c>
      <c r="H133" s="69">
        <f>SUMIFS(zrw_F1BS!$E:$E,zrw_F1BS!$C:$C,$C$133,zrw_F1BS!$A:$A,H$1)</f>
        <v>-84961762.109999999</v>
      </c>
      <c r="I133" s="69">
        <f>SUMIFS(zrw_F1BS!$E:$E,zrw_F1BS!$C:$C,$C$133,zrw_F1BS!$A:$A,I$1)</f>
        <v>-98211804.810000002</v>
      </c>
      <c r="J133" s="69">
        <f>SUMIFS(zrw_F1BS!$E:$E,zrw_F1BS!$C:$C,$C$133,zrw_F1BS!$A:$A,J$1)</f>
        <v>-114841147.17</v>
      </c>
      <c r="K133" s="69">
        <f>SUMIFS(zrw_F1BS!$E:$E,zrw_F1BS!$C:$C,$C$133,zrw_F1BS!$A:$A,K$1)</f>
        <v>-122851299.26000001</v>
      </c>
      <c r="L133" s="69">
        <f>SUMIFS(zrw_F1BS!$E:$E,zrw_F1BS!$C:$C,$C$133,zrw_F1BS!$A:$A,L$1)</f>
        <v>-137595536.16999999</v>
      </c>
      <c r="M133" s="69">
        <f>SUMIFS(zrw_F1BS!$E:$E,zrw_F1BS!$C:$C,$C$133,zrw_F1BS!$A:$A,M$1)</f>
        <v>-150464243.02000001</v>
      </c>
      <c r="N133" s="69">
        <f>SUMIFS(zrw_F1BS!$E:$E,zrw_F1BS!$C:$C,$C$133,zrw_F1BS!$A:$A,N$1)</f>
        <v>-106572967.61</v>
      </c>
      <c r="O133" s="69">
        <f>SUMIFS(zrw_F1BS!$E:$E,zrw_F1BS!$C:$C,$C$133,zrw_F1BS!$A:$A,O$1)</f>
        <v>-105539964.54000001</v>
      </c>
      <c r="P133" s="69">
        <f>SUMIFS(zrw_F1BS!$E:$E,zrw_F1BS!$C:$C,$C$133,zrw_F1BS!$A:$A,P$1)</f>
        <v>-104091693.55</v>
      </c>
      <c r="Q133" s="69">
        <f t="shared" si="121"/>
        <v>-109508343.93833332</v>
      </c>
    </row>
    <row r="134" spans="1:17" s="68" customFormat="1" ht="15" x14ac:dyDescent="0.25">
      <c r="A134" s="65" t="s">
        <v>59</v>
      </c>
      <c r="B134" s="67"/>
      <c r="C134" s="85" t="s">
        <v>253</v>
      </c>
      <c r="D134" s="69">
        <f>SUMIFS(zrw_F1BS!$E:$E,zrw_F1BS!$C:$C,$C$134,zrw_F1BS!$A:$A,D$1)</f>
        <v>-48232039.840000004</v>
      </c>
      <c r="E134" s="69">
        <f>SUMIFS(zrw_F1BS!$E:$E,zrw_F1BS!$C:$C,$C$134,zrw_F1BS!$A:$A,E$1)</f>
        <v>-59324322.280000001</v>
      </c>
      <c r="F134" s="69">
        <f>SUMIFS(zrw_F1BS!$E:$E,zrw_F1BS!$C:$C,$C$134,zrw_F1BS!$A:$A,F$1)</f>
        <v>-77582258.069999993</v>
      </c>
      <c r="G134" s="69">
        <f>SUMIFS(zrw_F1BS!$E:$E,zrw_F1BS!$C:$C,$C$134,zrw_F1BS!$A:$A,G$1)</f>
        <v>-56254190.609999999</v>
      </c>
      <c r="H134" s="69">
        <f>SUMIFS(zrw_F1BS!$E:$E,zrw_F1BS!$C:$C,$C$134,zrw_F1BS!$A:$A,H$1)</f>
        <v>-52382706.310000002</v>
      </c>
      <c r="I134" s="69">
        <f>SUMIFS(zrw_F1BS!$E:$E,zrw_F1BS!$C:$C,$C$134,zrw_F1BS!$A:$A,I$1)</f>
        <v>-54915162.990000002</v>
      </c>
      <c r="J134" s="69">
        <f>SUMIFS(zrw_F1BS!$E:$E,zrw_F1BS!$C:$C,$C$134,zrw_F1BS!$A:$A,J$1)</f>
        <v>-47836633.68</v>
      </c>
      <c r="K134" s="69">
        <f>SUMIFS(zrw_F1BS!$E:$E,zrw_F1BS!$C:$C,$C$134,zrw_F1BS!$A:$A,K$1)</f>
        <v>-58145123.539999999</v>
      </c>
      <c r="L134" s="69">
        <f>SUMIFS(zrw_F1BS!$E:$E,zrw_F1BS!$C:$C,$C$134,zrw_F1BS!$A:$A,L$1)</f>
        <v>-75770485.659999996</v>
      </c>
      <c r="M134" s="69">
        <f>SUMIFS(zrw_F1BS!$E:$E,zrw_F1BS!$C:$C,$C$134,zrw_F1BS!$A:$A,M$1)</f>
        <v>-50806354.409999996</v>
      </c>
      <c r="N134" s="69">
        <f>SUMIFS(zrw_F1BS!$E:$E,zrw_F1BS!$C:$C,$C$134,zrw_F1BS!$A:$A,N$1)</f>
        <v>-45396896.979999997</v>
      </c>
      <c r="O134" s="69">
        <f>SUMIFS(zrw_F1BS!$E:$E,zrw_F1BS!$C:$C,$C$134,zrw_F1BS!$A:$A,O$1)</f>
        <v>-46510110.490000002</v>
      </c>
      <c r="P134" s="69">
        <f>SUMIFS(zrw_F1BS!$E:$E,zrw_F1BS!$C:$C,$C$134,zrw_F1BS!$A:$A,P$1)</f>
        <v>-43671840.030000001</v>
      </c>
      <c r="Q134" s="69">
        <f t="shared" si="121"/>
        <v>-55906348.746249996</v>
      </c>
    </row>
    <row r="135" spans="1:17" s="68" customFormat="1" ht="15" x14ac:dyDescent="0.25">
      <c r="A135" s="65" t="s">
        <v>58</v>
      </c>
      <c r="B135" s="67"/>
      <c r="C135" s="67"/>
      <c r="D135" s="69">
        <f>SUMIFS(zrw_F1BS!$E:$E,zrw_F1BS!$C:$C,$C$135,zrw_F1BS!$A:$A,D$1)</f>
        <v>0</v>
      </c>
      <c r="E135" s="69">
        <f>SUMIFS(zrw_F1BS!$E:$E,zrw_F1BS!$C:$C,$C$135,zrw_F1BS!$A:$A,E$1)</f>
        <v>0</v>
      </c>
      <c r="F135" s="69">
        <f>SUMIFS(zrw_F1BS!$E:$E,zrw_F1BS!$C:$C,$C$135,zrw_F1BS!$A:$A,F$1)</f>
        <v>0</v>
      </c>
      <c r="G135" s="69">
        <f>SUMIFS(zrw_F1BS!$E:$E,zrw_F1BS!$C:$C,$C$135,zrw_F1BS!$A:$A,G$1)</f>
        <v>0</v>
      </c>
      <c r="H135" s="69">
        <f>SUMIFS(zrw_F1BS!$E:$E,zrw_F1BS!$C:$C,$C$135,zrw_F1BS!$A:$A,H$1)</f>
        <v>0</v>
      </c>
      <c r="I135" s="69">
        <f>SUMIFS(zrw_F1BS!$E:$E,zrw_F1BS!$C:$C,$C$135,zrw_F1BS!$A:$A,I$1)</f>
        <v>0</v>
      </c>
      <c r="J135" s="69">
        <f>SUMIFS(zrw_F1BS!$E:$E,zrw_F1BS!$C:$C,$C$135,zrw_F1BS!$A:$A,J$1)</f>
        <v>0</v>
      </c>
      <c r="K135" s="69">
        <f>SUMIFS(zrw_F1BS!$E:$E,zrw_F1BS!$C:$C,$C$135,zrw_F1BS!$A:$A,K$1)</f>
        <v>0</v>
      </c>
      <c r="L135" s="69">
        <f>SUMIFS(zrw_F1BS!$E:$E,zrw_F1BS!$C:$C,$C$135,zrw_F1BS!$A:$A,L$1)</f>
        <v>0</v>
      </c>
      <c r="M135" s="69">
        <f>SUMIFS(zrw_F1BS!$E:$E,zrw_F1BS!$C:$C,$C$135,zrw_F1BS!$A:$A,M$1)</f>
        <v>0</v>
      </c>
      <c r="N135" s="69">
        <f>SUMIFS(zrw_F1BS!$E:$E,zrw_F1BS!$C:$C,$C$135,zrw_F1BS!$A:$A,N$1)</f>
        <v>0</v>
      </c>
      <c r="O135" s="69">
        <f>SUMIFS(zrw_F1BS!$E:$E,zrw_F1BS!$C:$C,$C$135,zrw_F1BS!$A:$A,O$1)</f>
        <v>0</v>
      </c>
      <c r="P135" s="69">
        <f>SUMIFS(zrw_F1BS!$E:$E,zrw_F1BS!$C:$C,$C$135,zrw_F1BS!$A:$A,P$1)</f>
        <v>0</v>
      </c>
      <c r="Q135" s="69">
        <f t="shared" si="121"/>
        <v>0</v>
      </c>
    </row>
    <row r="136" spans="1:17" s="68" customFormat="1" ht="15" x14ac:dyDescent="0.25">
      <c r="A136" s="65" t="s">
        <v>57</v>
      </c>
      <c r="B136" s="67"/>
      <c r="C136" s="85" t="s">
        <v>254</v>
      </c>
      <c r="D136" s="69">
        <f>SUMIFS(zrw_F1BS!$E:$E,zrw_F1BS!$C:$C,$C$136,zrw_F1BS!$A:$A,D$1)</f>
        <v>-1764513.73</v>
      </c>
      <c r="E136" s="69">
        <f>SUMIFS(zrw_F1BS!$E:$E,zrw_F1BS!$C:$C,$C$136,zrw_F1BS!$A:$A,E$1)</f>
        <v>-2502662.79</v>
      </c>
      <c r="F136" s="69">
        <f>SUMIFS(zrw_F1BS!$E:$E,zrw_F1BS!$C:$C,$C$136,zrw_F1BS!$A:$A,F$1)</f>
        <v>-2053222.74</v>
      </c>
      <c r="G136" s="69">
        <f>SUMIFS(zrw_F1BS!$E:$E,zrw_F1BS!$C:$C,$C$136,zrw_F1BS!$A:$A,G$1)</f>
        <v>-1037268.25</v>
      </c>
      <c r="H136" s="69">
        <f>SUMIFS(zrw_F1BS!$E:$E,zrw_F1BS!$C:$C,$C$136,zrw_F1BS!$A:$A,H$1)</f>
        <v>-1044144.47</v>
      </c>
      <c r="I136" s="69">
        <f>SUMIFS(zrw_F1BS!$E:$E,zrw_F1BS!$C:$C,$C$136,zrw_F1BS!$A:$A,I$1)</f>
        <v>-1178093.47</v>
      </c>
      <c r="J136" s="69">
        <f>SUMIFS(zrw_F1BS!$E:$E,zrw_F1BS!$C:$C,$C$136,zrw_F1BS!$A:$A,J$1)</f>
        <v>-1436536.96</v>
      </c>
      <c r="K136" s="69">
        <f>SUMIFS(zrw_F1BS!$E:$E,zrw_F1BS!$C:$C,$C$136,zrw_F1BS!$A:$A,K$1)</f>
        <v>-2406933.86</v>
      </c>
      <c r="L136" s="69">
        <f>SUMIFS(zrw_F1BS!$E:$E,zrw_F1BS!$C:$C,$C$136,zrw_F1BS!$A:$A,L$1)</f>
        <v>-2638156.38</v>
      </c>
      <c r="M136" s="69">
        <f>SUMIFS(zrw_F1BS!$E:$E,zrw_F1BS!$C:$C,$C$136,zrw_F1BS!$A:$A,M$1)</f>
        <v>-1383572.07</v>
      </c>
      <c r="N136" s="69">
        <f>SUMIFS(zrw_F1BS!$E:$E,zrw_F1BS!$C:$C,$C$136,zrw_F1BS!$A:$A,N$1)</f>
        <v>-1270403.26</v>
      </c>
      <c r="O136" s="69">
        <f>SUMIFS(zrw_F1BS!$E:$E,zrw_F1BS!$C:$C,$C$136,zrw_F1BS!$A:$A,O$1)</f>
        <v>-1096218.8</v>
      </c>
      <c r="P136" s="69">
        <f>SUMIFS(zrw_F1BS!$E:$E,zrw_F1BS!$C:$C,$C$136,zrw_F1BS!$A:$A,P$1)</f>
        <v>-1035660.58</v>
      </c>
      <c r="Q136" s="69">
        <f t="shared" si="121"/>
        <v>-1620608.3504166668</v>
      </c>
    </row>
    <row r="137" spans="1:17" s="68" customFormat="1" ht="15" x14ac:dyDescent="0.25">
      <c r="A137" s="65" t="s">
        <v>56</v>
      </c>
      <c r="B137" s="67"/>
      <c r="C137" s="85" t="s">
        <v>255</v>
      </c>
      <c r="D137" s="69">
        <f>SUMIFS(zrw_F1BS!$E:$E,zrw_F1BS!$C:$C,$C$137,zrw_F1BS!$A:$A,D$1)</f>
        <v>-28894206.879999999</v>
      </c>
      <c r="E137" s="69">
        <f>SUMIFS(zrw_F1BS!$E:$E,zrw_F1BS!$C:$C,$C$137,zrw_F1BS!$A:$A,E$1)</f>
        <v>-26830169.329999998</v>
      </c>
      <c r="F137" s="69">
        <f>SUMIFS(zrw_F1BS!$E:$E,zrw_F1BS!$C:$C,$C$137,zrw_F1BS!$A:$A,F$1)</f>
        <v>-25451329.579999998</v>
      </c>
      <c r="G137" s="69">
        <f>SUMIFS(zrw_F1BS!$E:$E,zrw_F1BS!$C:$C,$C$137,zrw_F1BS!$A:$A,G$1)</f>
        <v>-24948283.43</v>
      </c>
      <c r="H137" s="69">
        <f>SUMIFS(zrw_F1BS!$E:$E,zrw_F1BS!$C:$C,$C$137,zrw_F1BS!$A:$A,H$1)</f>
        <v>-24707416.59</v>
      </c>
      <c r="I137" s="69">
        <f>SUMIFS(zrw_F1BS!$E:$E,zrw_F1BS!$C:$C,$C$137,zrw_F1BS!$A:$A,I$1)</f>
        <v>-24084675.609999999</v>
      </c>
      <c r="J137" s="69">
        <f>SUMIFS(zrw_F1BS!$E:$E,zrw_F1BS!$C:$C,$C$137,zrw_F1BS!$A:$A,J$1)</f>
        <v>-22901623.010000002</v>
      </c>
      <c r="K137" s="69">
        <f>SUMIFS(zrw_F1BS!$E:$E,zrw_F1BS!$C:$C,$C$137,zrw_F1BS!$A:$A,K$1)</f>
        <v>-45544832.630000003</v>
      </c>
      <c r="L137" s="69">
        <f>SUMIFS(zrw_F1BS!$E:$E,zrw_F1BS!$C:$C,$C$137,zrw_F1BS!$A:$A,L$1)</f>
        <v>-40935418.030000001</v>
      </c>
      <c r="M137" s="69">
        <f>SUMIFS(zrw_F1BS!$E:$E,zrw_F1BS!$C:$C,$C$137,zrw_F1BS!$A:$A,M$1)</f>
        <v>-38103911.149999999</v>
      </c>
      <c r="N137" s="69">
        <f>SUMIFS(zrw_F1BS!$E:$E,zrw_F1BS!$C:$C,$C$137,zrw_F1BS!$A:$A,N$1)</f>
        <v>-30682146.5</v>
      </c>
      <c r="O137" s="69">
        <f>SUMIFS(zrw_F1BS!$E:$E,zrw_F1BS!$C:$C,$C$137,zrw_F1BS!$A:$A,O$1)</f>
        <v>-29422710.370000001</v>
      </c>
      <c r="P137" s="69">
        <f>SUMIFS(zrw_F1BS!$E:$E,zrw_F1BS!$C:$C,$C$137,zrw_F1BS!$A:$A,P$1)</f>
        <v>-29012236.370000001</v>
      </c>
      <c r="Q137" s="69">
        <f t="shared" si="121"/>
        <v>-30213811.487916667</v>
      </c>
    </row>
    <row r="138" spans="1:17" s="68" customFormat="1" ht="15.75" thickBot="1" x14ac:dyDescent="0.3">
      <c r="A138" s="70" t="s">
        <v>55</v>
      </c>
      <c r="B138" s="67"/>
      <c r="C138" s="85" t="s">
        <v>256</v>
      </c>
      <c r="D138" s="72">
        <f>SUMIFS(zrw_F1BS!$E:$E,zrw_F1BS!$C:$C,$C$138,zrw_F1BS!$A:$A,D$1)</f>
        <v>-1380869.56</v>
      </c>
      <c r="E138" s="72">
        <f>SUMIFS(zrw_F1BS!$E:$E,zrw_F1BS!$C:$C,$C$138,zrw_F1BS!$A:$A,E$1)</f>
        <v>-1339204.33</v>
      </c>
      <c r="F138" s="72">
        <f>SUMIFS(zrw_F1BS!$E:$E,zrw_F1BS!$C:$C,$C$138,zrw_F1BS!$A:$A,F$1)</f>
        <v>-1297468.83</v>
      </c>
      <c r="G138" s="72">
        <f>SUMIFS(zrw_F1BS!$E:$E,zrw_F1BS!$C:$C,$C$138,zrw_F1BS!$A:$A,G$1)</f>
        <v>-1255663.42</v>
      </c>
      <c r="H138" s="72">
        <f>SUMIFS(zrw_F1BS!$E:$E,zrw_F1BS!$C:$C,$C$138,zrw_F1BS!$A:$A,H$1)</f>
        <v>-1213787.99</v>
      </c>
      <c r="I138" s="72">
        <f>SUMIFS(zrw_F1BS!$E:$E,zrw_F1BS!$C:$C,$C$138,zrw_F1BS!$A:$A,I$1)</f>
        <v>-1171842.42</v>
      </c>
      <c r="J138" s="72">
        <f>SUMIFS(zrw_F1BS!$E:$E,zrw_F1BS!$C:$C,$C$138,zrw_F1BS!$A:$A,J$1)</f>
        <v>-509713.23</v>
      </c>
      <c r="K138" s="72">
        <f>SUMIFS(zrw_F1BS!$E:$E,zrw_F1BS!$C:$C,$C$138,zrw_F1BS!$A:$A,K$1)</f>
        <v>-467627.02</v>
      </c>
      <c r="L138" s="72">
        <f>SUMIFS(zrw_F1BS!$E:$E,zrw_F1BS!$C:$C,$C$138,zrw_F1BS!$A:$A,L$1)</f>
        <v>-509335.32</v>
      </c>
      <c r="M138" s="72">
        <f>SUMIFS(zrw_F1BS!$E:$E,zrw_F1BS!$C:$C,$C$138,zrw_F1BS!$A:$A,M$1)</f>
        <v>-609012.43999999994</v>
      </c>
      <c r="N138" s="72">
        <f>SUMIFS(zrw_F1BS!$E:$E,zrw_F1BS!$C:$C,$C$138,zrw_F1BS!$A:$A,N$1)</f>
        <v>-558723.85</v>
      </c>
      <c r="O138" s="72">
        <f>SUMIFS(zrw_F1BS!$E:$E,zrw_F1BS!$C:$C,$C$138,zrw_F1BS!$A:$A,O$1)</f>
        <v>-508351.03</v>
      </c>
      <c r="P138" s="72">
        <f>SUMIFS(zrw_F1BS!$E:$E,zrw_F1BS!$C:$C,$C$138,zrw_F1BS!$A:$A,P$1)</f>
        <v>-562222.78</v>
      </c>
      <c r="Q138" s="72">
        <f t="shared" si="121"/>
        <v>-867689.67083333328</v>
      </c>
    </row>
    <row r="139" spans="1:17" s="68" customFormat="1" ht="15" x14ac:dyDescent="0.25">
      <c r="A139" s="65" t="s">
        <v>54</v>
      </c>
      <c r="B139" s="67"/>
      <c r="C139" s="67"/>
      <c r="D139" s="73">
        <f t="shared" ref="D139:E139" si="122">SUM(D125:D138)</f>
        <v>-562139568.20000005</v>
      </c>
      <c r="E139" s="73">
        <f t="shared" si="122"/>
        <v>-624651533.22000003</v>
      </c>
      <c r="F139" s="73">
        <f t="shared" ref="F139" si="123">SUM(F125:F138)</f>
        <v>-650311442.30000019</v>
      </c>
      <c r="G139" s="73">
        <f t="shared" ref="G139" si="124">SUM(G125:G138)</f>
        <v>-718848409.24999988</v>
      </c>
      <c r="H139" s="73">
        <f t="shared" ref="H139" si="125">SUM(H125:H138)</f>
        <v>-762308702.35000002</v>
      </c>
      <c r="I139" s="73">
        <f t="shared" ref="I139" si="126">SUM(I125:I138)</f>
        <v>-854807333.48000002</v>
      </c>
      <c r="J139" s="73">
        <f t="shared" ref="J139" si="127">SUM(J125:J138)</f>
        <v>-1030176133.9699999</v>
      </c>
      <c r="K139" s="73">
        <f t="shared" ref="K139:P139" si="128">SUM(K125:K138)</f>
        <v>-968221029.11000001</v>
      </c>
      <c r="L139" s="73">
        <f t="shared" si="128"/>
        <v>-905431301.71999991</v>
      </c>
      <c r="M139" s="73">
        <f t="shared" si="128"/>
        <v>-1077001457.73</v>
      </c>
      <c r="N139" s="73">
        <f t="shared" si="128"/>
        <v>-1016620882.6700001</v>
      </c>
      <c r="O139" s="73">
        <f t="shared" si="128"/>
        <v>-981733902.4799999</v>
      </c>
      <c r="P139" s="73">
        <f t="shared" si="128"/>
        <v>-651140285.40999997</v>
      </c>
      <c r="Q139" s="73">
        <f t="shared" si="121"/>
        <v>-849729337.92374992</v>
      </c>
    </row>
    <row r="140" spans="1:17" s="68" customFormat="1" ht="15" x14ac:dyDescent="0.25">
      <c r="A140" s="74"/>
      <c r="B140" s="67"/>
      <c r="C140" s="67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</row>
    <row r="141" spans="1:17" s="68" customFormat="1" ht="15" x14ac:dyDescent="0.25">
      <c r="A141" s="65" t="s">
        <v>53</v>
      </c>
      <c r="B141" s="67"/>
      <c r="C141" s="67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</row>
    <row r="142" spans="1:17" s="68" customFormat="1" ht="15" x14ac:dyDescent="0.25">
      <c r="A142" s="65" t="s">
        <v>52</v>
      </c>
      <c r="B142" s="67"/>
      <c r="C142" s="67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</row>
    <row r="143" spans="1:17" s="68" customFormat="1" ht="15.75" thickBot="1" x14ac:dyDescent="0.3">
      <c r="A143" s="70" t="s">
        <v>47</v>
      </c>
      <c r="B143" s="67"/>
      <c r="C143" s="67"/>
      <c r="D143" s="72">
        <f>SUMIFS(zrw_F1BS!$E:$E,zrw_F1BS!$C:$C,"2830036*",zrw_F1BS!$A:$A,D$1)</f>
        <v>-71084831.859999999</v>
      </c>
      <c r="E143" s="72">
        <f>SUMIFS(zrw_F1BS!$E:$E,zrw_F1BS!$C:$C,"2830036*",zrw_F1BS!$A:$A,E$1)</f>
        <v>-71056401.609999999</v>
      </c>
      <c r="F143" s="72">
        <f>SUMIFS(zrw_F1BS!$E:$E,zrw_F1BS!$C:$C,"2830036*",zrw_F1BS!$A:$A,F$1)</f>
        <v>-71040742.349999994</v>
      </c>
      <c r="G143" s="72">
        <f>SUMIFS(zrw_F1BS!$E:$E,zrw_F1BS!$C:$C,"2830036*",zrw_F1BS!$A:$A,G$1)</f>
        <v>-71056702.299999997</v>
      </c>
      <c r="H143" s="72">
        <f>SUMIFS(zrw_F1BS!$E:$E,zrw_F1BS!$C:$C,"2830036*",zrw_F1BS!$A:$A,H$1)</f>
        <v>-71296452.390000001</v>
      </c>
      <c r="I143" s="72">
        <f>SUMIFS(zrw_F1BS!$E:$E,zrw_F1BS!$C:$C,"2830036*",zrw_F1BS!$A:$A,I$1)</f>
        <v>-71539565.140000001</v>
      </c>
      <c r="J143" s="72">
        <f>SUMIFS(zrw_F1BS!$E:$E,zrw_F1BS!$C:$C,"2830036*",zrw_F1BS!$A:$A,J$1)</f>
        <v>-797362.53</v>
      </c>
      <c r="K143" s="72">
        <f>SUMIFS(zrw_F1BS!$E:$E,zrw_F1BS!$C:$C,"2830036*",zrw_F1BS!$A:$A,K$1)</f>
        <v>-3267603.38</v>
      </c>
      <c r="L143" s="72">
        <f>SUMIFS(zrw_F1BS!$E:$E,zrw_F1BS!$C:$C,"2830036*",zrw_F1BS!$A:$A,L$1)</f>
        <v>-5684520.8399999999</v>
      </c>
      <c r="M143" s="72">
        <f>SUMIFS(zrw_F1BS!$E:$E,zrw_F1BS!$C:$C,"2830036*",zrw_F1BS!$A:$A,M$1)</f>
        <v>-1.46</v>
      </c>
      <c r="N143" s="72">
        <f>SUMIFS(zrw_F1BS!$E:$E,zrw_F1BS!$C:$C,"2830036*",zrw_F1BS!$A:$A,N$1)</f>
        <v>-1.46</v>
      </c>
      <c r="O143" s="72">
        <f>SUMIFS(zrw_F1BS!$E:$E,zrw_F1BS!$C:$C,"2830036*",zrw_F1BS!$A:$A,O$1)</f>
        <v>-1.46</v>
      </c>
      <c r="P143" s="72">
        <f>SUMIFS(zrw_F1BS!$E:$E,zrw_F1BS!$C:$C,"2830036*",zrw_F1BS!$A:$A,P$1)</f>
        <v>-1.46</v>
      </c>
      <c r="Q143" s="72">
        <f t="shared" ref="Q143:Q144" si="129">(D143+P143+SUM(E143:O143)*2)/24</f>
        <v>-33440147.631666649</v>
      </c>
    </row>
    <row r="144" spans="1:17" s="68" customFormat="1" ht="15" x14ac:dyDescent="0.25">
      <c r="A144" s="65" t="s">
        <v>51</v>
      </c>
      <c r="B144" s="67"/>
      <c r="C144" s="67"/>
      <c r="D144" s="69">
        <f>SUM(D143)</f>
        <v>-71084831.859999999</v>
      </c>
      <c r="E144" s="69">
        <f t="shared" ref="E144:P144" si="130">SUM(E143)</f>
        <v>-71056401.609999999</v>
      </c>
      <c r="F144" s="69">
        <f t="shared" si="130"/>
        <v>-71040742.349999994</v>
      </c>
      <c r="G144" s="69">
        <f t="shared" si="130"/>
        <v>-71056702.299999997</v>
      </c>
      <c r="H144" s="69">
        <f t="shared" si="130"/>
        <v>-71296452.390000001</v>
      </c>
      <c r="I144" s="69">
        <f t="shared" si="130"/>
        <v>-71539565.140000001</v>
      </c>
      <c r="J144" s="69">
        <f t="shared" si="130"/>
        <v>-797362.53</v>
      </c>
      <c r="K144" s="69">
        <f t="shared" si="130"/>
        <v>-3267603.38</v>
      </c>
      <c r="L144" s="69">
        <f t="shared" si="130"/>
        <v>-5684520.8399999999</v>
      </c>
      <c r="M144" s="69">
        <f t="shared" si="130"/>
        <v>-1.46</v>
      </c>
      <c r="N144" s="69">
        <f t="shared" si="130"/>
        <v>-1.46</v>
      </c>
      <c r="O144" s="69">
        <f t="shared" si="130"/>
        <v>-1.46</v>
      </c>
      <c r="P144" s="69">
        <f t="shared" si="130"/>
        <v>-1.46</v>
      </c>
      <c r="Q144" s="69">
        <f t="shared" si="129"/>
        <v>-33440147.631666649</v>
      </c>
    </row>
    <row r="145" spans="1:17" s="68" customFormat="1" ht="15" x14ac:dyDescent="0.25">
      <c r="A145" s="74"/>
      <c r="B145" s="67"/>
      <c r="C145" s="67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</row>
    <row r="146" spans="1:17" s="68" customFormat="1" ht="15" x14ac:dyDescent="0.25">
      <c r="A146" s="65" t="s">
        <v>50</v>
      </c>
      <c r="B146" s="67"/>
      <c r="C146" s="67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</row>
    <row r="147" spans="1:17" s="68" customFormat="1" ht="15" x14ac:dyDescent="0.25">
      <c r="A147" s="65" t="s">
        <v>49</v>
      </c>
      <c r="B147" s="67"/>
      <c r="C147" s="85" t="s">
        <v>259</v>
      </c>
      <c r="D147" s="69">
        <f>SUMIFS(zrw_F1BS!$E:$E,zrw_F1BS!$C:$C,$C$147,zrw_F1BS!$A:$A,D$1)</f>
        <v>0</v>
      </c>
      <c r="E147" s="69">
        <f>SUMIFS(zrw_F1BS!$E:$E,zrw_F1BS!$C:$C,$C$147,zrw_F1BS!$A:$A,E$1)</f>
        <v>0</v>
      </c>
      <c r="F147" s="69">
        <f>SUMIFS(zrw_F1BS!$E:$E,zrw_F1BS!$C:$C,$C$147,zrw_F1BS!$A:$A,F$1)</f>
        <v>0</v>
      </c>
      <c r="G147" s="69">
        <f>SUMIFS(zrw_F1BS!$E:$E,zrw_F1BS!$C:$C,$C$147,zrw_F1BS!$A:$A,G$1)</f>
        <v>0</v>
      </c>
      <c r="H147" s="69">
        <f>SUMIFS(zrw_F1BS!$E:$E,zrw_F1BS!$C:$C,$C$147,zrw_F1BS!$A:$A,H$1)</f>
        <v>0</v>
      </c>
      <c r="I147" s="69">
        <f>SUMIFS(zrw_F1BS!$E:$E,zrw_F1BS!$C:$C,$C$147,zrw_F1BS!$A:$A,I$1)</f>
        <v>0</v>
      </c>
      <c r="J147" s="69">
        <f>SUMIFS(zrw_F1BS!$E:$E,zrw_F1BS!$C:$C,$C$147,zrw_F1BS!$A:$A,J$1)</f>
        <v>0</v>
      </c>
      <c r="K147" s="69">
        <f>SUMIFS(zrw_F1BS!$E:$E,zrw_F1BS!$C:$C,$C$147,zrw_F1BS!$A:$A,K$1)</f>
        <v>0</v>
      </c>
      <c r="L147" s="69">
        <f>SUMIFS(zrw_F1BS!$E:$E,zrw_F1BS!$C:$C,$C$147,zrw_F1BS!$A:$A,L$1)</f>
        <v>0</v>
      </c>
      <c r="M147" s="69">
        <f>SUMIFS(zrw_F1BS!$E:$E,zrw_F1BS!$C:$C,$C$147,zrw_F1BS!$A:$A,M$1)</f>
        <v>0</v>
      </c>
      <c r="N147" s="69">
        <f>SUMIFS(zrw_F1BS!$E:$E,zrw_F1BS!$C:$C,$C$147,zrw_F1BS!$A:$A,N$1)</f>
        <v>0</v>
      </c>
      <c r="O147" s="69">
        <f>SUMIFS(zrw_F1BS!$E:$E,zrw_F1BS!$C:$C,$C$147,zrw_F1BS!$A:$A,O$1)</f>
        <v>0</v>
      </c>
      <c r="P147" s="69">
        <f>SUMIFS(zrw_F1BS!$E:$E,zrw_F1BS!$C:$C,$C$147,zrw_F1BS!$A:$A,P$1)</f>
        <v>0</v>
      </c>
      <c r="Q147" s="69">
        <f t="shared" ref="Q147:Q150" si="131">(D147+P147+SUM(E147:O147)*2)/24</f>
        <v>0</v>
      </c>
    </row>
    <row r="148" spans="1:17" s="68" customFormat="1" ht="15" x14ac:dyDescent="0.25">
      <c r="A148" s="65" t="s">
        <v>48</v>
      </c>
      <c r="B148" s="67"/>
      <c r="C148" s="85" t="s">
        <v>267</v>
      </c>
      <c r="D148" s="69">
        <f>SUMIFS(zrw_F1BS!$E:$E,zrw_F1BS!$C:$C,$C$148,zrw_F1BS!$A:$A,D$1)</f>
        <v>-1978726991.0999999</v>
      </c>
      <c r="E148" s="69">
        <f>SUMIFS(zrw_F1BS!$E:$E,zrw_F1BS!$C:$C,$C$148,zrw_F1BS!$A:$A,E$1)</f>
        <v>-1993113556.55</v>
      </c>
      <c r="F148" s="69">
        <f>SUMIFS(zrw_F1BS!$E:$E,zrw_F1BS!$C:$C,$C$148,zrw_F1BS!$A:$A,F$1)</f>
        <v>-2007500122.02</v>
      </c>
      <c r="G148" s="69">
        <f>SUMIFS(zrw_F1BS!$E:$E,zrw_F1BS!$C:$C,$C$148,zrw_F1BS!$A:$A,G$1)</f>
        <v>-2016983767.4400001</v>
      </c>
      <c r="H148" s="69">
        <f>SUMIFS(zrw_F1BS!$E:$E,zrw_F1BS!$C:$C,$C$148,zrw_F1BS!$A:$A,H$1)</f>
        <v>-2030012688.2</v>
      </c>
      <c r="I148" s="69">
        <f>SUMIFS(zrw_F1BS!$E:$E,zrw_F1BS!$C:$C,$C$148,zrw_F1BS!$A:$A,I$1)</f>
        <v>-2026221109.01</v>
      </c>
      <c r="J148" s="69">
        <f>SUMIFS(zrw_F1BS!$E:$E,zrw_F1BS!$C:$C,$C$148,zrw_F1BS!$A:$A,J$1)</f>
        <v>-2034328345.95</v>
      </c>
      <c r="K148" s="69">
        <f>SUMIFS(zrw_F1BS!$E:$E,zrw_F1BS!$C:$C,$C$148,zrw_F1BS!$A:$A,K$1)</f>
        <v>-2032317112.77</v>
      </c>
      <c r="L148" s="69">
        <f>SUMIFS(zrw_F1BS!$E:$E,zrw_F1BS!$C:$C,$C$148,zrw_F1BS!$A:$A,L$1)</f>
        <v>-2030305879.5999999</v>
      </c>
      <c r="M148" s="69">
        <f>SUMIFS(zrw_F1BS!$E:$E,zrw_F1BS!$C:$C,$C$148,zrw_F1BS!$A:$A,M$1)</f>
        <v>-2026349008.02</v>
      </c>
      <c r="N148" s="69">
        <f>SUMIFS(zrw_F1BS!$E:$E,zrw_F1BS!$C:$C,$C$148,zrw_F1BS!$A:$A,N$1)</f>
        <v>-2023689228.71</v>
      </c>
      <c r="O148" s="69">
        <f>SUMIFS(zrw_F1BS!$E:$E,zrw_F1BS!$C:$C,$C$148,zrw_F1BS!$A:$A,O$1)</f>
        <v>-2021029449.3900001</v>
      </c>
      <c r="P148" s="69">
        <f>SUMIFS(zrw_F1BS!$E:$E,zrw_F1BS!$C:$C,$C$148,zrw_F1BS!$A:$A,P$1)</f>
        <v>-2019173351.0599999</v>
      </c>
      <c r="Q148" s="69">
        <f t="shared" si="131"/>
        <v>-2020066703.2283332</v>
      </c>
    </row>
    <row r="149" spans="1:17" s="68" customFormat="1" ht="15.75" thickBot="1" x14ac:dyDescent="0.3">
      <c r="A149" s="70" t="s">
        <v>47</v>
      </c>
      <c r="B149" s="67"/>
      <c r="C149" s="85" t="s">
        <v>268</v>
      </c>
      <c r="D149" s="72">
        <f>SUMIFS(zrw_F1BS!$E:$E,zrw_F1BS!$C:$C,$C$149,zrw_F1BS!$A:$A,D$1)-D143</f>
        <v>-267163736.09999996</v>
      </c>
      <c r="E149" s="72">
        <f>SUMIFS(zrw_F1BS!$E:$E,zrw_F1BS!$C:$C,$C$149,zrw_F1BS!$A:$A,E$1)-E143</f>
        <v>-271604752.89999998</v>
      </c>
      <c r="F149" s="72">
        <f>SUMIFS(zrw_F1BS!$E:$E,zrw_F1BS!$C:$C,$C$149,zrw_F1BS!$A:$A,F$1)-F143</f>
        <v>-265301192.03</v>
      </c>
      <c r="G149" s="72">
        <f>SUMIFS(zrw_F1BS!$E:$E,zrw_F1BS!$C:$C,$C$149,zrw_F1BS!$A:$A,G$1)-G143</f>
        <v>-268082596.95999998</v>
      </c>
      <c r="H149" s="72">
        <f>SUMIFS(zrw_F1BS!$E:$E,zrw_F1BS!$C:$C,$C$149,zrw_F1BS!$A:$A,H$1)-H143</f>
        <v>-265461075.92000002</v>
      </c>
      <c r="I149" s="72">
        <f>SUMIFS(zrw_F1BS!$E:$E,zrw_F1BS!$C:$C,$C$149,zrw_F1BS!$A:$A,I$1)-I143</f>
        <v>-267015813.63</v>
      </c>
      <c r="J149" s="72">
        <f>SUMIFS(zrw_F1BS!$E:$E,zrw_F1BS!$C:$C,$C$149,zrw_F1BS!$A:$A,J$1)-J143</f>
        <v>-211890422.87</v>
      </c>
      <c r="K149" s="72">
        <f>SUMIFS(zrw_F1BS!$E:$E,zrw_F1BS!$C:$C,$C$149,zrw_F1BS!$A:$A,K$1)-K143</f>
        <v>-211517330.90000001</v>
      </c>
      <c r="L149" s="72">
        <f>SUMIFS(zrw_F1BS!$E:$E,zrw_F1BS!$C:$C,$C$149,zrw_F1BS!$A:$A,L$1)-L143</f>
        <v>-207740428.44999999</v>
      </c>
      <c r="M149" s="72">
        <f>SUMIFS(zrw_F1BS!$E:$E,zrw_F1BS!$C:$C,$C$149,zrw_F1BS!$A:$A,M$1)-M143</f>
        <v>-204268735.97</v>
      </c>
      <c r="N149" s="72">
        <f>SUMIFS(zrw_F1BS!$E:$E,zrw_F1BS!$C:$C,$C$149,zrw_F1BS!$A:$A,N$1)-N143</f>
        <v>-202197431.84999999</v>
      </c>
      <c r="O149" s="72">
        <f>SUMIFS(zrw_F1BS!$E:$E,zrw_F1BS!$C:$C,$C$149,zrw_F1BS!$A:$A,O$1)-O143</f>
        <v>-200105700.25999999</v>
      </c>
      <c r="P149" s="72">
        <f>SUMIFS(zrw_F1BS!$E:$E,zrw_F1BS!$C:$C,$C$149,zrw_F1BS!$A:$A,P$1)-P143</f>
        <v>-199390438.44999999</v>
      </c>
      <c r="Q149" s="72">
        <f t="shared" si="131"/>
        <v>-234038547.41791666</v>
      </c>
    </row>
    <row r="150" spans="1:17" s="68" customFormat="1" ht="15" x14ac:dyDescent="0.25">
      <c r="A150" s="65" t="s">
        <v>46</v>
      </c>
      <c r="B150" s="67"/>
      <c r="C150" s="67"/>
      <c r="D150" s="73">
        <f>SUM(D147:D149)</f>
        <v>-2245890727.1999998</v>
      </c>
      <c r="E150" s="73">
        <f>SUM(E147:E149)</f>
        <v>-2264718309.4499998</v>
      </c>
      <c r="F150" s="73">
        <f>SUM(F147:F149)</f>
        <v>-2272801314.0500002</v>
      </c>
      <c r="G150" s="73">
        <f>SUM(G147:G149)</f>
        <v>-2285066364.4000001</v>
      </c>
      <c r="H150" s="73">
        <f t="shared" ref="H150" si="132">SUM(H147:H149)</f>
        <v>-2295473764.1199999</v>
      </c>
      <c r="I150" s="73">
        <f t="shared" ref="I150" si="133">SUM(I147:I149)</f>
        <v>-2293236922.6399999</v>
      </c>
      <c r="J150" s="73">
        <f t="shared" ref="J150" si="134">SUM(J147:J149)</f>
        <v>-2246218768.8200002</v>
      </c>
      <c r="K150" s="73">
        <f>SUM(K147:K149)</f>
        <v>-2243834443.6700001</v>
      </c>
      <c r="L150" s="73">
        <f>SUM(L147:L149)</f>
        <v>-2238046308.0499997</v>
      </c>
      <c r="M150" s="73">
        <f>SUM(M147:M149)</f>
        <v>-2230617743.9899998</v>
      </c>
      <c r="N150" s="73">
        <f t="shared" ref="N150:P150" si="135">SUM(N147:N149)</f>
        <v>-2225886660.5599999</v>
      </c>
      <c r="O150" s="73">
        <f t="shared" si="135"/>
        <v>-2221135149.6500001</v>
      </c>
      <c r="P150" s="73">
        <f t="shared" si="135"/>
        <v>-2218563789.5099998</v>
      </c>
      <c r="Q150" s="73">
        <f t="shared" si="131"/>
        <v>-2254105250.6462502</v>
      </c>
    </row>
    <row r="151" spans="1:17" s="68" customFormat="1" ht="15" x14ac:dyDescent="0.25">
      <c r="A151" s="74"/>
      <c r="B151" s="67"/>
      <c r="C151" s="67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</row>
    <row r="152" spans="1:17" s="68" customFormat="1" ht="15" x14ac:dyDescent="0.25">
      <c r="A152" s="65" t="s">
        <v>45</v>
      </c>
      <c r="B152" s="67"/>
      <c r="C152" s="67"/>
      <c r="D152" s="69">
        <f>SUM(D150,D144)</f>
        <v>-2316975559.0599999</v>
      </c>
      <c r="E152" s="69">
        <f>SUM(E150,E144)</f>
        <v>-2335774711.0599999</v>
      </c>
      <c r="F152" s="69">
        <f>SUM(F150,F144)</f>
        <v>-2343842056.4000001</v>
      </c>
      <c r="G152" s="69">
        <f>SUM(G150,G144)</f>
        <v>-2356123066.7000003</v>
      </c>
      <c r="H152" s="69">
        <f t="shared" ref="H152:J152" si="136">SUM(H150,H144)</f>
        <v>-2366770216.5099998</v>
      </c>
      <c r="I152" s="69">
        <f t="shared" si="136"/>
        <v>-2364776487.7799997</v>
      </c>
      <c r="J152" s="69">
        <f t="shared" si="136"/>
        <v>-2247016131.3500004</v>
      </c>
      <c r="K152" s="69">
        <f>SUM(K150,K144)</f>
        <v>-2247102047.0500002</v>
      </c>
      <c r="L152" s="69">
        <f>SUM(L150,L144)</f>
        <v>-2243730828.8899999</v>
      </c>
      <c r="M152" s="69">
        <f>SUM(M150,M144)</f>
        <v>-2230617745.4499998</v>
      </c>
      <c r="N152" s="69">
        <f t="shared" ref="N152:P152" si="137">SUM(N150,N144)</f>
        <v>-2225886662.02</v>
      </c>
      <c r="O152" s="69">
        <f t="shared" si="137"/>
        <v>-2221135151.1100001</v>
      </c>
      <c r="P152" s="69">
        <f t="shared" si="137"/>
        <v>-2218563790.9699998</v>
      </c>
      <c r="Q152" s="69">
        <f t="shared" ref="Q152" si="138">(D152+P152+SUM(E152:O152)*2)/24</f>
        <v>-2287545398.2779169</v>
      </c>
    </row>
    <row r="153" spans="1:17" s="68" customFormat="1" ht="15" x14ac:dyDescent="0.25">
      <c r="A153" s="74"/>
      <c r="B153" s="67"/>
      <c r="C153" s="67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</row>
    <row r="154" spans="1:17" s="68" customFormat="1" ht="15" x14ac:dyDescent="0.25">
      <c r="A154" s="65" t="s">
        <v>44</v>
      </c>
      <c r="B154" s="67"/>
      <c r="C154" s="67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</row>
    <row r="155" spans="1:17" s="68" customFormat="1" ht="15" x14ac:dyDescent="0.25">
      <c r="A155" s="65" t="s">
        <v>43</v>
      </c>
      <c r="B155" s="67"/>
      <c r="C155" s="85" t="s">
        <v>243</v>
      </c>
      <c r="D155" s="69">
        <f>SUMIFS(zrw_F1BS!$E:$E,zrw_F1BS!$C:$C,$C$155,zrw_F1BS!$A:$A,D$1)</f>
        <v>0</v>
      </c>
      <c r="E155" s="69">
        <f>SUMIFS(zrw_F1BS!$E:$E,zrw_F1BS!$C:$C,$C$155,zrw_F1BS!$A:$A,E$1)</f>
        <v>0</v>
      </c>
      <c r="F155" s="69">
        <f>SUMIFS(zrw_F1BS!$E:$E,zrw_F1BS!$C:$C,$C$155,zrw_F1BS!$A:$A,F$1)</f>
        <v>0</v>
      </c>
      <c r="G155" s="69">
        <f>SUMIFS(zrw_F1BS!$E:$E,zrw_F1BS!$C:$C,$C$155,zrw_F1BS!$A:$A,G$1)</f>
        <v>0</v>
      </c>
      <c r="H155" s="69">
        <f>SUMIFS(zrw_F1BS!$E:$E,zrw_F1BS!$C:$C,$C$155,zrw_F1BS!$A:$A,H$1)</f>
        <v>0</v>
      </c>
      <c r="I155" s="69">
        <f>SUMIFS(zrw_F1BS!$E:$E,zrw_F1BS!$C:$C,$C$155,zrw_F1BS!$A:$A,I$1)</f>
        <v>0</v>
      </c>
      <c r="J155" s="69">
        <f>SUMIFS(zrw_F1BS!$E:$E,zrw_F1BS!$C:$C,$C$155,zrw_F1BS!$A:$A,J$1)</f>
        <v>-619538.37</v>
      </c>
      <c r="K155" s="69">
        <f>SUMIFS(zrw_F1BS!$E:$E,zrw_F1BS!$C:$C,$C$155,zrw_F1BS!$A:$A,K$1)</f>
        <v>-619538.37</v>
      </c>
      <c r="L155" s="69">
        <f>SUMIFS(zrw_F1BS!$E:$E,zrw_F1BS!$C:$C,$C$155,zrw_F1BS!$A:$A,L$1)</f>
        <v>-937662.37</v>
      </c>
      <c r="M155" s="69">
        <f>SUMIFS(zrw_F1BS!$E:$E,zrw_F1BS!$C:$C,$C$155,zrw_F1BS!$A:$A,M$1)</f>
        <v>-775533.14</v>
      </c>
      <c r="N155" s="69">
        <f>SUMIFS(zrw_F1BS!$E:$E,zrw_F1BS!$C:$C,$C$155,zrw_F1BS!$A:$A,N$1)</f>
        <v>-775533.14</v>
      </c>
      <c r="O155" s="69">
        <f>SUMIFS(zrw_F1BS!$E:$E,zrw_F1BS!$C:$C,$C$155,zrw_F1BS!$A:$A,O$1)</f>
        <v>-775533.14</v>
      </c>
      <c r="P155" s="69">
        <f>SUMIFS(zrw_F1BS!$E:$E,zrw_F1BS!$C:$C,$C$155,zrw_F1BS!$A:$A,P$1)</f>
        <v>-671204.18</v>
      </c>
      <c r="Q155" s="69">
        <f t="shared" ref="Q155:Q167" si="139">(D155+P155+SUM(E155:O155)*2)/24</f>
        <v>-403245.0516666667</v>
      </c>
    </row>
    <row r="156" spans="1:17" s="68" customFormat="1" ht="15" x14ac:dyDescent="0.25">
      <c r="A156" s="65" t="s">
        <v>42</v>
      </c>
      <c r="B156" s="67">
        <v>244</v>
      </c>
      <c r="C156" s="85" t="s">
        <v>1910</v>
      </c>
      <c r="D156" s="69">
        <f>SUMIFS(zrw_F1BS!$E:$E,zrw_F1BS!$C:$C,$C$156,zrw_F1BS!$A:$A,D$1)</f>
        <v>-18236862.579999998</v>
      </c>
      <c r="E156" s="69">
        <f>SUMIFS(zrw_F1BS!$E:$E,zrw_F1BS!$C:$C,$C$156,zrw_F1BS!$A:$A,E$1)</f>
        <v>-18090864.719999999</v>
      </c>
      <c r="F156" s="69">
        <f>SUMIFS(zrw_F1BS!$E:$E,zrw_F1BS!$C:$C,$C$156,zrw_F1BS!$A:$A,F$1)</f>
        <v>-14337550.120000001</v>
      </c>
      <c r="G156" s="69">
        <f>SUMIFS(zrw_F1BS!$E:$E,zrw_F1BS!$C:$C,$C$156,zrw_F1BS!$A:$A,G$1)</f>
        <v>-15578046.75</v>
      </c>
      <c r="H156" s="69">
        <f>SUMIFS(zrw_F1BS!$E:$E,zrw_F1BS!$C:$C,$C$156,zrw_F1BS!$A:$A,H$1)</f>
        <v>-14037008.73</v>
      </c>
      <c r="I156" s="69">
        <f>SUMIFS(zrw_F1BS!$E:$E,zrw_F1BS!$C:$C,$C$156,zrw_F1BS!$A:$A,I$1)</f>
        <v>-18346398.579999998</v>
      </c>
      <c r="J156" s="69">
        <f>SUMIFS(zrw_F1BS!$E:$E,zrw_F1BS!$C:$C,$C$156,zrw_F1BS!$A:$A,J$1)</f>
        <v>-21235026.5</v>
      </c>
      <c r="K156" s="69">
        <f>SUMIFS(zrw_F1BS!$E:$E,zrw_F1BS!$C:$C,$C$156,zrw_F1BS!$A:$A,K$1)</f>
        <v>-20653706.460000001</v>
      </c>
      <c r="L156" s="69">
        <f>SUMIFS(zrw_F1BS!$E:$E,zrw_F1BS!$C:$C,$C$156,zrw_F1BS!$A:$A,L$1)</f>
        <v>-19849178.759999998</v>
      </c>
      <c r="M156" s="69">
        <f>SUMIFS(zrw_F1BS!$E:$E,zrw_F1BS!$C:$C,$C$156,zrw_F1BS!$A:$A,M$1)</f>
        <v>-16566530.149999999</v>
      </c>
      <c r="N156" s="69">
        <f>SUMIFS(zrw_F1BS!$E:$E,zrw_F1BS!$C:$C,$C$156,zrw_F1BS!$A:$A,N$1)</f>
        <v>-17739694.379999999</v>
      </c>
      <c r="O156" s="69">
        <f>SUMIFS(zrw_F1BS!$E:$E,zrw_F1BS!$C:$C,$C$156,zrw_F1BS!$A:$A,O$1)</f>
        <v>-15958602.66</v>
      </c>
      <c r="P156" s="69">
        <f>SUMIFS(zrw_F1BS!$E:$E,zrw_F1BS!$C:$C,$C$156,zrw_F1BS!$A:$A,P$1)</f>
        <v>-15122568.449999999</v>
      </c>
      <c r="Q156" s="69">
        <f t="shared" si="139"/>
        <v>-17422693.610416666</v>
      </c>
    </row>
    <row r="157" spans="1:17" s="68" customFormat="1" ht="15" x14ac:dyDescent="0.25">
      <c r="A157" s="65" t="s">
        <v>41</v>
      </c>
      <c r="B157" s="67"/>
      <c r="C157" s="85" t="s">
        <v>244</v>
      </c>
      <c r="D157" s="69">
        <f>SUMIFS(zrw_F1BS!$E:$E,zrw_F1BS!$C:$C,$C$157,zrw_F1BS!$A:$A,D$1)</f>
        <v>-2360000</v>
      </c>
      <c r="E157" s="69">
        <f>SUMIFS(zrw_F1BS!$E:$E,zrw_F1BS!$C:$C,$C$157,zrw_F1BS!$A:$A,E$1)</f>
        <v>-2360000</v>
      </c>
      <c r="F157" s="69">
        <f>SUMIFS(zrw_F1BS!$E:$E,zrw_F1BS!$C:$C,$C$157,zrw_F1BS!$A:$A,F$1)</f>
        <v>-3360000</v>
      </c>
      <c r="G157" s="69">
        <f>SUMIFS(zrw_F1BS!$E:$E,zrw_F1BS!$C:$C,$C$157,zrw_F1BS!$A:$A,G$1)</f>
        <v>-2579000</v>
      </c>
      <c r="H157" s="69">
        <f>SUMIFS(zrw_F1BS!$E:$E,zrw_F1BS!$C:$C,$C$157,zrw_F1BS!$A:$A,H$1)</f>
        <v>-2579000</v>
      </c>
      <c r="I157" s="69">
        <f>SUMIFS(zrw_F1BS!$E:$E,zrw_F1BS!$C:$C,$C$157,zrw_F1BS!$A:$A,I$1)</f>
        <v>-2429000</v>
      </c>
      <c r="J157" s="69">
        <f>SUMIFS(zrw_F1BS!$E:$E,zrw_F1BS!$C:$C,$C$157,zrw_F1BS!$A:$A,J$1)</f>
        <v>-2290000</v>
      </c>
      <c r="K157" s="69">
        <f>SUMIFS(zrw_F1BS!$E:$E,zrw_F1BS!$C:$C,$C$157,zrw_F1BS!$A:$A,K$1)</f>
        <v>-2290000</v>
      </c>
      <c r="L157" s="69">
        <f>SUMIFS(zrw_F1BS!$E:$E,zrw_F1BS!$C:$C,$C$157,zrw_F1BS!$A:$A,L$1)</f>
        <v>-2290000</v>
      </c>
      <c r="M157" s="69">
        <f>SUMIFS(zrw_F1BS!$E:$E,zrw_F1BS!$C:$C,$C$157,zrw_F1BS!$A:$A,M$1)</f>
        <v>-2600000</v>
      </c>
      <c r="N157" s="69">
        <f>SUMIFS(zrw_F1BS!$E:$E,zrw_F1BS!$C:$C,$C$157,zrw_F1BS!$A:$A,N$1)</f>
        <v>-2600000</v>
      </c>
      <c r="O157" s="69">
        <f>SUMIFS(zrw_F1BS!$E:$E,zrw_F1BS!$C:$C,$C$157,zrw_F1BS!$A:$A,O$1)</f>
        <v>-1305897.52</v>
      </c>
      <c r="P157" s="69">
        <f>SUMIFS(zrw_F1BS!$E:$E,zrw_F1BS!$C:$C,$C$157,zrw_F1BS!$A:$A,P$1)</f>
        <v>-2560000</v>
      </c>
      <c r="Q157" s="69">
        <f t="shared" si="139"/>
        <v>-2428574.7933333335</v>
      </c>
    </row>
    <row r="158" spans="1:17" s="68" customFormat="1" ht="15" x14ac:dyDescent="0.25">
      <c r="A158" s="65" t="s">
        <v>40</v>
      </c>
      <c r="B158" s="67"/>
      <c r="C158" s="85" t="s">
        <v>245</v>
      </c>
      <c r="D158" s="69">
        <f>SUMIFS(zrw_F1BS!$E:$E,zrw_F1BS!$C:$C,$C$158,zrw_F1BS!$A:$A,D$1)</f>
        <v>-72166079</v>
      </c>
      <c r="E158" s="69">
        <f>SUMIFS(zrw_F1BS!$E:$E,zrw_F1BS!$C:$C,$C$158,zrw_F1BS!$A:$A,E$1)</f>
        <v>-72359152.260000005</v>
      </c>
      <c r="F158" s="69">
        <f>SUMIFS(zrw_F1BS!$E:$E,zrw_F1BS!$C:$C,$C$158,zrw_F1BS!$A:$A,F$1)</f>
        <v>-72669808.310000002</v>
      </c>
      <c r="G158" s="69">
        <f>SUMIFS(zrw_F1BS!$E:$E,zrw_F1BS!$C:$C,$C$158,zrw_F1BS!$A:$A,G$1)</f>
        <v>-72550571.349999994</v>
      </c>
      <c r="H158" s="69">
        <f>SUMIFS(zrw_F1BS!$E:$E,zrw_F1BS!$C:$C,$C$158,zrw_F1BS!$A:$A,H$1)</f>
        <v>-72821530.069999993</v>
      </c>
      <c r="I158" s="69">
        <f>SUMIFS(zrw_F1BS!$E:$E,zrw_F1BS!$C:$C,$C$158,zrw_F1BS!$A:$A,I$1)</f>
        <v>-72811418</v>
      </c>
      <c r="J158" s="69">
        <f>SUMIFS(zrw_F1BS!$E:$E,zrw_F1BS!$C:$C,$C$158,zrw_F1BS!$A:$A,J$1)</f>
        <v>-58840022.159999996</v>
      </c>
      <c r="K158" s="69">
        <f>SUMIFS(zrw_F1BS!$E:$E,zrw_F1BS!$C:$C,$C$158,zrw_F1BS!$A:$A,K$1)</f>
        <v>-58843654.18</v>
      </c>
      <c r="L158" s="69">
        <f>SUMIFS(zrw_F1BS!$E:$E,zrw_F1BS!$C:$C,$C$158,zrw_F1BS!$A:$A,L$1)</f>
        <v>-58683805.57</v>
      </c>
      <c r="M158" s="69">
        <f>SUMIFS(zrw_F1BS!$E:$E,zrw_F1BS!$C:$C,$C$158,zrw_F1BS!$A:$A,M$1)</f>
        <v>-53916656.590000004</v>
      </c>
      <c r="N158" s="69">
        <f>SUMIFS(zrw_F1BS!$E:$E,zrw_F1BS!$C:$C,$C$158,zrw_F1BS!$A:$A,N$1)</f>
        <v>-54830677.649999999</v>
      </c>
      <c r="O158" s="69">
        <f>SUMIFS(zrw_F1BS!$E:$E,zrw_F1BS!$C:$C,$C$158,zrw_F1BS!$A:$A,O$1)</f>
        <v>-54649099.329999998</v>
      </c>
      <c r="P158" s="69">
        <f>SUMIFS(zrw_F1BS!$E:$E,zrw_F1BS!$C:$C,$C$158,zrw_F1BS!$A:$A,P$1)</f>
        <v>-50083870.649999999</v>
      </c>
      <c r="Q158" s="69">
        <f t="shared" si="139"/>
        <v>-63675114.191250004</v>
      </c>
    </row>
    <row r="159" spans="1:17" s="68" customFormat="1" ht="15" x14ac:dyDescent="0.25">
      <c r="A159" s="65" t="s">
        <v>39</v>
      </c>
      <c r="B159" s="67"/>
      <c r="C159" s="85" t="s">
        <v>246</v>
      </c>
      <c r="D159" s="69">
        <f>SUMIFS(zrw_F1BS!$E:$E,zrw_F1BS!$C:$C,$C$159,zrw_F1BS!$A:$A,D$1)</f>
        <v>-254330284.38</v>
      </c>
      <c r="E159" s="69">
        <f>SUMIFS(zrw_F1BS!$E:$E,zrw_F1BS!$C:$C,$C$159,zrw_F1BS!$A:$A,E$1)</f>
        <v>-254056969.38</v>
      </c>
      <c r="F159" s="69">
        <f>SUMIFS(zrw_F1BS!$E:$E,zrw_F1BS!$C:$C,$C$159,zrw_F1BS!$A:$A,F$1)</f>
        <v>-253783654.38</v>
      </c>
      <c r="G159" s="69">
        <f>SUMIFS(zrw_F1BS!$E:$E,zrw_F1BS!$C:$C,$C$159,zrw_F1BS!$A:$A,G$1)</f>
        <v>-252584059.68000001</v>
      </c>
      <c r="H159" s="69">
        <f>SUMIFS(zrw_F1BS!$E:$E,zrw_F1BS!$C:$C,$C$159,zrw_F1BS!$A:$A,H$1)</f>
        <v>-252310744.68000001</v>
      </c>
      <c r="I159" s="69">
        <f>SUMIFS(zrw_F1BS!$E:$E,zrw_F1BS!$C:$C,$C$159,zrw_F1BS!$A:$A,I$1)</f>
        <v>-253737429.68000001</v>
      </c>
      <c r="J159" s="69">
        <f>SUMIFS(zrw_F1BS!$E:$E,zrw_F1BS!$C:$C,$C$159,zrw_F1BS!$A:$A,J$1)</f>
        <v>-160945986.27000001</v>
      </c>
      <c r="K159" s="69">
        <f>SUMIFS(zrw_F1BS!$E:$E,zrw_F1BS!$C:$C,$C$159,zrw_F1BS!$A:$A,K$1)</f>
        <v>-137552387.27000001</v>
      </c>
      <c r="L159" s="69">
        <f>SUMIFS(zrw_F1BS!$E:$E,zrw_F1BS!$C:$C,$C$159,zrw_F1BS!$A:$A,L$1)</f>
        <v>-137552387.27000001</v>
      </c>
      <c r="M159" s="69">
        <f>SUMIFS(zrw_F1BS!$E:$E,zrw_F1BS!$C:$C,$C$159,zrw_F1BS!$A:$A,M$1)</f>
        <v>-135673870.34</v>
      </c>
      <c r="N159" s="69">
        <f>SUMIFS(zrw_F1BS!$E:$E,zrw_F1BS!$C:$C,$C$159,zrw_F1BS!$A:$A,N$1)</f>
        <v>-135673870.34</v>
      </c>
      <c r="O159" s="69">
        <f>SUMIFS(zrw_F1BS!$E:$E,zrw_F1BS!$C:$C,$C$159,zrw_F1BS!$A:$A,O$1)</f>
        <v>-135673870.34</v>
      </c>
      <c r="P159" s="69">
        <f>SUMIFS(zrw_F1BS!$E:$E,zrw_F1BS!$C:$C,$C$159,zrw_F1BS!$A:$A,P$1)</f>
        <v>-137567032.53999999</v>
      </c>
      <c r="Q159" s="69">
        <f t="shared" si="139"/>
        <v>-192124490.67416665</v>
      </c>
    </row>
    <row r="160" spans="1:17" s="68" customFormat="1" ht="15" x14ac:dyDescent="0.25">
      <c r="A160" s="65" t="s">
        <v>38</v>
      </c>
      <c r="B160" s="80" t="s">
        <v>269</v>
      </c>
      <c r="C160" s="67" t="s">
        <v>1913</v>
      </c>
      <c r="D160" s="69">
        <f>SUMIFS(zrw_F1BS!$E:$E,zrw_F1BS!$C:$C,$C$160,zrw_F1BS!$A:$A,D$1)</f>
        <v>0</v>
      </c>
      <c r="E160" s="69">
        <f>SUMIFS(zrw_F1BS!$E:$E,zrw_F1BS!$C:$C,$C$160,zrw_F1BS!$A:$A,E$1)</f>
        <v>0</v>
      </c>
      <c r="F160" s="69">
        <f>SUMIFS(zrw_F1BS!$E:$E,zrw_F1BS!$C:$C,$C$160,zrw_F1BS!$A:$A,F$1)</f>
        <v>0</v>
      </c>
      <c r="G160" s="69">
        <f>SUMIFS(zrw_F1BS!$E:$E,zrw_F1BS!$C:$C,$C$160,zrw_F1BS!$A:$A,G$1)</f>
        <v>0</v>
      </c>
      <c r="H160" s="69">
        <f>SUMIFS(zrw_F1BS!$E:$E,zrw_F1BS!$C:$C,$C$160,zrw_F1BS!$A:$A,H$1)</f>
        <v>0</v>
      </c>
      <c r="I160" s="69">
        <f>SUMIFS(zrw_F1BS!$E:$E,zrw_F1BS!$C:$C,$C$160,zrw_F1BS!$A:$A,I$1)</f>
        <v>0</v>
      </c>
      <c r="J160" s="69">
        <f>SUMIFS(zrw_F1BS!$E:$E,zrw_F1BS!$C:$C,$C$160,zrw_F1BS!$A:$A,J$1)</f>
        <v>0</v>
      </c>
      <c r="K160" s="69">
        <f>SUMIFS(zrw_F1BS!$E:$E,zrw_F1BS!$C:$C,$C$160,zrw_F1BS!$A:$A,K$1)</f>
        <v>0</v>
      </c>
      <c r="L160" s="69">
        <f>SUMIFS(zrw_F1BS!$E:$E,zrw_F1BS!$C:$C,$C$160,zrw_F1BS!$A:$A,L$1)</f>
        <v>-19437902</v>
      </c>
      <c r="M160" s="69">
        <f>SUMIFS(zrw_F1BS!$E:$E,zrw_F1BS!$C:$C,$C$160,zrw_F1BS!$A:$A,M$1)</f>
        <v>-27406850</v>
      </c>
      <c r="N160" s="69">
        <f>SUMIFS(zrw_F1BS!$E:$E,zrw_F1BS!$C:$C,$C$160,zrw_F1BS!$A:$A,N$1)</f>
        <v>-34578500</v>
      </c>
      <c r="O160" s="69">
        <f>SUMIFS(zrw_F1BS!$E:$E,zrw_F1BS!$C:$C,$C$160,zrw_F1BS!$A:$A,O$1)</f>
        <v>-34578500</v>
      </c>
      <c r="P160" s="69">
        <f>SUMIFS(zrw_F1BS!$E:$E,zrw_F1BS!$C:$C,$C$160,zrw_F1BS!$A:$A,P$1)</f>
        <v>-34578500</v>
      </c>
      <c r="Q160" s="69">
        <f t="shared" si="139"/>
        <v>-11107583.5</v>
      </c>
    </row>
    <row r="161" spans="1:17" s="68" customFormat="1" ht="15" x14ac:dyDescent="0.25">
      <c r="A161" s="65" t="s">
        <v>37</v>
      </c>
      <c r="B161" s="67">
        <v>230</v>
      </c>
      <c r="C161" s="85" t="s">
        <v>247</v>
      </c>
      <c r="D161" s="69">
        <f>SUMIFS(zrw_F1BS!$E:$E,zrw_F1BS!$C:$C,$C$161,zrw_F1BS!$A:$A,D$1)-D125</f>
        <v>-180222085.29000002</v>
      </c>
      <c r="E161" s="69">
        <f>SUMIFS(zrw_F1BS!$E:$E,zrw_F1BS!$C:$C,$C$161,zrw_F1BS!$A:$A,E$1)-E125</f>
        <v>-180680990.76000002</v>
      </c>
      <c r="F161" s="69">
        <f>SUMIFS(zrw_F1BS!$E:$E,zrw_F1BS!$C:$C,$C$161,zrw_F1BS!$A:$A,F$1)-F125</f>
        <v>-181224169.88000003</v>
      </c>
      <c r="G161" s="69">
        <f>SUMIFS(zrw_F1BS!$E:$E,zrw_F1BS!$C:$C,$C$161,zrw_F1BS!$A:$A,G$1)-G125</f>
        <v>-182024191.35000002</v>
      </c>
      <c r="H161" s="69">
        <f>SUMIFS(zrw_F1BS!$E:$E,zrw_F1BS!$C:$C,$C$161,zrw_F1BS!$A:$A,H$1)-H125</f>
        <v>-182488688.88000003</v>
      </c>
      <c r="I161" s="69">
        <f>SUMIFS(zrw_F1BS!$E:$E,zrw_F1BS!$C:$C,$C$161,zrw_F1BS!$A:$A,I$1)-I125</f>
        <v>-183196815.55000001</v>
      </c>
      <c r="J161" s="69">
        <f>SUMIFS(zrw_F1BS!$E:$E,zrw_F1BS!$C:$C,$C$161,zrw_F1BS!$A:$A,J$1)-J125</f>
        <v>-182767366.22</v>
      </c>
      <c r="K161" s="69">
        <f>SUMIFS(zrw_F1BS!$E:$E,zrw_F1BS!$C:$C,$C$161,zrw_F1BS!$A:$A,K$1)-K125</f>
        <v>-183241112.76000002</v>
      </c>
      <c r="L161" s="69">
        <f>SUMIFS(zrw_F1BS!$E:$E,zrw_F1BS!$C:$C,$C$161,zrw_F1BS!$A:$A,L$1)-L125</f>
        <v>-183711035.98000002</v>
      </c>
      <c r="M161" s="69">
        <f>SUMIFS(zrw_F1BS!$E:$E,zrw_F1BS!$C:$C,$C$161,zrw_F1BS!$A:$A,M$1)-M125</f>
        <v>-183476531.46000001</v>
      </c>
      <c r="N161" s="69">
        <f>SUMIFS(zrw_F1BS!$E:$E,zrw_F1BS!$C:$C,$C$161,zrw_F1BS!$A:$A,N$1)-N125</f>
        <v>-183947418.76000002</v>
      </c>
      <c r="O161" s="69">
        <f>SUMIFS(zrw_F1BS!$E:$E,zrw_F1BS!$C:$C,$C$161,zrw_F1BS!$A:$A,O$1)-O125</f>
        <v>-184419613.20000002</v>
      </c>
      <c r="P161" s="69">
        <f>SUMIFS(zrw_F1BS!$E:$E,zrw_F1BS!$C:$C,$C$161,zrw_F1BS!$A:$A,P$1)-P125</f>
        <v>-184652676.39000002</v>
      </c>
      <c r="Q161" s="69">
        <f t="shared" si="139"/>
        <v>-182801276.30333337</v>
      </c>
    </row>
    <row r="162" spans="1:17" s="68" customFormat="1" ht="15" x14ac:dyDescent="0.25">
      <c r="A162" s="65" t="s">
        <v>36</v>
      </c>
      <c r="B162" s="67"/>
      <c r="C162" s="85" t="s">
        <v>258</v>
      </c>
      <c r="D162" s="69">
        <f>SUMIFS(zrw_F1BS!$E:$E,zrw_F1BS!$C:$C,$C$162,zrw_F1BS!$A:$A,D$1)</f>
        <v>-91335678.980000004</v>
      </c>
      <c r="E162" s="69">
        <f>SUMIFS(zrw_F1BS!$E:$E,zrw_F1BS!$C:$C,$C$162,zrw_F1BS!$A:$A,E$1)</f>
        <v>-92248485.659999996</v>
      </c>
      <c r="F162" s="69">
        <f>SUMIFS(zrw_F1BS!$E:$E,zrw_F1BS!$C:$C,$C$162,zrw_F1BS!$A:$A,F$1)</f>
        <v>-93998385.019999996</v>
      </c>
      <c r="G162" s="69">
        <f>SUMIFS(zrw_F1BS!$E:$E,zrw_F1BS!$C:$C,$C$162,zrw_F1BS!$A:$A,G$1)</f>
        <v>-95229095.540000007</v>
      </c>
      <c r="H162" s="69">
        <f>SUMIFS(zrw_F1BS!$E:$E,zrw_F1BS!$C:$C,$C$162,zrw_F1BS!$A:$A,H$1)</f>
        <v>-96011067.299999997</v>
      </c>
      <c r="I162" s="69">
        <f>SUMIFS(zrw_F1BS!$E:$E,zrw_F1BS!$C:$C,$C$162,zrw_F1BS!$A:$A,I$1)</f>
        <v>-97300964.450000003</v>
      </c>
      <c r="J162" s="69">
        <f>SUMIFS(zrw_F1BS!$E:$E,zrw_F1BS!$C:$C,$C$162,zrw_F1BS!$A:$A,J$1)</f>
        <v>-88764091.569999993</v>
      </c>
      <c r="K162" s="69">
        <f>SUMIFS(zrw_F1BS!$E:$E,zrw_F1BS!$C:$C,$C$162,zrw_F1BS!$A:$A,K$1)</f>
        <v>-90242775.849999994</v>
      </c>
      <c r="L162" s="69">
        <f>SUMIFS(zrw_F1BS!$E:$E,zrw_F1BS!$C:$C,$C$162,zrw_F1BS!$A:$A,L$1)</f>
        <v>-89677864.980000004</v>
      </c>
      <c r="M162" s="69">
        <f>SUMIFS(zrw_F1BS!$E:$E,zrw_F1BS!$C:$C,$C$162,zrw_F1BS!$A:$A,M$1)</f>
        <v>-88963262.590000004</v>
      </c>
      <c r="N162" s="69">
        <f>SUMIFS(zrw_F1BS!$E:$E,zrw_F1BS!$C:$C,$C$162,zrw_F1BS!$A:$A,N$1)</f>
        <v>-91739548.159999996</v>
      </c>
      <c r="O162" s="69">
        <f>SUMIFS(zrw_F1BS!$E:$E,zrw_F1BS!$C:$C,$C$162,zrw_F1BS!$A:$A,O$1)</f>
        <v>-93149686.579999998</v>
      </c>
      <c r="P162" s="69">
        <f>SUMIFS(zrw_F1BS!$E:$E,zrw_F1BS!$C:$C,$C$162,zrw_F1BS!$A:$A,P$1)</f>
        <v>-90508023.730000004</v>
      </c>
      <c r="Q162" s="69">
        <f t="shared" si="139"/>
        <v>-92353923.254583344</v>
      </c>
    </row>
    <row r="163" spans="1:17" s="68" customFormat="1" ht="15" x14ac:dyDescent="0.25">
      <c r="A163" s="65" t="s">
        <v>35</v>
      </c>
      <c r="B163" s="80" t="s">
        <v>269</v>
      </c>
      <c r="C163" s="85" t="s">
        <v>261</v>
      </c>
      <c r="D163" s="69">
        <f>SUMIFS(zrw_F1BS!$E:$E,zrw_F1BS!$C:$C,$C$163,zrw_F1BS!$A:$A,D$1)-D160</f>
        <v>-371900853.50999999</v>
      </c>
      <c r="E163" s="69">
        <f>SUMIFS(zrw_F1BS!$E:$E,zrw_F1BS!$C:$C,$C$163,zrw_F1BS!$A:$A,E$1)-E160</f>
        <v>-364954674.10000002</v>
      </c>
      <c r="F163" s="69">
        <f>SUMIFS(zrw_F1BS!$E:$E,zrw_F1BS!$C:$C,$C$163,zrw_F1BS!$A:$A,F$1)-F160</f>
        <v>-363800603.51999998</v>
      </c>
      <c r="G163" s="69">
        <f>SUMIFS(zrw_F1BS!$E:$E,zrw_F1BS!$C:$C,$C$163,zrw_F1BS!$A:$A,G$1)-G160</f>
        <v>-364368832.16000003</v>
      </c>
      <c r="H163" s="69">
        <f>SUMIFS(zrw_F1BS!$E:$E,zrw_F1BS!$C:$C,$C$163,zrw_F1BS!$A:$A,H$1)-H160</f>
        <v>-364314537.16000003</v>
      </c>
      <c r="I163" s="69">
        <f>SUMIFS(zrw_F1BS!$E:$E,zrw_F1BS!$C:$C,$C$163,zrw_F1BS!$A:$A,I$1)-I160</f>
        <v>-363638071.39999998</v>
      </c>
      <c r="J163" s="69">
        <f>SUMIFS(zrw_F1BS!$E:$E,zrw_F1BS!$C:$C,$C$163,zrw_F1BS!$A:$A,J$1)-J160</f>
        <v>-316010348.16000003</v>
      </c>
      <c r="K163" s="69">
        <f>SUMIFS(zrw_F1BS!$E:$E,zrw_F1BS!$C:$C,$C$163,zrw_F1BS!$A:$A,K$1)-K160</f>
        <v>-322546790.52999997</v>
      </c>
      <c r="L163" s="69">
        <f>SUMIFS(zrw_F1BS!$E:$E,zrw_F1BS!$C:$C,$C$163,zrw_F1BS!$A:$A,L$1)-L160</f>
        <v>-329290872.97000003</v>
      </c>
      <c r="M163" s="69">
        <f>SUMIFS(zrw_F1BS!$E:$E,zrw_F1BS!$C:$C,$C$163,zrw_F1BS!$A:$A,M$1)-M160</f>
        <v>-319143811.06</v>
      </c>
      <c r="N163" s="69">
        <f>SUMIFS(zrw_F1BS!$E:$E,zrw_F1BS!$C:$C,$C$163,zrw_F1BS!$A:$A,N$1)-N160</f>
        <v>-319789550.83999997</v>
      </c>
      <c r="O163" s="69">
        <f>SUMIFS(zrw_F1BS!$E:$E,zrw_F1BS!$C:$C,$C$163,zrw_F1BS!$A:$A,O$1)-O160</f>
        <v>-318690801.89999998</v>
      </c>
      <c r="P163" s="69">
        <f>SUMIFS(zrw_F1BS!$E:$E,zrw_F1BS!$C:$C,$C$163,zrw_F1BS!$A:$A,P$1)-P160</f>
        <v>-319566776.81</v>
      </c>
      <c r="Q163" s="69">
        <f t="shared" si="139"/>
        <v>-341023559.07999998</v>
      </c>
    </row>
    <row r="164" spans="1:17" s="68" customFormat="1" ht="15" x14ac:dyDescent="0.25">
      <c r="A164" s="65" t="s">
        <v>34</v>
      </c>
      <c r="B164" s="67"/>
      <c r="C164" s="85" t="s">
        <v>262</v>
      </c>
      <c r="D164" s="69">
        <f>SUMIFS(zrw_F1BS!$E:$E,zrw_F1BS!$C:$C,$C$164,zrw_F1BS!$A:$A,D$1)</f>
        <v>-112496679.92</v>
      </c>
      <c r="E164" s="69">
        <f>SUMIFS(zrw_F1BS!$E:$E,zrw_F1BS!$C:$C,$C$164,zrw_F1BS!$A:$A,E$1)</f>
        <v>-112066772.02</v>
      </c>
      <c r="F164" s="69">
        <f>SUMIFS(zrw_F1BS!$E:$E,zrw_F1BS!$C:$C,$C$164,zrw_F1BS!$A:$A,F$1)</f>
        <v>-111832799.44</v>
      </c>
      <c r="G164" s="69">
        <f>SUMIFS(zrw_F1BS!$E:$E,zrw_F1BS!$C:$C,$C$164,zrw_F1BS!$A:$A,G$1)</f>
        <v>-115652920.84</v>
      </c>
      <c r="H164" s="69">
        <f>SUMIFS(zrw_F1BS!$E:$E,zrw_F1BS!$C:$C,$C$164,zrw_F1BS!$A:$A,H$1)</f>
        <v>-114732570.45999999</v>
      </c>
      <c r="I164" s="69">
        <f>SUMIFS(zrw_F1BS!$E:$E,zrw_F1BS!$C:$C,$C$164,zrw_F1BS!$A:$A,I$1)</f>
        <v>-116413239.36</v>
      </c>
      <c r="J164" s="69">
        <f>SUMIFS(zrw_F1BS!$E:$E,zrw_F1BS!$C:$C,$C$164,zrw_F1BS!$A:$A,J$1)</f>
        <v>-1141625470.21</v>
      </c>
      <c r="K164" s="69">
        <f>SUMIFS(zrw_F1BS!$E:$E,zrw_F1BS!$C:$C,$C$164,zrw_F1BS!$A:$A,K$1)</f>
        <v>-1146210680.1900001</v>
      </c>
      <c r="L164" s="69">
        <f>SUMIFS(zrw_F1BS!$E:$E,zrw_F1BS!$C:$C,$C$164,zrw_F1BS!$A:$A,L$1)</f>
        <v>-1135922823.79</v>
      </c>
      <c r="M164" s="69">
        <f>SUMIFS(zrw_F1BS!$E:$E,zrw_F1BS!$C:$C,$C$164,zrw_F1BS!$A:$A,M$1)</f>
        <v>-1125527631.4200001</v>
      </c>
      <c r="N164" s="69">
        <f>SUMIFS(zrw_F1BS!$E:$E,zrw_F1BS!$C:$C,$C$164,zrw_F1BS!$A:$A,N$1)</f>
        <v>-1125855952.73</v>
      </c>
      <c r="O164" s="69">
        <f>SUMIFS(zrw_F1BS!$E:$E,zrw_F1BS!$C:$C,$C$164,zrw_F1BS!$A:$A,O$1)</f>
        <v>-1118545731.01</v>
      </c>
      <c r="P164" s="69">
        <f>SUMIFS(zrw_F1BS!$E:$E,zrw_F1BS!$C:$C,$C$164,zrw_F1BS!$A:$A,P$1)</f>
        <v>-1114244810.1300001</v>
      </c>
      <c r="Q164" s="69">
        <f t="shared" si="139"/>
        <v>-664813111.37458324</v>
      </c>
    </row>
    <row r="165" spans="1:17" s="68" customFormat="1" ht="15" x14ac:dyDescent="0.25">
      <c r="A165" s="65" t="s">
        <v>33</v>
      </c>
      <c r="B165" s="67"/>
      <c r="C165" s="85" t="s">
        <v>260</v>
      </c>
      <c r="D165" s="69">
        <f>SUMIFS(zrw_F1BS!$E:$E,zrw_F1BS!$C:$C,$C$165,zrw_F1BS!$A:$A,D$1)</f>
        <v>-2599332.5</v>
      </c>
      <c r="E165" s="69">
        <f>SUMIFS(zrw_F1BS!$E:$E,zrw_F1BS!$C:$C,$C$165,zrw_F1BS!$A:$A,E$1)</f>
        <v>-2541427.77</v>
      </c>
      <c r="F165" s="69">
        <f>SUMIFS(zrw_F1BS!$E:$E,zrw_F1BS!$C:$C,$C$165,zrw_F1BS!$A:$A,F$1)</f>
        <v>-2483523.04</v>
      </c>
      <c r="G165" s="69">
        <f>SUMIFS(zrw_F1BS!$E:$E,zrw_F1BS!$C:$C,$C$165,zrw_F1BS!$A:$A,G$1)</f>
        <v>-2443774.25</v>
      </c>
      <c r="H165" s="69">
        <f>SUMIFS(zrw_F1BS!$E:$E,zrw_F1BS!$C:$C,$C$165,zrw_F1BS!$A:$A,H$1)</f>
        <v>-2385713.16</v>
      </c>
      <c r="I165" s="69">
        <f>SUMIFS(zrw_F1BS!$E:$E,zrw_F1BS!$C:$C,$C$165,zrw_F1BS!$A:$A,I$1)</f>
        <v>-2322754.61</v>
      </c>
      <c r="J165" s="69">
        <f>SUMIFS(zrw_F1BS!$E:$E,zrw_F1BS!$C:$C,$C$165,zrw_F1BS!$A:$A,J$1)</f>
        <v>-2277159.4500000002</v>
      </c>
      <c r="K165" s="69">
        <f>SUMIFS(zrw_F1BS!$E:$E,zrw_F1BS!$C:$C,$C$165,zrw_F1BS!$A:$A,K$1)</f>
        <v>-2216375.79</v>
      </c>
      <c r="L165" s="69">
        <f>SUMIFS(zrw_F1BS!$E:$E,zrw_F1BS!$C:$C,$C$165,zrw_F1BS!$A:$A,L$1)</f>
        <v>-2155592.13</v>
      </c>
      <c r="M165" s="69">
        <f>SUMIFS(zrw_F1BS!$E:$E,zrw_F1BS!$C:$C,$C$165,zrw_F1BS!$A:$A,M$1)</f>
        <v>-2094808.47</v>
      </c>
      <c r="N165" s="69">
        <f>SUMIFS(zrw_F1BS!$E:$E,zrw_F1BS!$C:$C,$C$165,zrw_F1BS!$A:$A,N$1)</f>
        <v>-2034236.75</v>
      </c>
      <c r="O165" s="69">
        <f>SUMIFS(zrw_F1BS!$E:$E,zrw_F1BS!$C:$C,$C$165,zrw_F1BS!$A:$A,O$1)</f>
        <v>-1973453.09</v>
      </c>
      <c r="P165" s="69">
        <f>SUMIFS(zrw_F1BS!$E:$E,zrw_F1BS!$C:$C,$C$165,zrw_F1BS!$A:$A,P$1)</f>
        <v>-1912669.43</v>
      </c>
      <c r="Q165" s="69">
        <f t="shared" si="139"/>
        <v>-2265401.6229166663</v>
      </c>
    </row>
    <row r="166" spans="1:17" s="68" customFormat="1" ht="15.75" thickBot="1" x14ac:dyDescent="0.3">
      <c r="A166" s="70" t="s">
        <v>32</v>
      </c>
      <c r="B166" s="67"/>
      <c r="C166" s="67"/>
      <c r="D166" s="72">
        <f>SUMIFS(zrw_F1BS!$E:$E,zrw_F1BS!$C:$C,$C$166,zrw_F1BS!$A:$A,D$1)</f>
        <v>0</v>
      </c>
      <c r="E166" s="72">
        <f>SUMIFS(zrw_F1BS!$E:$E,zrw_F1BS!$C:$C,$C$166,zrw_F1BS!$A:$A,E$1)</f>
        <v>0</v>
      </c>
      <c r="F166" s="72">
        <f>SUMIFS(zrw_F1BS!$E:$E,zrw_F1BS!$C:$C,$C$166,zrw_F1BS!$A:$A,F$1)</f>
        <v>0</v>
      </c>
      <c r="G166" s="72">
        <f>SUMIFS(zrw_F1BS!$E:$E,zrw_F1BS!$C:$C,$C$166,zrw_F1BS!$A:$A,G$1)</f>
        <v>0</v>
      </c>
      <c r="H166" s="72">
        <f>SUMIFS(zrw_F1BS!$E:$E,zrw_F1BS!$C:$C,$C$166,zrw_F1BS!$A:$A,H$1)</f>
        <v>0</v>
      </c>
      <c r="I166" s="72">
        <f>SUMIFS(zrw_F1BS!$E:$E,zrw_F1BS!$C:$C,$C$166,zrw_F1BS!$A:$A,I$1)</f>
        <v>0</v>
      </c>
      <c r="J166" s="72">
        <f>SUMIFS(zrw_F1BS!$E:$E,zrw_F1BS!$C:$C,$C$166,zrw_F1BS!$A:$A,J$1)</f>
        <v>0</v>
      </c>
      <c r="K166" s="72">
        <f>SUMIFS(zrw_F1BS!$E:$E,zrw_F1BS!$C:$C,$C$166,zrw_F1BS!$A:$A,K$1)</f>
        <v>0</v>
      </c>
      <c r="L166" s="72">
        <f>SUMIFS(zrw_F1BS!$E:$E,zrw_F1BS!$C:$C,$C$166,zrw_F1BS!$A:$A,L$1)</f>
        <v>0</v>
      </c>
      <c r="M166" s="72">
        <f>SUMIFS(zrw_F1BS!$E:$E,zrw_F1BS!$C:$C,$C$166,zrw_F1BS!$A:$A,M$1)</f>
        <v>0</v>
      </c>
      <c r="N166" s="72">
        <f>SUMIFS(zrw_F1BS!$E:$E,zrw_F1BS!$C:$C,$C$166,zrw_F1BS!$A:$A,N$1)</f>
        <v>0</v>
      </c>
      <c r="O166" s="72">
        <f>SUMIFS(zrw_F1BS!$E:$E,zrw_F1BS!$C:$C,$C$166,zrw_F1BS!$A:$A,O$1)</f>
        <v>0</v>
      </c>
      <c r="P166" s="72">
        <f>SUMIFS(zrw_F1BS!$E:$E,zrw_F1BS!$C:$C,$C$166,zrw_F1BS!$A:$A,P$1)</f>
        <v>0</v>
      </c>
      <c r="Q166" s="72">
        <f t="shared" si="139"/>
        <v>0</v>
      </c>
    </row>
    <row r="167" spans="1:17" s="68" customFormat="1" ht="15" x14ac:dyDescent="0.25">
      <c r="A167" s="65" t="s">
        <v>31</v>
      </c>
      <c r="B167" s="67"/>
      <c r="C167" s="67"/>
      <c r="D167" s="73">
        <f>SUM(D155:D166)</f>
        <v>-1105647856.1600001</v>
      </c>
      <c r="E167" s="73">
        <f>SUM(E155:E166)</f>
        <v>-1099359336.6700001</v>
      </c>
      <c r="F167" s="73">
        <f>SUM(F155:F166)</f>
        <v>-1097490493.71</v>
      </c>
      <c r="G167" s="73">
        <f>SUM(G155:G166)</f>
        <v>-1103010491.9199998</v>
      </c>
      <c r="H167" s="73">
        <f t="shared" ref="H167" si="140">SUM(H155:H166)</f>
        <v>-1101680860.4400001</v>
      </c>
      <c r="I167" s="73">
        <f t="shared" ref="I167" si="141">SUM(I155:I166)</f>
        <v>-1110196091.6299999</v>
      </c>
      <c r="J167" s="73">
        <f t="shared" ref="J167" si="142">SUM(J155:J166)</f>
        <v>-1975375008.9100001</v>
      </c>
      <c r="K167" s="73">
        <f>SUM(K155:K166)</f>
        <v>-1964417021.4000001</v>
      </c>
      <c r="L167" s="73">
        <f>SUM(L155:L166)</f>
        <v>-1979509125.8200002</v>
      </c>
      <c r="M167" s="73">
        <f>SUM(M155:M166)</f>
        <v>-1956145485.22</v>
      </c>
      <c r="N167" s="73">
        <f t="shared" ref="N167:P167" si="143">SUM(N155:N166)</f>
        <v>-1969564982.75</v>
      </c>
      <c r="O167" s="73">
        <f t="shared" si="143"/>
        <v>-1959720788.77</v>
      </c>
      <c r="P167" s="73">
        <f t="shared" si="143"/>
        <v>-1951468132.3100002</v>
      </c>
      <c r="Q167" s="73">
        <f t="shared" si="139"/>
        <v>-1570418973.45625</v>
      </c>
    </row>
    <row r="168" spans="1:17" s="68" customFormat="1" ht="15" x14ac:dyDescent="0.25">
      <c r="A168" s="74"/>
      <c r="B168" s="67"/>
      <c r="C168" s="67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</row>
    <row r="169" spans="1:17" s="68" customFormat="1" ht="15" x14ac:dyDescent="0.25">
      <c r="A169" s="65" t="s">
        <v>30</v>
      </c>
      <c r="B169" s="67"/>
      <c r="C169" s="67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</row>
    <row r="170" spans="1:17" s="68" customFormat="1" ht="15" x14ac:dyDescent="0.25">
      <c r="A170" s="65" t="s">
        <v>29</v>
      </c>
      <c r="B170" s="67"/>
      <c r="C170" s="67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</row>
    <row r="171" spans="1:17" s="68" customFormat="1" ht="15" x14ac:dyDescent="0.25">
      <c r="A171" s="65" t="s">
        <v>28</v>
      </c>
      <c r="B171" s="67"/>
      <c r="C171" s="67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</row>
    <row r="172" spans="1:17" s="68" customFormat="1" ht="15" x14ac:dyDescent="0.25">
      <c r="A172" s="65" t="s">
        <v>27</v>
      </c>
      <c r="B172" s="67"/>
      <c r="C172" s="85" t="s">
        <v>235</v>
      </c>
      <c r="D172" s="69">
        <f>SUMIFS(zrw_F1BS!$E:$E,zrw_F1BS!$C:$C,$C$172,zrw_F1BS!$A:$A,D$1)</f>
        <v>-859037.91</v>
      </c>
      <c r="E172" s="69">
        <f>SUMIFS(zrw_F1BS!$E:$E,zrw_F1BS!$C:$C,$C$172,zrw_F1BS!$A:$A,E$1)</f>
        <v>-859037.91</v>
      </c>
      <c r="F172" s="69">
        <f>SUMIFS(zrw_F1BS!$E:$E,zrw_F1BS!$C:$C,$C$172,zrw_F1BS!$A:$A,F$1)</f>
        <v>-859037.91</v>
      </c>
      <c r="G172" s="69">
        <f>SUMIFS(zrw_F1BS!$E:$E,zrw_F1BS!$C:$C,$C$172,zrw_F1BS!$A:$A,G$1)</f>
        <v>-859037.91</v>
      </c>
      <c r="H172" s="69">
        <f>SUMIFS(zrw_F1BS!$E:$E,zrw_F1BS!$C:$C,$C$172,zrw_F1BS!$A:$A,H$1)</f>
        <v>-859037.91</v>
      </c>
      <c r="I172" s="69">
        <f>SUMIFS(zrw_F1BS!$E:$E,zrw_F1BS!$C:$C,$C$172,zrw_F1BS!$A:$A,I$1)</f>
        <v>-859037.91</v>
      </c>
      <c r="J172" s="69">
        <f>SUMIFS(zrw_F1BS!$E:$E,zrw_F1BS!$C:$C,$C$172,zrw_F1BS!$A:$A,J$1)</f>
        <v>-859037.91</v>
      </c>
      <c r="K172" s="69">
        <f>SUMIFS(zrw_F1BS!$E:$E,zrw_F1BS!$C:$C,$C$172,zrw_F1BS!$A:$A,K$1)</f>
        <v>-859037.91</v>
      </c>
      <c r="L172" s="69">
        <f>SUMIFS(zrw_F1BS!$E:$E,zrw_F1BS!$C:$C,$C$172,zrw_F1BS!$A:$A,L$1)</f>
        <v>-859037.91</v>
      </c>
      <c r="M172" s="69">
        <f>SUMIFS(zrw_F1BS!$E:$E,zrw_F1BS!$C:$C,$C$172,zrw_F1BS!$A:$A,M$1)</f>
        <v>-859037.91</v>
      </c>
      <c r="N172" s="69">
        <f>SUMIFS(zrw_F1BS!$E:$E,zrw_F1BS!$C:$C,$C$172,zrw_F1BS!$A:$A,N$1)</f>
        <v>-859037.91</v>
      </c>
      <c r="O172" s="69">
        <f>SUMIFS(zrw_F1BS!$E:$E,zrw_F1BS!$C:$C,$C$172,zrw_F1BS!$A:$A,O$1)</f>
        <v>-859037.91</v>
      </c>
      <c r="P172" s="69">
        <f>SUMIFS(zrw_F1BS!$E:$E,zrw_F1BS!$C:$C,$C$172,zrw_F1BS!$A:$A,P$1)</f>
        <v>-859037.91</v>
      </c>
      <c r="Q172" s="69">
        <f t="shared" ref="Q172:Q183" si="144">(D172+P172+SUM(E172:O172)*2)/24</f>
        <v>-859037.91</v>
      </c>
    </row>
    <row r="173" spans="1:17" s="68" customFormat="1" ht="15" x14ac:dyDescent="0.25">
      <c r="A173" s="65" t="s">
        <v>26</v>
      </c>
      <c r="B173" s="67"/>
      <c r="C173" s="85" t="s">
        <v>236</v>
      </c>
      <c r="D173" s="69">
        <f>SUMIFS(zrw_F1BS!$E:$E,zrw_F1BS!$C:$C,$C$173,zrw_F1BS!$A:$A,D$1)</f>
        <v>-478145249.87</v>
      </c>
      <c r="E173" s="69">
        <f>SUMIFS(zrw_F1BS!$E:$E,zrw_F1BS!$C:$C,$C$173,zrw_F1BS!$A:$A,E$1)</f>
        <v>-478145249.87</v>
      </c>
      <c r="F173" s="69">
        <f>SUMIFS(zrw_F1BS!$E:$E,zrw_F1BS!$C:$C,$C$173,zrw_F1BS!$A:$A,F$1)</f>
        <v>-478145249.87</v>
      </c>
      <c r="G173" s="69">
        <f>SUMIFS(zrw_F1BS!$E:$E,zrw_F1BS!$C:$C,$C$173,zrw_F1BS!$A:$A,G$1)</f>
        <v>-478145249.87</v>
      </c>
      <c r="H173" s="69">
        <f>SUMIFS(zrw_F1BS!$E:$E,zrw_F1BS!$C:$C,$C$173,zrw_F1BS!$A:$A,H$1)</f>
        <v>-478145249.87</v>
      </c>
      <c r="I173" s="69">
        <f>SUMIFS(zrw_F1BS!$E:$E,zrw_F1BS!$C:$C,$C$173,zrw_F1BS!$A:$A,I$1)</f>
        <v>-478145249.87</v>
      </c>
      <c r="J173" s="69">
        <f>SUMIFS(zrw_F1BS!$E:$E,zrw_F1BS!$C:$C,$C$173,zrw_F1BS!$A:$A,J$1)</f>
        <v>-478145249.87</v>
      </c>
      <c r="K173" s="69">
        <f>SUMIFS(zrw_F1BS!$E:$E,zrw_F1BS!$C:$C,$C$173,zrw_F1BS!$A:$A,K$1)</f>
        <v>-478145249.87</v>
      </c>
      <c r="L173" s="69">
        <f>SUMIFS(zrw_F1BS!$E:$E,zrw_F1BS!$C:$C,$C$173,zrw_F1BS!$A:$A,L$1)</f>
        <v>-478145249.87</v>
      </c>
      <c r="M173" s="69">
        <f>SUMIFS(zrw_F1BS!$E:$E,zrw_F1BS!$C:$C,$C$173,zrw_F1BS!$A:$A,M$1)</f>
        <v>-478145249.87</v>
      </c>
      <c r="N173" s="69">
        <f>SUMIFS(zrw_F1BS!$E:$E,zrw_F1BS!$C:$C,$C$173,zrw_F1BS!$A:$A,N$1)</f>
        <v>-478145249.87</v>
      </c>
      <c r="O173" s="69">
        <f>SUMIFS(zrw_F1BS!$E:$E,zrw_F1BS!$C:$C,$C$173,zrw_F1BS!$A:$A,O$1)</f>
        <v>-478145249.87</v>
      </c>
      <c r="P173" s="69">
        <f>SUMIFS(zrw_F1BS!$E:$E,zrw_F1BS!$C:$C,$C$173,zrw_F1BS!$A:$A,P$1)</f>
        <v>-478145249.87</v>
      </c>
      <c r="Q173" s="69">
        <f t="shared" si="144"/>
        <v>-478145249.86999995</v>
      </c>
    </row>
    <row r="174" spans="1:17" s="68" customFormat="1" ht="15" x14ac:dyDescent="0.25">
      <c r="A174" s="65" t="s">
        <v>25</v>
      </c>
      <c r="B174" s="67"/>
      <c r="C174" s="85" t="s">
        <v>237</v>
      </c>
      <c r="D174" s="69">
        <f>SUMIFS(zrw_F1BS!$E:$E,zrw_F1BS!$C:$C,$C$174,zrw_F1BS!$A:$A,D$1)</f>
        <v>-2804096691.4699998</v>
      </c>
      <c r="E174" s="69">
        <f>SUMIFS(zrw_F1BS!$E:$E,zrw_F1BS!$C:$C,$C$174,zrw_F1BS!$A:$A,E$1)</f>
        <v>-2804096691.4699998</v>
      </c>
      <c r="F174" s="69">
        <f>SUMIFS(zrw_F1BS!$E:$E,zrw_F1BS!$C:$C,$C$174,zrw_F1BS!$A:$A,F$1)</f>
        <v>-2804096691.4699998</v>
      </c>
      <c r="G174" s="69">
        <f>SUMIFS(zrw_F1BS!$E:$E,zrw_F1BS!$C:$C,$C$174,zrw_F1BS!$A:$A,G$1)</f>
        <v>-2804096691.4699998</v>
      </c>
      <c r="H174" s="69">
        <f>SUMIFS(zrw_F1BS!$E:$E,zrw_F1BS!$C:$C,$C$174,zrw_F1BS!$A:$A,H$1)</f>
        <v>-2804096691.4699998</v>
      </c>
      <c r="I174" s="69">
        <f>SUMIFS(zrw_F1BS!$E:$E,zrw_F1BS!$C:$C,$C$174,zrw_F1BS!$A:$A,I$1)</f>
        <v>-2804096691.4699998</v>
      </c>
      <c r="J174" s="69">
        <f>SUMIFS(zrw_F1BS!$E:$E,zrw_F1BS!$C:$C,$C$174,zrw_F1BS!$A:$A,J$1)</f>
        <v>-2804096691.4699998</v>
      </c>
      <c r="K174" s="69">
        <f>SUMIFS(zrw_F1BS!$E:$E,zrw_F1BS!$C:$C,$C$174,zrw_F1BS!$A:$A,K$1)</f>
        <v>-2804096691.4699998</v>
      </c>
      <c r="L174" s="69">
        <f>SUMIFS(zrw_F1BS!$E:$E,zrw_F1BS!$C:$C,$C$174,zrw_F1BS!$A:$A,L$1)</f>
        <v>-2804096691.4699998</v>
      </c>
      <c r="M174" s="69">
        <f>SUMIFS(zrw_F1BS!$E:$E,zrw_F1BS!$C:$C,$C$174,zrw_F1BS!$A:$A,M$1)</f>
        <v>-2804096691.4699998</v>
      </c>
      <c r="N174" s="69">
        <f>SUMIFS(zrw_F1BS!$E:$E,zrw_F1BS!$C:$C,$C$174,zrw_F1BS!$A:$A,N$1)</f>
        <v>-2804096691.4699998</v>
      </c>
      <c r="O174" s="69">
        <f>SUMIFS(zrw_F1BS!$E:$E,zrw_F1BS!$C:$C,$C$174,zrw_F1BS!$A:$A,O$1)</f>
        <v>-2804096691.4699998</v>
      </c>
      <c r="P174" s="69">
        <f>SUMIFS(zrw_F1BS!$E:$E,zrw_F1BS!$C:$C,$C$174,zrw_F1BS!$A:$A,P$1)</f>
        <v>-2804096691.4699998</v>
      </c>
      <c r="Q174" s="69">
        <f t="shared" si="144"/>
        <v>-2804096691.4700003</v>
      </c>
    </row>
    <row r="175" spans="1:17" s="68" customFormat="1" ht="15" x14ac:dyDescent="0.25">
      <c r="A175" s="65" t="s">
        <v>24</v>
      </c>
      <c r="B175" s="67"/>
      <c r="C175" s="85" t="s">
        <v>238</v>
      </c>
      <c r="D175" s="69">
        <f>SUMIFS(zrw_F1BS!$E:$E,zrw_F1BS!$C:$C,$C$175,zrw_F1BS!$A:$A,D$1)</f>
        <v>7133879.4000000004</v>
      </c>
      <c r="E175" s="69">
        <f>SUMIFS(zrw_F1BS!$E:$E,zrw_F1BS!$C:$C,$C$175,zrw_F1BS!$A:$A,E$1)</f>
        <v>7133879.4000000004</v>
      </c>
      <c r="F175" s="69">
        <f>SUMIFS(zrw_F1BS!$E:$E,zrw_F1BS!$C:$C,$C$175,zrw_F1BS!$A:$A,F$1)</f>
        <v>7133879.4000000004</v>
      </c>
      <c r="G175" s="69">
        <f>SUMIFS(zrw_F1BS!$E:$E,zrw_F1BS!$C:$C,$C$175,zrw_F1BS!$A:$A,G$1)</f>
        <v>7133879.4000000004</v>
      </c>
      <c r="H175" s="69">
        <f>SUMIFS(zrw_F1BS!$E:$E,zrw_F1BS!$C:$C,$C$175,zrw_F1BS!$A:$A,H$1)</f>
        <v>7133879.4000000004</v>
      </c>
      <c r="I175" s="69">
        <f>SUMIFS(zrw_F1BS!$E:$E,zrw_F1BS!$C:$C,$C$175,zrw_F1BS!$A:$A,I$1)</f>
        <v>7133879.4000000004</v>
      </c>
      <c r="J175" s="69">
        <f>SUMIFS(zrw_F1BS!$E:$E,zrw_F1BS!$C:$C,$C$175,zrw_F1BS!$A:$A,J$1)</f>
        <v>7133879.4000000004</v>
      </c>
      <c r="K175" s="69">
        <f>SUMIFS(zrw_F1BS!$E:$E,zrw_F1BS!$C:$C,$C$175,zrw_F1BS!$A:$A,K$1)</f>
        <v>7133879.4000000004</v>
      </c>
      <c r="L175" s="69">
        <f>SUMIFS(zrw_F1BS!$E:$E,zrw_F1BS!$C:$C,$C$175,zrw_F1BS!$A:$A,L$1)</f>
        <v>7133879.4000000004</v>
      </c>
      <c r="M175" s="69">
        <f>SUMIFS(zrw_F1BS!$E:$E,zrw_F1BS!$C:$C,$C$175,zrw_F1BS!$A:$A,M$1)</f>
        <v>7133879.4000000004</v>
      </c>
      <c r="N175" s="69">
        <f>SUMIFS(zrw_F1BS!$E:$E,zrw_F1BS!$C:$C,$C$175,zrw_F1BS!$A:$A,N$1)</f>
        <v>7133879.4000000004</v>
      </c>
      <c r="O175" s="69">
        <f>SUMIFS(zrw_F1BS!$E:$E,zrw_F1BS!$C:$C,$C$175,zrw_F1BS!$A:$A,O$1)</f>
        <v>7133879.4000000004</v>
      </c>
      <c r="P175" s="69">
        <f>SUMIFS(zrw_F1BS!$E:$E,zrw_F1BS!$C:$C,$C$175,zrw_F1BS!$A:$A,P$1)</f>
        <v>7133879.4000000004</v>
      </c>
      <c r="Q175" s="69">
        <f t="shared" si="144"/>
        <v>7133879.4000000013</v>
      </c>
    </row>
    <row r="176" spans="1:17" s="68" customFormat="1" ht="15" x14ac:dyDescent="0.25">
      <c r="A176" s="65" t="s">
        <v>23</v>
      </c>
      <c r="B176" s="67"/>
      <c r="C176" s="85" t="s">
        <v>263</v>
      </c>
      <c r="D176" s="69">
        <f>SUMIFS(zrw_F1BS!$E:$E,zrw_F1BS!$C:$C,$C$176,zrw_F1BS!$A:$A,D$1)</f>
        <v>-20239166</v>
      </c>
      <c r="E176" s="69">
        <f>SUMIFS(zrw_F1BS!$E:$E,zrw_F1BS!$C:$C,$C$176,zrw_F1BS!$A:$A,E$1)</f>
        <v>-20239166</v>
      </c>
      <c r="F176" s="69">
        <f>SUMIFS(zrw_F1BS!$E:$E,zrw_F1BS!$C:$C,$C$176,zrw_F1BS!$A:$A,F$1)</f>
        <v>-22554372</v>
      </c>
      <c r="G176" s="69">
        <f>SUMIFS(zrw_F1BS!$E:$E,zrw_F1BS!$C:$C,$C$176,zrw_F1BS!$A:$A,G$1)</f>
        <v>-22554372</v>
      </c>
      <c r="H176" s="69">
        <f>SUMIFS(zrw_F1BS!$E:$E,zrw_F1BS!$C:$C,$C$176,zrw_F1BS!$A:$A,H$1)</f>
        <v>-22554372</v>
      </c>
      <c r="I176" s="69">
        <f>SUMIFS(zrw_F1BS!$E:$E,zrw_F1BS!$C:$C,$C$176,zrw_F1BS!$A:$A,I$1)</f>
        <v>-22554372</v>
      </c>
      <c r="J176" s="69">
        <f>SUMIFS(zrw_F1BS!$E:$E,zrw_F1BS!$C:$C,$C$176,zrw_F1BS!$A:$A,J$1)</f>
        <v>-22554372</v>
      </c>
      <c r="K176" s="69">
        <f>SUMIFS(zrw_F1BS!$E:$E,zrw_F1BS!$C:$C,$C$176,zrw_F1BS!$A:$A,K$1)</f>
        <v>-22554372</v>
      </c>
      <c r="L176" s="69">
        <f>SUMIFS(zrw_F1BS!$E:$E,zrw_F1BS!$C:$C,$C$176,zrw_F1BS!$A:$A,L$1)</f>
        <v>-22554372</v>
      </c>
      <c r="M176" s="69">
        <f>SUMIFS(zrw_F1BS!$E:$E,zrw_F1BS!$C:$C,$C$176,zrw_F1BS!$A:$A,M$1)</f>
        <v>-22554372</v>
      </c>
      <c r="N176" s="69">
        <f>SUMIFS(zrw_F1BS!$E:$E,zrw_F1BS!$C:$C,$C$176,zrw_F1BS!$A:$A,N$1)</f>
        <v>-22554372</v>
      </c>
      <c r="O176" s="69">
        <f>SUMIFS(zrw_F1BS!$E:$E,zrw_F1BS!$C:$C,$C$176,zrw_F1BS!$A:$A,O$1)</f>
        <v>-22554372</v>
      </c>
      <c r="P176" s="69">
        <f>SUMIFS(zrw_F1BS!$E:$E,zrw_F1BS!$C:$C,$C$176,zrw_F1BS!$A:$A,P$1)</f>
        <v>-22554372</v>
      </c>
      <c r="Q176" s="69">
        <f t="shared" si="144"/>
        <v>-22264971.25</v>
      </c>
    </row>
    <row r="177" spans="1:17" s="68" customFormat="1" ht="15" x14ac:dyDescent="0.25">
      <c r="A177" s="65" t="s">
        <v>22</v>
      </c>
      <c r="B177" s="67"/>
      <c r="C177" s="85" t="s">
        <v>264</v>
      </c>
      <c r="D177" s="69">
        <f>SUMIFS(zrw_F1BS!$E:$E,zrw_F1BS!$C:$C,$C$177,zrw_F1BS!$A:$A,D$1)</f>
        <v>-362644785.23000002</v>
      </c>
      <c r="E177" s="69">
        <f>SUMIFS(zrw_F1BS!$E:$E,zrw_F1BS!$C:$C,$C$177,zrw_F1BS!$A:$A,E$1)</f>
        <v>-362644785.23000002</v>
      </c>
      <c r="F177" s="69">
        <f>SUMIFS(zrw_F1BS!$E:$E,zrw_F1BS!$C:$C,$C$177,zrw_F1BS!$A:$A,F$1)</f>
        <v>-360329579.23000002</v>
      </c>
      <c r="G177" s="69">
        <f>SUMIFS(zrw_F1BS!$E:$E,zrw_F1BS!$C:$C,$C$177,zrw_F1BS!$A:$A,G$1)</f>
        <v>-360226130.23000002</v>
      </c>
      <c r="H177" s="69">
        <f>SUMIFS(zrw_F1BS!$E:$E,zrw_F1BS!$C:$C,$C$177,zrw_F1BS!$A:$A,H$1)</f>
        <v>-360226130.23000002</v>
      </c>
      <c r="I177" s="69">
        <f>SUMIFS(zrw_F1BS!$E:$E,zrw_F1BS!$C:$C,$C$177,zrw_F1BS!$A:$A,I$1)</f>
        <v>-360226130.23000002</v>
      </c>
      <c r="J177" s="69">
        <f>SUMIFS(zrw_F1BS!$E:$E,zrw_F1BS!$C:$C,$C$177,zrw_F1BS!$A:$A,J$1)</f>
        <v>-362300335.23000002</v>
      </c>
      <c r="K177" s="69">
        <f>SUMIFS(zrw_F1BS!$E:$E,zrw_F1BS!$C:$C,$C$177,zrw_F1BS!$A:$A,K$1)</f>
        <v>-454570130.89999998</v>
      </c>
      <c r="L177" s="69">
        <f>SUMIFS(zrw_F1BS!$E:$E,zrw_F1BS!$C:$C,$C$177,zrw_F1BS!$A:$A,L$1)</f>
        <v>-454570130.89999998</v>
      </c>
      <c r="M177" s="69">
        <f>SUMIFS(zrw_F1BS!$E:$E,zrw_F1BS!$C:$C,$C$177,zrw_F1BS!$A:$A,M$1)</f>
        <v>-454702236.89999998</v>
      </c>
      <c r="N177" s="69">
        <f>SUMIFS(zrw_F1BS!$E:$E,zrw_F1BS!$C:$C,$C$177,zrw_F1BS!$A:$A,N$1)</f>
        <v>-454702236.89999998</v>
      </c>
      <c r="O177" s="69">
        <f>SUMIFS(zrw_F1BS!$E:$E,zrw_F1BS!$C:$C,$C$177,zrw_F1BS!$A:$A,O$1)</f>
        <v>-454702236.89999998</v>
      </c>
      <c r="P177" s="69">
        <f>SUMIFS(zrw_F1BS!$E:$E,zrw_F1BS!$C:$C,$C$177,zrw_F1BS!$A:$A,P$1)</f>
        <v>-454556098.89999998</v>
      </c>
      <c r="Q177" s="69">
        <f t="shared" si="144"/>
        <v>-403983375.41208333</v>
      </c>
    </row>
    <row r="178" spans="1:17" s="68" customFormat="1" ht="15" x14ac:dyDescent="0.25">
      <c r="A178" s="65" t="s">
        <v>21</v>
      </c>
      <c r="B178" s="67"/>
      <c r="C178" s="85" t="s">
        <v>239</v>
      </c>
      <c r="D178" s="69">
        <f>SUMIFS(zrw_F1BS!$E:$E,zrw_F1BS!$C:$C,$C$178,zrw_F1BS!$A:$A,D$1)</f>
        <v>17244680</v>
      </c>
      <c r="E178" s="69">
        <f>SUMIFS(zrw_F1BS!$E:$E,zrw_F1BS!$C:$C,$C$178,zrw_F1BS!$A:$A,E$1)</f>
        <v>17244680</v>
      </c>
      <c r="F178" s="69">
        <f>SUMIFS(zrw_F1BS!$E:$E,zrw_F1BS!$C:$C,$C$178,zrw_F1BS!$A:$A,F$1)</f>
        <v>17244680</v>
      </c>
      <c r="G178" s="69">
        <f>SUMIFS(zrw_F1BS!$E:$E,zrw_F1BS!$C:$C,$C$178,zrw_F1BS!$A:$A,G$1)</f>
        <v>17141231</v>
      </c>
      <c r="H178" s="69">
        <f>SUMIFS(zrw_F1BS!$E:$E,zrw_F1BS!$C:$C,$C$178,zrw_F1BS!$A:$A,H$1)</f>
        <v>17141231</v>
      </c>
      <c r="I178" s="69">
        <f>SUMIFS(zrw_F1BS!$E:$E,zrw_F1BS!$C:$C,$C$178,zrw_F1BS!$A:$A,I$1)</f>
        <v>17141231</v>
      </c>
      <c r="J178" s="69">
        <f>SUMIFS(zrw_F1BS!$E:$E,zrw_F1BS!$C:$C,$C$178,zrw_F1BS!$A:$A,J$1)</f>
        <v>19215436</v>
      </c>
      <c r="K178" s="69">
        <f>SUMIFS(zrw_F1BS!$E:$E,zrw_F1BS!$C:$C,$C$178,zrw_F1BS!$A:$A,K$1)</f>
        <v>19215436</v>
      </c>
      <c r="L178" s="69">
        <f>SUMIFS(zrw_F1BS!$E:$E,zrw_F1BS!$C:$C,$C$178,zrw_F1BS!$A:$A,L$1)</f>
        <v>19215436</v>
      </c>
      <c r="M178" s="69">
        <f>SUMIFS(zrw_F1BS!$E:$E,zrw_F1BS!$C:$C,$C$178,zrw_F1BS!$A:$A,M$1)</f>
        <v>19347542</v>
      </c>
      <c r="N178" s="69">
        <f>SUMIFS(zrw_F1BS!$E:$E,zrw_F1BS!$C:$C,$C$178,zrw_F1BS!$A:$A,N$1)</f>
        <v>19347542</v>
      </c>
      <c r="O178" s="69">
        <f>SUMIFS(zrw_F1BS!$E:$E,zrw_F1BS!$C:$C,$C$178,zrw_F1BS!$A:$A,O$1)</f>
        <v>19347542</v>
      </c>
      <c r="P178" s="69">
        <f>SUMIFS(zrw_F1BS!$E:$E,zrw_F1BS!$C:$C,$C$178,zrw_F1BS!$A:$A,P$1)</f>
        <v>19201404</v>
      </c>
      <c r="Q178" s="69">
        <f t="shared" si="144"/>
        <v>18318752.416666668</v>
      </c>
    </row>
    <row r="179" spans="1:17" s="68" customFormat="1" ht="15" x14ac:dyDescent="0.25">
      <c r="A179" s="65" t="s">
        <v>20</v>
      </c>
      <c r="B179" s="67"/>
      <c r="C179" s="85" t="s">
        <v>240</v>
      </c>
      <c r="D179" s="69">
        <f>SUMIFS(zrw_F1BS!$E:$E,zrw_F1BS!$C:$C,$C$179,zrw_F1BS!$A:$A,D$1)</f>
        <v>140013066.63999999</v>
      </c>
      <c r="E179" s="69">
        <f>SUMIFS(zrw_F1BS!$E:$E,zrw_F1BS!$C:$C,$C$179,zrw_F1BS!$A:$A,E$1)</f>
        <v>139279148.59999999</v>
      </c>
      <c r="F179" s="69">
        <f>SUMIFS(zrw_F1BS!$E:$E,zrw_F1BS!$C:$C,$C$179,zrw_F1BS!$A:$A,F$1)</f>
        <v>138545230.56999999</v>
      </c>
      <c r="G179" s="69">
        <f>SUMIFS(zrw_F1BS!$E:$E,zrw_F1BS!$C:$C,$C$179,zrw_F1BS!$A:$A,G$1)</f>
        <v>138190571.30000001</v>
      </c>
      <c r="H179" s="69">
        <f>SUMIFS(zrw_F1BS!$E:$E,zrw_F1BS!$C:$C,$C$179,zrw_F1BS!$A:$A,H$1)</f>
        <v>137490157.19</v>
      </c>
      <c r="I179" s="69">
        <f>SUMIFS(zrw_F1BS!$E:$E,zrw_F1BS!$C:$C,$C$179,zrw_F1BS!$A:$A,I$1)</f>
        <v>136789743.08000001</v>
      </c>
      <c r="J179" s="69">
        <f>SUMIFS(zrw_F1BS!$E:$E,zrw_F1BS!$C:$C,$C$179,zrw_F1BS!$A:$A,J$1)</f>
        <v>126904052.02</v>
      </c>
      <c r="K179" s="69">
        <f>SUMIFS(zrw_F1BS!$E:$E,zrw_F1BS!$C:$C,$C$179,zrw_F1BS!$A:$A,K$1)</f>
        <v>125664184.62</v>
      </c>
      <c r="L179" s="69">
        <f>SUMIFS(zrw_F1BS!$E:$E,zrw_F1BS!$C:$C,$C$179,zrw_F1BS!$A:$A,L$1)</f>
        <v>124424317.23999999</v>
      </c>
      <c r="M179" s="69">
        <f>SUMIFS(zrw_F1BS!$E:$E,zrw_F1BS!$C:$C,$C$179,zrw_F1BS!$A:$A,M$1)</f>
        <v>151278521.83000001</v>
      </c>
      <c r="N179" s="69">
        <f>SUMIFS(zrw_F1BS!$E:$E,zrw_F1BS!$C:$C,$C$179,zrw_F1BS!$A:$A,N$1)</f>
        <v>150292284.90000001</v>
      </c>
      <c r="O179" s="69">
        <f>SUMIFS(zrw_F1BS!$E:$E,zrw_F1BS!$C:$C,$C$179,zrw_F1BS!$A:$A,O$1)</f>
        <v>149306047.99000001</v>
      </c>
      <c r="P179" s="69">
        <f>SUMIFS(zrw_F1BS!$E:$E,zrw_F1BS!$C:$C,$C$179,zrw_F1BS!$A:$A,P$1)</f>
        <v>148319811.06999999</v>
      </c>
      <c r="Q179" s="69">
        <f t="shared" si="144"/>
        <v>138527558.18291667</v>
      </c>
    </row>
    <row r="180" spans="1:17" s="68" customFormat="1" ht="15" x14ac:dyDescent="0.25">
      <c r="A180" s="65" t="s">
        <v>19</v>
      </c>
      <c r="B180" s="67"/>
      <c r="C180" s="85" t="s">
        <v>265</v>
      </c>
      <c r="D180" s="69">
        <f>SUMIFS(zrw_F1BS!$E:$E,zrw_F1BS!$C:$C,$C$180,zrw_F1BS!$A:$A,D$1)</f>
        <v>-193746413.21000001</v>
      </c>
      <c r="E180" s="69">
        <f>SUMIFS(zrw_F1BS!$E:$E,zrw_F1BS!$C:$C,$C$180,zrw_F1BS!$A:$A,E$1)</f>
        <v>-205221183.87</v>
      </c>
      <c r="F180" s="69">
        <f>SUMIFS(zrw_F1BS!$E:$E,zrw_F1BS!$C:$C,$C$180,zrw_F1BS!$A:$A,F$1)</f>
        <v>-218669887.69999999</v>
      </c>
      <c r="G180" s="69">
        <f>SUMIFS(zrw_F1BS!$E:$E,zrw_F1BS!$C:$C,$C$180,zrw_F1BS!$A:$A,G$1)</f>
        <v>-222846475.78</v>
      </c>
      <c r="H180" s="69">
        <f>SUMIFS(zrw_F1BS!$E:$E,zrw_F1BS!$C:$C,$C$180,zrw_F1BS!$A:$A,H$1)</f>
        <v>-257784672.59999999</v>
      </c>
      <c r="I180" s="69">
        <f>SUMIFS(zrw_F1BS!$E:$E,zrw_F1BS!$C:$C,$C$180,zrw_F1BS!$A:$A,I$1)</f>
        <v>-289607636.88999999</v>
      </c>
      <c r="J180" s="69">
        <f>SUMIFS(zrw_F1BS!$E:$E,zrw_F1BS!$C:$C,$C$180,zrw_F1BS!$A:$A,J$1)</f>
        <v>-320054043.67000002</v>
      </c>
      <c r="K180" s="69">
        <f>SUMIFS(zrw_F1BS!$E:$E,zrw_F1BS!$C:$C,$C$180,zrw_F1BS!$A:$A,K$1)</f>
        <v>-65649263.079999998</v>
      </c>
      <c r="L180" s="69">
        <f>SUMIFS(zrw_F1BS!$E:$E,zrw_F1BS!$C:$C,$C$180,zrw_F1BS!$A:$A,L$1)</f>
        <v>-115235101.8</v>
      </c>
      <c r="M180" s="69">
        <f>SUMIFS(zrw_F1BS!$E:$E,zrw_F1BS!$C:$C,$C$180,zrw_F1BS!$A:$A,M$1)</f>
        <v>-163037442.33000001</v>
      </c>
      <c r="N180" s="69">
        <f>SUMIFS(zrw_F1BS!$E:$E,zrw_F1BS!$C:$C,$C$180,zrw_F1BS!$A:$A,N$1)</f>
        <v>-179762156.53999999</v>
      </c>
      <c r="O180" s="69">
        <f>SUMIFS(zrw_F1BS!$E:$E,zrw_F1BS!$C:$C,$C$180,zrw_F1BS!$A:$A,O$1)</f>
        <v>-193549374.97</v>
      </c>
      <c r="P180" s="69">
        <f>SUMIFS(zrw_F1BS!$E:$E,zrw_F1BS!$C:$C,$C$180,zrw_F1BS!$A:$A,P$1)</f>
        <v>-189817219.87</v>
      </c>
      <c r="Q180" s="69">
        <f t="shared" si="144"/>
        <v>-201933254.64750001</v>
      </c>
    </row>
    <row r="181" spans="1:17" s="68" customFormat="1" ht="15" x14ac:dyDescent="0.25">
      <c r="A181" s="65" t="s">
        <v>18</v>
      </c>
      <c r="B181" s="67"/>
      <c r="C181" s="85" t="s">
        <v>270</v>
      </c>
      <c r="D181" s="69">
        <f>SUMIFS(zrw_F1BS!$E:$E,zrw_F1BS!$C:$C,$C$181,zrw_F1BS!$A:$A,D$1)</f>
        <v>51573654</v>
      </c>
      <c r="E181" s="69">
        <f>SUMIFS(zrw_F1BS!$E:$E,zrw_F1BS!$C:$C,$C$181,zrw_F1BS!$A:$A,E$1)</f>
        <v>64757904</v>
      </c>
      <c r="F181" s="69">
        <f>SUMIFS(zrw_F1BS!$E:$E,zrw_F1BS!$C:$C,$C$181,zrw_F1BS!$A:$A,F$1)</f>
        <v>64757904</v>
      </c>
      <c r="G181" s="69">
        <f>SUMIFS(zrw_F1BS!$E:$E,zrw_F1BS!$C:$C,$C$181,zrw_F1BS!$A:$A,G$1)</f>
        <v>96545904</v>
      </c>
      <c r="H181" s="69">
        <f>SUMIFS(zrw_F1BS!$E:$E,zrw_F1BS!$C:$C,$C$181,zrw_F1BS!$A:$A,H$1)</f>
        <v>99545904</v>
      </c>
      <c r="I181" s="69">
        <f>SUMIFS(zrw_F1BS!$E:$E,zrw_F1BS!$C:$C,$C$181,zrw_F1BS!$A:$A,I$1)</f>
        <v>106845904</v>
      </c>
      <c r="J181" s="69">
        <f>SUMIFS(zrw_F1BS!$E:$E,zrw_F1BS!$C:$C,$C$181,zrw_F1BS!$A:$A,J$1)</f>
        <v>227784248</v>
      </c>
      <c r="K181" s="69">
        <f>SUMIFS(zrw_F1BS!$E:$E,zrw_F1BS!$C:$C,$C$181,zrw_F1BS!$A:$A,K$1)</f>
        <v>12656250</v>
      </c>
      <c r="L181" s="69">
        <f>SUMIFS(zrw_F1BS!$E:$E,zrw_F1BS!$C:$C,$C$181,zrw_F1BS!$A:$A,L$1)</f>
        <v>12656250</v>
      </c>
      <c r="M181" s="69">
        <f>SUMIFS(zrw_F1BS!$E:$E,zrw_F1BS!$C:$C,$C$181,zrw_F1BS!$A:$A,M$1)</f>
        <v>58611458</v>
      </c>
      <c r="N181" s="69">
        <f>SUMIFS(zrw_F1BS!$E:$E,zrw_F1BS!$C:$C,$C$181,zrw_F1BS!$A:$A,N$1)</f>
        <v>58611458</v>
      </c>
      <c r="O181" s="69">
        <f>SUMIFS(zrw_F1BS!$E:$E,zrw_F1BS!$C:$C,$C$181,zrw_F1BS!$A:$A,O$1)</f>
        <v>65911458</v>
      </c>
      <c r="P181" s="69">
        <f>SUMIFS(zrw_F1BS!$E:$E,zrw_F1BS!$C:$C,$C$181,zrw_F1BS!$A:$A,P$1)</f>
        <v>102455756.09999999</v>
      </c>
      <c r="Q181" s="69">
        <f t="shared" si="144"/>
        <v>78808278.920833334</v>
      </c>
    </row>
    <row r="182" spans="1:17" s="68" customFormat="1" ht="15.75" thickBot="1" x14ac:dyDescent="0.3">
      <c r="A182" s="70" t="s">
        <v>17</v>
      </c>
      <c r="B182" s="67"/>
      <c r="C182" s="85" t="s">
        <v>271</v>
      </c>
      <c r="D182" s="76">
        <f>SUMIFS(zrw_F1BS!$E:$E,zrw_F1BS!$C:$C,$C$182,zrw_F1BS!$A:$A,D$1)</f>
        <v>5848610</v>
      </c>
      <c r="E182" s="76">
        <f>SUMIFS(zrw_F1BS!$E:$E,zrw_F1BS!$C:$C,$C$182,zrw_F1BS!$A:$A,E$1)</f>
        <v>5848610</v>
      </c>
      <c r="F182" s="76">
        <f>SUMIFS(zrw_F1BS!$E:$E,zrw_F1BS!$C:$C,$C$182,zrw_F1BS!$A:$A,F$1)</f>
        <v>5848610</v>
      </c>
      <c r="G182" s="76">
        <f>SUMIFS(zrw_F1BS!$E:$E,zrw_F1BS!$C:$C,$C$182,zrw_F1BS!$A:$A,G$1)</f>
        <v>5848610</v>
      </c>
      <c r="H182" s="72">
        <f>SUMIFS(zrw_F1BS!$E:$E,zrw_F1BS!$C:$C,$C$182,zrw_F1BS!$A:$A,H$1)</f>
        <v>5848610</v>
      </c>
      <c r="I182" s="72">
        <f>SUMIFS(zrw_F1BS!$E:$E,zrw_F1BS!$C:$C,$C$182,zrw_F1BS!$A:$A,I$1)</f>
        <v>5848610</v>
      </c>
      <c r="J182" s="72">
        <f>SUMIFS(zrw_F1BS!$E:$E,zrw_F1BS!$C:$C,$C$182,zrw_F1BS!$A:$A,J$1)</f>
        <v>5848610</v>
      </c>
      <c r="K182" s="76">
        <f>SUMIFS(zrw_F1BS!$E:$E,zrw_F1BS!$C:$C,$C$182,zrw_F1BS!$A:$A,K$1)</f>
        <v>5848610</v>
      </c>
      <c r="L182" s="76">
        <f>SUMIFS(zrw_F1BS!$E:$E,zrw_F1BS!$C:$C,$C$182,zrw_F1BS!$A:$A,L$1)</f>
        <v>5848610</v>
      </c>
      <c r="M182" s="76">
        <f>SUMIFS(zrw_F1BS!$E:$E,zrw_F1BS!$C:$C,$C$182,zrw_F1BS!$A:$A,M$1)</f>
        <v>-21484570.550000001</v>
      </c>
      <c r="N182" s="72">
        <f>SUMIFS(zrw_F1BS!$E:$E,zrw_F1BS!$C:$C,$C$182,zrw_F1BS!$A:$A,N$1)</f>
        <v>-21484570.550000001</v>
      </c>
      <c r="O182" s="72">
        <f>SUMIFS(zrw_F1BS!$E:$E,zrw_F1BS!$C:$C,$C$182,zrw_F1BS!$A:$A,O$1)</f>
        <v>-21484570.550000001</v>
      </c>
      <c r="P182" s="72">
        <f>SUMIFS(zrw_F1BS!$E:$E,zrw_F1BS!$C:$C,$C$182,zrw_F1BS!$A:$A,P$1)</f>
        <v>-21484570.550000001</v>
      </c>
      <c r="Q182" s="72">
        <f t="shared" si="144"/>
        <v>-2123567.6604166669</v>
      </c>
    </row>
    <row r="183" spans="1:17" s="68" customFormat="1" ht="15" x14ac:dyDescent="0.25">
      <c r="A183" s="65" t="s">
        <v>16</v>
      </c>
      <c r="B183" s="67"/>
      <c r="C183" s="67"/>
      <c r="D183" s="73">
        <f>SUM(D172:D182)</f>
        <v>-3637917453.6500001</v>
      </c>
      <c r="E183" s="73">
        <f>SUM(E172:E182)</f>
        <v>-3636941892.3499999</v>
      </c>
      <c r="F183" s="73">
        <f>SUM(F172:F182)</f>
        <v>-3651124514.2099996</v>
      </c>
      <c r="G183" s="73">
        <f>SUM(G172:G182)</f>
        <v>-3623867761.5599999</v>
      </c>
      <c r="H183" s="73">
        <f t="shared" ref="H183" si="145">SUM(H172:H182)</f>
        <v>-3656506372.4899998</v>
      </c>
      <c r="I183" s="73">
        <f t="shared" ref="I183" si="146">SUM(I172:I182)</f>
        <v>-3681729750.8899999</v>
      </c>
      <c r="J183" s="73">
        <f t="shared" ref="J183" si="147">SUM(J172:J182)</f>
        <v>-3601123504.73</v>
      </c>
      <c r="K183" s="73">
        <f>SUM(K172:K182)</f>
        <v>-3655356385.21</v>
      </c>
      <c r="L183" s="73">
        <f>SUM(L172:L182)</f>
        <v>-3706182091.3100004</v>
      </c>
      <c r="M183" s="73">
        <f>SUM(M172:M182)</f>
        <v>-3708508199.8000002</v>
      </c>
      <c r="N183" s="73">
        <f t="shared" ref="N183:P183" si="148">SUM(N172:N182)</f>
        <v>-3726219150.9400001</v>
      </c>
      <c r="O183" s="73">
        <f t="shared" si="148"/>
        <v>-3733692606.2800002</v>
      </c>
      <c r="P183" s="73">
        <f t="shared" si="148"/>
        <v>-3694402390</v>
      </c>
      <c r="Q183" s="73">
        <f t="shared" si="144"/>
        <v>-3670617679.299583</v>
      </c>
    </row>
    <row r="184" spans="1:17" s="68" customFormat="1" ht="15" x14ac:dyDescent="0.25">
      <c r="A184" s="74"/>
      <c r="B184" s="67"/>
      <c r="C184" s="67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</row>
    <row r="185" spans="1:17" s="68" customFormat="1" ht="15" x14ac:dyDescent="0.25">
      <c r="A185" s="65" t="s">
        <v>15</v>
      </c>
      <c r="B185" s="67"/>
      <c r="C185" s="67"/>
      <c r="D185" s="73">
        <f>+D183</f>
        <v>-3637917453.6500001</v>
      </c>
      <c r="E185" s="73">
        <f>+E183</f>
        <v>-3636941892.3499999</v>
      </c>
      <c r="F185" s="73">
        <f>+F183</f>
        <v>-3651124514.2099996</v>
      </c>
      <c r="G185" s="73">
        <f>+G183</f>
        <v>-3623867761.5599999</v>
      </c>
      <c r="H185" s="73">
        <f t="shared" ref="H185:J185" si="149">+H183</f>
        <v>-3656506372.4899998</v>
      </c>
      <c r="I185" s="73">
        <f t="shared" si="149"/>
        <v>-3681729750.8899999</v>
      </c>
      <c r="J185" s="73">
        <f t="shared" si="149"/>
        <v>-3601123504.73</v>
      </c>
      <c r="K185" s="73">
        <f>+K183</f>
        <v>-3655356385.21</v>
      </c>
      <c r="L185" s="73">
        <f>+L183</f>
        <v>-3706182091.3100004</v>
      </c>
      <c r="M185" s="73">
        <f>+M183</f>
        <v>-3708508199.8000002</v>
      </c>
      <c r="N185" s="73">
        <f t="shared" ref="N185:P185" si="150">+N183</f>
        <v>-3726219150.9400001</v>
      </c>
      <c r="O185" s="73">
        <f t="shared" si="150"/>
        <v>-3733692606.2800002</v>
      </c>
      <c r="P185" s="73">
        <f t="shared" si="150"/>
        <v>-3694402390</v>
      </c>
      <c r="Q185" s="73">
        <f t="shared" ref="Q185" si="151">(D185+P185+SUM(E185:O185)*2)/24</f>
        <v>-3670617679.299583</v>
      </c>
    </row>
    <row r="186" spans="1:17" s="68" customFormat="1" ht="15" x14ac:dyDescent="0.25">
      <c r="A186" s="74"/>
      <c r="B186" s="67"/>
      <c r="C186" s="67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</row>
    <row r="187" spans="1:17" s="68" customFormat="1" ht="15" x14ac:dyDescent="0.25">
      <c r="A187" s="65" t="s">
        <v>14</v>
      </c>
      <c r="B187" s="67"/>
      <c r="C187" s="67"/>
      <c r="D187" s="69">
        <f>SUMIFS(zrw_F1BS!$E:$E,zrw_F1BS!$C:$C,$C$187,zrw_F1BS!$A:$A,D$1)</f>
        <v>0</v>
      </c>
      <c r="E187" s="69">
        <f>SUMIFS(zrw_F1BS!$E:$E,zrw_F1BS!$C:$C,$C$187,zrw_F1BS!$A:$A,E$1)</f>
        <v>0</v>
      </c>
      <c r="F187" s="69">
        <f>SUMIFS(zrw_F1BS!$E:$E,zrw_F1BS!$C:$C,$C$187,zrw_F1BS!$A:$A,F$1)</f>
        <v>0</v>
      </c>
      <c r="G187" s="69">
        <f>SUMIFS(zrw_F1BS!$E:$E,zrw_F1BS!$C:$C,$C$187,zrw_F1BS!$A:$A,G$1)</f>
        <v>0</v>
      </c>
      <c r="H187" s="69">
        <f>SUMIFS(zrw_F1BS!$E:$E,zrw_F1BS!$C:$C,$C$187,zrw_F1BS!$A:$A,H$1)</f>
        <v>0</v>
      </c>
      <c r="I187" s="69">
        <f>SUMIFS(zrw_F1BS!$E:$E,zrw_F1BS!$C:$C,$C$187,zrw_F1BS!$A:$A,I$1)</f>
        <v>0</v>
      </c>
      <c r="J187" s="69">
        <f>SUMIFS(zrw_F1BS!$E:$E,zrw_F1BS!$C:$C,$C$187,zrw_F1BS!$A:$A,J$1)</f>
        <v>0</v>
      </c>
      <c r="K187" s="69">
        <f>SUMIFS(zrw_F1BS!$E:$E,zrw_F1BS!$C:$C,$C$187,zrw_F1BS!$A:$A,K$1)</f>
        <v>0</v>
      </c>
      <c r="L187" s="69">
        <f>SUMIFS(zrw_F1BS!$E:$E,zrw_F1BS!$C:$C,$C$187,zrw_F1BS!$A:$A,L$1)</f>
        <v>0</v>
      </c>
      <c r="M187" s="69">
        <f>SUMIFS(zrw_F1BS!$E:$E,zrw_F1BS!$C:$C,$C$187,zrw_F1BS!$A:$A,M$1)</f>
        <v>0</v>
      </c>
      <c r="N187" s="69">
        <f>SUMIFS(zrw_F1BS!$E:$E,zrw_F1BS!$C:$C,$C$187,zrw_F1BS!$A:$A,N$1)</f>
        <v>0</v>
      </c>
      <c r="O187" s="69">
        <f>SUMIFS(zrw_F1BS!$E:$E,zrw_F1BS!$C:$C,$C$187,zrw_F1BS!$A:$A,O$1)</f>
        <v>0</v>
      </c>
      <c r="P187" s="69">
        <f>SUMIFS(zrw_F1BS!$E:$E,zrw_F1BS!$C:$C,$C$187,zrw_F1BS!$A:$A,P$1)</f>
        <v>0</v>
      </c>
      <c r="Q187" s="69">
        <f t="shared" ref="Q187:Q199" si="152">(D187+P187+SUM(E187:O187)*2)/24</f>
        <v>0</v>
      </c>
    </row>
    <row r="188" spans="1:17" s="68" customFormat="1" ht="15" x14ac:dyDescent="0.25">
      <c r="A188" s="65" t="s">
        <v>13</v>
      </c>
      <c r="B188" s="67"/>
      <c r="C188" s="67"/>
      <c r="D188" s="69">
        <f>SUMIFS(zrw_F1BS!$E:$E,zrw_F1BS!$C:$C,$C$188,zrw_F1BS!$A:$A,D$1)</f>
        <v>0</v>
      </c>
      <c r="E188" s="69">
        <f>SUMIFS(zrw_F1BS!$E:$E,zrw_F1BS!$C:$C,$C$188,zrw_F1BS!$A:$A,E$1)</f>
        <v>0</v>
      </c>
      <c r="F188" s="69">
        <f>SUMIFS(zrw_F1BS!$E:$E,zrw_F1BS!$C:$C,$C$188,zrw_F1BS!$A:$A,F$1)</f>
        <v>0</v>
      </c>
      <c r="G188" s="69">
        <f>SUMIFS(zrw_F1BS!$E:$E,zrw_F1BS!$C:$C,$C$188,zrw_F1BS!$A:$A,G$1)</f>
        <v>0</v>
      </c>
      <c r="H188" s="69">
        <f>SUMIFS(zrw_F1BS!$E:$E,zrw_F1BS!$C:$C,$C$188,zrw_F1BS!$A:$A,H$1)</f>
        <v>0</v>
      </c>
      <c r="I188" s="69">
        <f>SUMIFS(zrw_F1BS!$E:$E,zrw_F1BS!$C:$C,$C$188,zrw_F1BS!$A:$A,I$1)</f>
        <v>0</v>
      </c>
      <c r="J188" s="69">
        <f>SUMIFS(zrw_F1BS!$E:$E,zrw_F1BS!$C:$C,$C$188,zrw_F1BS!$A:$A,J$1)</f>
        <v>0</v>
      </c>
      <c r="K188" s="69">
        <f>SUMIFS(zrw_F1BS!$E:$E,zrw_F1BS!$C:$C,$C$188,zrw_F1BS!$A:$A,K$1)</f>
        <v>0</v>
      </c>
      <c r="L188" s="69">
        <f>SUMIFS(zrw_F1BS!$E:$E,zrw_F1BS!$C:$C,$C$188,zrw_F1BS!$A:$A,L$1)</f>
        <v>0</v>
      </c>
      <c r="M188" s="69">
        <f>SUMIFS(zrw_F1BS!$E:$E,zrw_F1BS!$C:$C,$C$188,zrw_F1BS!$A:$A,M$1)</f>
        <v>0</v>
      </c>
      <c r="N188" s="69">
        <f>SUMIFS(zrw_F1BS!$E:$E,zrw_F1BS!$C:$C,$C$188,zrw_F1BS!$A:$A,N$1)</f>
        <v>0</v>
      </c>
      <c r="O188" s="69">
        <f>SUMIFS(zrw_F1BS!$E:$E,zrw_F1BS!$C:$C,$C$188,zrw_F1BS!$A:$A,O$1)</f>
        <v>0</v>
      </c>
      <c r="P188" s="69">
        <f>SUMIFS(zrw_F1BS!$E:$E,zrw_F1BS!$C:$C,$C$188,zrw_F1BS!$A:$A,P$1)</f>
        <v>0</v>
      </c>
      <c r="Q188" s="69">
        <f t="shared" si="152"/>
        <v>0</v>
      </c>
    </row>
    <row r="189" spans="1:17" s="68" customFormat="1" ht="15" x14ac:dyDescent="0.25">
      <c r="A189" s="65" t="s">
        <v>12</v>
      </c>
      <c r="B189" s="67"/>
      <c r="C189" s="67"/>
      <c r="D189" s="69">
        <f>SUMIFS(zrw_F1BS!$E:$E,zrw_F1BS!$C:$C,$C$189,zrw_F1BS!$A:$A,D$1)</f>
        <v>0</v>
      </c>
      <c r="E189" s="69">
        <f>SUMIFS(zrw_F1BS!$E:$E,zrw_F1BS!$C:$C,$C$189,zrw_F1BS!$A:$A,E$1)</f>
        <v>0</v>
      </c>
      <c r="F189" s="69">
        <f>SUMIFS(zrw_F1BS!$E:$E,zrw_F1BS!$C:$C,$C$189,zrw_F1BS!$A:$A,F$1)</f>
        <v>0</v>
      </c>
      <c r="G189" s="69">
        <f>SUMIFS(zrw_F1BS!$E:$E,zrw_F1BS!$C:$C,$C$189,zrw_F1BS!$A:$A,G$1)</f>
        <v>0</v>
      </c>
      <c r="H189" s="69">
        <f>SUMIFS(zrw_F1BS!$E:$E,zrw_F1BS!$C:$C,$C$189,zrw_F1BS!$A:$A,H$1)</f>
        <v>0</v>
      </c>
      <c r="I189" s="69">
        <f>SUMIFS(zrw_F1BS!$E:$E,zrw_F1BS!$C:$C,$C$189,zrw_F1BS!$A:$A,I$1)</f>
        <v>0</v>
      </c>
      <c r="J189" s="69">
        <f>SUMIFS(zrw_F1BS!$E:$E,zrw_F1BS!$C:$C,$C$189,zrw_F1BS!$A:$A,J$1)</f>
        <v>0</v>
      </c>
      <c r="K189" s="69">
        <f>SUMIFS(zrw_F1BS!$E:$E,zrw_F1BS!$C:$C,$C$189,zrw_F1BS!$A:$A,K$1)</f>
        <v>0</v>
      </c>
      <c r="L189" s="69">
        <f>SUMIFS(zrw_F1BS!$E:$E,zrw_F1BS!$C:$C,$C$189,zrw_F1BS!$A:$A,L$1)</f>
        <v>0</v>
      </c>
      <c r="M189" s="69">
        <f>SUMIFS(zrw_F1BS!$E:$E,zrw_F1BS!$C:$C,$C$189,zrw_F1BS!$A:$A,M$1)</f>
        <v>0</v>
      </c>
      <c r="N189" s="69">
        <f>SUMIFS(zrw_F1BS!$E:$E,zrw_F1BS!$C:$C,$C$189,zrw_F1BS!$A:$A,N$1)</f>
        <v>0</v>
      </c>
      <c r="O189" s="69">
        <f>SUMIFS(zrw_F1BS!$E:$E,zrw_F1BS!$C:$C,$C$189,zrw_F1BS!$A:$A,O$1)</f>
        <v>0</v>
      </c>
      <c r="P189" s="69">
        <f>SUMIFS(zrw_F1BS!$E:$E,zrw_F1BS!$C:$C,$C$189,zrw_F1BS!$A:$A,P$1)</f>
        <v>0</v>
      </c>
      <c r="Q189" s="69">
        <f t="shared" si="152"/>
        <v>0</v>
      </c>
    </row>
    <row r="190" spans="1:17" s="68" customFormat="1" ht="15" x14ac:dyDescent="0.25">
      <c r="A190" s="65"/>
      <c r="B190" s="67"/>
      <c r="C190" s="67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>
        <f t="shared" si="152"/>
        <v>0</v>
      </c>
    </row>
    <row r="191" spans="1:17" s="68" customFormat="1" ht="15" x14ac:dyDescent="0.25">
      <c r="A191" s="65" t="s">
        <v>11</v>
      </c>
      <c r="B191" s="67"/>
      <c r="C191" s="67"/>
      <c r="D191" s="69">
        <f>SUMIFS(zrw_F1BS!$E:$E,zrw_F1BS!$C:$C,$C$191,zrw_F1BS!$A:$A,D$1)</f>
        <v>0</v>
      </c>
      <c r="E191" s="69">
        <f>SUMIFS(zrw_F1BS!$E:$E,zrw_F1BS!$C:$C,$C$191,zrw_F1BS!$A:$A,E$1)</f>
        <v>0</v>
      </c>
      <c r="F191" s="69">
        <f>SUMIFS(zrw_F1BS!$E:$E,zrw_F1BS!$C:$C,$C$191,zrw_F1BS!$A:$A,F$1)</f>
        <v>0</v>
      </c>
      <c r="G191" s="69">
        <f>SUMIFS(zrw_F1BS!$E:$E,zrw_F1BS!$C:$C,$C$191,zrw_F1BS!$A:$A,G$1)</f>
        <v>0</v>
      </c>
      <c r="H191" s="69">
        <f>SUMIFS(zrw_F1BS!$E:$E,zrw_F1BS!$C:$C,$C$191,zrw_F1BS!$A:$A,H$1)</f>
        <v>0</v>
      </c>
      <c r="I191" s="69">
        <f>SUMIFS(zrw_F1BS!$E:$E,zrw_F1BS!$C:$C,$C$191,zrw_F1BS!$A:$A,I$1)</f>
        <v>0</v>
      </c>
      <c r="J191" s="69">
        <f>SUMIFS(zrw_F1BS!$E:$E,zrw_F1BS!$C:$C,$C$191,zrw_F1BS!$A:$A,J$1)</f>
        <v>0</v>
      </c>
      <c r="K191" s="69">
        <f>SUMIFS(zrw_F1BS!$E:$E,zrw_F1BS!$C:$C,$C$191,zrw_F1BS!$A:$A,K$1)</f>
        <v>0</v>
      </c>
      <c r="L191" s="69">
        <f>SUMIFS(zrw_F1BS!$E:$E,zrw_F1BS!$C:$C,$C$191,zrw_F1BS!$A:$A,L$1)</f>
        <v>0</v>
      </c>
      <c r="M191" s="69">
        <f>SUMIFS(zrw_F1BS!$E:$E,zrw_F1BS!$C:$C,$C$191,zrw_F1BS!$A:$A,M$1)</f>
        <v>0</v>
      </c>
      <c r="N191" s="69">
        <f>SUMIFS(zrw_F1BS!$E:$E,zrw_F1BS!$C:$C,$C$191,zrw_F1BS!$A:$A,N$1)</f>
        <v>0</v>
      </c>
      <c r="O191" s="69">
        <f>SUMIFS(zrw_F1BS!$E:$E,zrw_F1BS!$C:$C,$C$191,zrw_F1BS!$A:$A,O$1)</f>
        <v>0</v>
      </c>
      <c r="P191" s="69">
        <f>SUMIFS(zrw_F1BS!$E:$E,zrw_F1BS!$C:$C,$C$191,zrw_F1BS!$A:$A,P$1)</f>
        <v>0</v>
      </c>
      <c r="Q191" s="69">
        <f t="shared" si="152"/>
        <v>0</v>
      </c>
    </row>
    <row r="192" spans="1:17" s="68" customFormat="1" ht="15" x14ac:dyDescent="0.25">
      <c r="A192" s="65" t="s">
        <v>10</v>
      </c>
      <c r="B192" s="67"/>
      <c r="C192" s="67"/>
      <c r="D192" s="69">
        <f>SUMIFS(zrw_F1BS!$E:$E,zrw_F1BS!$C:$C,$C$192,zrw_F1BS!$A:$A,D$1)</f>
        <v>0</v>
      </c>
      <c r="E192" s="69">
        <f>SUMIFS(zrw_F1BS!$E:$E,zrw_F1BS!$C:$C,$C$192,zrw_F1BS!$A:$A,E$1)</f>
        <v>0</v>
      </c>
      <c r="F192" s="69">
        <f>SUMIFS(zrw_F1BS!$E:$E,zrw_F1BS!$C:$C,$C$192,zrw_F1BS!$A:$A,F$1)</f>
        <v>0</v>
      </c>
      <c r="G192" s="69">
        <f>SUMIFS(zrw_F1BS!$E:$E,zrw_F1BS!$C:$C,$C$192,zrw_F1BS!$A:$A,G$1)</f>
        <v>0</v>
      </c>
      <c r="H192" s="69">
        <f>SUMIFS(zrw_F1BS!$E:$E,zrw_F1BS!$C:$C,$C$192,zrw_F1BS!$A:$A,H$1)</f>
        <v>0</v>
      </c>
      <c r="I192" s="69">
        <f>SUMIFS(zrw_F1BS!$E:$E,zrw_F1BS!$C:$C,$C$192,zrw_F1BS!$A:$A,I$1)</f>
        <v>0</v>
      </c>
      <c r="J192" s="69">
        <f>SUMIFS(zrw_F1BS!$E:$E,zrw_F1BS!$C:$C,$C$192,zrw_F1BS!$A:$A,J$1)</f>
        <v>0</v>
      </c>
      <c r="K192" s="69">
        <f>SUMIFS(zrw_F1BS!$E:$E,zrw_F1BS!$C:$C,$C$192,zrw_F1BS!$A:$A,K$1)</f>
        <v>0</v>
      </c>
      <c r="L192" s="69">
        <f>SUMIFS(zrw_F1BS!$E:$E,zrw_F1BS!$C:$C,$C$192,zrw_F1BS!$A:$A,L$1)</f>
        <v>0</v>
      </c>
      <c r="M192" s="69">
        <f>SUMIFS(zrw_F1BS!$E:$E,zrw_F1BS!$C:$C,$C$192,zrw_F1BS!$A:$A,M$1)</f>
        <v>0</v>
      </c>
      <c r="N192" s="69">
        <f>SUMIFS(zrw_F1BS!$E:$E,zrw_F1BS!$C:$C,$C$192,zrw_F1BS!$A:$A,N$1)</f>
        <v>0</v>
      </c>
      <c r="O192" s="69">
        <f>SUMIFS(zrw_F1BS!$E:$E,zrw_F1BS!$C:$C,$C$192,zrw_F1BS!$A:$A,O$1)</f>
        <v>0</v>
      </c>
      <c r="P192" s="69">
        <f>SUMIFS(zrw_F1BS!$E:$E,zrw_F1BS!$C:$C,$C$192,zrw_F1BS!$A:$A,P$1)</f>
        <v>0</v>
      </c>
      <c r="Q192" s="69">
        <f t="shared" si="152"/>
        <v>0</v>
      </c>
    </row>
    <row r="193" spans="1:17" s="68" customFormat="1" ht="15" x14ac:dyDescent="0.25">
      <c r="A193" s="65" t="s">
        <v>9</v>
      </c>
      <c r="B193" s="67"/>
      <c r="C193" s="67"/>
      <c r="D193" s="69">
        <f>SUMIFS(zrw_F1BS!$E:$E,zrw_F1BS!$C:$C,$C$193,zrw_F1BS!$A:$A,D$1)</f>
        <v>0</v>
      </c>
      <c r="E193" s="69">
        <f>SUMIFS(zrw_F1BS!$E:$E,zrw_F1BS!$C:$C,$C$193,zrw_F1BS!$A:$A,E$1)</f>
        <v>0</v>
      </c>
      <c r="F193" s="69">
        <f>SUMIFS(zrw_F1BS!$E:$E,zrw_F1BS!$C:$C,$C$193,zrw_F1BS!$A:$A,F$1)</f>
        <v>0</v>
      </c>
      <c r="G193" s="69">
        <f>SUMIFS(zrw_F1BS!$E:$E,zrw_F1BS!$C:$C,$C$193,zrw_F1BS!$A:$A,G$1)</f>
        <v>0</v>
      </c>
      <c r="H193" s="69">
        <f>SUMIFS(zrw_F1BS!$E:$E,zrw_F1BS!$C:$C,$C$193,zrw_F1BS!$A:$A,H$1)</f>
        <v>0</v>
      </c>
      <c r="I193" s="69">
        <f>SUMIFS(zrw_F1BS!$E:$E,zrw_F1BS!$C:$C,$C$193,zrw_F1BS!$A:$A,I$1)</f>
        <v>0</v>
      </c>
      <c r="J193" s="69">
        <f>SUMIFS(zrw_F1BS!$E:$E,zrw_F1BS!$C:$C,$C$193,zrw_F1BS!$A:$A,J$1)</f>
        <v>0</v>
      </c>
      <c r="K193" s="69">
        <f>SUMIFS(zrw_F1BS!$E:$E,zrw_F1BS!$C:$C,$C$193,zrw_F1BS!$A:$A,K$1)</f>
        <v>0</v>
      </c>
      <c r="L193" s="69">
        <f>SUMIFS(zrw_F1BS!$E:$E,zrw_F1BS!$C:$C,$C$193,zrw_F1BS!$A:$A,L$1)</f>
        <v>0</v>
      </c>
      <c r="M193" s="69">
        <f>SUMIFS(zrw_F1BS!$E:$E,zrw_F1BS!$C:$C,$C$193,zrw_F1BS!$A:$A,M$1)</f>
        <v>0</v>
      </c>
      <c r="N193" s="69">
        <f>SUMIFS(zrw_F1BS!$E:$E,zrw_F1BS!$C:$C,$C$193,zrw_F1BS!$A:$A,N$1)</f>
        <v>0</v>
      </c>
      <c r="O193" s="69">
        <f>SUMIFS(zrw_F1BS!$E:$E,zrw_F1BS!$C:$C,$C$193,zrw_F1BS!$A:$A,O$1)</f>
        <v>0</v>
      </c>
      <c r="P193" s="69">
        <f>SUMIFS(zrw_F1BS!$E:$E,zrw_F1BS!$C:$C,$C$193,zrw_F1BS!$A:$A,P$1)</f>
        <v>0</v>
      </c>
      <c r="Q193" s="69">
        <f t="shared" si="152"/>
        <v>0</v>
      </c>
    </row>
    <row r="194" spans="1:17" s="68" customFormat="1" ht="15" x14ac:dyDescent="0.25">
      <c r="A194" s="65"/>
      <c r="B194" s="67"/>
      <c r="C194" s="67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>
        <f t="shared" si="152"/>
        <v>0</v>
      </c>
    </row>
    <row r="195" spans="1:17" s="68" customFormat="1" ht="15" x14ac:dyDescent="0.25">
      <c r="A195" s="65" t="s">
        <v>8</v>
      </c>
      <c r="B195" s="67"/>
      <c r="C195" s="67"/>
      <c r="D195" s="69">
        <f>SUMIFS(zrw_F1BS!$E:$E,zrw_F1BS!$C:$C,$C$195,zrw_F1BS!$A:$A,D$1)</f>
        <v>0</v>
      </c>
      <c r="E195" s="69">
        <f>SUMIFS(zrw_F1BS!$E:$E,zrw_F1BS!$C:$C,$C$195,zrw_F1BS!$A:$A,E$1)</f>
        <v>0</v>
      </c>
      <c r="F195" s="69">
        <f>SUMIFS(zrw_F1BS!$E:$E,zrw_F1BS!$C:$C,$C$195,zrw_F1BS!$A:$A,F$1)</f>
        <v>0</v>
      </c>
      <c r="G195" s="69">
        <f>SUMIFS(zrw_F1BS!$E:$E,zrw_F1BS!$C:$C,$C$195,zrw_F1BS!$A:$A,G$1)</f>
        <v>0</v>
      </c>
      <c r="H195" s="69">
        <f>SUMIFS(zrw_F1BS!$E:$E,zrw_F1BS!$C:$C,$C$195,zrw_F1BS!$A:$A,H$1)</f>
        <v>0</v>
      </c>
      <c r="I195" s="69">
        <f>SUMIFS(zrw_F1BS!$E:$E,zrw_F1BS!$C:$C,$C$195,zrw_F1BS!$A:$A,I$1)</f>
        <v>0</v>
      </c>
      <c r="J195" s="69">
        <f>SUMIFS(zrw_F1BS!$E:$E,zrw_F1BS!$C:$C,$C$195,zrw_F1BS!$A:$A,J$1)</f>
        <v>0</v>
      </c>
      <c r="K195" s="69">
        <f>SUMIFS(zrw_F1BS!$E:$E,zrw_F1BS!$C:$C,$C$195,zrw_F1BS!$A:$A,K$1)</f>
        <v>0</v>
      </c>
      <c r="L195" s="69">
        <f>SUMIFS(zrw_F1BS!$E:$E,zrw_F1BS!$C:$C,$C$195,zrw_F1BS!$A:$A,L$1)</f>
        <v>0</v>
      </c>
      <c r="M195" s="69">
        <f>SUMIFS(zrw_F1BS!$E:$E,zrw_F1BS!$C:$C,$C$195,zrw_F1BS!$A:$A,M$1)</f>
        <v>0</v>
      </c>
      <c r="N195" s="69">
        <f>SUMIFS(zrw_F1BS!$E:$E,zrw_F1BS!$C:$C,$C$195,zrw_F1BS!$A:$A,N$1)</f>
        <v>0</v>
      </c>
      <c r="O195" s="69">
        <f>SUMIFS(zrw_F1BS!$E:$E,zrw_F1BS!$C:$C,$C$195,zrw_F1BS!$A:$A,O$1)</f>
        <v>0</v>
      </c>
      <c r="P195" s="69">
        <f>SUMIFS(zrw_F1BS!$E:$E,zrw_F1BS!$C:$C,$C$195,zrw_F1BS!$A:$A,P$1)</f>
        <v>0</v>
      </c>
      <c r="Q195" s="69">
        <f t="shared" si="152"/>
        <v>0</v>
      </c>
    </row>
    <row r="196" spans="1:17" s="68" customFormat="1" ht="15" x14ac:dyDescent="0.25">
      <c r="A196" s="65" t="s">
        <v>7</v>
      </c>
      <c r="B196" s="67">
        <v>221</v>
      </c>
      <c r="C196" s="84" t="s">
        <v>1912</v>
      </c>
      <c r="D196" s="69">
        <f>SUMIFS(zrw_F1BS!$E:$E,zrw_F1BS!$C:$C,$C$196,zrw_F1BS!$A:$A,D$1)</f>
        <v>-250000000</v>
      </c>
      <c r="E196" s="69">
        <f>SUMIFS(zrw_F1BS!$E:$E,zrw_F1BS!$C:$C,$C$196,zrw_F1BS!$A:$A,E$1)</f>
        <v>-250000000</v>
      </c>
      <c r="F196" s="69">
        <f>SUMIFS(zrw_F1BS!$E:$E,zrw_F1BS!$C:$C,$C$196,zrw_F1BS!$A:$A,F$1)</f>
        <v>-250000000</v>
      </c>
      <c r="G196" s="69">
        <f>SUMIFS(zrw_F1BS!$E:$E,zrw_F1BS!$C:$C,$C$196,zrw_F1BS!$A:$A,G$1)</f>
        <v>-250000000</v>
      </c>
      <c r="H196" s="69">
        <f>SUMIFS(zrw_F1BS!$E:$E,zrw_F1BS!$C:$C,$C$196,zrw_F1BS!$A:$A,H$1)</f>
        <v>-250000000</v>
      </c>
      <c r="I196" s="69">
        <f>SUMIFS(zrw_F1BS!$E:$E,zrw_F1BS!$C:$C,$C$196,zrw_F1BS!$A:$A,I$1)</f>
        <v>-250000000</v>
      </c>
      <c r="J196" s="69">
        <f>SUMIFS(zrw_F1BS!$E:$E,zrw_F1BS!$C:$C,$C$196,zrw_F1BS!$A:$A,J$1)</f>
        <v>-250000000</v>
      </c>
      <c r="K196" s="69">
        <f>SUMIFS(zrw_F1BS!$E:$E,zrw_F1BS!$C:$C,$C$196,zrw_F1BS!$A:$A,K$1)</f>
        <v>-250000000</v>
      </c>
      <c r="L196" s="69">
        <f>SUMIFS(zrw_F1BS!$E:$E,zrw_F1BS!$C:$C,$C$196,zrw_F1BS!$A:$A,L$1)</f>
        <v>-250000000</v>
      </c>
      <c r="M196" s="69">
        <f>SUMIFS(zrw_F1BS!$E:$E,zrw_F1BS!$C:$C,$C$196,zrw_F1BS!$A:$A,M$1)</f>
        <v>-56553000</v>
      </c>
      <c r="N196" s="69">
        <f>SUMIFS(zrw_F1BS!$E:$E,zrw_F1BS!$C:$C,$C$196,zrw_F1BS!$A:$A,N$1)</f>
        <v>0</v>
      </c>
      <c r="O196" s="69">
        <f>SUMIFS(zrw_F1BS!$E:$E,zrw_F1BS!$C:$C,$C$196,zrw_F1BS!$A:$A,O$1)</f>
        <v>0</v>
      </c>
      <c r="P196" s="69">
        <f>SUMIFS(zrw_F1BS!$E:$E,zrw_F1BS!$C:$C,$C$196,zrw_F1BS!$A:$A,P$1)</f>
        <v>0</v>
      </c>
      <c r="Q196" s="69">
        <f t="shared" si="152"/>
        <v>-181796083.33333334</v>
      </c>
    </row>
    <row r="197" spans="1:17" s="68" customFormat="1" ht="15" x14ac:dyDescent="0.25">
      <c r="A197" s="65" t="s">
        <v>6</v>
      </c>
      <c r="B197" s="67">
        <v>221</v>
      </c>
      <c r="C197" s="85" t="s">
        <v>241</v>
      </c>
      <c r="D197" s="69">
        <f>SUMIFS(zrw_F1BS!$E:$E,zrw_F1BS!$C:$C,$C$197,zrw_F1BS!$A:$A,D$1)-D196</f>
        <v>-3523860000</v>
      </c>
      <c r="E197" s="69">
        <f>SUMIFS(zrw_F1BS!$E:$E,zrw_F1BS!$C:$C,$C$197,zrw_F1BS!$A:$A,E$1)-E196</f>
        <v>-3523860000</v>
      </c>
      <c r="F197" s="69">
        <f>SUMIFS(zrw_F1BS!$E:$E,zrw_F1BS!$C:$C,$C$197,zrw_F1BS!$A:$A,F$1)-F196</f>
        <v>-3523860000</v>
      </c>
      <c r="G197" s="69">
        <f>SUMIFS(zrw_F1BS!$E:$E,zrw_F1BS!$C:$C,$C$197,zrw_F1BS!$A:$A,G$1)-G196</f>
        <v>-3523860000</v>
      </c>
      <c r="H197" s="69">
        <f>SUMIFS(zrw_F1BS!$E:$E,zrw_F1BS!$C:$C,$C$197,zrw_F1BS!$A:$A,H$1)-H196</f>
        <v>-3523860000</v>
      </c>
      <c r="I197" s="69">
        <f>SUMIFS(zrw_F1BS!$E:$E,zrw_F1BS!$C:$C,$C$197,zrw_F1BS!$A:$A,I$1)-I196</f>
        <v>-3523860000</v>
      </c>
      <c r="J197" s="69">
        <f>SUMIFS(zrw_F1BS!$E:$E,zrw_F1BS!$C:$C,$C$197,zrw_F1BS!$A:$A,J$1)-J196</f>
        <v>-3523860000</v>
      </c>
      <c r="K197" s="69">
        <f>SUMIFS(zrw_F1BS!$E:$E,zrw_F1BS!$C:$C,$C$197,zrw_F1BS!$A:$A,K$1)-K196</f>
        <v>-3523860000</v>
      </c>
      <c r="L197" s="69">
        <f>SUMIFS(zrw_F1BS!$E:$E,zrw_F1BS!$C:$C,$C$197,zrw_F1BS!$A:$A,L$1)-L196</f>
        <v>-3523860000</v>
      </c>
      <c r="M197" s="69">
        <f>SUMIFS(zrw_F1BS!$E:$E,zrw_F1BS!$C:$C,$C$197,zrw_F1BS!$A:$A,M$1)-M196</f>
        <v>-3523860000</v>
      </c>
      <c r="N197" s="69">
        <f>SUMIFS(zrw_F1BS!$E:$E,zrw_F1BS!$C:$C,$C$197,zrw_F1BS!$A:$A,N$1)-N196</f>
        <v>-3523860000</v>
      </c>
      <c r="O197" s="69">
        <f>SUMIFS(zrw_F1BS!$E:$E,zrw_F1BS!$C:$C,$C$197,zrw_F1BS!$A:$A,O$1)-O196</f>
        <v>-3523860000</v>
      </c>
      <c r="P197" s="69">
        <f>SUMIFS(zrw_F1BS!$E:$E,zrw_F1BS!$C:$C,$C$197,zrw_F1BS!$A:$A,P$1)-P196</f>
        <v>-3923860000</v>
      </c>
      <c r="Q197" s="69">
        <f t="shared" si="152"/>
        <v>-3540526666.6666665</v>
      </c>
    </row>
    <row r="198" spans="1:17" s="68" customFormat="1" ht="15.75" thickBot="1" x14ac:dyDescent="0.3">
      <c r="A198" s="70" t="s">
        <v>5</v>
      </c>
      <c r="B198" s="67"/>
      <c r="C198" s="85" t="s">
        <v>242</v>
      </c>
      <c r="D198" s="76">
        <f>SUMIFS(zrw_F1BS!$E:$E,zrw_F1BS!$C:$C,$C$198,zrw_F1BS!$A:$A,D$1)</f>
        <v>1790686.1</v>
      </c>
      <c r="E198" s="76">
        <f>SUMIFS(zrw_F1BS!$E:$E,zrw_F1BS!$C:$C,$C$198,zrw_F1BS!$A:$A,E$1)</f>
        <v>1785331.75</v>
      </c>
      <c r="F198" s="76">
        <f>SUMIFS(zrw_F1BS!$E:$E,zrw_F1BS!$C:$C,$C$198,zrw_F1BS!$A:$A,F$1)</f>
        <v>1779977.4</v>
      </c>
      <c r="G198" s="76">
        <f>SUMIFS(zrw_F1BS!$E:$E,zrw_F1BS!$C:$C,$C$198,zrw_F1BS!$A:$A,G$1)</f>
        <v>1774623.05</v>
      </c>
      <c r="H198" s="72">
        <f>SUMIFS(zrw_F1BS!$E:$E,zrw_F1BS!$C:$C,$C$198,zrw_F1BS!$A:$A,H$1)</f>
        <v>1769268.7</v>
      </c>
      <c r="I198" s="72">
        <f>SUMIFS(zrw_F1BS!$E:$E,zrw_F1BS!$C:$C,$C$198,zrw_F1BS!$A:$A,I$1)</f>
        <v>1763914.35</v>
      </c>
      <c r="J198" s="72">
        <f>SUMIFS(zrw_F1BS!$E:$E,zrw_F1BS!$C:$C,$C$198,zrw_F1BS!$A:$A,J$1)</f>
        <v>1758560</v>
      </c>
      <c r="K198" s="76">
        <f>SUMIFS(zrw_F1BS!$E:$E,zrw_F1BS!$C:$C,$C$198,zrw_F1BS!$A:$A,K$1)</f>
        <v>1753205.65</v>
      </c>
      <c r="L198" s="76">
        <f>SUMIFS(zrw_F1BS!$E:$E,zrw_F1BS!$C:$C,$C$198,zrw_F1BS!$A:$A,L$1)</f>
        <v>1747851.3</v>
      </c>
      <c r="M198" s="76">
        <f>SUMIFS(zrw_F1BS!$E:$E,zrw_F1BS!$C:$C,$C$198,zrw_F1BS!$A:$A,M$1)</f>
        <v>1742496.95</v>
      </c>
      <c r="N198" s="72">
        <f>SUMIFS(zrw_F1BS!$E:$E,zrw_F1BS!$C:$C,$C$198,zrw_F1BS!$A:$A,N$1)</f>
        <v>1737142.6</v>
      </c>
      <c r="O198" s="72">
        <f>SUMIFS(zrw_F1BS!$E:$E,zrw_F1BS!$C:$C,$C$198,zrw_F1BS!$A:$A,O$1)</f>
        <v>1731788.25</v>
      </c>
      <c r="P198" s="72">
        <f>SUMIFS(zrw_F1BS!$E:$E,zrw_F1BS!$C:$C,$C$198,zrw_F1BS!$A:$A,P$1)</f>
        <v>6983725.5700000003</v>
      </c>
      <c r="Q198" s="72">
        <f t="shared" si="152"/>
        <v>1977613.8195833333</v>
      </c>
    </row>
    <row r="199" spans="1:17" s="68" customFormat="1" ht="15" x14ac:dyDescent="0.25">
      <c r="A199" s="65" t="s">
        <v>4</v>
      </c>
      <c r="B199" s="67"/>
      <c r="C199" s="67"/>
      <c r="D199" s="69">
        <f>SUM(D196:D198)</f>
        <v>-3772069313.9000001</v>
      </c>
      <c r="E199" s="69">
        <f t="shared" ref="E199:P199" si="153">SUM(E196:E198)</f>
        <v>-3772074668.25</v>
      </c>
      <c r="F199" s="69">
        <f t="shared" si="153"/>
        <v>-3772080022.5999999</v>
      </c>
      <c r="G199" s="69">
        <f t="shared" si="153"/>
        <v>-3772085376.9499998</v>
      </c>
      <c r="H199" s="69">
        <f t="shared" si="153"/>
        <v>-3772090731.3000002</v>
      </c>
      <c r="I199" s="69">
        <f t="shared" si="153"/>
        <v>-3772096085.6500001</v>
      </c>
      <c r="J199" s="69">
        <f t="shared" si="153"/>
        <v>-3772101440</v>
      </c>
      <c r="K199" s="69">
        <f t="shared" si="153"/>
        <v>-3772106794.3499999</v>
      </c>
      <c r="L199" s="69">
        <f t="shared" si="153"/>
        <v>-3772112148.6999998</v>
      </c>
      <c r="M199" s="69">
        <f t="shared" si="153"/>
        <v>-3578670503.0500002</v>
      </c>
      <c r="N199" s="69">
        <f t="shared" si="153"/>
        <v>-3522122857.4000001</v>
      </c>
      <c r="O199" s="69">
        <f t="shared" si="153"/>
        <v>-3522128211.75</v>
      </c>
      <c r="P199" s="69">
        <f t="shared" si="153"/>
        <v>-3916876274.4299998</v>
      </c>
      <c r="Q199" s="69">
        <f t="shared" si="152"/>
        <v>-3720345136.1804166</v>
      </c>
    </row>
    <row r="200" spans="1:17" s="68" customFormat="1" ht="15" x14ac:dyDescent="0.25">
      <c r="A200" s="74"/>
      <c r="B200" s="67"/>
      <c r="C200" s="67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</row>
    <row r="201" spans="1:17" s="68" customFormat="1" ht="15" x14ac:dyDescent="0.25">
      <c r="A201" s="65" t="s">
        <v>3</v>
      </c>
      <c r="B201" s="67"/>
      <c r="C201" s="67"/>
      <c r="D201" s="73">
        <f>+D199</f>
        <v>-3772069313.9000001</v>
      </c>
      <c r="E201" s="73">
        <f>+E199</f>
        <v>-3772074668.25</v>
      </c>
      <c r="F201" s="73">
        <f>+F199</f>
        <v>-3772080022.5999999</v>
      </c>
      <c r="G201" s="73">
        <f>+G199</f>
        <v>-3772085376.9499998</v>
      </c>
      <c r="H201" s="73">
        <f t="shared" ref="H201:J201" si="154">+H199</f>
        <v>-3772090731.3000002</v>
      </c>
      <c r="I201" s="73">
        <f t="shared" si="154"/>
        <v>-3772096085.6500001</v>
      </c>
      <c r="J201" s="73">
        <f t="shared" si="154"/>
        <v>-3772101440</v>
      </c>
      <c r="K201" s="73">
        <f>+K199</f>
        <v>-3772106794.3499999</v>
      </c>
      <c r="L201" s="73">
        <f>+L199</f>
        <v>-3772112148.6999998</v>
      </c>
      <c r="M201" s="73">
        <f>+M199</f>
        <v>-3578670503.0500002</v>
      </c>
      <c r="N201" s="73">
        <f t="shared" ref="N201:P201" si="155">+N199</f>
        <v>-3522122857.4000001</v>
      </c>
      <c r="O201" s="73">
        <f t="shared" si="155"/>
        <v>-3522128211.75</v>
      </c>
      <c r="P201" s="73">
        <f t="shared" si="155"/>
        <v>-3916876274.4299998</v>
      </c>
      <c r="Q201" s="73">
        <f t="shared" ref="Q201" si="156">(D201+P201+SUM(E201:O201)*2)/24</f>
        <v>-3720345136.1804166</v>
      </c>
    </row>
    <row r="202" spans="1:17" s="68" customFormat="1" ht="15" x14ac:dyDescent="0.25">
      <c r="A202" s="65"/>
      <c r="B202" s="67"/>
      <c r="C202" s="67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</row>
    <row r="203" spans="1:17" s="68" customFormat="1" ht="15" x14ac:dyDescent="0.25">
      <c r="A203" s="65" t="s">
        <v>2</v>
      </c>
      <c r="B203" s="67"/>
      <c r="C203" s="67"/>
      <c r="D203" s="69">
        <f>+D201</f>
        <v>-3772069313.9000001</v>
      </c>
      <c r="E203" s="69">
        <f>+E201</f>
        <v>-3772074668.25</v>
      </c>
      <c r="F203" s="69">
        <f>+F201</f>
        <v>-3772080022.5999999</v>
      </c>
      <c r="G203" s="69">
        <f>+G201</f>
        <v>-3772085376.9499998</v>
      </c>
      <c r="H203" s="69">
        <f t="shared" ref="H203:J203" si="157">+H201</f>
        <v>-3772090731.3000002</v>
      </c>
      <c r="I203" s="69">
        <f t="shared" si="157"/>
        <v>-3772096085.6500001</v>
      </c>
      <c r="J203" s="69">
        <f t="shared" si="157"/>
        <v>-3772101440</v>
      </c>
      <c r="K203" s="69">
        <f>+K201</f>
        <v>-3772106794.3499999</v>
      </c>
      <c r="L203" s="69">
        <f>+L201</f>
        <v>-3772112148.6999998</v>
      </c>
      <c r="M203" s="69">
        <f>+M201</f>
        <v>-3578670503.0500002</v>
      </c>
      <c r="N203" s="69">
        <f t="shared" ref="N203:P203" si="158">+N201</f>
        <v>-3522122857.4000001</v>
      </c>
      <c r="O203" s="69">
        <f t="shared" si="158"/>
        <v>-3522128211.75</v>
      </c>
      <c r="P203" s="69">
        <f t="shared" si="158"/>
        <v>-3916876274.4299998</v>
      </c>
      <c r="Q203" s="69">
        <f t="shared" ref="Q203" si="159">(D203+P203+SUM(E203:O203)*2)/24</f>
        <v>-3720345136.1804166</v>
      </c>
    </row>
    <row r="204" spans="1:17" s="68" customFormat="1" ht="15" x14ac:dyDescent="0.25">
      <c r="A204" s="65"/>
      <c r="B204" s="67"/>
      <c r="C204" s="67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</row>
    <row r="205" spans="1:17" s="68" customFormat="1" ht="15" x14ac:dyDescent="0.25">
      <c r="A205" s="65" t="s">
        <v>1</v>
      </c>
      <c r="B205" s="67"/>
      <c r="C205" s="67"/>
      <c r="D205" s="69">
        <f>+D203+D185</f>
        <v>-7409986767.5500002</v>
      </c>
      <c r="E205" s="69">
        <f>+E203+E185</f>
        <v>-7409016560.6000004</v>
      </c>
      <c r="F205" s="69">
        <f>+F203+F185</f>
        <v>-7423204536.8099995</v>
      </c>
      <c r="G205" s="69">
        <f>+G203+G185</f>
        <v>-7395953138.5100002</v>
      </c>
      <c r="H205" s="69">
        <f t="shared" ref="H205:J205" si="160">+H203+H185</f>
        <v>-7428597103.79</v>
      </c>
      <c r="I205" s="69">
        <f t="shared" si="160"/>
        <v>-7453825836.54</v>
      </c>
      <c r="J205" s="69">
        <f t="shared" si="160"/>
        <v>-7373224944.7299995</v>
      </c>
      <c r="K205" s="69">
        <f>+K203+K185</f>
        <v>-7427463179.5599995</v>
      </c>
      <c r="L205" s="69">
        <f>+L203+L185</f>
        <v>-7478294240.0100002</v>
      </c>
      <c r="M205" s="69">
        <f>+M203+M185</f>
        <v>-7287178702.8500004</v>
      </c>
      <c r="N205" s="69">
        <f t="shared" ref="N205:P205" si="161">+N203+N185</f>
        <v>-7248342008.3400002</v>
      </c>
      <c r="O205" s="69">
        <f t="shared" si="161"/>
        <v>-7255820818.0300007</v>
      </c>
      <c r="P205" s="69">
        <f t="shared" si="161"/>
        <v>-7611278664.4300003</v>
      </c>
      <c r="Q205" s="69">
        <f t="shared" ref="Q205" si="162">(D205+P205+SUM(E205:O205)*2)/24</f>
        <v>-7390962815.4799995</v>
      </c>
    </row>
    <row r="206" spans="1:17" s="68" customFormat="1" ht="15" x14ac:dyDescent="0.25">
      <c r="A206" s="81"/>
      <c r="B206" s="67"/>
      <c r="C206" s="67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</row>
    <row r="207" spans="1:17" s="68" customFormat="1" ht="15.75" thickBot="1" x14ac:dyDescent="0.3">
      <c r="A207" s="82" t="s">
        <v>0</v>
      </c>
      <c r="B207" s="67"/>
      <c r="C207" s="67"/>
      <c r="D207" s="79">
        <f>+D205+D167+D152+D139</f>
        <v>-11394749750.970001</v>
      </c>
      <c r="E207" s="79">
        <f>+E205+E167+E152+E139</f>
        <v>-11468802141.549999</v>
      </c>
      <c r="F207" s="79">
        <f>+F205+F167+F152+F139</f>
        <v>-11514848529.220001</v>
      </c>
      <c r="G207" s="79">
        <f>+G205+G167+G152+G139</f>
        <v>-11573935106.380001</v>
      </c>
      <c r="H207" s="79">
        <f t="shared" ref="H207:J207" si="163">+H205+H167+H152+H139</f>
        <v>-11659356883.09</v>
      </c>
      <c r="I207" s="79">
        <f t="shared" si="163"/>
        <v>-11783605749.43</v>
      </c>
      <c r="J207" s="79">
        <f t="shared" si="163"/>
        <v>-12625792218.959999</v>
      </c>
      <c r="K207" s="79">
        <f>+K205+K167+K152+K139</f>
        <v>-12607203277.119999</v>
      </c>
      <c r="L207" s="79">
        <f>+L205+L167+L152+L139</f>
        <v>-12606965496.439999</v>
      </c>
      <c r="M207" s="79">
        <f>+M205+M167+M152+M139</f>
        <v>-12550943391.25</v>
      </c>
      <c r="N207" s="79">
        <f t="shared" ref="N207:P207" si="164">+N205+N167+N152+N139</f>
        <v>-12460414535.780001</v>
      </c>
      <c r="O207" s="79">
        <f t="shared" si="164"/>
        <v>-12418410660.390001</v>
      </c>
      <c r="P207" s="79">
        <f t="shared" si="164"/>
        <v>-12432450873.119999</v>
      </c>
      <c r="Q207" s="79">
        <f t="shared" ref="Q207" si="165">(D207+P207+SUM(E207:O207)*2)/24</f>
        <v>-12098656525.137917</v>
      </c>
    </row>
    <row r="208" spans="1:17" ht="13.5" thickTop="1" x14ac:dyDescent="0.2">
      <c r="A208" s="20"/>
    </row>
    <row r="212" spans="10:10" x14ac:dyDescent="0.2">
      <c r="J212" s="89"/>
    </row>
    <row r="213" spans="10:10" x14ac:dyDescent="0.2">
      <c r="J213" s="89"/>
    </row>
    <row r="214" spans="10:10" x14ac:dyDescent="0.2">
      <c r="J214" s="89"/>
    </row>
  </sheetData>
  <autoFilter ref="A2:A207"/>
  <pageMargins left="0.75" right="0.75" top="1" bottom="1" header="0.5" footer="0.5"/>
  <pageSetup scale="70" orientation="portrait" r:id="rId1"/>
  <headerFooter>
    <oddHeader>&amp;C&amp;"-,Bold"Puget Sound Energy
Balance Sheet</oddHeader>
    <oddFooter>Page &amp;P of &amp;N</oddFooter>
  </headerFooter>
  <rowBreaks count="3" manualBreakCount="3">
    <brk id="60" max="3" man="1"/>
    <brk id="121" max="3" man="1"/>
    <brk id="183" max="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693"/>
  <sheetViews>
    <sheetView workbookViewId="0">
      <pane ySplit="1" topLeftCell="A2285" activePane="bottomLeft" state="frozen"/>
      <selection pane="bottomLeft" activeCell="C2304" sqref="C2304"/>
    </sheetView>
  </sheetViews>
  <sheetFormatPr defaultRowHeight="15" x14ac:dyDescent="0.25"/>
  <cols>
    <col min="3" max="3" width="49.140625" bestFit="1" customWidth="1"/>
    <col min="4" max="4" width="21" bestFit="1" customWidth="1"/>
    <col min="5" max="5" width="22" bestFit="1" customWidth="1"/>
  </cols>
  <sheetData>
    <row r="1" spans="1:5" ht="14.45" x14ac:dyDescent="0.3">
      <c r="A1" t="s">
        <v>1741</v>
      </c>
      <c r="B1" s="39" t="s">
        <v>1742</v>
      </c>
      <c r="C1" s="39" t="s">
        <v>1742</v>
      </c>
      <c r="D1" s="24" t="s">
        <v>186</v>
      </c>
      <c r="E1" s="24" t="s">
        <v>1889</v>
      </c>
    </row>
    <row r="2" spans="1:5" ht="14.45" x14ac:dyDescent="0.3">
      <c r="A2">
        <v>1</v>
      </c>
      <c r="B2" s="35" t="str">
        <f t="shared" ref="B2:B65" si="0">LEFT(C2,8)</f>
        <v>Assets a</v>
      </c>
      <c r="C2" s="40" t="s">
        <v>185</v>
      </c>
      <c r="D2" s="46" t="s">
        <v>186</v>
      </c>
      <c r="E2" s="46" t="s">
        <v>1761</v>
      </c>
    </row>
    <row r="3" spans="1:5" ht="14.45" x14ac:dyDescent="0.3">
      <c r="A3">
        <v>1</v>
      </c>
      <c r="B3" s="35" t="str">
        <f t="shared" si="0"/>
        <v>10100501</v>
      </c>
      <c r="C3" s="32" t="s">
        <v>272</v>
      </c>
      <c r="D3" s="33">
        <v>9651323076.8700008</v>
      </c>
      <c r="E3" s="33">
        <v>9705001448.9899998</v>
      </c>
    </row>
    <row r="4" spans="1:5" ht="14.45" x14ac:dyDescent="0.3">
      <c r="A4">
        <v>1</v>
      </c>
      <c r="B4" s="35" t="str">
        <f t="shared" si="0"/>
        <v>10100502</v>
      </c>
      <c r="C4" s="32" t="s">
        <v>273</v>
      </c>
      <c r="D4" s="33">
        <v>3652033530.6500001</v>
      </c>
      <c r="E4" s="33">
        <v>3671549605.0799999</v>
      </c>
    </row>
    <row r="5" spans="1:5" ht="14.45" x14ac:dyDescent="0.3">
      <c r="A5">
        <v>1</v>
      </c>
      <c r="B5" s="35" t="str">
        <f t="shared" si="0"/>
        <v>10100503</v>
      </c>
      <c r="C5" s="32" t="s">
        <v>274</v>
      </c>
      <c r="D5" s="33">
        <v>670048472.54999995</v>
      </c>
      <c r="E5" s="33">
        <v>670415218.41999996</v>
      </c>
    </row>
    <row r="6" spans="1:5" ht="14.45" x14ac:dyDescent="0.3">
      <c r="A6">
        <v>1</v>
      </c>
      <c r="B6" s="35" t="str">
        <f t="shared" si="0"/>
        <v>10100601</v>
      </c>
      <c r="C6" s="32" t="s">
        <v>275</v>
      </c>
      <c r="D6" s="33">
        <v>-787464</v>
      </c>
      <c r="E6" s="33">
        <v>0</v>
      </c>
    </row>
    <row r="7" spans="1:5" ht="14.45" x14ac:dyDescent="0.3">
      <c r="A7">
        <v>1</v>
      </c>
      <c r="B7" s="35" t="str">
        <f t="shared" si="0"/>
        <v>10100602</v>
      </c>
      <c r="C7" s="32" t="s">
        <v>276</v>
      </c>
      <c r="D7" s="33">
        <v>-3448517.43</v>
      </c>
      <c r="E7" s="33">
        <v>0</v>
      </c>
    </row>
    <row r="8" spans="1:5" ht="14.45" x14ac:dyDescent="0.3">
      <c r="A8">
        <v>1</v>
      </c>
      <c r="B8" s="35" t="str">
        <f t="shared" si="0"/>
        <v>10100651</v>
      </c>
      <c r="C8" s="32" t="s">
        <v>277</v>
      </c>
      <c r="D8" s="33">
        <v>127626846.77</v>
      </c>
      <c r="E8" s="33">
        <v>127626846.77</v>
      </c>
    </row>
    <row r="9" spans="1:5" ht="14.45" x14ac:dyDescent="0.3">
      <c r="A9">
        <v>1</v>
      </c>
      <c r="B9" s="35" t="str">
        <f t="shared" si="0"/>
        <v>10100661</v>
      </c>
      <c r="C9" s="32" t="s">
        <v>278</v>
      </c>
      <c r="D9" s="33">
        <v>-127626846.77</v>
      </c>
      <c r="E9" s="33">
        <v>-127626846.77</v>
      </c>
    </row>
    <row r="10" spans="1:5" ht="14.45" x14ac:dyDescent="0.3">
      <c r="A10">
        <v>1</v>
      </c>
      <c r="B10" s="35" t="str">
        <f t="shared" si="0"/>
        <v>10110023</v>
      </c>
      <c r="C10" s="32" t="s">
        <v>279</v>
      </c>
      <c r="D10" s="33">
        <v>1129251.6000000001</v>
      </c>
      <c r="E10" s="33">
        <v>1086807.01</v>
      </c>
    </row>
    <row r="11" spans="1:5" ht="14.45" x14ac:dyDescent="0.3">
      <c r="A11">
        <v>1</v>
      </c>
      <c r="B11" s="35" t="str">
        <f t="shared" si="0"/>
        <v xml:space="preserve">F101    </v>
      </c>
      <c r="C11" s="25" t="s">
        <v>280</v>
      </c>
      <c r="D11" s="26">
        <v>13970298350.24</v>
      </c>
      <c r="E11" s="26">
        <v>14048053079.5</v>
      </c>
    </row>
    <row r="12" spans="1:5" ht="14.45" x14ac:dyDescent="0.3">
      <c r="A12">
        <v>1</v>
      </c>
      <c r="B12" s="35" t="str">
        <f t="shared" si="0"/>
        <v>10500501</v>
      </c>
      <c r="C12" s="32" t="s">
        <v>281</v>
      </c>
      <c r="D12" s="33">
        <v>52143356.590000004</v>
      </c>
      <c r="E12" s="33">
        <v>49283072.200000003</v>
      </c>
    </row>
    <row r="13" spans="1:5" ht="14.45" x14ac:dyDescent="0.3">
      <c r="A13">
        <v>1</v>
      </c>
      <c r="B13" s="35" t="str">
        <f t="shared" si="0"/>
        <v>10500502</v>
      </c>
      <c r="C13" s="32" t="s">
        <v>282</v>
      </c>
      <c r="D13" s="33">
        <v>1436911.3</v>
      </c>
      <c r="E13" s="33">
        <v>611314.14</v>
      </c>
    </row>
    <row r="14" spans="1:5" ht="14.45" x14ac:dyDescent="0.3">
      <c r="A14">
        <v>1</v>
      </c>
      <c r="B14" s="35" t="str">
        <f t="shared" si="0"/>
        <v>10500503</v>
      </c>
      <c r="C14" s="32" t="s">
        <v>1747</v>
      </c>
      <c r="D14" s="33">
        <v>0</v>
      </c>
      <c r="E14" s="33">
        <v>227.16</v>
      </c>
    </row>
    <row r="15" spans="1:5" ht="14.45" x14ac:dyDescent="0.3">
      <c r="A15">
        <v>1</v>
      </c>
      <c r="B15" s="35" t="str">
        <f t="shared" si="0"/>
        <v xml:space="preserve">F105    </v>
      </c>
      <c r="C15" s="25" t="s">
        <v>283</v>
      </c>
      <c r="D15" s="26">
        <v>53580267.890000001</v>
      </c>
      <c r="E15" s="26">
        <v>49894613.5</v>
      </c>
    </row>
    <row r="16" spans="1:5" ht="14.45" x14ac:dyDescent="0.3">
      <c r="A16">
        <v>1</v>
      </c>
      <c r="B16" s="35" t="str">
        <f t="shared" si="0"/>
        <v>10600501</v>
      </c>
      <c r="C16" s="32" t="s">
        <v>284</v>
      </c>
      <c r="D16" s="33">
        <v>146752173.47</v>
      </c>
      <c r="E16" s="33">
        <v>111600198.09</v>
      </c>
    </row>
    <row r="17" spans="1:5" ht="14.45" x14ac:dyDescent="0.3">
      <c r="A17">
        <v>1</v>
      </c>
      <c r="B17" s="35" t="str">
        <f t="shared" si="0"/>
        <v>10600502</v>
      </c>
      <c r="C17" s="32" t="s">
        <v>285</v>
      </c>
      <c r="D17" s="33">
        <v>91940790.370000005</v>
      </c>
      <c r="E17" s="33">
        <v>83409897.390000001</v>
      </c>
    </row>
    <row r="18" spans="1:5" ht="14.45" x14ac:dyDescent="0.3">
      <c r="A18">
        <v>1</v>
      </c>
      <c r="B18" s="35" t="str">
        <f t="shared" si="0"/>
        <v>10600503</v>
      </c>
      <c r="C18" s="32" t="s">
        <v>286</v>
      </c>
      <c r="D18" s="33">
        <v>36320795.490000002</v>
      </c>
      <c r="E18" s="33">
        <v>37817898.539999999</v>
      </c>
    </row>
    <row r="19" spans="1:5" ht="14.45" x14ac:dyDescent="0.3">
      <c r="A19">
        <v>1</v>
      </c>
      <c r="B19" s="35" t="str">
        <f t="shared" si="0"/>
        <v xml:space="preserve">F106    </v>
      </c>
      <c r="C19" s="25" t="s">
        <v>288</v>
      </c>
      <c r="D19" s="26">
        <v>275013759.32999998</v>
      </c>
      <c r="E19" s="26">
        <v>232827994.02000001</v>
      </c>
    </row>
    <row r="20" spans="1:5" ht="14.45" x14ac:dyDescent="0.3">
      <c r="A20">
        <v>1</v>
      </c>
      <c r="B20" s="35" t="str">
        <f t="shared" si="0"/>
        <v>11400001</v>
      </c>
      <c r="C20" s="32" t="s">
        <v>289</v>
      </c>
      <c r="D20" s="33">
        <v>946172.25</v>
      </c>
      <c r="E20" s="33">
        <v>946172.25</v>
      </c>
    </row>
    <row r="21" spans="1:5" ht="14.45" x14ac:dyDescent="0.3">
      <c r="A21">
        <v>1</v>
      </c>
      <c r="B21" s="35" t="str">
        <f t="shared" si="0"/>
        <v>11400011</v>
      </c>
      <c r="C21" s="32" t="s">
        <v>290</v>
      </c>
      <c r="D21" s="33">
        <v>302358.01</v>
      </c>
      <c r="E21" s="33">
        <v>302358.01</v>
      </c>
    </row>
    <row r="22" spans="1:5" ht="14.45" x14ac:dyDescent="0.3">
      <c r="A22">
        <v>1</v>
      </c>
      <c r="B22" s="35" t="str">
        <f t="shared" si="0"/>
        <v>11400031</v>
      </c>
      <c r="C22" s="32" t="s">
        <v>291</v>
      </c>
      <c r="D22" s="33">
        <v>76622596.840000004</v>
      </c>
      <c r="E22" s="33">
        <v>76622596.840000004</v>
      </c>
    </row>
    <row r="23" spans="1:5" ht="14.45" x14ac:dyDescent="0.3">
      <c r="A23">
        <v>1</v>
      </c>
      <c r="B23" s="35" t="str">
        <f t="shared" si="0"/>
        <v>11400061</v>
      </c>
      <c r="C23" s="32" t="s">
        <v>292</v>
      </c>
      <c r="D23" s="33">
        <v>156960790.84</v>
      </c>
      <c r="E23" s="33">
        <v>156960790.84</v>
      </c>
    </row>
    <row r="24" spans="1:5" ht="14.45" x14ac:dyDescent="0.3">
      <c r="A24">
        <v>1</v>
      </c>
      <c r="B24" s="35" t="str">
        <f t="shared" si="0"/>
        <v>11400071</v>
      </c>
      <c r="C24" s="32" t="s">
        <v>293</v>
      </c>
      <c r="D24" s="33">
        <v>16950332.899999999</v>
      </c>
      <c r="E24" s="33">
        <v>16950332.899999999</v>
      </c>
    </row>
    <row r="25" spans="1:5" ht="14.45" x14ac:dyDescent="0.3">
      <c r="A25">
        <v>1</v>
      </c>
      <c r="B25" s="35" t="str">
        <f t="shared" si="0"/>
        <v>11400091</v>
      </c>
      <c r="C25" s="32" t="s">
        <v>294</v>
      </c>
      <c r="D25" s="33">
        <v>31009424.030000001</v>
      </c>
      <c r="E25" s="33">
        <v>31009424.030000001</v>
      </c>
    </row>
    <row r="26" spans="1:5" ht="14.45" x14ac:dyDescent="0.3">
      <c r="A26">
        <v>1</v>
      </c>
      <c r="B26" s="35" t="str">
        <f t="shared" si="0"/>
        <v xml:space="preserve">F114    </v>
      </c>
      <c r="C26" s="25" t="s">
        <v>295</v>
      </c>
      <c r="D26" s="26">
        <v>282791674.87</v>
      </c>
      <c r="E26" s="26">
        <v>282791674.87</v>
      </c>
    </row>
    <row r="27" spans="1:5" ht="14.45" x14ac:dyDescent="0.3">
      <c r="A27">
        <v>1</v>
      </c>
      <c r="B27" s="35" t="str">
        <f t="shared" si="0"/>
        <v>F1-P110.</v>
      </c>
      <c r="C27" s="25" t="s">
        <v>188</v>
      </c>
      <c r="D27" s="26">
        <v>14581684052.33</v>
      </c>
      <c r="E27" s="26">
        <v>14613567361.889999</v>
      </c>
    </row>
    <row r="28" spans="1:5" ht="14.45" x14ac:dyDescent="0.3">
      <c r="A28">
        <v>1</v>
      </c>
      <c r="B28" s="35" t="str">
        <f t="shared" si="0"/>
        <v>10700011</v>
      </c>
      <c r="C28" s="32" t="s">
        <v>296</v>
      </c>
      <c r="D28" s="33">
        <v>-970695.8</v>
      </c>
      <c r="E28" s="33">
        <v>-336970.2</v>
      </c>
    </row>
    <row r="29" spans="1:5" x14ac:dyDescent="0.25">
      <c r="A29">
        <v>1</v>
      </c>
      <c r="B29" s="35" t="str">
        <f t="shared" si="0"/>
        <v>10700012</v>
      </c>
      <c r="C29" s="32" t="s">
        <v>297</v>
      </c>
      <c r="D29" s="33">
        <v>667456.88</v>
      </c>
      <c r="E29" s="33">
        <v>868308.04</v>
      </c>
    </row>
    <row r="30" spans="1:5" x14ac:dyDescent="0.25">
      <c r="A30">
        <v>1</v>
      </c>
      <c r="B30" s="35" t="str">
        <f t="shared" si="0"/>
        <v>10700013</v>
      </c>
      <c r="C30" s="32" t="s">
        <v>298</v>
      </c>
      <c r="D30" s="33">
        <v>-2152887.63</v>
      </c>
      <c r="E30" s="33">
        <v>670288.81999999995</v>
      </c>
    </row>
    <row r="31" spans="1:5" x14ac:dyDescent="0.25">
      <c r="A31">
        <v>1</v>
      </c>
      <c r="B31" s="35" t="str">
        <f t="shared" si="0"/>
        <v>10700051</v>
      </c>
      <c r="C31" s="32" t="s">
        <v>299</v>
      </c>
      <c r="D31" s="33">
        <v>596066.98</v>
      </c>
      <c r="E31" s="33">
        <v>772364.86</v>
      </c>
    </row>
    <row r="32" spans="1:5" x14ac:dyDescent="0.25">
      <c r="A32">
        <v>1</v>
      </c>
      <c r="B32" s="35" t="str">
        <f t="shared" si="0"/>
        <v>10700501</v>
      </c>
      <c r="C32" s="32" t="s">
        <v>300</v>
      </c>
      <c r="D32" s="33">
        <v>228549819.11000001</v>
      </c>
      <c r="E32" s="33">
        <v>228106690.38999999</v>
      </c>
    </row>
    <row r="33" spans="1:5" x14ac:dyDescent="0.25">
      <c r="A33">
        <v>1</v>
      </c>
      <c r="B33" s="35" t="str">
        <f t="shared" si="0"/>
        <v>10700502</v>
      </c>
      <c r="C33" s="32" t="s">
        <v>301</v>
      </c>
      <c r="D33" s="33">
        <v>122099701.43000001</v>
      </c>
      <c r="E33" s="33">
        <v>123961713.81999999</v>
      </c>
    </row>
    <row r="34" spans="1:5" x14ac:dyDescent="0.25">
      <c r="A34">
        <v>1</v>
      </c>
      <c r="B34" s="35" t="str">
        <f t="shared" si="0"/>
        <v>10700503</v>
      </c>
      <c r="C34" s="32" t="s">
        <v>302</v>
      </c>
      <c r="D34" s="33">
        <v>137799008</v>
      </c>
      <c r="E34" s="33">
        <v>146094054.71000001</v>
      </c>
    </row>
    <row r="35" spans="1:5" x14ac:dyDescent="0.25">
      <c r="A35">
        <v>1</v>
      </c>
      <c r="B35" s="35" t="str">
        <f t="shared" si="0"/>
        <v>10700601</v>
      </c>
      <c r="C35" s="32" t="s">
        <v>1732</v>
      </c>
      <c r="D35" s="33">
        <v>0</v>
      </c>
      <c r="E35" s="33">
        <v>212500</v>
      </c>
    </row>
    <row r="36" spans="1:5" x14ac:dyDescent="0.25">
      <c r="A36">
        <v>1</v>
      </c>
      <c r="B36" s="35" t="str">
        <f t="shared" si="0"/>
        <v>10700602</v>
      </c>
      <c r="C36" s="32" t="s">
        <v>303</v>
      </c>
      <c r="D36" s="33">
        <v>9348799.6400000006</v>
      </c>
      <c r="E36" s="33">
        <v>9270250</v>
      </c>
    </row>
    <row r="37" spans="1:5" x14ac:dyDescent="0.25">
      <c r="A37">
        <v>1</v>
      </c>
      <c r="B37" s="35" t="str">
        <f t="shared" si="0"/>
        <v xml:space="preserve">F107    </v>
      </c>
      <c r="C37" s="25" t="s">
        <v>304</v>
      </c>
      <c r="D37" s="26">
        <v>495937268.61000001</v>
      </c>
      <c r="E37" s="26">
        <v>509619200.44</v>
      </c>
    </row>
    <row r="38" spans="1:5" x14ac:dyDescent="0.25">
      <c r="A38">
        <v>1</v>
      </c>
      <c r="B38" s="35" t="str">
        <f t="shared" si="0"/>
        <v>F1-P110.</v>
      </c>
      <c r="C38" s="25" t="s">
        <v>189</v>
      </c>
      <c r="D38" s="26">
        <v>495937268.61000001</v>
      </c>
      <c r="E38" s="26">
        <v>509619200.44</v>
      </c>
    </row>
    <row r="39" spans="1:5" x14ac:dyDescent="0.25">
      <c r="A39">
        <v>1</v>
      </c>
      <c r="B39" s="35" t="str">
        <f t="shared" si="0"/>
        <v>F1-P110.</v>
      </c>
      <c r="C39" s="25" t="s">
        <v>190</v>
      </c>
      <c r="D39" s="26">
        <v>15077621320.940001</v>
      </c>
      <c r="E39" s="26">
        <v>15123186562.33</v>
      </c>
    </row>
    <row r="40" spans="1:5" x14ac:dyDescent="0.25">
      <c r="A40">
        <v>1</v>
      </c>
      <c r="B40" s="35" t="str">
        <f t="shared" si="0"/>
        <v>11100501</v>
      </c>
      <c r="C40" s="32" t="s">
        <v>305</v>
      </c>
      <c r="D40" s="34">
        <v>-50962157.799999997</v>
      </c>
      <c r="E40" s="34">
        <v>-52274423.280000001</v>
      </c>
    </row>
    <row r="41" spans="1:5" x14ac:dyDescent="0.25">
      <c r="A41">
        <v>1</v>
      </c>
      <c r="B41" s="35" t="str">
        <f t="shared" si="0"/>
        <v>11100502</v>
      </c>
      <c r="C41" s="32" t="s">
        <v>306</v>
      </c>
      <c r="D41" s="34">
        <v>-9719903.9299999997</v>
      </c>
      <c r="E41" s="34">
        <v>-9992911.5999999996</v>
      </c>
    </row>
    <row r="42" spans="1:5" x14ac:dyDescent="0.25">
      <c r="A42">
        <v>1</v>
      </c>
      <c r="B42" s="35" t="str">
        <f t="shared" si="0"/>
        <v>11100503</v>
      </c>
      <c r="C42" s="32" t="s">
        <v>307</v>
      </c>
      <c r="D42" s="34">
        <v>-127982249.98</v>
      </c>
      <c r="E42" s="34">
        <v>-127861919.22</v>
      </c>
    </row>
    <row r="43" spans="1:5" x14ac:dyDescent="0.25">
      <c r="A43">
        <v>1</v>
      </c>
      <c r="B43" s="35" t="str">
        <f t="shared" si="0"/>
        <v xml:space="preserve">F111    </v>
      </c>
      <c r="C43" s="25" t="s">
        <v>308</v>
      </c>
      <c r="D43" s="27">
        <v>-188664311.71000001</v>
      </c>
      <c r="E43" s="27">
        <v>-190129254.09999999</v>
      </c>
    </row>
    <row r="44" spans="1:5" x14ac:dyDescent="0.25">
      <c r="A44">
        <v>1</v>
      </c>
      <c r="B44" s="35" t="str">
        <f t="shared" si="0"/>
        <v>11500001</v>
      </c>
      <c r="C44" s="32" t="s">
        <v>309</v>
      </c>
      <c r="D44" s="34">
        <v>-925389</v>
      </c>
      <c r="E44" s="34">
        <v>-927539</v>
      </c>
    </row>
    <row r="45" spans="1:5" x14ac:dyDescent="0.25">
      <c r="A45">
        <v>1</v>
      </c>
      <c r="B45" s="35" t="str">
        <f t="shared" si="0"/>
        <v>11500011</v>
      </c>
      <c r="C45" s="32" t="s">
        <v>310</v>
      </c>
      <c r="D45" s="34">
        <v>-302358.01</v>
      </c>
      <c r="E45" s="34">
        <v>-302358.01</v>
      </c>
    </row>
    <row r="46" spans="1:5" x14ac:dyDescent="0.25">
      <c r="A46">
        <v>1</v>
      </c>
      <c r="B46" s="35" t="str">
        <f t="shared" si="0"/>
        <v>11500031</v>
      </c>
      <c r="C46" s="32" t="s">
        <v>311</v>
      </c>
      <c r="D46" s="34">
        <v>-63800238.659999996</v>
      </c>
      <c r="E46" s="34">
        <v>-64021313.659999996</v>
      </c>
    </row>
    <row r="47" spans="1:5" x14ac:dyDescent="0.25">
      <c r="A47">
        <v>1</v>
      </c>
      <c r="B47" s="35" t="str">
        <f t="shared" si="0"/>
        <v>11500041</v>
      </c>
      <c r="C47" s="32" t="s">
        <v>312</v>
      </c>
      <c r="D47" s="34">
        <v>-41800138.520000003</v>
      </c>
      <c r="E47" s="34">
        <v>-42184846.799999997</v>
      </c>
    </row>
    <row r="48" spans="1:5" x14ac:dyDescent="0.25">
      <c r="A48">
        <v>1</v>
      </c>
      <c r="B48" s="35" t="str">
        <f t="shared" si="0"/>
        <v>11500051</v>
      </c>
      <c r="C48" s="32" t="s">
        <v>313</v>
      </c>
      <c r="D48" s="34">
        <v>-16950332.899999999</v>
      </c>
      <c r="E48" s="34">
        <v>-16950332.899999999</v>
      </c>
    </row>
    <row r="49" spans="1:5" x14ac:dyDescent="0.25">
      <c r="A49">
        <v>1</v>
      </c>
      <c r="B49" s="35" t="str">
        <f t="shared" si="0"/>
        <v>11500061</v>
      </c>
      <c r="C49" s="32" t="s">
        <v>314</v>
      </c>
      <c r="D49" s="34">
        <v>-5867268.1699999999</v>
      </c>
      <c r="E49" s="34">
        <v>-5962684.3200000003</v>
      </c>
    </row>
    <row r="50" spans="1:5" x14ac:dyDescent="0.25">
      <c r="A50">
        <v>1</v>
      </c>
      <c r="B50" s="35" t="str">
        <f t="shared" si="0"/>
        <v xml:space="preserve">F115    </v>
      </c>
      <c r="C50" s="25" t="s">
        <v>315</v>
      </c>
      <c r="D50" s="27">
        <v>-129645725.26000001</v>
      </c>
      <c r="E50" s="27">
        <v>-130349074.69</v>
      </c>
    </row>
    <row r="51" spans="1:5" x14ac:dyDescent="0.25">
      <c r="A51">
        <v>1</v>
      </c>
      <c r="B51" s="35" t="str">
        <f t="shared" si="0"/>
        <v>10800061</v>
      </c>
      <c r="C51" s="32" t="s">
        <v>316</v>
      </c>
      <c r="D51" s="34">
        <v>-70546231.530000001</v>
      </c>
      <c r="E51" s="34">
        <v>-70546231.530000001</v>
      </c>
    </row>
    <row r="52" spans="1:5" x14ac:dyDescent="0.25">
      <c r="A52">
        <v>1</v>
      </c>
      <c r="B52" s="35" t="str">
        <f t="shared" si="0"/>
        <v>10800062</v>
      </c>
      <c r="C52" s="32" t="s">
        <v>317</v>
      </c>
      <c r="D52" s="34">
        <v>-319032997.37</v>
      </c>
      <c r="E52" s="34">
        <v>-319032997.37</v>
      </c>
    </row>
    <row r="53" spans="1:5" x14ac:dyDescent="0.25">
      <c r="A53">
        <v>1</v>
      </c>
      <c r="B53" s="35" t="str">
        <f t="shared" si="0"/>
        <v>10800071</v>
      </c>
      <c r="C53" s="32" t="s">
        <v>318</v>
      </c>
      <c r="D53" s="34">
        <v>70546231.530000001</v>
      </c>
      <c r="E53" s="34">
        <v>70546231.530000001</v>
      </c>
    </row>
    <row r="54" spans="1:5" x14ac:dyDescent="0.25">
      <c r="A54">
        <v>1</v>
      </c>
      <c r="B54" s="35" t="str">
        <f t="shared" si="0"/>
        <v>10800072</v>
      </c>
      <c r="C54" s="32" t="s">
        <v>319</v>
      </c>
      <c r="D54" s="34">
        <v>319032997.37</v>
      </c>
      <c r="E54" s="34">
        <v>319032997.37</v>
      </c>
    </row>
    <row r="55" spans="1:5" x14ac:dyDescent="0.25">
      <c r="A55">
        <v>1</v>
      </c>
      <c r="B55" s="35" t="str">
        <f t="shared" si="0"/>
        <v>10800501</v>
      </c>
      <c r="C55" s="32" t="s">
        <v>320</v>
      </c>
      <c r="D55" s="34">
        <v>-3681042016.3499999</v>
      </c>
      <c r="E55" s="34">
        <v>-3706433684.5500002</v>
      </c>
    </row>
    <row r="56" spans="1:5" x14ac:dyDescent="0.25">
      <c r="A56">
        <v>1</v>
      </c>
      <c r="B56" s="35" t="str">
        <f t="shared" si="0"/>
        <v>10800502</v>
      </c>
      <c r="C56" s="32" t="s">
        <v>321</v>
      </c>
      <c r="D56" s="34">
        <v>-1437510837.6099999</v>
      </c>
      <c r="E56" s="34">
        <v>-1444450211.28</v>
      </c>
    </row>
    <row r="57" spans="1:5" x14ac:dyDescent="0.25">
      <c r="A57">
        <v>1</v>
      </c>
      <c r="B57" s="35" t="str">
        <f t="shared" si="0"/>
        <v>10800503</v>
      </c>
      <c r="C57" s="32" t="s">
        <v>322</v>
      </c>
      <c r="D57" s="34">
        <v>-101835021.88</v>
      </c>
      <c r="E57" s="34">
        <v>-103635470.56999999</v>
      </c>
    </row>
    <row r="58" spans="1:5" x14ac:dyDescent="0.25">
      <c r="A58">
        <v>1</v>
      </c>
      <c r="B58" s="35" t="str">
        <f t="shared" si="0"/>
        <v>10800541</v>
      </c>
      <c r="C58" s="32" t="s">
        <v>323</v>
      </c>
      <c r="D58" s="34">
        <v>11865027.640000001</v>
      </c>
      <c r="E58" s="34">
        <v>13665289.52</v>
      </c>
    </row>
    <row r="59" spans="1:5" x14ac:dyDescent="0.25">
      <c r="A59">
        <v>1</v>
      </c>
      <c r="B59" s="35" t="str">
        <f t="shared" si="0"/>
        <v>10800543</v>
      </c>
      <c r="C59" s="32" t="s">
        <v>324</v>
      </c>
      <c r="D59" s="34">
        <v>77238.67</v>
      </c>
      <c r="E59" s="34">
        <v>83778.97</v>
      </c>
    </row>
    <row r="60" spans="1:5" x14ac:dyDescent="0.25">
      <c r="A60">
        <v>1</v>
      </c>
      <c r="B60" s="35" t="str">
        <f t="shared" si="0"/>
        <v>10800552</v>
      </c>
      <c r="C60" s="32" t="s">
        <v>325</v>
      </c>
      <c r="D60" s="34">
        <v>4803445.21</v>
      </c>
      <c r="E60" s="34">
        <v>5288856.75</v>
      </c>
    </row>
    <row r="61" spans="1:5" x14ac:dyDescent="0.25">
      <c r="A61">
        <v>1</v>
      </c>
      <c r="B61" s="35" t="str">
        <f t="shared" si="0"/>
        <v>10800611</v>
      </c>
      <c r="C61" s="32" t="s">
        <v>326</v>
      </c>
      <c r="D61" s="34">
        <v>-95934500</v>
      </c>
      <c r="E61" s="34">
        <v>-95934500</v>
      </c>
    </row>
    <row r="62" spans="1:5" x14ac:dyDescent="0.25">
      <c r="A62">
        <v>1</v>
      </c>
      <c r="B62" s="35" t="str">
        <f t="shared" si="0"/>
        <v>10800621</v>
      </c>
      <c r="C62" s="32" t="s">
        <v>327</v>
      </c>
      <c r="D62" s="34">
        <v>407429.75</v>
      </c>
      <c r="E62" s="34">
        <v>1382696.87</v>
      </c>
    </row>
    <row r="63" spans="1:5" x14ac:dyDescent="0.25">
      <c r="A63">
        <v>1</v>
      </c>
      <c r="B63" s="35" t="str">
        <f t="shared" si="0"/>
        <v>10800631</v>
      </c>
      <c r="C63" s="32" t="s">
        <v>328</v>
      </c>
      <c r="D63" s="34">
        <v>67452.3</v>
      </c>
      <c r="E63" s="34">
        <v>228579.72</v>
      </c>
    </row>
    <row r="64" spans="1:5" x14ac:dyDescent="0.25">
      <c r="A64">
        <v>1</v>
      </c>
      <c r="B64" s="35" t="str">
        <f t="shared" si="0"/>
        <v>10800701</v>
      </c>
      <c r="C64" s="32" t="s">
        <v>329</v>
      </c>
      <c r="D64" s="34">
        <v>407429.75</v>
      </c>
      <c r="E64" s="34">
        <v>1382696.87</v>
      </c>
    </row>
    <row r="65" spans="1:5" x14ac:dyDescent="0.25">
      <c r="A65">
        <v>1</v>
      </c>
      <c r="B65" s="35" t="str">
        <f t="shared" si="0"/>
        <v>10800711</v>
      </c>
      <c r="C65" s="32" t="s">
        <v>330</v>
      </c>
      <c r="D65" s="34">
        <v>-407429.75</v>
      </c>
      <c r="E65" s="34">
        <v>-1382696.87</v>
      </c>
    </row>
    <row r="66" spans="1:5" x14ac:dyDescent="0.25">
      <c r="A66">
        <v>1</v>
      </c>
      <c r="B66" s="35" t="str">
        <f t="shared" ref="B66:B129" si="1">LEFT(C66,8)</f>
        <v>10800721</v>
      </c>
      <c r="C66" s="32" t="s">
        <v>331</v>
      </c>
      <c r="D66" s="34">
        <v>407429.75</v>
      </c>
      <c r="E66" s="34">
        <v>1382696.87</v>
      </c>
    </row>
    <row r="67" spans="1:5" x14ac:dyDescent="0.25">
      <c r="A67">
        <v>1</v>
      </c>
      <c r="B67" s="35" t="str">
        <f t="shared" si="1"/>
        <v>10800741</v>
      </c>
      <c r="C67" s="32" t="s">
        <v>332</v>
      </c>
      <c r="D67" s="34">
        <v>67452.3</v>
      </c>
      <c r="E67" s="34">
        <v>228579.72</v>
      </c>
    </row>
    <row r="68" spans="1:5" x14ac:dyDescent="0.25">
      <c r="A68">
        <v>1</v>
      </c>
      <c r="B68" s="35" t="str">
        <f t="shared" si="1"/>
        <v>10800751</v>
      </c>
      <c r="C68" s="32" t="s">
        <v>333</v>
      </c>
      <c r="D68" s="34">
        <v>-67452.3</v>
      </c>
      <c r="E68" s="34">
        <v>-228579.72</v>
      </c>
    </row>
    <row r="69" spans="1:5" x14ac:dyDescent="0.25">
      <c r="A69">
        <v>1</v>
      </c>
      <c r="B69" s="35" t="str">
        <f t="shared" si="1"/>
        <v>10800831</v>
      </c>
      <c r="C69" s="32" t="s">
        <v>334</v>
      </c>
      <c r="D69" s="34">
        <v>-407429.75</v>
      </c>
      <c r="E69" s="34">
        <v>-1382696.87</v>
      </c>
    </row>
    <row r="70" spans="1:5" x14ac:dyDescent="0.25">
      <c r="A70">
        <v>1</v>
      </c>
      <c r="B70" s="35" t="str">
        <f t="shared" si="1"/>
        <v xml:space="preserve">F108    </v>
      </c>
      <c r="C70" s="25" t="s">
        <v>335</v>
      </c>
      <c r="D70" s="27">
        <v>-5299101782.2700005</v>
      </c>
      <c r="E70" s="27">
        <v>-5329804664.5699997</v>
      </c>
    </row>
    <row r="71" spans="1:5" x14ac:dyDescent="0.25">
      <c r="A71">
        <v>1</v>
      </c>
      <c r="B71" s="35" t="str">
        <f t="shared" si="1"/>
        <v>F1-P110.</v>
      </c>
      <c r="C71" s="25" t="s">
        <v>191</v>
      </c>
      <c r="D71" s="27">
        <v>-5617411819.2399998</v>
      </c>
      <c r="E71" s="27">
        <v>-5650282993.3599997</v>
      </c>
    </row>
    <row r="72" spans="1:5" x14ac:dyDescent="0.25">
      <c r="A72">
        <v>1</v>
      </c>
      <c r="B72" s="35" t="str">
        <f t="shared" si="1"/>
        <v>F1-P110.</v>
      </c>
      <c r="C72" s="25" t="s">
        <v>192</v>
      </c>
      <c r="D72" s="26">
        <v>9460209501.7000008</v>
      </c>
      <c r="E72" s="26">
        <v>9472903568.9699993</v>
      </c>
    </row>
    <row r="73" spans="1:5" x14ac:dyDescent="0.25">
      <c r="A73">
        <v>1</v>
      </c>
      <c r="B73" s="35" t="str">
        <f t="shared" si="1"/>
        <v>F1-P110.</v>
      </c>
      <c r="C73" s="25" t="s">
        <v>193</v>
      </c>
      <c r="D73" s="26">
        <v>9460209501.7000008</v>
      </c>
      <c r="E73" s="26">
        <v>9472903568.9699993</v>
      </c>
    </row>
    <row r="74" spans="1:5" x14ac:dyDescent="0.25">
      <c r="A74">
        <v>1</v>
      </c>
      <c r="B74" s="35" t="str">
        <f t="shared" si="1"/>
        <v>11710002</v>
      </c>
      <c r="C74" s="32" t="s">
        <v>336</v>
      </c>
      <c r="D74" s="33">
        <v>8654564.4700000007</v>
      </c>
      <c r="E74" s="33">
        <v>8654564.4700000007</v>
      </c>
    </row>
    <row r="75" spans="1:5" x14ac:dyDescent="0.25">
      <c r="A75">
        <v>1</v>
      </c>
      <c r="B75" s="35" t="str">
        <f t="shared" si="1"/>
        <v xml:space="preserve">F117-1  </v>
      </c>
      <c r="C75" s="28" t="s">
        <v>337</v>
      </c>
      <c r="D75" s="29">
        <v>8654564.4700000007</v>
      </c>
      <c r="E75" s="29">
        <v>8654564.4700000007</v>
      </c>
    </row>
    <row r="76" spans="1:5" x14ac:dyDescent="0.25">
      <c r="A76">
        <v>1</v>
      </c>
      <c r="B76" s="35" t="str">
        <f t="shared" si="1"/>
        <v>F1-P110.</v>
      </c>
      <c r="C76" s="25" t="s">
        <v>194</v>
      </c>
      <c r="D76" s="26">
        <v>8654564.4700000007</v>
      </c>
      <c r="E76" s="26">
        <v>8654564.4700000007</v>
      </c>
    </row>
    <row r="77" spans="1:5" x14ac:dyDescent="0.25">
      <c r="A77">
        <v>1</v>
      </c>
      <c r="B77" s="35" t="str">
        <f t="shared" si="1"/>
        <v>12100503</v>
      </c>
      <c r="C77" s="32" t="s">
        <v>338</v>
      </c>
      <c r="D77" s="33">
        <v>213769.21</v>
      </c>
      <c r="E77" s="33">
        <v>214862.67</v>
      </c>
    </row>
    <row r="78" spans="1:5" x14ac:dyDescent="0.25">
      <c r="A78">
        <v>1</v>
      </c>
      <c r="B78" s="35" t="str">
        <f t="shared" si="1"/>
        <v>12100513</v>
      </c>
      <c r="C78" s="32" t="s">
        <v>339</v>
      </c>
      <c r="D78" s="33">
        <v>2893076.35</v>
      </c>
      <c r="E78" s="33">
        <v>2892847</v>
      </c>
    </row>
    <row r="79" spans="1:5" x14ac:dyDescent="0.25">
      <c r="A79">
        <v>1</v>
      </c>
      <c r="B79" s="35" t="str">
        <f t="shared" si="1"/>
        <v xml:space="preserve">F121    </v>
      </c>
      <c r="C79" s="25" t="s">
        <v>340</v>
      </c>
      <c r="D79" s="26">
        <v>3106845.56</v>
      </c>
      <c r="E79" s="26">
        <v>3107709.67</v>
      </c>
    </row>
    <row r="80" spans="1:5" x14ac:dyDescent="0.25">
      <c r="A80">
        <v>1</v>
      </c>
      <c r="B80" s="35" t="str">
        <f t="shared" si="1"/>
        <v>F1-P110.</v>
      </c>
      <c r="C80" s="25" t="s">
        <v>195</v>
      </c>
      <c r="D80" s="26">
        <v>3106845.56</v>
      </c>
      <c r="E80" s="26">
        <v>3107709.67</v>
      </c>
    </row>
    <row r="81" spans="1:5" x14ac:dyDescent="0.25">
      <c r="A81">
        <v>1</v>
      </c>
      <c r="B81" s="35" t="str">
        <f t="shared" si="1"/>
        <v>12200503</v>
      </c>
      <c r="C81" s="32" t="s">
        <v>341</v>
      </c>
      <c r="D81" s="33">
        <v>-20712.62</v>
      </c>
      <c r="E81" s="33">
        <v>-20712.73</v>
      </c>
    </row>
    <row r="82" spans="1:5" x14ac:dyDescent="0.25">
      <c r="A82">
        <v>1</v>
      </c>
      <c r="B82" s="35" t="str">
        <f t="shared" si="1"/>
        <v xml:space="preserve">F122    </v>
      </c>
      <c r="C82" s="25" t="s">
        <v>342</v>
      </c>
      <c r="D82" s="26">
        <v>-20712.62</v>
      </c>
      <c r="E82" s="26">
        <v>-20712.73</v>
      </c>
    </row>
    <row r="83" spans="1:5" x14ac:dyDescent="0.25">
      <c r="A83">
        <v>1</v>
      </c>
      <c r="B83" s="35" t="str">
        <f t="shared" si="1"/>
        <v>F1-P110.</v>
      </c>
      <c r="C83" s="25" t="s">
        <v>196</v>
      </c>
      <c r="D83" s="26">
        <v>-20712.62</v>
      </c>
      <c r="E83" s="26">
        <v>-20712.73</v>
      </c>
    </row>
    <row r="84" spans="1:5" x14ac:dyDescent="0.25">
      <c r="A84">
        <v>1</v>
      </c>
      <c r="B84" s="35" t="str">
        <f t="shared" si="1"/>
        <v>12310000</v>
      </c>
      <c r="C84" s="32" t="s">
        <v>343</v>
      </c>
      <c r="D84" s="33">
        <v>25282008</v>
      </c>
      <c r="E84" s="33">
        <v>25282008</v>
      </c>
    </row>
    <row r="85" spans="1:5" x14ac:dyDescent="0.25">
      <c r="A85">
        <v>1</v>
      </c>
      <c r="B85" s="35" t="str">
        <f t="shared" si="1"/>
        <v xml:space="preserve">F123-1  </v>
      </c>
      <c r="C85" s="25" t="s">
        <v>344</v>
      </c>
      <c r="D85" s="26">
        <v>25282008</v>
      </c>
      <c r="E85" s="26">
        <v>25282008</v>
      </c>
    </row>
    <row r="86" spans="1:5" x14ac:dyDescent="0.25">
      <c r="A86">
        <v>1</v>
      </c>
      <c r="B86" s="35" t="str">
        <f t="shared" si="1"/>
        <v>F1-P110.</v>
      </c>
      <c r="C86" s="25" t="s">
        <v>197</v>
      </c>
      <c r="D86" s="26">
        <v>25282008</v>
      </c>
      <c r="E86" s="26">
        <v>25282008</v>
      </c>
    </row>
    <row r="87" spans="1:5" x14ac:dyDescent="0.25">
      <c r="A87">
        <v>1</v>
      </c>
      <c r="B87" s="35" t="str">
        <f t="shared" si="1"/>
        <v>12400043</v>
      </c>
      <c r="C87" s="32" t="s">
        <v>345</v>
      </c>
      <c r="D87" s="33">
        <v>47037521.68</v>
      </c>
      <c r="E87" s="33">
        <v>47037521.68</v>
      </c>
    </row>
    <row r="88" spans="1:5" x14ac:dyDescent="0.25">
      <c r="A88">
        <v>1</v>
      </c>
      <c r="B88" s="35" t="str">
        <f t="shared" si="1"/>
        <v>12400503</v>
      </c>
      <c r="C88" s="32" t="s">
        <v>346</v>
      </c>
      <c r="D88" s="33">
        <v>295511.7</v>
      </c>
      <c r="E88" s="33">
        <v>289409.64</v>
      </c>
    </row>
    <row r="89" spans="1:5" x14ac:dyDescent="0.25">
      <c r="A89">
        <v>1</v>
      </c>
      <c r="B89" s="35" t="str">
        <f t="shared" si="1"/>
        <v>12400542</v>
      </c>
      <c r="C89" s="32" t="s">
        <v>347</v>
      </c>
      <c r="D89" s="33">
        <v>-5417100</v>
      </c>
      <c r="E89" s="33">
        <v>-5417100</v>
      </c>
    </row>
    <row r="90" spans="1:5" x14ac:dyDescent="0.25">
      <c r="A90">
        <v>1</v>
      </c>
      <c r="B90" s="35" t="str">
        <f t="shared" si="1"/>
        <v>12400552</v>
      </c>
      <c r="C90" s="32" t="s">
        <v>348</v>
      </c>
      <c r="D90" s="33">
        <v>5417100</v>
      </c>
      <c r="E90" s="33">
        <v>5417100</v>
      </c>
    </row>
    <row r="91" spans="1:5" x14ac:dyDescent="0.25">
      <c r="A91">
        <v>1</v>
      </c>
      <c r="B91" s="35" t="str">
        <f t="shared" si="1"/>
        <v>12400553</v>
      </c>
      <c r="C91" s="32" t="s">
        <v>349</v>
      </c>
      <c r="D91" s="33">
        <v>1140418.31</v>
      </c>
      <c r="E91" s="33">
        <v>1117337</v>
      </c>
    </row>
    <row r="92" spans="1:5" x14ac:dyDescent="0.25">
      <c r="A92">
        <v>1</v>
      </c>
      <c r="B92" s="35" t="str">
        <f t="shared" si="1"/>
        <v xml:space="preserve">F124    </v>
      </c>
      <c r="C92" s="25" t="s">
        <v>350</v>
      </c>
      <c r="D92" s="26">
        <v>48473451.689999998</v>
      </c>
      <c r="E92" s="26">
        <v>48444268.32</v>
      </c>
    </row>
    <row r="93" spans="1:5" x14ac:dyDescent="0.25">
      <c r="A93">
        <v>1</v>
      </c>
      <c r="B93" s="35" t="str">
        <f t="shared" si="1"/>
        <v>F1-P110.</v>
      </c>
      <c r="C93" s="25" t="s">
        <v>198</v>
      </c>
      <c r="D93" s="26">
        <v>48473451.689999998</v>
      </c>
      <c r="E93" s="26">
        <v>48444268.32</v>
      </c>
    </row>
    <row r="94" spans="1:5" x14ac:dyDescent="0.25">
      <c r="A94">
        <v>1</v>
      </c>
      <c r="B94" s="35" t="str">
        <f t="shared" si="1"/>
        <v>12800001</v>
      </c>
      <c r="C94" s="32" t="s">
        <v>351</v>
      </c>
      <c r="D94" s="33">
        <v>18500000</v>
      </c>
      <c r="E94" s="33">
        <v>18500000</v>
      </c>
    </row>
    <row r="95" spans="1:5" x14ac:dyDescent="0.25">
      <c r="A95">
        <v>1</v>
      </c>
      <c r="B95" s="35" t="str">
        <f t="shared" si="1"/>
        <v>12800011</v>
      </c>
      <c r="C95" s="32" t="s">
        <v>352</v>
      </c>
      <c r="D95" s="33">
        <v>1667631.98</v>
      </c>
      <c r="E95" s="33">
        <v>1668180.25</v>
      </c>
    </row>
    <row r="96" spans="1:5" x14ac:dyDescent="0.25">
      <c r="A96">
        <v>1</v>
      </c>
      <c r="B96" s="35" t="str">
        <f t="shared" si="1"/>
        <v xml:space="preserve">F128    </v>
      </c>
      <c r="C96" s="25" t="s">
        <v>353</v>
      </c>
      <c r="D96" s="26">
        <v>20167631.98</v>
      </c>
      <c r="E96" s="26">
        <v>20168180.25</v>
      </c>
    </row>
    <row r="97" spans="1:5" x14ac:dyDescent="0.25">
      <c r="A97">
        <v>1</v>
      </c>
      <c r="B97" s="35" t="str">
        <f t="shared" si="1"/>
        <v>F1-P110.</v>
      </c>
      <c r="C97" s="41" t="s">
        <v>199</v>
      </c>
      <c r="D97" s="52">
        <v>20167631.98</v>
      </c>
      <c r="E97" s="52">
        <v>20168180.25</v>
      </c>
    </row>
    <row r="98" spans="1:5" x14ac:dyDescent="0.25">
      <c r="A98">
        <v>1</v>
      </c>
      <c r="B98" s="35" t="str">
        <f t="shared" si="1"/>
        <v>F1-P110.</v>
      </c>
      <c r="C98" s="42" t="s">
        <v>200</v>
      </c>
      <c r="D98" s="50">
        <v>97009224.609999999</v>
      </c>
      <c r="E98" s="50">
        <v>96981453.510000005</v>
      </c>
    </row>
    <row r="99" spans="1:5" x14ac:dyDescent="0.25">
      <c r="A99">
        <v>1</v>
      </c>
      <c r="B99" s="35" t="str">
        <f t="shared" si="1"/>
        <v>13100543</v>
      </c>
      <c r="C99" s="32" t="s">
        <v>354</v>
      </c>
      <c r="D99" s="33">
        <v>104259.67</v>
      </c>
      <c r="E99" s="33">
        <v>111657.62</v>
      </c>
    </row>
    <row r="100" spans="1:5" x14ac:dyDescent="0.25">
      <c r="A100">
        <v>1</v>
      </c>
      <c r="B100" s="35" t="str">
        <f t="shared" si="1"/>
        <v>13100563</v>
      </c>
      <c r="C100" s="32" t="s">
        <v>355</v>
      </c>
      <c r="D100" s="33">
        <v>77010.66</v>
      </c>
      <c r="E100" s="33">
        <v>359314.01</v>
      </c>
    </row>
    <row r="101" spans="1:5" x14ac:dyDescent="0.25">
      <c r="A101">
        <v>1</v>
      </c>
      <c r="B101" s="35" t="str">
        <f t="shared" si="1"/>
        <v>13100573</v>
      </c>
      <c r="C101" s="32" t="s">
        <v>356</v>
      </c>
      <c r="D101" s="33">
        <v>14476.95</v>
      </c>
      <c r="E101" s="33">
        <v>17134.37</v>
      </c>
    </row>
    <row r="102" spans="1:5" x14ac:dyDescent="0.25">
      <c r="A102">
        <v>1</v>
      </c>
      <c r="B102" s="35" t="str">
        <f t="shared" si="1"/>
        <v>13101003</v>
      </c>
      <c r="C102" s="32" t="s">
        <v>357</v>
      </c>
      <c r="D102" s="33">
        <v>8641319.0099999998</v>
      </c>
      <c r="E102" s="33">
        <v>8078608.04</v>
      </c>
    </row>
    <row r="103" spans="1:5" x14ac:dyDescent="0.25">
      <c r="A103">
        <v>1</v>
      </c>
      <c r="B103" s="35" t="str">
        <f t="shared" si="1"/>
        <v>13101013</v>
      </c>
      <c r="C103" s="32" t="s">
        <v>358</v>
      </c>
      <c r="D103" s="33">
        <v>686530.69</v>
      </c>
      <c r="E103" s="33">
        <v>-3812.87</v>
      </c>
    </row>
    <row r="104" spans="1:5" x14ac:dyDescent="0.25">
      <c r="A104">
        <v>1</v>
      </c>
      <c r="B104" s="35" t="str">
        <f t="shared" si="1"/>
        <v>13101023</v>
      </c>
      <c r="C104" s="32" t="s">
        <v>359</v>
      </c>
      <c r="D104" s="33">
        <v>17736284.010000002</v>
      </c>
      <c r="E104" s="33">
        <v>6731999.2999999998</v>
      </c>
    </row>
    <row r="105" spans="1:5" x14ac:dyDescent="0.25">
      <c r="A105">
        <v>1</v>
      </c>
      <c r="B105" s="35" t="str">
        <f t="shared" si="1"/>
        <v>13101033</v>
      </c>
      <c r="C105" s="32" t="s">
        <v>360</v>
      </c>
      <c r="D105" s="33">
        <v>850395.03</v>
      </c>
      <c r="E105" s="33">
        <v>664192.12</v>
      </c>
    </row>
    <row r="106" spans="1:5" x14ac:dyDescent="0.25">
      <c r="A106">
        <v>1</v>
      </c>
      <c r="B106" s="35" t="str">
        <f t="shared" si="1"/>
        <v>13101053</v>
      </c>
      <c r="C106" s="32" t="s">
        <v>361</v>
      </c>
      <c r="D106" s="33">
        <v>0</v>
      </c>
      <c r="E106" s="33">
        <v>0</v>
      </c>
    </row>
    <row r="107" spans="1:5" x14ac:dyDescent="0.25">
      <c r="A107">
        <v>1</v>
      </c>
      <c r="B107" s="35" t="str">
        <f t="shared" si="1"/>
        <v>13101093</v>
      </c>
      <c r="C107" s="32" t="s">
        <v>362</v>
      </c>
      <c r="D107" s="33">
        <v>-5499.7</v>
      </c>
      <c r="E107" s="33">
        <v>0</v>
      </c>
    </row>
    <row r="108" spans="1:5" x14ac:dyDescent="0.25">
      <c r="A108">
        <v>1</v>
      </c>
      <c r="B108" s="35" t="str">
        <f t="shared" si="1"/>
        <v>13101113</v>
      </c>
      <c r="C108" s="32" t="s">
        <v>363</v>
      </c>
      <c r="D108" s="33">
        <v>-5515456.6299999999</v>
      </c>
      <c r="E108" s="33">
        <v>-5145492.88</v>
      </c>
    </row>
    <row r="109" spans="1:5" x14ac:dyDescent="0.25">
      <c r="A109">
        <v>1</v>
      </c>
      <c r="B109" s="35" t="str">
        <f t="shared" si="1"/>
        <v>13101123</v>
      </c>
      <c r="C109" s="32" t="s">
        <v>364</v>
      </c>
      <c r="D109" s="33">
        <v>-1829665.37</v>
      </c>
      <c r="E109" s="33">
        <v>-1913101.65</v>
      </c>
    </row>
    <row r="110" spans="1:5" x14ac:dyDescent="0.25">
      <c r="A110">
        <v>1</v>
      </c>
      <c r="B110" s="35" t="str">
        <f t="shared" si="1"/>
        <v>13101133</v>
      </c>
      <c r="C110" s="32" t="s">
        <v>365</v>
      </c>
      <c r="D110" s="33">
        <v>0</v>
      </c>
      <c r="E110" s="33">
        <v>0</v>
      </c>
    </row>
    <row r="111" spans="1:5" x14ac:dyDescent="0.25">
      <c r="A111">
        <v>1</v>
      </c>
      <c r="B111" s="35" t="str">
        <f t="shared" si="1"/>
        <v>13101163</v>
      </c>
      <c r="C111" s="32" t="s">
        <v>366</v>
      </c>
      <c r="D111" s="33">
        <v>118011.98</v>
      </c>
      <c r="E111" s="33">
        <v>118011.98</v>
      </c>
    </row>
    <row r="112" spans="1:5" x14ac:dyDescent="0.25">
      <c r="A112">
        <v>1</v>
      </c>
      <c r="B112" s="35" t="str">
        <f t="shared" si="1"/>
        <v>13101183</v>
      </c>
      <c r="C112" s="32" t="s">
        <v>367</v>
      </c>
      <c r="D112" s="33">
        <v>3307984.96</v>
      </c>
      <c r="E112" s="33">
        <v>3702596.12</v>
      </c>
    </row>
    <row r="113" spans="1:5" x14ac:dyDescent="0.25">
      <c r="A113">
        <v>1</v>
      </c>
      <c r="B113" s="35" t="str">
        <f t="shared" si="1"/>
        <v>13101193</v>
      </c>
      <c r="C113" s="32" t="s">
        <v>368</v>
      </c>
      <c r="D113" s="33">
        <v>0</v>
      </c>
      <c r="E113" s="33">
        <v>0</v>
      </c>
    </row>
    <row r="114" spans="1:5" x14ac:dyDescent="0.25">
      <c r="A114">
        <v>1</v>
      </c>
      <c r="B114" s="35" t="str">
        <f t="shared" si="1"/>
        <v>13101253</v>
      </c>
      <c r="C114" s="32" t="s">
        <v>369</v>
      </c>
      <c r="D114" s="33">
        <v>756377.86</v>
      </c>
      <c r="E114" s="33">
        <v>887264.51</v>
      </c>
    </row>
    <row r="115" spans="1:5" x14ac:dyDescent="0.25">
      <c r="A115">
        <v>1</v>
      </c>
      <c r="B115" s="35" t="str">
        <f t="shared" si="1"/>
        <v>13109003</v>
      </c>
      <c r="C115" s="32" t="s">
        <v>370</v>
      </c>
      <c r="D115" s="33">
        <v>23243.72</v>
      </c>
      <c r="E115" s="33">
        <v>90296.59</v>
      </c>
    </row>
    <row r="116" spans="1:5" x14ac:dyDescent="0.25">
      <c r="A116">
        <v>1</v>
      </c>
      <c r="B116" s="35" t="str">
        <f t="shared" si="1"/>
        <v>13109013</v>
      </c>
      <c r="C116" s="32" t="s">
        <v>371</v>
      </c>
      <c r="D116" s="33">
        <v>3866</v>
      </c>
      <c r="E116" s="33">
        <v>3866</v>
      </c>
    </row>
    <row r="117" spans="1:5" x14ac:dyDescent="0.25">
      <c r="A117">
        <v>1</v>
      </c>
      <c r="B117" s="35" t="str">
        <f t="shared" si="1"/>
        <v>13109023</v>
      </c>
      <c r="C117" s="32" t="s">
        <v>372</v>
      </c>
      <c r="D117" s="33">
        <v>0</v>
      </c>
      <c r="E117" s="33">
        <v>572.35</v>
      </c>
    </row>
    <row r="118" spans="1:5" x14ac:dyDescent="0.25">
      <c r="A118">
        <v>1</v>
      </c>
      <c r="B118" s="35" t="str">
        <f t="shared" si="1"/>
        <v xml:space="preserve">F131    </v>
      </c>
      <c r="C118" s="25" t="s">
        <v>373</v>
      </c>
      <c r="D118" s="26">
        <v>24969138.84</v>
      </c>
      <c r="E118" s="26">
        <v>13703105.609999999</v>
      </c>
    </row>
    <row r="119" spans="1:5" x14ac:dyDescent="0.25">
      <c r="A119">
        <v>1</v>
      </c>
      <c r="B119" s="35" t="str">
        <f t="shared" si="1"/>
        <v>F1-P110.</v>
      </c>
      <c r="C119" s="25" t="s">
        <v>201</v>
      </c>
      <c r="D119" s="26">
        <v>24969138.84</v>
      </c>
      <c r="E119" s="26">
        <v>13703105.609999999</v>
      </c>
    </row>
    <row r="120" spans="1:5" x14ac:dyDescent="0.25">
      <c r="A120">
        <v>1</v>
      </c>
      <c r="B120" s="35" t="str">
        <f t="shared" si="1"/>
        <v>13400021</v>
      </c>
      <c r="C120" s="32" t="s">
        <v>374</v>
      </c>
      <c r="D120" s="33">
        <v>12914939.800000001</v>
      </c>
      <c r="E120" s="33">
        <v>12914939.800000001</v>
      </c>
    </row>
    <row r="121" spans="1:5" x14ac:dyDescent="0.25">
      <c r="A121">
        <v>1</v>
      </c>
      <c r="B121" s="35" t="str">
        <f t="shared" si="1"/>
        <v>13400031</v>
      </c>
      <c r="C121" s="32" t="s">
        <v>375</v>
      </c>
      <c r="D121" s="33">
        <v>-12914939.800000001</v>
      </c>
      <c r="E121" s="33">
        <v>-12914939.800000001</v>
      </c>
    </row>
    <row r="122" spans="1:5" x14ac:dyDescent="0.25">
      <c r="A122">
        <v>1</v>
      </c>
      <c r="B122" s="35" t="str">
        <f t="shared" si="1"/>
        <v>13400073</v>
      </c>
      <c r="C122" s="32" t="s">
        <v>376</v>
      </c>
      <c r="D122" s="33">
        <v>550174.99</v>
      </c>
      <c r="E122" s="33">
        <v>2030930.3</v>
      </c>
    </row>
    <row r="123" spans="1:5" x14ac:dyDescent="0.25">
      <c r="A123">
        <v>1</v>
      </c>
      <c r="B123" s="35" t="str">
        <f t="shared" si="1"/>
        <v>13400111</v>
      </c>
      <c r="C123" s="32" t="s">
        <v>377</v>
      </c>
      <c r="D123" s="33">
        <v>25000</v>
      </c>
      <c r="E123" s="33">
        <v>25000</v>
      </c>
    </row>
    <row r="124" spans="1:5" x14ac:dyDescent="0.25">
      <c r="A124">
        <v>1</v>
      </c>
      <c r="B124" s="35" t="str">
        <f t="shared" si="1"/>
        <v>13400261</v>
      </c>
      <c r="C124" s="32" t="s">
        <v>378</v>
      </c>
      <c r="D124" s="33">
        <v>504571</v>
      </c>
      <c r="E124" s="33">
        <v>504571</v>
      </c>
    </row>
    <row r="125" spans="1:5" x14ac:dyDescent="0.25">
      <c r="A125">
        <v>1</v>
      </c>
      <c r="B125" s="35" t="str">
        <f t="shared" si="1"/>
        <v>13400311</v>
      </c>
      <c r="C125" s="32" t="s">
        <v>379</v>
      </c>
      <c r="D125" s="33">
        <v>194700</v>
      </c>
      <c r="E125" s="33">
        <v>194700</v>
      </c>
    </row>
    <row r="126" spans="1:5" x14ac:dyDescent="0.25">
      <c r="A126">
        <v>1</v>
      </c>
      <c r="B126" s="35" t="str">
        <f t="shared" si="1"/>
        <v>13400321</v>
      </c>
      <c r="C126" s="32" t="s">
        <v>380</v>
      </c>
      <c r="D126" s="33">
        <v>30000</v>
      </c>
      <c r="E126" s="33">
        <v>30000</v>
      </c>
    </row>
    <row r="127" spans="1:5" x14ac:dyDescent="0.25">
      <c r="A127">
        <v>1</v>
      </c>
      <c r="B127" s="35" t="str">
        <f t="shared" si="1"/>
        <v>13400332</v>
      </c>
      <c r="C127" s="32" t="s">
        <v>381</v>
      </c>
      <c r="D127" s="33">
        <v>1756783.99</v>
      </c>
      <c r="E127" s="33">
        <v>1757380.82</v>
      </c>
    </row>
    <row r="128" spans="1:5" x14ac:dyDescent="0.25">
      <c r="A128">
        <v>1</v>
      </c>
      <c r="B128" s="35" t="str">
        <f t="shared" si="1"/>
        <v>13400341</v>
      </c>
      <c r="C128" s="32" t="s">
        <v>382</v>
      </c>
      <c r="D128" s="33">
        <v>2639410</v>
      </c>
      <c r="E128" s="33">
        <v>4011689</v>
      </c>
    </row>
    <row r="129" spans="1:5" x14ac:dyDescent="0.25">
      <c r="A129">
        <v>1</v>
      </c>
      <c r="B129" s="35" t="str">
        <f t="shared" si="1"/>
        <v>13400342</v>
      </c>
      <c r="C129" s="32" t="s">
        <v>383</v>
      </c>
      <c r="D129" s="33">
        <v>0</v>
      </c>
      <c r="E129" s="33">
        <v>0</v>
      </c>
    </row>
    <row r="130" spans="1:5" x14ac:dyDescent="0.25">
      <c r="A130">
        <v>1</v>
      </c>
      <c r="B130" s="35" t="str">
        <f t="shared" ref="B130:B193" si="2">LEFT(C130,8)</f>
        <v xml:space="preserve">F134    </v>
      </c>
      <c r="C130" s="25" t="s">
        <v>384</v>
      </c>
      <c r="D130" s="26">
        <v>5700639.9800000004</v>
      </c>
      <c r="E130" s="26">
        <v>8554271.1199999992</v>
      </c>
    </row>
    <row r="131" spans="1:5" x14ac:dyDescent="0.25">
      <c r="A131">
        <v>1</v>
      </c>
      <c r="B131" s="35" t="str">
        <f t="shared" si="2"/>
        <v>F1-P110.</v>
      </c>
      <c r="C131" s="25" t="s">
        <v>202</v>
      </c>
      <c r="D131" s="26">
        <v>5700639.9800000004</v>
      </c>
      <c r="E131" s="26">
        <v>8554271.1199999992</v>
      </c>
    </row>
    <row r="132" spans="1:5" x14ac:dyDescent="0.25">
      <c r="A132">
        <v>1</v>
      </c>
      <c r="B132" s="35" t="str">
        <f t="shared" si="2"/>
        <v>13500003</v>
      </c>
      <c r="C132" s="32" t="s">
        <v>385</v>
      </c>
      <c r="D132" s="33">
        <v>7534.56</v>
      </c>
      <c r="E132" s="33">
        <v>7534.56</v>
      </c>
    </row>
    <row r="133" spans="1:5" x14ac:dyDescent="0.25">
      <c r="A133">
        <v>1</v>
      </c>
      <c r="B133" s="35" t="str">
        <f t="shared" si="2"/>
        <v>13500041</v>
      </c>
      <c r="C133" s="32" t="s">
        <v>386</v>
      </c>
      <c r="D133" s="33">
        <v>28277.82</v>
      </c>
      <c r="E133" s="33">
        <v>-26247.200000000001</v>
      </c>
    </row>
    <row r="134" spans="1:5" x14ac:dyDescent="0.25">
      <c r="A134">
        <v>1</v>
      </c>
      <c r="B134" s="35" t="str">
        <f t="shared" si="2"/>
        <v>13500051</v>
      </c>
      <c r="C134" s="32" t="s">
        <v>387</v>
      </c>
      <c r="D134" s="33">
        <v>73353</v>
      </c>
      <c r="E134" s="33">
        <v>73353</v>
      </c>
    </row>
    <row r="135" spans="1:5" x14ac:dyDescent="0.25">
      <c r="A135">
        <v>1</v>
      </c>
      <c r="B135" s="35" t="str">
        <f t="shared" si="2"/>
        <v>13500061</v>
      </c>
      <c r="C135" s="32" t="s">
        <v>388</v>
      </c>
      <c r="D135" s="33">
        <v>1389397</v>
      </c>
      <c r="E135" s="33">
        <v>1529967</v>
      </c>
    </row>
    <row r="136" spans="1:5" x14ac:dyDescent="0.25">
      <c r="A136">
        <v>1</v>
      </c>
      <c r="B136" s="35" t="str">
        <f t="shared" si="2"/>
        <v>13500071</v>
      </c>
      <c r="C136" s="32" t="s">
        <v>389</v>
      </c>
      <c r="D136" s="33">
        <v>1836506</v>
      </c>
      <c r="E136" s="33">
        <v>1099019</v>
      </c>
    </row>
    <row r="137" spans="1:5" x14ac:dyDescent="0.25">
      <c r="A137">
        <v>1</v>
      </c>
      <c r="B137" s="35" t="str">
        <f t="shared" si="2"/>
        <v>13500183</v>
      </c>
      <c r="C137" s="32" t="s">
        <v>390</v>
      </c>
      <c r="D137" s="33">
        <v>100000</v>
      </c>
      <c r="E137" s="33">
        <v>100000</v>
      </c>
    </row>
    <row r="138" spans="1:5" x14ac:dyDescent="0.25">
      <c r="A138">
        <v>1</v>
      </c>
      <c r="B138" s="35" t="str">
        <f t="shared" si="2"/>
        <v>13500201</v>
      </c>
      <c r="C138" s="32" t="s">
        <v>391</v>
      </c>
      <c r="D138" s="33">
        <v>853275.6</v>
      </c>
      <c r="E138" s="33">
        <v>485454.57</v>
      </c>
    </row>
    <row r="139" spans="1:5" x14ac:dyDescent="0.25">
      <c r="A139">
        <v>1</v>
      </c>
      <c r="B139" s="35" t="str">
        <f t="shared" si="2"/>
        <v>13500203</v>
      </c>
      <c r="C139" s="32" t="s">
        <v>392</v>
      </c>
      <c r="D139" s="33">
        <v>75000</v>
      </c>
      <c r="E139" s="33">
        <v>75000</v>
      </c>
    </row>
    <row r="140" spans="1:5" x14ac:dyDescent="0.25">
      <c r="A140">
        <v>1</v>
      </c>
      <c r="B140" s="35" t="str">
        <f t="shared" si="2"/>
        <v xml:space="preserve">F135    </v>
      </c>
      <c r="C140" s="25" t="s">
        <v>393</v>
      </c>
      <c r="D140" s="26">
        <v>4363343.9800000004</v>
      </c>
      <c r="E140" s="26">
        <v>3344080.93</v>
      </c>
    </row>
    <row r="141" spans="1:5" x14ac:dyDescent="0.25">
      <c r="A141">
        <v>1</v>
      </c>
      <c r="B141" s="35" t="str">
        <f t="shared" si="2"/>
        <v>F1-P110.</v>
      </c>
      <c r="C141" s="25" t="s">
        <v>203</v>
      </c>
      <c r="D141" s="26">
        <v>4363343.9800000004</v>
      </c>
      <c r="E141" s="26">
        <v>3344080.93</v>
      </c>
    </row>
    <row r="142" spans="1:5" x14ac:dyDescent="0.25">
      <c r="A142">
        <v>1</v>
      </c>
      <c r="B142" s="35" t="str">
        <f t="shared" si="2"/>
        <v>13600013</v>
      </c>
      <c r="C142" s="32" t="s">
        <v>394</v>
      </c>
      <c r="D142" s="33">
        <v>0</v>
      </c>
      <c r="E142" s="33">
        <v>0</v>
      </c>
    </row>
    <row r="143" spans="1:5" x14ac:dyDescent="0.25">
      <c r="A143">
        <v>1</v>
      </c>
      <c r="B143" s="35" t="str">
        <f t="shared" si="2"/>
        <v xml:space="preserve">F136    </v>
      </c>
      <c r="C143" s="25" t="s">
        <v>395</v>
      </c>
      <c r="D143" s="26">
        <v>0</v>
      </c>
      <c r="E143" s="26">
        <v>0</v>
      </c>
    </row>
    <row r="144" spans="1:5" x14ac:dyDescent="0.25">
      <c r="A144">
        <v>1</v>
      </c>
      <c r="B144" s="35" t="str">
        <f t="shared" si="2"/>
        <v>F1-P110.</v>
      </c>
      <c r="C144" s="25" t="s">
        <v>204</v>
      </c>
      <c r="D144" s="26">
        <v>0</v>
      </c>
      <c r="E144" s="26">
        <v>0</v>
      </c>
    </row>
    <row r="145" spans="1:5" x14ac:dyDescent="0.25">
      <c r="A145">
        <v>1</v>
      </c>
      <c r="B145" s="35" t="str">
        <f t="shared" si="2"/>
        <v>14100311</v>
      </c>
      <c r="C145" s="32" t="s">
        <v>396</v>
      </c>
      <c r="D145" s="33">
        <v>2601890.2999999998</v>
      </c>
      <c r="E145" s="33">
        <v>2601890.2999999998</v>
      </c>
    </row>
    <row r="146" spans="1:5" x14ac:dyDescent="0.25">
      <c r="A146">
        <v>1</v>
      </c>
      <c r="B146" s="35" t="str">
        <f t="shared" si="2"/>
        <v xml:space="preserve">F141    </v>
      </c>
      <c r="C146" s="25" t="s">
        <v>397</v>
      </c>
      <c r="D146" s="26">
        <v>2601890.2999999998</v>
      </c>
      <c r="E146" s="26">
        <v>2601890.2999999998</v>
      </c>
    </row>
    <row r="147" spans="1:5" x14ac:dyDescent="0.25">
      <c r="A147">
        <v>1</v>
      </c>
      <c r="B147" s="35" t="str">
        <f t="shared" si="2"/>
        <v>F1-P110.</v>
      </c>
      <c r="C147" s="25" t="s">
        <v>205</v>
      </c>
      <c r="D147" s="26">
        <v>2601890.2999999998</v>
      </c>
      <c r="E147" s="26">
        <v>2601890.2999999998</v>
      </c>
    </row>
    <row r="148" spans="1:5" x14ac:dyDescent="0.25">
      <c r="A148">
        <v>1</v>
      </c>
      <c r="B148" s="35" t="str">
        <f t="shared" si="2"/>
        <v>14200003</v>
      </c>
      <c r="C148" s="32" t="s">
        <v>398</v>
      </c>
      <c r="D148" s="33">
        <v>-942.4</v>
      </c>
      <c r="E148" s="33">
        <v>-228.61</v>
      </c>
    </row>
    <row r="149" spans="1:5" x14ac:dyDescent="0.25">
      <c r="A149">
        <v>1</v>
      </c>
      <c r="B149" s="35" t="str">
        <f t="shared" si="2"/>
        <v>14200201</v>
      </c>
      <c r="C149" s="32" t="s">
        <v>399</v>
      </c>
      <c r="D149" s="33">
        <v>158487755.62</v>
      </c>
      <c r="E149" s="33">
        <v>162411633.03999999</v>
      </c>
    </row>
    <row r="150" spans="1:5" x14ac:dyDescent="0.25">
      <c r="A150">
        <v>1</v>
      </c>
      <c r="B150" s="35" t="str">
        <f t="shared" si="2"/>
        <v>14200202</v>
      </c>
      <c r="C150" s="32" t="s">
        <v>400</v>
      </c>
      <c r="D150" s="33">
        <v>80489631.719999999</v>
      </c>
      <c r="E150" s="33">
        <v>80966999.790000007</v>
      </c>
    </row>
    <row r="151" spans="1:5" x14ac:dyDescent="0.25">
      <c r="A151">
        <v>1</v>
      </c>
      <c r="B151" s="35" t="str">
        <f t="shared" si="2"/>
        <v>14200203</v>
      </c>
      <c r="C151" s="32" t="s">
        <v>401</v>
      </c>
      <c r="D151" s="33">
        <v>-1358527.2</v>
      </c>
      <c r="E151" s="33">
        <v>-1327476.9099999999</v>
      </c>
    </row>
    <row r="152" spans="1:5" x14ac:dyDescent="0.25">
      <c r="A152">
        <v>1</v>
      </c>
      <c r="B152" s="35" t="str">
        <f t="shared" si="2"/>
        <v>14200213</v>
      </c>
      <c r="C152" s="32" t="s">
        <v>402</v>
      </c>
      <c r="D152" s="33">
        <v>-11308.1</v>
      </c>
      <c r="E152" s="33">
        <v>-33859.42</v>
      </c>
    </row>
    <row r="153" spans="1:5" x14ac:dyDescent="0.25">
      <c r="A153">
        <v>1</v>
      </c>
      <c r="B153" s="35" t="str">
        <f t="shared" si="2"/>
        <v>14200223</v>
      </c>
      <c r="C153" s="32" t="s">
        <v>403</v>
      </c>
      <c r="D153" s="33">
        <v>21806.79</v>
      </c>
      <c r="E153" s="33">
        <v>22379.67</v>
      </c>
    </row>
    <row r="154" spans="1:5" x14ac:dyDescent="0.25">
      <c r="A154">
        <v>1</v>
      </c>
      <c r="B154" s="35" t="str">
        <f t="shared" si="2"/>
        <v>14200253</v>
      </c>
      <c r="C154" s="32" t="s">
        <v>404</v>
      </c>
      <c r="D154" s="33">
        <v>-398575.65</v>
      </c>
      <c r="E154" s="33">
        <v>-10831.31</v>
      </c>
    </row>
    <row r="155" spans="1:5" x14ac:dyDescent="0.25">
      <c r="A155">
        <v>1</v>
      </c>
      <c r="B155" s="35" t="str">
        <f t="shared" si="2"/>
        <v xml:space="preserve">F142    </v>
      </c>
      <c r="C155" s="25" t="s">
        <v>405</v>
      </c>
      <c r="D155" s="26">
        <v>237229840.78</v>
      </c>
      <c r="E155" s="26">
        <v>242028616.25</v>
      </c>
    </row>
    <row r="156" spans="1:5" x14ac:dyDescent="0.25">
      <c r="A156">
        <v>1</v>
      </c>
      <c r="B156" s="35" t="str">
        <f t="shared" si="2"/>
        <v>F1-P110.</v>
      </c>
      <c r="C156" s="25" t="s">
        <v>206</v>
      </c>
      <c r="D156" s="26">
        <v>237229840.78</v>
      </c>
      <c r="E156" s="26">
        <v>242028616.25</v>
      </c>
    </row>
    <row r="157" spans="1:5" x14ac:dyDescent="0.25">
      <c r="A157">
        <v>1</v>
      </c>
      <c r="B157" s="35" t="str">
        <f t="shared" si="2"/>
        <v>14300062</v>
      </c>
      <c r="C157" s="32" t="s">
        <v>406</v>
      </c>
      <c r="D157" s="33">
        <v>15874633.76</v>
      </c>
      <c r="E157" s="33">
        <v>20834966.02</v>
      </c>
    </row>
    <row r="158" spans="1:5" x14ac:dyDescent="0.25">
      <c r="A158">
        <v>1</v>
      </c>
      <c r="B158" s="35" t="str">
        <f t="shared" si="2"/>
        <v>14300072</v>
      </c>
      <c r="C158" s="32" t="s">
        <v>407</v>
      </c>
      <c r="D158" s="33">
        <v>919259.54</v>
      </c>
      <c r="E158" s="33">
        <v>152012.19</v>
      </c>
    </row>
    <row r="159" spans="1:5" x14ac:dyDescent="0.25">
      <c r="A159">
        <v>1</v>
      </c>
      <c r="B159" s="35" t="str">
        <f t="shared" si="2"/>
        <v>14300081</v>
      </c>
      <c r="C159" s="32" t="s">
        <v>408</v>
      </c>
      <c r="D159" s="33">
        <v>1557.03</v>
      </c>
      <c r="E159" s="33">
        <v>1557.03</v>
      </c>
    </row>
    <row r="160" spans="1:5" x14ac:dyDescent="0.25">
      <c r="A160">
        <v>1</v>
      </c>
      <c r="B160" s="35" t="str">
        <f t="shared" si="2"/>
        <v>14300082</v>
      </c>
      <c r="C160" s="32" t="s">
        <v>409</v>
      </c>
      <c r="D160" s="33">
        <v>521976.65</v>
      </c>
      <c r="E160" s="33">
        <v>152012.38</v>
      </c>
    </row>
    <row r="161" spans="1:5" x14ac:dyDescent="0.25">
      <c r="A161">
        <v>1</v>
      </c>
      <c r="B161" s="35" t="str">
        <f t="shared" si="2"/>
        <v>14300141</v>
      </c>
      <c r="C161" s="32" t="s">
        <v>410</v>
      </c>
      <c r="D161" s="33">
        <v>15024215.26</v>
      </c>
      <c r="E161" s="33">
        <v>18100289.449999999</v>
      </c>
    </row>
    <row r="162" spans="1:5" x14ac:dyDescent="0.25">
      <c r="A162">
        <v>1</v>
      </c>
      <c r="B162" s="35" t="str">
        <f t="shared" si="2"/>
        <v>14300151</v>
      </c>
      <c r="C162" s="32" t="s">
        <v>411</v>
      </c>
      <c r="D162" s="33">
        <v>1258707.27</v>
      </c>
      <c r="E162" s="33">
        <v>1238248.26</v>
      </c>
    </row>
    <row r="163" spans="1:5" x14ac:dyDescent="0.25">
      <c r="A163">
        <v>1</v>
      </c>
      <c r="B163" s="35" t="str">
        <f t="shared" si="2"/>
        <v>14300171</v>
      </c>
      <c r="C163" s="32" t="s">
        <v>412</v>
      </c>
      <c r="D163" s="33">
        <v>14348247.960000001</v>
      </c>
      <c r="E163" s="33">
        <v>17267661.93</v>
      </c>
    </row>
    <row r="164" spans="1:5" x14ac:dyDescent="0.25">
      <c r="A164">
        <v>1</v>
      </c>
      <c r="B164" s="35" t="str">
        <f t="shared" si="2"/>
        <v>14300241</v>
      </c>
      <c r="C164" s="32" t="s">
        <v>413</v>
      </c>
      <c r="D164" s="33">
        <v>180769.45</v>
      </c>
      <c r="E164" s="33">
        <v>180769.45</v>
      </c>
    </row>
    <row r="165" spans="1:5" x14ac:dyDescent="0.25">
      <c r="A165">
        <v>1</v>
      </c>
      <c r="B165" s="35" t="str">
        <f t="shared" si="2"/>
        <v>14300253</v>
      </c>
      <c r="C165" s="32" t="s">
        <v>414</v>
      </c>
      <c r="D165" s="33">
        <v>1570079.36</v>
      </c>
      <c r="E165" s="33">
        <v>0</v>
      </c>
    </row>
    <row r="166" spans="1:5" x14ac:dyDescent="0.25">
      <c r="A166">
        <v>1</v>
      </c>
      <c r="B166" s="35" t="str">
        <f t="shared" si="2"/>
        <v>14300261</v>
      </c>
      <c r="C166" s="32" t="s">
        <v>415</v>
      </c>
      <c r="D166" s="33">
        <v>4036654.08</v>
      </c>
      <c r="E166" s="33">
        <v>4024136.69</v>
      </c>
    </row>
    <row r="167" spans="1:5" x14ac:dyDescent="0.25">
      <c r="A167">
        <v>1</v>
      </c>
      <c r="B167" s="35" t="str">
        <f t="shared" si="2"/>
        <v>14300323</v>
      </c>
      <c r="C167" s="32" t="s">
        <v>416</v>
      </c>
      <c r="D167" s="33">
        <v>5443.71</v>
      </c>
      <c r="E167" s="33">
        <v>5081.04</v>
      </c>
    </row>
    <row r="168" spans="1:5" x14ac:dyDescent="0.25">
      <c r="A168">
        <v>1</v>
      </c>
      <c r="B168" s="35" t="str">
        <f t="shared" si="2"/>
        <v>14300333</v>
      </c>
      <c r="C168" s="32" t="s">
        <v>417</v>
      </c>
      <c r="D168" s="33">
        <v>31019.32</v>
      </c>
      <c r="E168" s="33">
        <v>30899.81</v>
      </c>
    </row>
    <row r="169" spans="1:5" x14ac:dyDescent="0.25">
      <c r="A169">
        <v>1</v>
      </c>
      <c r="B169" s="35" t="str">
        <f t="shared" si="2"/>
        <v>14300341</v>
      </c>
      <c r="C169" s="32" t="s">
        <v>418</v>
      </c>
      <c r="D169" s="33">
        <v>343342.46</v>
      </c>
      <c r="E169" s="33">
        <v>470656.12</v>
      </c>
    </row>
    <row r="170" spans="1:5" x14ac:dyDescent="0.25">
      <c r="A170">
        <v>1</v>
      </c>
      <c r="B170" s="35" t="str">
        <f t="shared" si="2"/>
        <v>14300703</v>
      </c>
      <c r="C170" s="32" t="s">
        <v>419</v>
      </c>
      <c r="D170" s="33">
        <v>16902495</v>
      </c>
      <c r="E170" s="33">
        <v>19554914.98</v>
      </c>
    </row>
    <row r="171" spans="1:5" x14ac:dyDescent="0.25">
      <c r="A171">
        <v>1</v>
      </c>
      <c r="B171" s="35" t="str">
        <f t="shared" si="2"/>
        <v>14300711</v>
      </c>
      <c r="C171" s="32" t="s">
        <v>420</v>
      </c>
      <c r="D171" s="33">
        <v>1095629.9099999999</v>
      </c>
      <c r="E171" s="33">
        <v>1047086.91</v>
      </c>
    </row>
    <row r="172" spans="1:5" x14ac:dyDescent="0.25">
      <c r="A172">
        <v>1</v>
      </c>
      <c r="B172" s="35" t="str">
        <f t="shared" si="2"/>
        <v>14300713</v>
      </c>
      <c r="C172" s="32" t="s">
        <v>421</v>
      </c>
      <c r="D172" s="33">
        <v>75290.8</v>
      </c>
      <c r="E172" s="33">
        <v>75959.679999999993</v>
      </c>
    </row>
    <row r="173" spans="1:5" x14ac:dyDescent="0.25">
      <c r="A173">
        <v>1</v>
      </c>
      <c r="B173" s="35" t="str">
        <f t="shared" si="2"/>
        <v>14300723</v>
      </c>
      <c r="C173" s="32" t="s">
        <v>422</v>
      </c>
      <c r="D173" s="33">
        <v>1369147.82</v>
      </c>
      <c r="E173" s="33">
        <v>1385574.21</v>
      </c>
    </row>
    <row r="174" spans="1:5" x14ac:dyDescent="0.25">
      <c r="A174">
        <v>1</v>
      </c>
      <c r="B174" s="35" t="str">
        <f t="shared" si="2"/>
        <v>14300733</v>
      </c>
      <c r="C174" s="32" t="s">
        <v>423</v>
      </c>
      <c r="D174" s="33">
        <v>11332472.93</v>
      </c>
      <c r="E174" s="33">
        <v>10908441.390000001</v>
      </c>
    </row>
    <row r="175" spans="1:5" x14ac:dyDescent="0.25">
      <c r="A175">
        <v>1</v>
      </c>
      <c r="B175" s="35" t="str">
        <f t="shared" si="2"/>
        <v>14300743</v>
      </c>
      <c r="C175" s="32" t="s">
        <v>424</v>
      </c>
      <c r="D175" s="33">
        <v>412672.31</v>
      </c>
      <c r="E175" s="33">
        <v>424838.85</v>
      </c>
    </row>
    <row r="176" spans="1:5" x14ac:dyDescent="0.25">
      <c r="A176">
        <v>1</v>
      </c>
      <c r="B176" s="35" t="str">
        <f t="shared" si="2"/>
        <v>14300763</v>
      </c>
      <c r="C176" s="32" t="s">
        <v>425</v>
      </c>
      <c r="D176" s="33">
        <v>856837.79</v>
      </c>
      <c r="E176" s="33">
        <v>876427.82</v>
      </c>
    </row>
    <row r="177" spans="1:5" x14ac:dyDescent="0.25">
      <c r="A177">
        <v>1</v>
      </c>
      <c r="B177" s="35" t="str">
        <f t="shared" si="2"/>
        <v>14300913</v>
      </c>
      <c r="C177" s="32" t="s">
        <v>426</v>
      </c>
      <c r="D177" s="33">
        <v>0</v>
      </c>
      <c r="E177" s="33">
        <v>0</v>
      </c>
    </row>
    <row r="178" spans="1:5" x14ac:dyDescent="0.25">
      <c r="A178">
        <v>1</v>
      </c>
      <c r="B178" s="35" t="str">
        <f t="shared" si="2"/>
        <v>14300921</v>
      </c>
      <c r="C178" s="32" t="s">
        <v>427</v>
      </c>
      <c r="D178" s="33">
        <v>786337.3</v>
      </c>
      <c r="E178" s="33">
        <v>786337.3</v>
      </c>
    </row>
    <row r="179" spans="1:5" x14ac:dyDescent="0.25">
      <c r="A179">
        <v>1</v>
      </c>
      <c r="B179" s="35" t="str">
        <f t="shared" si="2"/>
        <v>14301022</v>
      </c>
      <c r="C179" s="32" t="s">
        <v>428</v>
      </c>
      <c r="D179" s="33">
        <v>4181788.42</v>
      </c>
      <c r="E179" s="33">
        <v>4749507.67</v>
      </c>
    </row>
    <row r="180" spans="1:5" x14ac:dyDescent="0.25">
      <c r="A180">
        <v>1</v>
      </c>
      <c r="B180" s="35" t="str">
        <f t="shared" si="2"/>
        <v>14301033</v>
      </c>
      <c r="C180" s="32" t="s">
        <v>429</v>
      </c>
      <c r="D180" s="33">
        <v>364660.75</v>
      </c>
      <c r="E180" s="33">
        <v>364660.75</v>
      </c>
    </row>
    <row r="181" spans="1:5" x14ac:dyDescent="0.25">
      <c r="A181">
        <v>1</v>
      </c>
      <c r="B181" s="35" t="str">
        <f t="shared" si="2"/>
        <v>14301043</v>
      </c>
      <c r="C181" s="32" t="s">
        <v>430</v>
      </c>
      <c r="D181" s="33">
        <v>3367702.87</v>
      </c>
      <c r="E181" s="33">
        <v>3098971.14</v>
      </c>
    </row>
    <row r="182" spans="1:5" x14ac:dyDescent="0.25">
      <c r="A182">
        <v>1</v>
      </c>
      <c r="B182" s="35" t="str">
        <f t="shared" si="2"/>
        <v xml:space="preserve">F143    </v>
      </c>
      <c r="C182" s="25" t="s">
        <v>431</v>
      </c>
      <c r="D182" s="26">
        <v>94860941.75</v>
      </c>
      <c r="E182" s="26">
        <v>105731011.06999999</v>
      </c>
    </row>
    <row r="183" spans="1:5" x14ac:dyDescent="0.25">
      <c r="A183">
        <v>1</v>
      </c>
      <c r="B183" s="35" t="str">
        <f t="shared" si="2"/>
        <v>F1-P110.</v>
      </c>
      <c r="C183" s="25" t="s">
        <v>207</v>
      </c>
      <c r="D183" s="26">
        <v>94860941.75</v>
      </c>
      <c r="E183" s="26">
        <v>105731011.06999999</v>
      </c>
    </row>
    <row r="184" spans="1:5" x14ac:dyDescent="0.25">
      <c r="A184">
        <v>1</v>
      </c>
      <c r="B184" s="35" t="str">
        <f t="shared" si="2"/>
        <v>14400311</v>
      </c>
      <c r="C184" s="32" t="s">
        <v>432</v>
      </c>
      <c r="D184" s="33">
        <v>-3383386.71</v>
      </c>
      <c r="E184" s="33">
        <v>-3700964.41</v>
      </c>
    </row>
    <row r="185" spans="1:5" x14ac:dyDescent="0.25">
      <c r="A185">
        <v>1</v>
      </c>
      <c r="B185" s="35" t="str">
        <f t="shared" si="2"/>
        <v>14400312</v>
      </c>
      <c r="C185" s="32" t="s">
        <v>433</v>
      </c>
      <c r="D185" s="33">
        <v>-1039730.28</v>
      </c>
      <c r="E185" s="33">
        <v>-1145643.98</v>
      </c>
    </row>
    <row r="186" spans="1:5" x14ac:dyDescent="0.25">
      <c r="A186">
        <v>1</v>
      </c>
      <c r="B186" s="35" t="str">
        <f t="shared" si="2"/>
        <v>14400313</v>
      </c>
      <c r="C186" s="32" t="s">
        <v>434</v>
      </c>
      <c r="D186" s="33">
        <v>-2885756.95</v>
      </c>
      <c r="E186" s="33">
        <v>-319145.98</v>
      </c>
    </row>
    <row r="187" spans="1:5" x14ac:dyDescent="0.25">
      <c r="A187">
        <v>1</v>
      </c>
      <c r="B187" s="35" t="str">
        <f t="shared" si="2"/>
        <v>14400343</v>
      </c>
      <c r="C187" s="32" t="s">
        <v>435</v>
      </c>
      <c r="D187" s="33">
        <v>-1181186.76</v>
      </c>
      <c r="E187" s="33">
        <v>-1170223.08</v>
      </c>
    </row>
    <row r="188" spans="1:5" x14ac:dyDescent="0.25">
      <c r="A188">
        <v>1</v>
      </c>
      <c r="B188" s="35" t="str">
        <f t="shared" si="2"/>
        <v>14400353</v>
      </c>
      <c r="C188" s="32" t="s">
        <v>436</v>
      </c>
      <c r="D188" s="33">
        <v>-410684.93</v>
      </c>
      <c r="E188" s="33">
        <v>-422851.47</v>
      </c>
    </row>
    <row r="189" spans="1:5" x14ac:dyDescent="0.25">
      <c r="A189">
        <v>1</v>
      </c>
      <c r="B189" s="35" t="str">
        <f t="shared" si="2"/>
        <v xml:space="preserve">F144    </v>
      </c>
      <c r="C189" s="25" t="s">
        <v>437</v>
      </c>
      <c r="D189" s="26">
        <v>-8900745.6300000008</v>
      </c>
      <c r="E189" s="26">
        <v>-6758828.9199999999</v>
      </c>
    </row>
    <row r="190" spans="1:5" x14ac:dyDescent="0.25">
      <c r="A190">
        <v>1</v>
      </c>
      <c r="B190" s="35" t="str">
        <f t="shared" si="2"/>
        <v>F1-P110.</v>
      </c>
      <c r="C190" s="25" t="s">
        <v>208</v>
      </c>
      <c r="D190" s="26">
        <v>-8900745.6300000008</v>
      </c>
      <c r="E190" s="26">
        <v>-6758828.9199999999</v>
      </c>
    </row>
    <row r="191" spans="1:5" x14ac:dyDescent="0.25">
      <c r="A191">
        <v>1</v>
      </c>
      <c r="B191" s="35" t="str">
        <f t="shared" si="2"/>
        <v>14600000</v>
      </c>
      <c r="C191" s="32" t="s">
        <v>438</v>
      </c>
      <c r="D191" s="33">
        <v>3368039.95</v>
      </c>
      <c r="E191" s="33">
        <v>2981194.85</v>
      </c>
    </row>
    <row r="192" spans="1:5" x14ac:dyDescent="0.25">
      <c r="A192">
        <v>1</v>
      </c>
      <c r="B192" s="35" t="str">
        <f t="shared" si="2"/>
        <v>14609470</v>
      </c>
      <c r="C192" s="32" t="s">
        <v>439</v>
      </c>
      <c r="D192" s="33">
        <v>0</v>
      </c>
      <c r="E192" s="33">
        <v>0</v>
      </c>
    </row>
    <row r="193" spans="1:5" x14ac:dyDescent="0.25">
      <c r="A193">
        <v>1</v>
      </c>
      <c r="B193" s="35" t="str">
        <f t="shared" si="2"/>
        <v>14609480</v>
      </c>
      <c r="C193" s="32" t="s">
        <v>440</v>
      </c>
      <c r="D193" s="33">
        <v>0</v>
      </c>
      <c r="E193" s="33">
        <v>0</v>
      </c>
    </row>
    <row r="194" spans="1:5" x14ac:dyDescent="0.25">
      <c r="A194">
        <v>1</v>
      </c>
      <c r="B194" s="35" t="str">
        <f t="shared" ref="B194:B257" si="3">LEFT(C194,8)</f>
        <v>14609490</v>
      </c>
      <c r="C194" s="32" t="s">
        <v>441</v>
      </c>
      <c r="D194" s="33">
        <v>0</v>
      </c>
      <c r="E194" s="33">
        <v>0</v>
      </c>
    </row>
    <row r="195" spans="1:5" x14ac:dyDescent="0.25">
      <c r="A195">
        <v>1</v>
      </c>
      <c r="B195" s="35" t="str">
        <f t="shared" si="3"/>
        <v>14609500</v>
      </c>
      <c r="C195" s="32" t="s">
        <v>442</v>
      </c>
      <c r="D195" s="33">
        <v>0</v>
      </c>
      <c r="E195" s="33">
        <v>0</v>
      </c>
    </row>
    <row r="196" spans="1:5" x14ac:dyDescent="0.25">
      <c r="A196">
        <v>1</v>
      </c>
      <c r="B196" s="35" t="str">
        <f t="shared" si="3"/>
        <v xml:space="preserve">F146    </v>
      </c>
      <c r="C196" s="25" t="s">
        <v>443</v>
      </c>
      <c r="D196" s="26">
        <v>3368039.95</v>
      </c>
      <c r="E196" s="26">
        <v>2981194.85</v>
      </c>
    </row>
    <row r="197" spans="1:5" x14ac:dyDescent="0.25">
      <c r="A197">
        <v>1</v>
      </c>
      <c r="B197" s="35" t="str">
        <f t="shared" si="3"/>
        <v>F1-P110.</v>
      </c>
      <c r="C197" s="25" t="s">
        <v>209</v>
      </c>
      <c r="D197" s="26">
        <v>3368039.95</v>
      </c>
      <c r="E197" s="26">
        <v>2981194.85</v>
      </c>
    </row>
    <row r="198" spans="1:5" x14ac:dyDescent="0.25">
      <c r="A198">
        <v>1</v>
      </c>
      <c r="B198" s="35" t="str">
        <f t="shared" si="3"/>
        <v>15100001</v>
      </c>
      <c r="C198" s="32" t="s">
        <v>444</v>
      </c>
      <c r="D198" s="33">
        <v>-1063362.3600000001</v>
      </c>
      <c r="E198" s="33">
        <v>0</v>
      </c>
    </row>
    <row r="199" spans="1:5" x14ac:dyDescent="0.25">
      <c r="A199">
        <v>1</v>
      </c>
      <c r="B199" s="35" t="str">
        <f t="shared" si="3"/>
        <v>15100021</v>
      </c>
      <c r="C199" s="32" t="s">
        <v>445</v>
      </c>
      <c r="D199" s="33">
        <v>2677784.5099999998</v>
      </c>
      <c r="E199" s="33">
        <v>3344784.02</v>
      </c>
    </row>
    <row r="200" spans="1:5" x14ac:dyDescent="0.25">
      <c r="A200">
        <v>1</v>
      </c>
      <c r="B200" s="35" t="str">
        <f t="shared" si="3"/>
        <v>15100031</v>
      </c>
      <c r="C200" s="32" t="s">
        <v>446</v>
      </c>
      <c r="D200" s="33">
        <v>2652723.12</v>
      </c>
      <c r="E200" s="33">
        <v>2885857.21</v>
      </c>
    </row>
    <row r="201" spans="1:5" x14ac:dyDescent="0.25">
      <c r="A201">
        <v>1</v>
      </c>
      <c r="B201" s="35" t="str">
        <f t="shared" si="3"/>
        <v>15100041</v>
      </c>
      <c r="C201" s="32" t="s">
        <v>447</v>
      </c>
      <c r="D201" s="33">
        <v>238292.72</v>
      </c>
      <c r="E201" s="33">
        <v>235757.4</v>
      </c>
    </row>
    <row r="202" spans="1:5" x14ac:dyDescent="0.25">
      <c r="A202">
        <v>1</v>
      </c>
      <c r="B202" s="35" t="str">
        <f t="shared" si="3"/>
        <v>15100061</v>
      </c>
      <c r="C202" s="32" t="s">
        <v>448</v>
      </c>
      <c r="D202" s="33">
        <v>30017.11</v>
      </c>
      <c r="E202" s="33">
        <v>29160.15</v>
      </c>
    </row>
    <row r="203" spans="1:5" x14ac:dyDescent="0.25">
      <c r="A203">
        <v>1</v>
      </c>
      <c r="B203" s="35" t="str">
        <f t="shared" si="3"/>
        <v>15100081</v>
      </c>
      <c r="C203" s="32" t="s">
        <v>449</v>
      </c>
      <c r="D203" s="33">
        <v>1642990.77</v>
      </c>
      <c r="E203" s="33">
        <v>1637956.24</v>
      </c>
    </row>
    <row r="204" spans="1:5" x14ac:dyDescent="0.25">
      <c r="A204">
        <v>1</v>
      </c>
      <c r="B204" s="35" t="str">
        <f t="shared" si="3"/>
        <v>15100091</v>
      </c>
      <c r="C204" s="32" t="s">
        <v>450</v>
      </c>
      <c r="D204" s="33">
        <v>1774782.46</v>
      </c>
      <c r="E204" s="33">
        <v>1771630.97</v>
      </c>
    </row>
    <row r="205" spans="1:5" x14ac:dyDescent="0.25">
      <c r="A205">
        <v>1</v>
      </c>
      <c r="B205" s="35" t="str">
        <f t="shared" si="3"/>
        <v>15100101</v>
      </c>
      <c r="C205" s="32" t="s">
        <v>451</v>
      </c>
      <c r="D205" s="33">
        <v>4369721</v>
      </c>
      <c r="E205" s="33">
        <v>4369721</v>
      </c>
    </row>
    <row r="206" spans="1:5" x14ac:dyDescent="0.25">
      <c r="A206">
        <v>1</v>
      </c>
      <c r="B206" s="35" t="str">
        <f t="shared" si="3"/>
        <v>15100122</v>
      </c>
      <c r="C206" s="32" t="s">
        <v>452</v>
      </c>
      <c r="D206" s="33">
        <v>296344.58</v>
      </c>
      <c r="E206" s="33">
        <v>296344.58</v>
      </c>
    </row>
    <row r="207" spans="1:5" x14ac:dyDescent="0.25">
      <c r="A207">
        <v>1</v>
      </c>
      <c r="B207" s="35" t="str">
        <f t="shared" si="3"/>
        <v>15100181</v>
      </c>
      <c r="C207" s="32" t="s">
        <v>453</v>
      </c>
      <c r="D207" s="33">
        <v>116456.67</v>
      </c>
      <c r="E207" s="33">
        <v>139712.38</v>
      </c>
    </row>
    <row r="208" spans="1:5" x14ac:dyDescent="0.25">
      <c r="A208">
        <v>1</v>
      </c>
      <c r="B208" s="35" t="str">
        <f t="shared" si="3"/>
        <v>15100211</v>
      </c>
      <c r="C208" s="32" t="s">
        <v>454</v>
      </c>
      <c r="D208" s="33">
        <v>426756.43</v>
      </c>
      <c r="E208" s="33">
        <v>331334.44</v>
      </c>
    </row>
    <row r="209" spans="1:5" x14ac:dyDescent="0.25">
      <c r="A209">
        <v>1</v>
      </c>
      <c r="B209" s="35" t="str">
        <f t="shared" si="3"/>
        <v>15100221</v>
      </c>
      <c r="C209" s="32" t="s">
        <v>455</v>
      </c>
      <c r="D209" s="33">
        <v>700460.88</v>
      </c>
      <c r="E209" s="33">
        <v>406340.23</v>
      </c>
    </row>
    <row r="210" spans="1:5" x14ac:dyDescent="0.25">
      <c r="A210">
        <v>1</v>
      </c>
      <c r="B210" s="35" t="str">
        <f t="shared" si="3"/>
        <v>15100271</v>
      </c>
      <c r="C210" s="32" t="s">
        <v>456</v>
      </c>
      <c r="D210" s="33">
        <v>2775902.13</v>
      </c>
      <c r="E210" s="33">
        <v>2775902.13</v>
      </c>
    </row>
    <row r="211" spans="1:5" x14ac:dyDescent="0.25">
      <c r="A211">
        <v>1</v>
      </c>
      <c r="B211" s="35" t="str">
        <f t="shared" si="3"/>
        <v>15100291</v>
      </c>
      <c r="C211" s="32" t="s">
        <v>457</v>
      </c>
      <c r="D211" s="33">
        <v>392070.41</v>
      </c>
      <c r="E211" s="33">
        <v>392070.41</v>
      </c>
    </row>
    <row r="212" spans="1:5" x14ac:dyDescent="0.25">
      <c r="A212">
        <v>1</v>
      </c>
      <c r="B212" s="35" t="str">
        <f t="shared" si="3"/>
        <v>15111001</v>
      </c>
      <c r="C212" s="32" t="s">
        <v>458</v>
      </c>
      <c r="D212" s="33">
        <v>235220.82</v>
      </c>
      <c r="E212" s="33">
        <v>235220.82</v>
      </c>
    </row>
    <row r="213" spans="1:5" x14ac:dyDescent="0.25">
      <c r="A213">
        <v>1</v>
      </c>
      <c r="B213" s="35" t="str">
        <f t="shared" si="3"/>
        <v xml:space="preserve">F151    </v>
      </c>
      <c r="C213" s="25" t="s">
        <v>459</v>
      </c>
      <c r="D213" s="26">
        <v>17266161.25</v>
      </c>
      <c r="E213" s="26">
        <v>18851791.98</v>
      </c>
    </row>
    <row r="214" spans="1:5" x14ac:dyDescent="0.25">
      <c r="A214">
        <v>1</v>
      </c>
      <c r="B214" s="35" t="str">
        <f t="shared" si="3"/>
        <v>F1-P110.</v>
      </c>
      <c r="C214" s="25" t="s">
        <v>210</v>
      </c>
      <c r="D214" s="26">
        <v>17266161.25</v>
      </c>
      <c r="E214" s="26">
        <v>18851791.98</v>
      </c>
    </row>
    <row r="215" spans="1:5" x14ac:dyDescent="0.25">
      <c r="A215">
        <v>1</v>
      </c>
      <c r="B215" s="35" t="str">
        <f t="shared" si="3"/>
        <v>15400023</v>
      </c>
      <c r="C215" s="32" t="s">
        <v>460</v>
      </c>
      <c r="D215" s="33">
        <v>13570115.17</v>
      </c>
      <c r="E215" s="33">
        <v>13762428.699999999</v>
      </c>
    </row>
    <row r="216" spans="1:5" x14ac:dyDescent="0.25">
      <c r="A216">
        <v>1</v>
      </c>
      <c r="B216" s="35" t="str">
        <f t="shared" si="3"/>
        <v>15400031</v>
      </c>
      <c r="C216" s="32" t="s">
        <v>461</v>
      </c>
      <c r="D216" s="33">
        <v>6117935.3499999996</v>
      </c>
      <c r="E216" s="33">
        <v>6104377.9400000004</v>
      </c>
    </row>
    <row r="217" spans="1:5" x14ac:dyDescent="0.25">
      <c r="A217">
        <v>1</v>
      </c>
      <c r="B217" s="35" t="str">
        <f t="shared" si="3"/>
        <v>15400033</v>
      </c>
      <c r="C217" s="32" t="s">
        <v>462</v>
      </c>
      <c r="D217" s="33">
        <v>-13579540.289999999</v>
      </c>
      <c r="E217" s="33">
        <v>-13771853.82</v>
      </c>
    </row>
    <row r="218" spans="1:5" x14ac:dyDescent="0.25">
      <c r="A218">
        <v>1</v>
      </c>
      <c r="B218" s="35" t="str">
        <f t="shared" si="3"/>
        <v>15400041</v>
      </c>
      <c r="C218" s="32" t="s">
        <v>463</v>
      </c>
      <c r="D218" s="33">
        <v>4588475.5199999996</v>
      </c>
      <c r="E218" s="33">
        <v>4578309.3600000003</v>
      </c>
    </row>
    <row r="219" spans="1:5" x14ac:dyDescent="0.25">
      <c r="A219">
        <v>1</v>
      </c>
      <c r="B219" s="35" t="str">
        <f t="shared" si="3"/>
        <v>15400061</v>
      </c>
      <c r="C219" s="32" t="s">
        <v>464</v>
      </c>
      <c r="D219" s="33">
        <v>26357195.640000001</v>
      </c>
      <c r="E219" s="33">
        <v>27697822.010000002</v>
      </c>
    </row>
    <row r="220" spans="1:5" x14ac:dyDescent="0.25">
      <c r="A220">
        <v>1</v>
      </c>
      <c r="B220" s="35" t="str">
        <f t="shared" si="3"/>
        <v>15400091</v>
      </c>
      <c r="C220" s="32" t="s">
        <v>465</v>
      </c>
      <c r="D220" s="33">
        <v>0</v>
      </c>
      <c r="E220" s="33">
        <v>0</v>
      </c>
    </row>
    <row r="221" spans="1:5" x14ac:dyDescent="0.25">
      <c r="A221">
        <v>1</v>
      </c>
      <c r="B221" s="35" t="str">
        <f t="shared" si="3"/>
        <v>15400101</v>
      </c>
      <c r="C221" s="32" t="s">
        <v>466</v>
      </c>
      <c r="D221" s="33">
        <v>39269287.909999996</v>
      </c>
      <c r="E221" s="33">
        <v>38981400.859999999</v>
      </c>
    </row>
    <row r="222" spans="1:5" x14ac:dyDescent="0.25">
      <c r="A222">
        <v>1</v>
      </c>
      <c r="B222" s="35" t="str">
        <f t="shared" si="3"/>
        <v>15400102</v>
      </c>
      <c r="C222" s="32" t="s">
        <v>467</v>
      </c>
      <c r="D222" s="33">
        <v>8630213.5999999996</v>
      </c>
      <c r="E222" s="33">
        <v>8918156.9000000004</v>
      </c>
    </row>
    <row r="223" spans="1:5" x14ac:dyDescent="0.25">
      <c r="A223">
        <v>1</v>
      </c>
      <c r="B223" s="35" t="str">
        <f t="shared" si="3"/>
        <v>15400103</v>
      </c>
      <c r="C223" s="32" t="s">
        <v>468</v>
      </c>
      <c r="D223" s="33">
        <v>19898873.600000001</v>
      </c>
      <c r="E223" s="33">
        <v>19991434.93</v>
      </c>
    </row>
    <row r="224" spans="1:5" x14ac:dyDescent="0.25">
      <c r="A224">
        <v>1</v>
      </c>
      <c r="B224" s="35" t="str">
        <f t="shared" si="3"/>
        <v>15400181</v>
      </c>
      <c r="C224" s="32" t="s">
        <v>469</v>
      </c>
      <c r="D224" s="33">
        <v>2621087.0099999998</v>
      </c>
      <c r="E224" s="33">
        <v>2639343.9900000002</v>
      </c>
    </row>
    <row r="225" spans="1:5" x14ac:dyDescent="0.25">
      <c r="A225">
        <v>1</v>
      </c>
      <c r="B225" s="35" t="str">
        <f t="shared" si="3"/>
        <v xml:space="preserve">F154    </v>
      </c>
      <c r="C225" s="25" t="s">
        <v>470</v>
      </c>
      <c r="D225" s="26">
        <v>107473643.51000001</v>
      </c>
      <c r="E225" s="26">
        <v>108901420.87</v>
      </c>
    </row>
    <row r="226" spans="1:5" x14ac:dyDescent="0.25">
      <c r="A226">
        <v>1</v>
      </c>
      <c r="B226" s="35" t="str">
        <f t="shared" si="3"/>
        <v>F1-P110.</v>
      </c>
      <c r="C226" s="25" t="s">
        <v>211</v>
      </c>
      <c r="D226" s="26">
        <v>107473643.51000001</v>
      </c>
      <c r="E226" s="26">
        <v>108901420.87</v>
      </c>
    </row>
    <row r="227" spans="1:5" x14ac:dyDescent="0.25">
      <c r="A227">
        <v>1</v>
      </c>
      <c r="B227" s="35" t="str">
        <f t="shared" si="3"/>
        <v>15600003</v>
      </c>
      <c r="C227" s="32" t="s">
        <v>471</v>
      </c>
      <c r="D227" s="33">
        <v>150639.1</v>
      </c>
      <c r="E227" s="33">
        <v>185623.19</v>
      </c>
    </row>
    <row r="228" spans="1:5" x14ac:dyDescent="0.25">
      <c r="A228">
        <v>1</v>
      </c>
      <c r="B228" s="35" t="str">
        <f t="shared" si="3"/>
        <v xml:space="preserve">F156X   </v>
      </c>
      <c r="C228" s="25" t="s">
        <v>472</v>
      </c>
      <c r="D228" s="26">
        <v>150639.1</v>
      </c>
      <c r="E228" s="26">
        <v>185623.19</v>
      </c>
    </row>
    <row r="229" spans="1:5" x14ac:dyDescent="0.25">
      <c r="A229">
        <v>1</v>
      </c>
      <c r="B229" s="35" t="str">
        <f t="shared" si="3"/>
        <v>F1-P110.</v>
      </c>
      <c r="C229" s="25" t="s">
        <v>212</v>
      </c>
      <c r="D229" s="26">
        <v>150639.1</v>
      </c>
      <c r="E229" s="26">
        <v>185623.19</v>
      </c>
    </row>
    <row r="230" spans="1:5" x14ac:dyDescent="0.25">
      <c r="A230">
        <v>1</v>
      </c>
      <c r="B230" s="35" t="str">
        <f t="shared" si="3"/>
        <v>15810001</v>
      </c>
      <c r="C230" s="32" t="s">
        <v>473</v>
      </c>
      <c r="D230" s="33">
        <v>32064.400000000001</v>
      </c>
      <c r="E230" s="33">
        <v>32284.400000000001</v>
      </c>
    </row>
    <row r="231" spans="1:5" x14ac:dyDescent="0.25">
      <c r="A231">
        <v>1</v>
      </c>
      <c r="B231" s="35" t="str">
        <f t="shared" si="3"/>
        <v xml:space="preserve">F1581   </v>
      </c>
      <c r="C231" s="25" t="s">
        <v>474</v>
      </c>
      <c r="D231" s="26">
        <v>32064.400000000001</v>
      </c>
      <c r="E231" s="26">
        <v>32284.400000000001</v>
      </c>
    </row>
    <row r="232" spans="1:5" x14ac:dyDescent="0.25">
      <c r="A232">
        <v>1</v>
      </c>
      <c r="B232" s="35" t="str">
        <f t="shared" si="3"/>
        <v>F1-P110.</v>
      </c>
      <c r="C232" s="25" t="s">
        <v>213</v>
      </c>
      <c r="D232" s="26">
        <v>32064.400000000001</v>
      </c>
      <c r="E232" s="26">
        <v>32284.400000000001</v>
      </c>
    </row>
    <row r="233" spans="1:5" x14ac:dyDescent="0.25">
      <c r="A233">
        <v>1</v>
      </c>
      <c r="B233" s="35" t="str">
        <f t="shared" si="3"/>
        <v>16300023</v>
      </c>
      <c r="C233" s="32" t="s">
        <v>475</v>
      </c>
      <c r="D233" s="33">
        <v>-20968.95</v>
      </c>
      <c r="E233" s="33">
        <v>55481.9</v>
      </c>
    </row>
    <row r="234" spans="1:5" x14ac:dyDescent="0.25">
      <c r="A234">
        <v>1</v>
      </c>
      <c r="B234" s="35" t="str">
        <f t="shared" si="3"/>
        <v>16300063</v>
      </c>
      <c r="C234" s="32" t="s">
        <v>476</v>
      </c>
      <c r="D234" s="33">
        <v>-482020.09</v>
      </c>
      <c r="E234" s="33">
        <v>-450674.46</v>
      </c>
    </row>
    <row r="235" spans="1:5" x14ac:dyDescent="0.25">
      <c r="A235">
        <v>1</v>
      </c>
      <c r="B235" s="35" t="str">
        <f t="shared" si="3"/>
        <v xml:space="preserve">F163    </v>
      </c>
      <c r="C235" s="25" t="s">
        <v>477</v>
      </c>
      <c r="D235" s="26">
        <v>-502989.04</v>
      </c>
      <c r="E235" s="26">
        <v>-395192.56</v>
      </c>
    </row>
    <row r="236" spans="1:5" x14ac:dyDescent="0.25">
      <c r="A236">
        <v>1</v>
      </c>
      <c r="B236" s="35" t="str">
        <f t="shared" si="3"/>
        <v>F1-P110.</v>
      </c>
      <c r="C236" s="25" t="s">
        <v>214</v>
      </c>
      <c r="D236" s="26">
        <v>-502989.04</v>
      </c>
      <c r="E236" s="26">
        <v>-395192.56</v>
      </c>
    </row>
    <row r="237" spans="1:5" x14ac:dyDescent="0.25">
      <c r="A237">
        <v>1</v>
      </c>
      <c r="B237" s="35" t="str">
        <f t="shared" si="3"/>
        <v>16410002</v>
      </c>
      <c r="C237" s="32" t="s">
        <v>478</v>
      </c>
      <c r="D237" s="33">
        <v>17228664.23</v>
      </c>
      <c r="E237" s="33">
        <v>13218554.07</v>
      </c>
    </row>
    <row r="238" spans="1:5" x14ac:dyDescent="0.25">
      <c r="A238">
        <v>1</v>
      </c>
      <c r="B238" s="35" t="str">
        <f t="shared" si="3"/>
        <v>16410012</v>
      </c>
      <c r="C238" s="32" t="s">
        <v>479</v>
      </c>
      <c r="D238" s="33">
        <v>2740716.95</v>
      </c>
      <c r="E238" s="33">
        <v>2746263.44</v>
      </c>
    </row>
    <row r="239" spans="1:5" x14ac:dyDescent="0.25">
      <c r="A239">
        <v>1</v>
      </c>
      <c r="B239" s="35" t="str">
        <f t="shared" si="3"/>
        <v>16410022</v>
      </c>
      <c r="C239" s="32" t="s">
        <v>480</v>
      </c>
      <c r="D239" s="33">
        <v>11122956.76</v>
      </c>
      <c r="E239" s="33">
        <v>7384704.5800000001</v>
      </c>
    </row>
    <row r="240" spans="1:5" x14ac:dyDescent="0.25">
      <c r="A240">
        <v>1</v>
      </c>
      <c r="B240" s="35" t="str">
        <f t="shared" si="3"/>
        <v xml:space="preserve">F164-1  </v>
      </c>
      <c r="C240" s="25" t="s">
        <v>481</v>
      </c>
      <c r="D240" s="26">
        <v>31092337.940000001</v>
      </c>
      <c r="E240" s="26">
        <v>23349522.09</v>
      </c>
    </row>
    <row r="241" spans="1:5" x14ac:dyDescent="0.25">
      <c r="A241">
        <v>1</v>
      </c>
      <c r="B241" s="35" t="str">
        <f t="shared" si="3"/>
        <v>F1-P110.</v>
      </c>
      <c r="C241" s="25" t="s">
        <v>215</v>
      </c>
      <c r="D241" s="26">
        <v>31092337.940000001</v>
      </c>
      <c r="E241" s="26">
        <v>23349522.09</v>
      </c>
    </row>
    <row r="242" spans="1:5" x14ac:dyDescent="0.25">
      <c r="A242">
        <v>1</v>
      </c>
      <c r="B242" s="35" t="str">
        <f t="shared" si="3"/>
        <v>16420012</v>
      </c>
      <c r="C242" s="32" t="s">
        <v>482</v>
      </c>
      <c r="D242" s="33">
        <v>75972.820000000007</v>
      </c>
      <c r="E242" s="33">
        <v>81323.94</v>
      </c>
    </row>
    <row r="243" spans="1:5" x14ac:dyDescent="0.25">
      <c r="A243">
        <v>1</v>
      </c>
      <c r="B243" s="35" t="str">
        <f t="shared" si="3"/>
        <v xml:space="preserve">F164-2  </v>
      </c>
      <c r="C243" s="25" t="s">
        <v>483</v>
      </c>
      <c r="D243" s="26">
        <v>75972.820000000007</v>
      </c>
      <c r="E243" s="26">
        <v>81323.94</v>
      </c>
    </row>
    <row r="244" spans="1:5" x14ac:dyDescent="0.25">
      <c r="A244">
        <v>1</v>
      </c>
      <c r="B244" s="35" t="str">
        <f t="shared" si="3"/>
        <v>F1-P110.</v>
      </c>
      <c r="C244" s="25" t="s">
        <v>216</v>
      </c>
      <c r="D244" s="26">
        <v>75972.820000000007</v>
      </c>
      <c r="E244" s="26">
        <v>81323.94</v>
      </c>
    </row>
    <row r="245" spans="1:5" x14ac:dyDescent="0.25">
      <c r="A245">
        <v>1</v>
      </c>
      <c r="B245" s="35" t="str">
        <f t="shared" si="3"/>
        <v>16500013</v>
      </c>
      <c r="C245" s="32" t="s">
        <v>484</v>
      </c>
      <c r="D245" s="33">
        <v>4217115.4800000004</v>
      </c>
      <c r="E245" s="33">
        <v>3833741.34</v>
      </c>
    </row>
    <row r="246" spans="1:5" x14ac:dyDescent="0.25">
      <c r="A246">
        <v>1</v>
      </c>
      <c r="B246" s="35" t="str">
        <f t="shared" si="3"/>
        <v>16500022</v>
      </c>
      <c r="C246" s="32" t="s">
        <v>485</v>
      </c>
      <c r="D246" s="33">
        <v>76500</v>
      </c>
      <c r="E246" s="33">
        <v>66937.5</v>
      </c>
    </row>
    <row r="247" spans="1:5" x14ac:dyDescent="0.25">
      <c r="A247">
        <v>1</v>
      </c>
      <c r="B247" s="35" t="str">
        <f t="shared" si="3"/>
        <v>16500063</v>
      </c>
      <c r="C247" s="32" t="s">
        <v>486</v>
      </c>
      <c r="D247" s="33">
        <v>322810.92</v>
      </c>
      <c r="E247" s="33">
        <v>293464.46999999997</v>
      </c>
    </row>
    <row r="248" spans="1:5" x14ac:dyDescent="0.25">
      <c r="A248">
        <v>1</v>
      </c>
      <c r="B248" s="35" t="str">
        <f t="shared" si="3"/>
        <v>16500081</v>
      </c>
      <c r="C248" s="32" t="s">
        <v>487</v>
      </c>
      <c r="D248" s="33">
        <v>307147.49</v>
      </c>
      <c r="E248" s="33">
        <v>268754.05</v>
      </c>
    </row>
    <row r="249" spans="1:5" x14ac:dyDescent="0.25">
      <c r="A249">
        <v>1</v>
      </c>
      <c r="B249" s="35" t="str">
        <f t="shared" si="3"/>
        <v>16500083</v>
      </c>
      <c r="C249" s="32" t="s">
        <v>488</v>
      </c>
      <c r="D249" s="33">
        <v>817389.94</v>
      </c>
      <c r="E249" s="33">
        <v>544926.6</v>
      </c>
    </row>
    <row r="250" spans="1:5" x14ac:dyDescent="0.25">
      <c r="A250">
        <v>1</v>
      </c>
      <c r="B250" s="35" t="str">
        <f t="shared" si="3"/>
        <v>16500091</v>
      </c>
      <c r="C250" s="32" t="s">
        <v>489</v>
      </c>
      <c r="D250" s="33">
        <v>74240.81</v>
      </c>
      <c r="E250" s="33">
        <v>59392.639999999999</v>
      </c>
    </row>
    <row r="251" spans="1:5" x14ac:dyDescent="0.25">
      <c r="A251">
        <v>1</v>
      </c>
      <c r="B251" s="35" t="str">
        <f t="shared" si="3"/>
        <v>16500101</v>
      </c>
      <c r="C251" s="32" t="s">
        <v>490</v>
      </c>
      <c r="D251" s="33">
        <v>0</v>
      </c>
      <c r="E251" s="33">
        <v>101873.79</v>
      </c>
    </row>
    <row r="252" spans="1:5" x14ac:dyDescent="0.25">
      <c r="A252">
        <v>1</v>
      </c>
      <c r="B252" s="35" t="str">
        <f t="shared" si="3"/>
        <v>16500103</v>
      </c>
      <c r="C252" s="32" t="s">
        <v>491</v>
      </c>
      <c r="D252" s="33">
        <v>0</v>
      </c>
      <c r="E252" s="33">
        <v>40833.339999999997</v>
      </c>
    </row>
    <row r="253" spans="1:5" x14ac:dyDescent="0.25">
      <c r="A253">
        <v>1</v>
      </c>
      <c r="B253" s="35" t="str">
        <f t="shared" si="3"/>
        <v>16500143</v>
      </c>
      <c r="C253" s="32" t="s">
        <v>492</v>
      </c>
      <c r="D253" s="33">
        <v>160498.34</v>
      </c>
      <c r="E253" s="33">
        <v>120373.75</v>
      </c>
    </row>
    <row r="254" spans="1:5" x14ac:dyDescent="0.25">
      <c r="A254">
        <v>1</v>
      </c>
      <c r="B254" s="35" t="str">
        <f t="shared" si="3"/>
        <v>16500153</v>
      </c>
      <c r="C254" s="32" t="s">
        <v>493</v>
      </c>
      <c r="D254" s="33">
        <v>45998.720000000001</v>
      </c>
      <c r="E254" s="33">
        <v>30665.82</v>
      </c>
    </row>
    <row r="255" spans="1:5" x14ac:dyDescent="0.25">
      <c r="A255">
        <v>1</v>
      </c>
      <c r="B255" s="35" t="str">
        <f t="shared" si="3"/>
        <v>16500183</v>
      </c>
      <c r="C255" s="32" t="s">
        <v>494</v>
      </c>
      <c r="D255" s="33">
        <v>165732.38</v>
      </c>
      <c r="E255" s="33">
        <v>186835.09</v>
      </c>
    </row>
    <row r="256" spans="1:5" x14ac:dyDescent="0.25">
      <c r="A256">
        <v>1</v>
      </c>
      <c r="B256" s="35" t="str">
        <f t="shared" si="3"/>
        <v>16500213</v>
      </c>
      <c r="C256" s="32" t="s">
        <v>495</v>
      </c>
      <c r="D256" s="33">
        <v>0</v>
      </c>
      <c r="E256" s="33">
        <v>227367.82</v>
      </c>
    </row>
    <row r="257" spans="1:5" x14ac:dyDescent="0.25">
      <c r="A257">
        <v>1</v>
      </c>
      <c r="B257" s="35" t="str">
        <f t="shared" si="3"/>
        <v>16500223</v>
      </c>
      <c r="C257" s="32" t="s">
        <v>496</v>
      </c>
      <c r="D257" s="33">
        <v>74236.210000000006</v>
      </c>
      <c r="E257" s="33">
        <v>74236.210000000006</v>
      </c>
    </row>
    <row r="258" spans="1:5" x14ac:dyDescent="0.25">
      <c r="A258">
        <v>1</v>
      </c>
      <c r="B258" s="35" t="str">
        <f t="shared" ref="B258:B321" si="4">LEFT(C258,8)</f>
        <v>16500251</v>
      </c>
      <c r="C258" s="32" t="s">
        <v>497</v>
      </c>
      <c r="D258" s="33">
        <v>2224.5</v>
      </c>
      <c r="E258" s="33">
        <v>0</v>
      </c>
    </row>
    <row r="259" spans="1:5" x14ac:dyDescent="0.25">
      <c r="A259">
        <v>1</v>
      </c>
      <c r="B259" s="35" t="str">
        <f t="shared" si="4"/>
        <v>16500283</v>
      </c>
      <c r="C259" s="32" t="s">
        <v>498</v>
      </c>
      <c r="D259" s="33">
        <v>0</v>
      </c>
      <c r="E259" s="33">
        <v>3914484.51</v>
      </c>
    </row>
    <row r="260" spans="1:5" x14ac:dyDescent="0.25">
      <c r="A260">
        <v>1</v>
      </c>
      <c r="B260" s="35" t="str">
        <f t="shared" si="4"/>
        <v>16500303</v>
      </c>
      <c r="C260" s="32" t="s">
        <v>499</v>
      </c>
      <c r="D260" s="33">
        <v>206250</v>
      </c>
      <c r="E260" s="33">
        <v>171875</v>
      </c>
    </row>
    <row r="261" spans="1:5" x14ac:dyDescent="0.25">
      <c r="A261">
        <v>1</v>
      </c>
      <c r="B261" s="35" t="str">
        <f t="shared" si="4"/>
        <v>16500321</v>
      </c>
      <c r="C261" s="32" t="s">
        <v>500</v>
      </c>
      <c r="D261" s="33">
        <v>0</v>
      </c>
      <c r="E261" s="33">
        <v>988111.67</v>
      </c>
    </row>
    <row r="262" spans="1:5" x14ac:dyDescent="0.25">
      <c r="A262">
        <v>1</v>
      </c>
      <c r="B262" s="35" t="str">
        <f t="shared" si="4"/>
        <v>16500331</v>
      </c>
      <c r="C262" s="32" t="s">
        <v>501</v>
      </c>
      <c r="D262" s="33">
        <v>1077940</v>
      </c>
      <c r="E262" s="33">
        <v>1227521.17</v>
      </c>
    </row>
    <row r="263" spans="1:5" x14ac:dyDescent="0.25">
      <c r="A263">
        <v>1</v>
      </c>
      <c r="B263" s="35" t="str">
        <f t="shared" si="4"/>
        <v>16500333</v>
      </c>
      <c r="C263" s="32" t="s">
        <v>502</v>
      </c>
      <c r="D263" s="33">
        <v>1860</v>
      </c>
      <c r="E263" s="33">
        <v>0</v>
      </c>
    </row>
    <row r="264" spans="1:5" x14ac:dyDescent="0.25">
      <c r="A264">
        <v>1</v>
      </c>
      <c r="B264" s="35" t="str">
        <f t="shared" si="4"/>
        <v>16500351</v>
      </c>
      <c r="C264" s="32" t="s">
        <v>503</v>
      </c>
      <c r="D264" s="33">
        <v>0</v>
      </c>
      <c r="E264" s="33">
        <v>154194.22</v>
      </c>
    </row>
    <row r="265" spans="1:5" x14ac:dyDescent="0.25">
      <c r="A265">
        <v>1</v>
      </c>
      <c r="B265" s="35" t="str">
        <f t="shared" si="4"/>
        <v>16500373</v>
      </c>
      <c r="C265" s="32" t="s">
        <v>504</v>
      </c>
      <c r="D265" s="33">
        <v>171991.63</v>
      </c>
      <c r="E265" s="33">
        <v>162337.20000000001</v>
      </c>
    </row>
    <row r="266" spans="1:5" x14ac:dyDescent="0.25">
      <c r="A266">
        <v>1</v>
      </c>
      <c r="B266" s="35" t="str">
        <f t="shared" si="4"/>
        <v>16500383</v>
      </c>
      <c r="C266" s="32" t="s">
        <v>505</v>
      </c>
      <c r="D266" s="33">
        <v>1165753.58</v>
      </c>
      <c r="E266" s="33">
        <v>1017861.13</v>
      </c>
    </row>
    <row r="267" spans="1:5" x14ac:dyDescent="0.25">
      <c r="A267">
        <v>1</v>
      </c>
      <c r="B267" s="35" t="str">
        <f t="shared" si="4"/>
        <v>16500401</v>
      </c>
      <c r="C267" s="32" t="s">
        <v>506</v>
      </c>
      <c r="D267" s="33">
        <v>0</v>
      </c>
      <c r="E267" s="33">
        <v>0</v>
      </c>
    </row>
    <row r="268" spans="1:5" x14ac:dyDescent="0.25">
      <c r="A268">
        <v>1</v>
      </c>
      <c r="B268" s="35" t="str">
        <f t="shared" si="4"/>
        <v>16500411</v>
      </c>
      <c r="C268" s="32" t="s">
        <v>507</v>
      </c>
      <c r="D268" s="33">
        <v>0</v>
      </c>
      <c r="E268" s="33">
        <v>0</v>
      </c>
    </row>
    <row r="269" spans="1:5" x14ac:dyDescent="0.25">
      <c r="A269">
        <v>1</v>
      </c>
      <c r="B269" s="35" t="str">
        <f t="shared" si="4"/>
        <v>16500413</v>
      </c>
      <c r="C269" s="32" t="s">
        <v>508</v>
      </c>
      <c r="D269" s="33">
        <v>0</v>
      </c>
      <c r="E269" s="33">
        <v>470678.46</v>
      </c>
    </row>
    <row r="270" spans="1:5" x14ac:dyDescent="0.25">
      <c r="A270">
        <v>1</v>
      </c>
      <c r="B270" s="35" t="str">
        <f t="shared" si="4"/>
        <v>16500421</v>
      </c>
      <c r="C270" s="32" t="s">
        <v>509</v>
      </c>
      <c r="D270" s="33">
        <v>0</v>
      </c>
      <c r="E270" s="33">
        <v>103128.04</v>
      </c>
    </row>
    <row r="271" spans="1:5" x14ac:dyDescent="0.25">
      <c r="A271">
        <v>1</v>
      </c>
      <c r="B271" s="35" t="str">
        <f t="shared" si="4"/>
        <v>16500433</v>
      </c>
      <c r="C271" s="32" t="s">
        <v>510</v>
      </c>
      <c r="D271" s="33">
        <v>0</v>
      </c>
      <c r="E271" s="33">
        <v>0</v>
      </c>
    </row>
    <row r="272" spans="1:5" x14ac:dyDescent="0.25">
      <c r="A272">
        <v>1</v>
      </c>
      <c r="B272" s="35" t="str">
        <f t="shared" si="4"/>
        <v>16500443</v>
      </c>
      <c r="C272" s="32" t="s">
        <v>511</v>
      </c>
      <c r="D272" s="33">
        <v>0</v>
      </c>
      <c r="E272" s="33">
        <v>0</v>
      </c>
    </row>
    <row r="273" spans="1:5" x14ac:dyDescent="0.25">
      <c r="A273">
        <v>1</v>
      </c>
      <c r="B273" s="35" t="str">
        <f t="shared" si="4"/>
        <v>16500491</v>
      </c>
      <c r="C273" s="32" t="s">
        <v>512</v>
      </c>
      <c r="D273" s="33">
        <v>0</v>
      </c>
      <c r="E273" s="33">
        <v>0</v>
      </c>
    </row>
    <row r="274" spans="1:5" x14ac:dyDescent="0.25">
      <c r="A274">
        <v>1</v>
      </c>
      <c r="B274" s="35" t="str">
        <f t="shared" si="4"/>
        <v>16500503</v>
      </c>
      <c r="C274" s="32" t="s">
        <v>513</v>
      </c>
      <c r="D274" s="33">
        <v>102682.11</v>
      </c>
      <c r="E274" s="33">
        <v>102682.11</v>
      </c>
    </row>
    <row r="275" spans="1:5" x14ac:dyDescent="0.25">
      <c r="A275">
        <v>1</v>
      </c>
      <c r="B275" s="35" t="str">
        <f t="shared" si="4"/>
        <v>16500553</v>
      </c>
      <c r="C275" s="32" t="s">
        <v>514</v>
      </c>
      <c r="D275" s="33">
        <v>0</v>
      </c>
      <c r="E275" s="33">
        <v>0</v>
      </c>
    </row>
    <row r="276" spans="1:5" x14ac:dyDescent="0.25">
      <c r="A276">
        <v>1</v>
      </c>
      <c r="B276" s="35" t="str">
        <f t="shared" si="4"/>
        <v>16500583</v>
      </c>
      <c r="C276" s="32" t="s">
        <v>515</v>
      </c>
      <c r="D276" s="33">
        <v>605351.81000000006</v>
      </c>
      <c r="E276" s="33">
        <v>610396.41</v>
      </c>
    </row>
    <row r="277" spans="1:5" x14ac:dyDescent="0.25">
      <c r="A277">
        <v>1</v>
      </c>
      <c r="B277" s="35" t="str">
        <f t="shared" si="4"/>
        <v>16500611</v>
      </c>
      <c r="C277" s="32" t="s">
        <v>516</v>
      </c>
      <c r="D277" s="33">
        <v>0</v>
      </c>
      <c r="E277" s="33">
        <v>688388.25</v>
      </c>
    </row>
    <row r="278" spans="1:5" x14ac:dyDescent="0.25">
      <c r="A278">
        <v>1</v>
      </c>
      <c r="B278" s="35" t="str">
        <f t="shared" si="4"/>
        <v>16500612</v>
      </c>
      <c r="C278" s="32" t="s">
        <v>517</v>
      </c>
      <c r="D278" s="33">
        <v>465677</v>
      </c>
      <c r="E278" s="33">
        <v>426870.58</v>
      </c>
    </row>
    <row r="279" spans="1:5" x14ac:dyDescent="0.25">
      <c r="A279">
        <v>1</v>
      </c>
      <c r="B279" s="35" t="str">
        <f t="shared" si="4"/>
        <v>16500622</v>
      </c>
      <c r="C279" s="32" t="s">
        <v>518</v>
      </c>
      <c r="D279" s="33">
        <v>0</v>
      </c>
      <c r="E279" s="33">
        <v>0</v>
      </c>
    </row>
    <row r="280" spans="1:5" x14ac:dyDescent="0.25">
      <c r="A280">
        <v>1</v>
      </c>
      <c r="B280" s="35" t="str">
        <f t="shared" si="4"/>
        <v>16500623</v>
      </c>
      <c r="C280" s="32" t="s">
        <v>519</v>
      </c>
      <c r="D280" s="33">
        <v>14863.87</v>
      </c>
      <c r="E280" s="33">
        <v>7431.92</v>
      </c>
    </row>
    <row r="281" spans="1:5" x14ac:dyDescent="0.25">
      <c r="A281">
        <v>1</v>
      </c>
      <c r="B281" s="35" t="str">
        <f t="shared" si="4"/>
        <v>16500673</v>
      </c>
      <c r="C281" s="32" t="s">
        <v>520</v>
      </c>
      <c r="D281" s="33">
        <v>0</v>
      </c>
      <c r="E281" s="33">
        <v>215564.81</v>
      </c>
    </row>
    <row r="282" spans="1:5" x14ac:dyDescent="0.25">
      <c r="A282">
        <v>1</v>
      </c>
      <c r="B282" s="35" t="str">
        <f t="shared" si="4"/>
        <v>16500743</v>
      </c>
      <c r="C282" s="32" t="s">
        <v>521</v>
      </c>
      <c r="D282" s="33">
        <v>67159.39</v>
      </c>
      <c r="E282" s="33">
        <v>50369.54</v>
      </c>
    </row>
    <row r="283" spans="1:5" x14ac:dyDescent="0.25">
      <c r="A283">
        <v>1</v>
      </c>
      <c r="B283" s="35" t="str">
        <f t="shared" si="4"/>
        <v>16500753</v>
      </c>
      <c r="C283" s="32" t="s">
        <v>522</v>
      </c>
      <c r="D283" s="33">
        <v>397475.42</v>
      </c>
      <c r="E283" s="33">
        <v>996286.06</v>
      </c>
    </row>
    <row r="284" spans="1:5" x14ac:dyDescent="0.25">
      <c r="A284">
        <v>1</v>
      </c>
      <c r="B284" s="35" t="str">
        <f t="shared" si="4"/>
        <v>16500783</v>
      </c>
      <c r="C284" s="32" t="s">
        <v>523</v>
      </c>
      <c r="D284" s="33">
        <v>64226.25</v>
      </c>
      <c r="E284" s="33">
        <v>57090</v>
      </c>
    </row>
    <row r="285" spans="1:5" x14ac:dyDescent="0.25">
      <c r="A285">
        <v>1</v>
      </c>
      <c r="B285" s="35" t="str">
        <f t="shared" si="4"/>
        <v>16500813</v>
      </c>
      <c r="C285" s="32" t="s">
        <v>524</v>
      </c>
      <c r="D285" s="33">
        <v>0</v>
      </c>
      <c r="E285" s="33">
        <v>930056.42</v>
      </c>
    </row>
    <row r="286" spans="1:5" x14ac:dyDescent="0.25">
      <c r="A286">
        <v>1</v>
      </c>
      <c r="B286" s="35" t="str">
        <f t="shared" si="4"/>
        <v>16500833</v>
      </c>
      <c r="C286" s="32" t="s">
        <v>525</v>
      </c>
      <c r="D286" s="33">
        <v>0</v>
      </c>
      <c r="E286" s="33">
        <v>0</v>
      </c>
    </row>
    <row r="287" spans="1:5" x14ac:dyDescent="0.25">
      <c r="A287">
        <v>1</v>
      </c>
      <c r="B287" s="35" t="str">
        <f t="shared" si="4"/>
        <v>16500843</v>
      </c>
      <c r="C287" s="32" t="s">
        <v>526</v>
      </c>
      <c r="D287" s="33">
        <v>0</v>
      </c>
      <c r="E287" s="33">
        <v>180157.92</v>
      </c>
    </row>
    <row r="288" spans="1:5" x14ac:dyDescent="0.25">
      <c r="A288">
        <v>1</v>
      </c>
      <c r="B288" s="35" t="str">
        <f t="shared" si="4"/>
        <v>16500873</v>
      </c>
      <c r="C288" s="32" t="s">
        <v>527</v>
      </c>
      <c r="D288" s="33">
        <v>0</v>
      </c>
      <c r="E288" s="33">
        <v>88671.84</v>
      </c>
    </row>
    <row r="289" spans="1:5" x14ac:dyDescent="0.25">
      <c r="A289">
        <v>1</v>
      </c>
      <c r="B289" s="35" t="str">
        <f t="shared" si="4"/>
        <v>16500963</v>
      </c>
      <c r="C289" s="32" t="s">
        <v>528</v>
      </c>
      <c r="D289" s="33">
        <v>39670.1</v>
      </c>
      <c r="E289" s="33">
        <v>33058.42</v>
      </c>
    </row>
    <row r="290" spans="1:5" x14ac:dyDescent="0.25">
      <c r="A290">
        <v>1</v>
      </c>
      <c r="B290" s="35" t="str">
        <f t="shared" si="4"/>
        <v>16500973</v>
      </c>
      <c r="C290" s="32" t="s">
        <v>529</v>
      </c>
      <c r="D290" s="33">
        <v>0</v>
      </c>
      <c r="E290" s="33">
        <v>0</v>
      </c>
    </row>
    <row r="291" spans="1:5" x14ac:dyDescent="0.25">
      <c r="A291">
        <v>1</v>
      </c>
      <c r="B291" s="35" t="str">
        <f t="shared" si="4"/>
        <v>16500983</v>
      </c>
      <c r="C291" s="32" t="s">
        <v>530</v>
      </c>
      <c r="D291" s="33">
        <v>0</v>
      </c>
      <c r="E291" s="33">
        <v>0</v>
      </c>
    </row>
    <row r="292" spans="1:5" x14ac:dyDescent="0.25">
      <c r="A292">
        <v>1</v>
      </c>
      <c r="B292" s="35" t="str">
        <f t="shared" si="4"/>
        <v>16501003</v>
      </c>
      <c r="C292" s="32" t="s">
        <v>531</v>
      </c>
      <c r="D292" s="33">
        <v>3901.03</v>
      </c>
      <c r="E292" s="33">
        <v>2400</v>
      </c>
    </row>
    <row r="293" spans="1:5" x14ac:dyDescent="0.25">
      <c r="A293">
        <v>1</v>
      </c>
      <c r="B293" s="35" t="str">
        <f t="shared" si="4"/>
        <v>16501013</v>
      </c>
      <c r="C293" s="32" t="s">
        <v>532</v>
      </c>
      <c r="D293" s="33">
        <v>2171361.65</v>
      </c>
      <c r="E293" s="33">
        <v>322694.88</v>
      </c>
    </row>
    <row r="294" spans="1:5" x14ac:dyDescent="0.25">
      <c r="A294">
        <v>1</v>
      </c>
      <c r="B294" s="35" t="str">
        <f t="shared" si="4"/>
        <v>16501023</v>
      </c>
      <c r="C294" s="32" t="s">
        <v>533</v>
      </c>
      <c r="D294" s="33">
        <v>57941.25</v>
      </c>
      <c r="E294" s="33">
        <v>50698.59</v>
      </c>
    </row>
    <row r="295" spans="1:5" x14ac:dyDescent="0.25">
      <c r="A295">
        <v>1</v>
      </c>
      <c r="B295" s="35" t="str">
        <f t="shared" si="4"/>
        <v>16501033</v>
      </c>
      <c r="C295" s="32" t="s">
        <v>534</v>
      </c>
      <c r="D295" s="33">
        <v>65450</v>
      </c>
      <c r="E295" s="33">
        <v>52360</v>
      </c>
    </row>
    <row r="296" spans="1:5" x14ac:dyDescent="0.25">
      <c r="A296">
        <v>1</v>
      </c>
      <c r="B296" s="35" t="str">
        <f t="shared" si="4"/>
        <v>16501043</v>
      </c>
      <c r="C296" s="32" t="s">
        <v>535</v>
      </c>
      <c r="D296" s="33">
        <v>297091.68</v>
      </c>
      <c r="E296" s="33">
        <v>222818.76</v>
      </c>
    </row>
    <row r="297" spans="1:5" x14ac:dyDescent="0.25">
      <c r="A297">
        <v>1</v>
      </c>
      <c r="B297" s="35" t="str">
        <f t="shared" si="4"/>
        <v>16501051</v>
      </c>
      <c r="C297" s="32" t="s">
        <v>536</v>
      </c>
      <c r="D297" s="33">
        <v>0</v>
      </c>
      <c r="E297" s="33">
        <v>0</v>
      </c>
    </row>
    <row r="298" spans="1:5" x14ac:dyDescent="0.25">
      <c r="A298">
        <v>1</v>
      </c>
      <c r="B298" s="35" t="str">
        <f t="shared" si="4"/>
        <v>16501053</v>
      </c>
      <c r="C298" s="32" t="s">
        <v>537</v>
      </c>
      <c r="D298" s="33">
        <v>0</v>
      </c>
      <c r="E298" s="33">
        <v>137295.4</v>
      </c>
    </row>
    <row r="299" spans="1:5" x14ac:dyDescent="0.25">
      <c r="A299">
        <v>1</v>
      </c>
      <c r="B299" s="35" t="str">
        <f t="shared" si="4"/>
        <v>16501083</v>
      </c>
      <c r="C299" s="32" t="s">
        <v>538</v>
      </c>
      <c r="D299" s="33">
        <v>11095.94</v>
      </c>
      <c r="E299" s="33">
        <v>10045.94</v>
      </c>
    </row>
    <row r="300" spans="1:5" x14ac:dyDescent="0.25">
      <c r="A300">
        <v>1</v>
      </c>
      <c r="B300" s="35" t="str">
        <f t="shared" si="4"/>
        <v>16501101</v>
      </c>
      <c r="C300" s="32" t="s">
        <v>539</v>
      </c>
      <c r="D300" s="33">
        <v>42860.43</v>
      </c>
      <c r="E300" s="33">
        <v>35717.03</v>
      </c>
    </row>
    <row r="301" spans="1:5" x14ac:dyDescent="0.25">
      <c r="A301">
        <v>1</v>
      </c>
      <c r="B301" s="35" t="str">
        <f t="shared" si="4"/>
        <v>16501103</v>
      </c>
      <c r="C301" s="32" t="s">
        <v>540</v>
      </c>
      <c r="D301" s="33">
        <v>176857.77</v>
      </c>
      <c r="E301" s="33">
        <v>147381.47</v>
      </c>
    </row>
    <row r="302" spans="1:5" x14ac:dyDescent="0.25">
      <c r="A302">
        <v>1</v>
      </c>
      <c r="B302" s="35" t="str">
        <f t="shared" si="4"/>
        <v>16501113</v>
      </c>
      <c r="C302" s="32" t="s">
        <v>541</v>
      </c>
      <c r="D302" s="33">
        <v>56976.959999999999</v>
      </c>
      <c r="E302" s="33">
        <v>47480.79</v>
      </c>
    </row>
    <row r="303" spans="1:5" x14ac:dyDescent="0.25">
      <c r="A303">
        <v>1</v>
      </c>
      <c r="B303" s="35" t="str">
        <f t="shared" si="4"/>
        <v>16501133</v>
      </c>
      <c r="C303" s="32" t="s">
        <v>542</v>
      </c>
      <c r="D303" s="33">
        <v>0</v>
      </c>
      <c r="E303" s="33">
        <v>91531.47</v>
      </c>
    </row>
    <row r="304" spans="1:5" x14ac:dyDescent="0.25">
      <c r="A304">
        <v>1</v>
      </c>
      <c r="B304" s="35" t="str">
        <f t="shared" si="4"/>
        <v>16501143</v>
      </c>
      <c r="C304" s="32" t="s">
        <v>543</v>
      </c>
      <c r="D304" s="33">
        <v>0</v>
      </c>
      <c r="E304" s="33">
        <v>165159.26</v>
      </c>
    </row>
    <row r="305" spans="1:5" x14ac:dyDescent="0.25">
      <c r="A305">
        <v>1</v>
      </c>
      <c r="B305" s="35" t="str">
        <f t="shared" si="4"/>
        <v>16501153</v>
      </c>
      <c r="C305" s="32" t="s">
        <v>544</v>
      </c>
      <c r="D305" s="33">
        <v>0</v>
      </c>
      <c r="E305" s="33">
        <v>72187.5</v>
      </c>
    </row>
    <row r="306" spans="1:5" x14ac:dyDescent="0.25">
      <c r="A306">
        <v>1</v>
      </c>
      <c r="B306" s="35" t="str">
        <f t="shared" si="4"/>
        <v>16501193</v>
      </c>
      <c r="C306" s="32" t="s">
        <v>545</v>
      </c>
      <c r="D306" s="33">
        <v>0</v>
      </c>
      <c r="E306" s="33">
        <v>0</v>
      </c>
    </row>
    <row r="307" spans="1:5" x14ac:dyDescent="0.25">
      <c r="A307">
        <v>1</v>
      </c>
      <c r="B307" s="35" t="str">
        <f t="shared" si="4"/>
        <v>16502003</v>
      </c>
      <c r="C307" s="32" t="s">
        <v>546</v>
      </c>
      <c r="D307" s="33">
        <v>20809.09</v>
      </c>
      <c r="E307" s="33">
        <v>20809.09</v>
      </c>
    </row>
    <row r="308" spans="1:5" x14ac:dyDescent="0.25">
      <c r="A308">
        <v>1</v>
      </c>
      <c r="B308" s="35" t="str">
        <f t="shared" si="4"/>
        <v>16502023</v>
      </c>
      <c r="C308" s="32" t="s">
        <v>547</v>
      </c>
      <c r="D308" s="33">
        <v>118773.52</v>
      </c>
      <c r="E308" s="33">
        <v>103926.82</v>
      </c>
    </row>
    <row r="309" spans="1:5" x14ac:dyDescent="0.25">
      <c r="A309">
        <v>1</v>
      </c>
      <c r="B309" s="35" t="str">
        <f t="shared" si="4"/>
        <v>16502053</v>
      </c>
      <c r="C309" s="32" t="s">
        <v>548</v>
      </c>
      <c r="D309" s="33">
        <v>0</v>
      </c>
      <c r="E309" s="33">
        <v>0</v>
      </c>
    </row>
    <row r="310" spans="1:5" x14ac:dyDescent="0.25">
      <c r="A310">
        <v>1</v>
      </c>
      <c r="B310" s="35" t="str">
        <f t="shared" si="4"/>
        <v>16502063</v>
      </c>
      <c r="C310" s="32" t="s">
        <v>549</v>
      </c>
      <c r="D310" s="33">
        <v>-0.01</v>
      </c>
      <c r="E310" s="33">
        <v>218183.12</v>
      </c>
    </row>
    <row r="311" spans="1:5" x14ac:dyDescent="0.25">
      <c r="A311">
        <v>1</v>
      </c>
      <c r="B311" s="35" t="str">
        <f t="shared" si="4"/>
        <v>16502093</v>
      </c>
      <c r="C311" s="32" t="s">
        <v>550</v>
      </c>
      <c r="D311" s="33">
        <v>0</v>
      </c>
      <c r="E311" s="33">
        <v>0</v>
      </c>
    </row>
    <row r="312" spans="1:5" x14ac:dyDescent="0.25">
      <c r="A312">
        <v>1</v>
      </c>
      <c r="B312" s="35" t="str">
        <f t="shared" si="4"/>
        <v>16502113</v>
      </c>
      <c r="C312" s="32" t="s">
        <v>551</v>
      </c>
      <c r="D312" s="33">
        <v>58685.17</v>
      </c>
      <c r="E312" s="33">
        <v>50301.58</v>
      </c>
    </row>
    <row r="313" spans="1:5" x14ac:dyDescent="0.25">
      <c r="A313">
        <v>1</v>
      </c>
      <c r="B313" s="35" t="str">
        <f t="shared" si="4"/>
        <v>16502123</v>
      </c>
      <c r="C313" s="32" t="s">
        <v>552</v>
      </c>
      <c r="D313" s="33">
        <v>111135.03999999999</v>
      </c>
      <c r="E313" s="33">
        <v>0</v>
      </c>
    </row>
    <row r="314" spans="1:5" x14ac:dyDescent="0.25">
      <c r="A314">
        <v>1</v>
      </c>
      <c r="B314" s="35" t="str">
        <f t="shared" si="4"/>
        <v>16502133</v>
      </c>
      <c r="C314" s="32" t="s">
        <v>553</v>
      </c>
      <c r="D314" s="33">
        <v>435062.76</v>
      </c>
      <c r="E314" s="33">
        <v>362552.3</v>
      </c>
    </row>
    <row r="315" spans="1:5" x14ac:dyDescent="0.25">
      <c r="A315">
        <v>1</v>
      </c>
      <c r="B315" s="35" t="str">
        <f t="shared" si="4"/>
        <v>16502153</v>
      </c>
      <c r="C315" s="32" t="s">
        <v>554</v>
      </c>
      <c r="D315" s="33">
        <v>157075.34</v>
      </c>
      <c r="E315" s="33">
        <v>137440.92000000001</v>
      </c>
    </row>
    <row r="316" spans="1:5" x14ac:dyDescent="0.25">
      <c r="A316">
        <v>1</v>
      </c>
      <c r="B316" s="35" t="str">
        <f t="shared" si="4"/>
        <v>16502173</v>
      </c>
      <c r="C316" s="32" t="s">
        <v>555</v>
      </c>
      <c r="D316" s="33">
        <v>263981.84000000003</v>
      </c>
      <c r="E316" s="33">
        <v>197986.38</v>
      </c>
    </row>
    <row r="317" spans="1:5" x14ac:dyDescent="0.25">
      <c r="A317">
        <v>1</v>
      </c>
      <c r="B317" s="35" t="str">
        <f t="shared" si="4"/>
        <v>16502181</v>
      </c>
      <c r="C317" s="32" t="s">
        <v>556</v>
      </c>
      <c r="D317" s="33">
        <v>9164.11</v>
      </c>
      <c r="E317" s="33">
        <v>9164.11</v>
      </c>
    </row>
    <row r="318" spans="1:5" x14ac:dyDescent="0.25">
      <c r="A318">
        <v>1</v>
      </c>
      <c r="B318" s="35" t="str">
        <f t="shared" si="4"/>
        <v>16502191</v>
      </c>
      <c r="C318" s="32" t="s">
        <v>557</v>
      </c>
      <c r="D318" s="33">
        <v>207418.81</v>
      </c>
      <c r="E318" s="33">
        <v>646495.24</v>
      </c>
    </row>
    <row r="319" spans="1:5" x14ac:dyDescent="0.25">
      <c r="A319">
        <v>1</v>
      </c>
      <c r="B319" s="35" t="str">
        <f t="shared" si="4"/>
        <v>16502201</v>
      </c>
      <c r="C319" s="32" t="s">
        <v>558</v>
      </c>
      <c r="D319" s="33">
        <v>14084</v>
      </c>
      <c r="E319" s="33">
        <v>14084</v>
      </c>
    </row>
    <row r="320" spans="1:5" x14ac:dyDescent="0.25">
      <c r="A320">
        <v>1</v>
      </c>
      <c r="B320" s="35" t="str">
        <f t="shared" si="4"/>
        <v>16502213</v>
      </c>
      <c r="C320" s="32" t="s">
        <v>559</v>
      </c>
      <c r="D320" s="33">
        <v>54532.29</v>
      </c>
      <c r="E320" s="33">
        <v>54532.29</v>
      </c>
    </row>
    <row r="321" spans="1:5" x14ac:dyDescent="0.25">
      <c r="A321">
        <v>1</v>
      </c>
      <c r="B321" s="35" t="str">
        <f t="shared" si="4"/>
        <v>16502382</v>
      </c>
      <c r="C321" s="32" t="s">
        <v>560</v>
      </c>
      <c r="D321" s="33">
        <v>1727595</v>
      </c>
      <c r="E321" s="33">
        <v>1891882.5</v>
      </c>
    </row>
    <row r="322" spans="1:5" x14ac:dyDescent="0.25">
      <c r="A322">
        <v>1</v>
      </c>
      <c r="B322" s="35" t="str">
        <f t="shared" ref="B322:B385" si="5">LEFT(C322,8)</f>
        <v>16502393</v>
      </c>
      <c r="C322" s="32" t="s">
        <v>561</v>
      </c>
      <c r="D322" s="33">
        <v>11497.5</v>
      </c>
      <c r="E322" s="33">
        <v>10220</v>
      </c>
    </row>
    <row r="323" spans="1:5" x14ac:dyDescent="0.25">
      <c r="A323">
        <v>1</v>
      </c>
      <c r="B323" s="35" t="str">
        <f t="shared" si="5"/>
        <v>16502403</v>
      </c>
      <c r="C323" s="32" t="s">
        <v>562</v>
      </c>
      <c r="D323" s="33">
        <v>67320</v>
      </c>
      <c r="E323" s="33">
        <v>59840</v>
      </c>
    </row>
    <row r="324" spans="1:5" x14ac:dyDescent="0.25">
      <c r="A324">
        <v>1</v>
      </c>
      <c r="B324" s="35" t="str">
        <f t="shared" si="5"/>
        <v>16502413</v>
      </c>
      <c r="C324" s="32" t="s">
        <v>563</v>
      </c>
      <c r="D324" s="33">
        <v>35000</v>
      </c>
      <c r="E324" s="33">
        <v>30000</v>
      </c>
    </row>
    <row r="325" spans="1:5" x14ac:dyDescent="0.25">
      <c r="A325">
        <v>1</v>
      </c>
      <c r="B325" s="35" t="str">
        <f t="shared" si="5"/>
        <v>16502423</v>
      </c>
      <c r="C325" s="32" t="s">
        <v>564</v>
      </c>
      <c r="D325" s="33">
        <v>99653.16</v>
      </c>
      <c r="E325" s="33">
        <v>99653.16</v>
      </c>
    </row>
    <row r="326" spans="1:5" x14ac:dyDescent="0.25">
      <c r="A326">
        <v>1</v>
      </c>
      <c r="B326" s="35" t="str">
        <f t="shared" si="5"/>
        <v>16502433</v>
      </c>
      <c r="C326" s="32" t="s">
        <v>565</v>
      </c>
      <c r="D326" s="33">
        <v>40906.92</v>
      </c>
      <c r="E326" s="33">
        <v>40906.92</v>
      </c>
    </row>
    <row r="327" spans="1:5" x14ac:dyDescent="0.25">
      <c r="A327">
        <v>1</v>
      </c>
      <c r="B327" s="35" t="str">
        <f t="shared" si="5"/>
        <v>16502443</v>
      </c>
      <c r="C327" s="32" t="s">
        <v>566</v>
      </c>
      <c r="D327" s="33">
        <v>970217.52</v>
      </c>
      <c r="E327" s="33">
        <v>889366.06</v>
      </c>
    </row>
    <row r="328" spans="1:5" x14ac:dyDescent="0.25">
      <c r="A328">
        <v>1</v>
      </c>
      <c r="B328" s="35" t="str">
        <f t="shared" si="5"/>
        <v>16502453</v>
      </c>
      <c r="C328" s="32" t="s">
        <v>567</v>
      </c>
      <c r="D328" s="33">
        <v>148920</v>
      </c>
      <c r="E328" s="33">
        <v>148920</v>
      </c>
    </row>
    <row r="329" spans="1:5" x14ac:dyDescent="0.25">
      <c r="A329">
        <v>1</v>
      </c>
      <c r="B329" s="35" t="str">
        <f t="shared" si="5"/>
        <v>16502463</v>
      </c>
      <c r="C329" s="32" t="s">
        <v>568</v>
      </c>
      <c r="D329" s="33">
        <v>169907.38</v>
      </c>
      <c r="E329" s="33">
        <v>169907.38</v>
      </c>
    </row>
    <row r="330" spans="1:5" x14ac:dyDescent="0.25">
      <c r="A330">
        <v>1</v>
      </c>
      <c r="B330" s="35" t="str">
        <f t="shared" si="5"/>
        <v>16502473</v>
      </c>
      <c r="C330" s="32" t="s">
        <v>569</v>
      </c>
      <c r="D330" s="33">
        <v>0</v>
      </c>
      <c r="E330" s="33">
        <v>0</v>
      </c>
    </row>
    <row r="331" spans="1:5" x14ac:dyDescent="0.25">
      <c r="A331">
        <v>1</v>
      </c>
      <c r="B331" s="35" t="str">
        <f t="shared" si="5"/>
        <v>16502483</v>
      </c>
      <c r="C331" s="32" t="s">
        <v>570</v>
      </c>
      <c r="D331" s="33">
        <v>74141.350000000006</v>
      </c>
      <c r="E331" s="33">
        <v>74141.350000000006</v>
      </c>
    </row>
    <row r="332" spans="1:5" x14ac:dyDescent="0.25">
      <c r="A332">
        <v>1</v>
      </c>
      <c r="B332" s="35" t="str">
        <f t="shared" si="5"/>
        <v>16502493</v>
      </c>
      <c r="C332" s="32" t="s">
        <v>571</v>
      </c>
      <c r="D332" s="33">
        <v>251662.76</v>
      </c>
      <c r="E332" s="33">
        <v>251662.76</v>
      </c>
    </row>
    <row r="333" spans="1:5" x14ac:dyDescent="0.25">
      <c r="A333">
        <v>1</v>
      </c>
      <c r="B333" s="35" t="str">
        <f t="shared" si="5"/>
        <v>16502503</v>
      </c>
      <c r="C333" s="32" t="s">
        <v>572</v>
      </c>
      <c r="D333" s="33">
        <v>166750.44</v>
      </c>
      <c r="E333" s="33">
        <v>166750.44</v>
      </c>
    </row>
    <row r="334" spans="1:5" x14ac:dyDescent="0.25">
      <c r="A334">
        <v>1</v>
      </c>
      <c r="B334" s="35" t="str">
        <f t="shared" si="5"/>
        <v>16502513</v>
      </c>
      <c r="C334" s="32" t="s">
        <v>573</v>
      </c>
      <c r="D334" s="33">
        <v>419493.62</v>
      </c>
      <c r="E334" s="33">
        <v>419493.62</v>
      </c>
    </row>
    <row r="335" spans="1:5" x14ac:dyDescent="0.25">
      <c r="A335">
        <v>1</v>
      </c>
      <c r="B335" s="35" t="str">
        <f t="shared" si="5"/>
        <v>16502523</v>
      </c>
      <c r="C335" s="32" t="s">
        <v>574</v>
      </c>
      <c r="D335" s="33">
        <v>570039.56999999995</v>
      </c>
      <c r="E335" s="33">
        <v>570039.56999999995</v>
      </c>
    </row>
    <row r="336" spans="1:5" x14ac:dyDescent="0.25">
      <c r="A336">
        <v>1</v>
      </c>
      <c r="B336" s="35" t="str">
        <f t="shared" si="5"/>
        <v>16502543</v>
      </c>
      <c r="C336" s="32" t="s">
        <v>575</v>
      </c>
      <c r="D336" s="33">
        <v>0</v>
      </c>
      <c r="E336" s="33">
        <v>75000</v>
      </c>
    </row>
    <row r="337" spans="1:5" x14ac:dyDescent="0.25">
      <c r="A337">
        <v>1</v>
      </c>
      <c r="B337" s="35" t="str">
        <f t="shared" si="5"/>
        <v>16502553</v>
      </c>
      <c r="C337" s="32" t="s">
        <v>576</v>
      </c>
      <c r="D337" s="33">
        <v>0</v>
      </c>
      <c r="E337" s="33">
        <v>0</v>
      </c>
    </row>
    <row r="338" spans="1:5" x14ac:dyDescent="0.25">
      <c r="A338">
        <v>1</v>
      </c>
      <c r="B338" s="35" t="str">
        <f t="shared" si="5"/>
        <v>16502563</v>
      </c>
      <c r="C338" s="32" t="s">
        <v>577</v>
      </c>
      <c r="D338" s="33">
        <v>0</v>
      </c>
      <c r="E338" s="33">
        <v>0</v>
      </c>
    </row>
    <row r="339" spans="1:5" x14ac:dyDescent="0.25">
      <c r="A339">
        <v>1</v>
      </c>
      <c r="B339" s="35" t="str">
        <f t="shared" si="5"/>
        <v>16502573</v>
      </c>
      <c r="C339" s="32" t="s">
        <v>578</v>
      </c>
      <c r="D339" s="33">
        <v>0</v>
      </c>
      <c r="E339" s="33">
        <v>0</v>
      </c>
    </row>
    <row r="340" spans="1:5" x14ac:dyDescent="0.25">
      <c r="A340">
        <v>1</v>
      </c>
      <c r="B340" s="35" t="str">
        <f t="shared" si="5"/>
        <v>16502583</v>
      </c>
      <c r="C340" s="32" t="s">
        <v>579</v>
      </c>
      <c r="D340" s="33">
        <v>0</v>
      </c>
      <c r="E340" s="33">
        <v>0</v>
      </c>
    </row>
    <row r="341" spans="1:5" x14ac:dyDescent="0.25">
      <c r="A341">
        <v>1</v>
      </c>
      <c r="B341" s="35" t="str">
        <f t="shared" si="5"/>
        <v>16502603</v>
      </c>
      <c r="C341" s="32" t="s">
        <v>580</v>
      </c>
      <c r="D341" s="33">
        <v>0</v>
      </c>
      <c r="E341" s="33">
        <v>0</v>
      </c>
    </row>
    <row r="342" spans="1:5" x14ac:dyDescent="0.25">
      <c r="A342">
        <v>1</v>
      </c>
      <c r="B342" s="35" t="str">
        <f t="shared" si="5"/>
        <v>16502623</v>
      </c>
      <c r="C342" s="32" t="s">
        <v>581</v>
      </c>
      <c r="D342" s="33">
        <v>0</v>
      </c>
      <c r="E342" s="33">
        <v>0</v>
      </c>
    </row>
    <row r="343" spans="1:5" x14ac:dyDescent="0.25">
      <c r="A343">
        <v>1</v>
      </c>
      <c r="B343" s="35" t="str">
        <f t="shared" si="5"/>
        <v>16504023</v>
      </c>
      <c r="C343" s="32" t="s">
        <v>582</v>
      </c>
      <c r="D343" s="33">
        <v>173740</v>
      </c>
      <c r="E343" s="33">
        <v>161330</v>
      </c>
    </row>
    <row r="344" spans="1:5" x14ac:dyDescent="0.25">
      <c r="A344">
        <v>1</v>
      </c>
      <c r="B344" s="35" t="str">
        <f t="shared" si="5"/>
        <v>16504093</v>
      </c>
      <c r="C344" s="32" t="s">
        <v>583</v>
      </c>
      <c r="D344" s="33">
        <v>132870.85999999999</v>
      </c>
      <c r="E344" s="33">
        <v>124566.43</v>
      </c>
    </row>
    <row r="345" spans="1:5" x14ac:dyDescent="0.25">
      <c r="A345">
        <v>1</v>
      </c>
      <c r="B345" s="35" t="str">
        <f t="shared" si="5"/>
        <v>16504101</v>
      </c>
      <c r="C345" s="32" t="s">
        <v>584</v>
      </c>
      <c r="D345" s="33">
        <v>90309.6</v>
      </c>
      <c r="E345" s="33">
        <v>89496</v>
      </c>
    </row>
    <row r="346" spans="1:5" x14ac:dyDescent="0.25">
      <c r="A346">
        <v>1</v>
      </c>
      <c r="B346" s="35" t="str">
        <f t="shared" si="5"/>
        <v>16504112</v>
      </c>
      <c r="C346" s="32" t="s">
        <v>585</v>
      </c>
      <c r="D346" s="33">
        <v>787475</v>
      </c>
      <c r="E346" s="33">
        <v>787475</v>
      </c>
    </row>
    <row r="347" spans="1:5" x14ac:dyDescent="0.25">
      <c r="A347">
        <v>1</v>
      </c>
      <c r="B347" s="35" t="str">
        <f t="shared" si="5"/>
        <v>16504171</v>
      </c>
      <c r="C347" s="32" t="s">
        <v>586</v>
      </c>
      <c r="D347" s="33">
        <v>1560945.95</v>
      </c>
      <c r="E347" s="33">
        <v>1846465.31</v>
      </c>
    </row>
    <row r="348" spans="1:5" x14ac:dyDescent="0.25">
      <c r="A348">
        <v>1</v>
      </c>
      <c r="B348" s="35" t="str">
        <f t="shared" si="5"/>
        <v>16504181</v>
      </c>
      <c r="C348" s="32" t="s">
        <v>587</v>
      </c>
      <c r="D348" s="33">
        <v>855511.83</v>
      </c>
      <c r="E348" s="33">
        <v>1012234.03</v>
      </c>
    </row>
    <row r="349" spans="1:5" x14ac:dyDescent="0.25">
      <c r="A349">
        <v>1</v>
      </c>
      <c r="B349" s="35" t="str">
        <f t="shared" si="5"/>
        <v>16504191</v>
      </c>
      <c r="C349" s="32" t="s">
        <v>588</v>
      </c>
      <c r="D349" s="33">
        <v>24853.73</v>
      </c>
      <c r="E349" s="33">
        <v>29412.92</v>
      </c>
    </row>
    <row r="350" spans="1:5" x14ac:dyDescent="0.25">
      <c r="A350">
        <v>1</v>
      </c>
      <c r="B350" s="35" t="str">
        <f t="shared" si="5"/>
        <v>16504201</v>
      </c>
      <c r="C350" s="32" t="s">
        <v>589</v>
      </c>
      <c r="D350" s="33">
        <v>33006</v>
      </c>
      <c r="E350" s="33">
        <v>33006</v>
      </c>
    </row>
    <row r="351" spans="1:5" x14ac:dyDescent="0.25">
      <c r="A351">
        <v>1</v>
      </c>
      <c r="B351" s="35" t="str">
        <f t="shared" si="5"/>
        <v>16504221</v>
      </c>
      <c r="C351" s="32" t="s">
        <v>590</v>
      </c>
      <c r="D351" s="33">
        <v>186110</v>
      </c>
      <c r="E351" s="33">
        <v>184852.5</v>
      </c>
    </row>
    <row r="352" spans="1:5" x14ac:dyDescent="0.25">
      <c r="A352">
        <v>1</v>
      </c>
      <c r="B352" s="35" t="str">
        <f t="shared" si="5"/>
        <v>16504223</v>
      </c>
      <c r="C352" s="32" t="s">
        <v>591</v>
      </c>
      <c r="D352" s="33">
        <v>40907.040000000001</v>
      </c>
      <c r="E352" s="33">
        <v>37498.120000000003</v>
      </c>
    </row>
    <row r="353" spans="1:5" x14ac:dyDescent="0.25">
      <c r="A353">
        <v>1</v>
      </c>
      <c r="B353" s="35" t="str">
        <f t="shared" si="5"/>
        <v>16504243</v>
      </c>
      <c r="C353" s="32" t="s">
        <v>592</v>
      </c>
      <c r="D353" s="33">
        <v>123727.03</v>
      </c>
      <c r="E353" s="33">
        <v>117540.68</v>
      </c>
    </row>
    <row r="354" spans="1:5" x14ac:dyDescent="0.25">
      <c r="A354">
        <v>1</v>
      </c>
      <c r="B354" s="35" t="str">
        <f t="shared" si="5"/>
        <v>16504253</v>
      </c>
      <c r="C354" s="32" t="s">
        <v>593</v>
      </c>
      <c r="D354" s="33">
        <v>40899.21</v>
      </c>
      <c r="E354" s="33">
        <v>36354.85</v>
      </c>
    </row>
    <row r="355" spans="1:5" x14ac:dyDescent="0.25">
      <c r="A355">
        <v>1</v>
      </c>
      <c r="B355" s="35" t="str">
        <f t="shared" si="5"/>
        <v>16504261</v>
      </c>
      <c r="C355" s="32" t="s">
        <v>594</v>
      </c>
      <c r="D355" s="33">
        <v>414887.64</v>
      </c>
      <c r="E355" s="33">
        <v>414887.64</v>
      </c>
    </row>
    <row r="356" spans="1:5" x14ac:dyDescent="0.25">
      <c r="A356">
        <v>1</v>
      </c>
      <c r="B356" s="35" t="str">
        <f t="shared" si="5"/>
        <v>16504271</v>
      </c>
      <c r="C356" s="32" t="s">
        <v>595</v>
      </c>
      <c r="D356" s="33">
        <v>227732.73</v>
      </c>
      <c r="E356" s="33">
        <v>227732.73</v>
      </c>
    </row>
    <row r="357" spans="1:5" x14ac:dyDescent="0.25">
      <c r="A357">
        <v>1</v>
      </c>
      <c r="B357" s="35" t="str">
        <f t="shared" si="5"/>
        <v>16504273</v>
      </c>
      <c r="C357" s="32" t="s">
        <v>596</v>
      </c>
      <c r="D357" s="33">
        <v>28317.86</v>
      </c>
      <c r="E357" s="33">
        <v>14158.91</v>
      </c>
    </row>
    <row r="358" spans="1:5" x14ac:dyDescent="0.25">
      <c r="A358">
        <v>1</v>
      </c>
      <c r="B358" s="35" t="str">
        <f t="shared" si="5"/>
        <v>16504281</v>
      </c>
      <c r="C358" s="32" t="s">
        <v>597</v>
      </c>
      <c r="D358" s="33">
        <v>6624.95</v>
      </c>
      <c r="E358" s="33">
        <v>6624.95</v>
      </c>
    </row>
    <row r="359" spans="1:5" x14ac:dyDescent="0.25">
      <c r="A359">
        <v>1</v>
      </c>
      <c r="B359" s="35" t="str">
        <f t="shared" si="5"/>
        <v>16504283</v>
      </c>
      <c r="C359" s="32" t="s">
        <v>598</v>
      </c>
      <c r="D359" s="33">
        <v>43249.07</v>
      </c>
      <c r="E359" s="33">
        <v>37070.620000000003</v>
      </c>
    </row>
    <row r="360" spans="1:5" x14ac:dyDescent="0.25">
      <c r="A360">
        <v>1</v>
      </c>
      <c r="B360" s="35" t="str">
        <f t="shared" si="5"/>
        <v>16504293</v>
      </c>
      <c r="C360" s="32" t="s">
        <v>599</v>
      </c>
      <c r="D360" s="33">
        <v>209718.96</v>
      </c>
      <c r="E360" s="33">
        <v>188747.06</v>
      </c>
    </row>
    <row r="361" spans="1:5" x14ac:dyDescent="0.25">
      <c r="A361">
        <v>1</v>
      </c>
      <c r="B361" s="35" t="str">
        <f t="shared" si="5"/>
        <v>16504303</v>
      </c>
      <c r="C361" s="32" t="s">
        <v>600</v>
      </c>
      <c r="D361" s="33">
        <v>222333.93</v>
      </c>
      <c r="E361" s="33">
        <v>208438.06</v>
      </c>
    </row>
    <row r="362" spans="1:5" x14ac:dyDescent="0.25">
      <c r="A362">
        <v>1</v>
      </c>
      <c r="B362" s="35" t="str">
        <f t="shared" si="5"/>
        <v>16504313</v>
      </c>
      <c r="C362" s="32" t="s">
        <v>601</v>
      </c>
      <c r="D362" s="33">
        <v>559324.82999999996</v>
      </c>
      <c r="E362" s="33">
        <v>524367.03</v>
      </c>
    </row>
    <row r="363" spans="1:5" x14ac:dyDescent="0.25">
      <c r="A363">
        <v>1</v>
      </c>
      <c r="B363" s="35" t="str">
        <f t="shared" si="5"/>
        <v>16504323</v>
      </c>
      <c r="C363" s="32" t="s">
        <v>602</v>
      </c>
      <c r="D363" s="33">
        <v>760052.74</v>
      </c>
      <c r="E363" s="33">
        <v>712549.44</v>
      </c>
    </row>
    <row r="364" spans="1:5" x14ac:dyDescent="0.25">
      <c r="A364">
        <v>1</v>
      </c>
      <c r="B364" s="35" t="str">
        <f t="shared" si="5"/>
        <v>16504353</v>
      </c>
      <c r="C364" s="32" t="s">
        <v>603</v>
      </c>
      <c r="D364" s="33">
        <v>205364.21</v>
      </c>
      <c r="E364" s="33">
        <v>196807.37</v>
      </c>
    </row>
    <row r="365" spans="1:5" x14ac:dyDescent="0.25">
      <c r="A365">
        <v>1</v>
      </c>
      <c r="B365" s="35" t="str">
        <f t="shared" si="5"/>
        <v>16504373</v>
      </c>
      <c r="C365" s="32" t="s">
        <v>604</v>
      </c>
      <c r="D365" s="33">
        <v>0</v>
      </c>
      <c r="E365" s="33">
        <v>50000</v>
      </c>
    </row>
    <row r="366" spans="1:5" x14ac:dyDescent="0.25">
      <c r="A366">
        <v>1</v>
      </c>
      <c r="B366" s="35" t="str">
        <f t="shared" si="5"/>
        <v>16504383</v>
      </c>
      <c r="C366" s="32" t="s">
        <v>605</v>
      </c>
      <c r="D366" s="33">
        <v>0</v>
      </c>
      <c r="E366" s="33">
        <v>0</v>
      </c>
    </row>
    <row r="367" spans="1:5" x14ac:dyDescent="0.25">
      <c r="A367">
        <v>1</v>
      </c>
      <c r="B367" s="35" t="str">
        <f t="shared" si="5"/>
        <v>16504393</v>
      </c>
      <c r="C367" s="32" t="s">
        <v>606</v>
      </c>
      <c r="D367" s="33">
        <v>0</v>
      </c>
      <c r="E367" s="33">
        <v>0</v>
      </c>
    </row>
    <row r="368" spans="1:5" x14ac:dyDescent="0.25">
      <c r="A368">
        <v>1</v>
      </c>
      <c r="B368" s="35" t="str">
        <f t="shared" si="5"/>
        <v>16504403</v>
      </c>
      <c r="C368" s="32" t="s">
        <v>607</v>
      </c>
      <c r="D368" s="33">
        <v>0</v>
      </c>
      <c r="E368" s="33">
        <v>0</v>
      </c>
    </row>
    <row r="369" spans="1:5" x14ac:dyDescent="0.25">
      <c r="A369">
        <v>1</v>
      </c>
      <c r="B369" s="35" t="str">
        <f t="shared" si="5"/>
        <v>16504413</v>
      </c>
      <c r="C369" s="32" t="s">
        <v>608</v>
      </c>
      <c r="D369" s="33">
        <v>0</v>
      </c>
      <c r="E369" s="33">
        <v>0</v>
      </c>
    </row>
    <row r="370" spans="1:5" x14ac:dyDescent="0.25">
      <c r="A370">
        <v>1</v>
      </c>
      <c r="B370" s="35" t="str">
        <f t="shared" si="5"/>
        <v>16504443</v>
      </c>
      <c r="C370" s="32" t="s">
        <v>609</v>
      </c>
      <c r="D370" s="33">
        <v>0</v>
      </c>
      <c r="E370" s="33">
        <v>0</v>
      </c>
    </row>
    <row r="371" spans="1:5" x14ac:dyDescent="0.25">
      <c r="A371">
        <v>1</v>
      </c>
      <c r="B371" s="35" t="str">
        <f t="shared" si="5"/>
        <v>16580001</v>
      </c>
      <c r="C371" s="32" t="s">
        <v>610</v>
      </c>
      <c r="D371" s="33">
        <v>-3399982.43</v>
      </c>
      <c r="E371" s="33">
        <v>-3399982.43</v>
      </c>
    </row>
    <row r="372" spans="1:5" x14ac:dyDescent="0.25">
      <c r="A372">
        <v>1</v>
      </c>
      <c r="B372" s="35" t="str">
        <f t="shared" si="5"/>
        <v>16580002</v>
      </c>
      <c r="C372" s="32" t="s">
        <v>611</v>
      </c>
      <c r="D372" s="33">
        <v>-787475</v>
      </c>
      <c r="E372" s="33">
        <v>-787475</v>
      </c>
    </row>
    <row r="373" spans="1:5" x14ac:dyDescent="0.25">
      <c r="A373">
        <v>1</v>
      </c>
      <c r="B373" s="35" t="str">
        <f t="shared" si="5"/>
        <v>16580003</v>
      </c>
      <c r="C373" s="32" t="s">
        <v>612</v>
      </c>
      <c r="D373" s="33">
        <v>-2540505.7400000002</v>
      </c>
      <c r="E373" s="33">
        <v>-2540505.7400000002</v>
      </c>
    </row>
    <row r="374" spans="1:5" x14ac:dyDescent="0.25">
      <c r="A374">
        <v>1</v>
      </c>
      <c r="B374" s="35" t="str">
        <f t="shared" si="5"/>
        <v>16590001</v>
      </c>
      <c r="C374" s="32" t="s">
        <v>613</v>
      </c>
      <c r="D374" s="33">
        <v>3399982.43</v>
      </c>
      <c r="E374" s="33">
        <v>3399982.43</v>
      </c>
    </row>
    <row r="375" spans="1:5" x14ac:dyDescent="0.25">
      <c r="A375">
        <v>1</v>
      </c>
      <c r="B375" s="35" t="str">
        <f t="shared" si="5"/>
        <v>16590002</v>
      </c>
      <c r="C375" s="32" t="s">
        <v>614</v>
      </c>
      <c r="D375" s="33">
        <v>787475</v>
      </c>
      <c r="E375" s="33">
        <v>787475</v>
      </c>
    </row>
    <row r="376" spans="1:5" x14ac:dyDescent="0.25">
      <c r="A376">
        <v>1</v>
      </c>
      <c r="B376" s="35" t="str">
        <f t="shared" si="5"/>
        <v>16590003</v>
      </c>
      <c r="C376" s="32" t="s">
        <v>615</v>
      </c>
      <c r="D376" s="33">
        <v>2540505.7400000002</v>
      </c>
      <c r="E376" s="33">
        <v>2540505.7400000002</v>
      </c>
    </row>
    <row r="377" spans="1:5" x14ac:dyDescent="0.25">
      <c r="A377">
        <v>1</v>
      </c>
      <c r="B377" s="35" t="str">
        <f t="shared" si="5"/>
        <v xml:space="preserve">F165    </v>
      </c>
      <c r="C377" s="25" t="s">
        <v>616</v>
      </c>
      <c r="D377" s="26">
        <v>26460123.010000002</v>
      </c>
      <c r="E377" s="26">
        <v>33559264.450000003</v>
      </c>
    </row>
    <row r="378" spans="1:5" x14ac:dyDescent="0.25">
      <c r="A378">
        <v>1</v>
      </c>
      <c r="B378" s="35" t="str">
        <f t="shared" si="5"/>
        <v>F1-P110.</v>
      </c>
      <c r="C378" s="25" t="s">
        <v>217</v>
      </c>
      <c r="D378" s="26">
        <v>26460123.010000002</v>
      </c>
      <c r="E378" s="26">
        <v>33559264.450000003</v>
      </c>
    </row>
    <row r="379" spans="1:5" x14ac:dyDescent="0.25">
      <c r="A379">
        <v>1</v>
      </c>
      <c r="B379" s="35" t="str">
        <f t="shared" si="5"/>
        <v>17300001</v>
      </c>
      <c r="C379" s="32" t="s">
        <v>617</v>
      </c>
      <c r="D379" s="33">
        <v>153518277.15000001</v>
      </c>
      <c r="E379" s="33">
        <v>141297485.46000001</v>
      </c>
    </row>
    <row r="380" spans="1:5" x14ac:dyDescent="0.25">
      <c r="A380">
        <v>1</v>
      </c>
      <c r="B380" s="35" t="str">
        <f t="shared" si="5"/>
        <v>17300002</v>
      </c>
      <c r="C380" s="32" t="s">
        <v>618</v>
      </c>
      <c r="D380" s="33">
        <v>68667874.859999999</v>
      </c>
      <c r="E380" s="33">
        <v>59375474.670000002</v>
      </c>
    </row>
    <row r="381" spans="1:5" x14ac:dyDescent="0.25">
      <c r="A381">
        <v>1</v>
      </c>
      <c r="B381" s="35" t="str">
        <f t="shared" si="5"/>
        <v xml:space="preserve">F173    </v>
      </c>
      <c r="C381" s="25" t="s">
        <v>619</v>
      </c>
      <c r="D381" s="26">
        <v>222186152.00999999</v>
      </c>
      <c r="E381" s="26">
        <v>200672960.13</v>
      </c>
    </row>
    <row r="382" spans="1:5" x14ac:dyDescent="0.25">
      <c r="A382">
        <v>1</v>
      </c>
      <c r="B382" s="35" t="str">
        <f t="shared" si="5"/>
        <v>F1-P110.</v>
      </c>
      <c r="C382" s="25" t="s">
        <v>218</v>
      </c>
      <c r="D382" s="26">
        <v>222186152.00999999</v>
      </c>
      <c r="E382" s="26">
        <v>200672960.13</v>
      </c>
    </row>
    <row r="383" spans="1:5" x14ac:dyDescent="0.25">
      <c r="A383">
        <v>1</v>
      </c>
      <c r="B383" s="35" t="str">
        <f t="shared" si="5"/>
        <v>17400001</v>
      </c>
      <c r="C383" s="32" t="s">
        <v>620</v>
      </c>
      <c r="D383" s="33">
        <v>0</v>
      </c>
      <c r="E383" s="33">
        <v>0</v>
      </c>
    </row>
    <row r="384" spans="1:5" x14ac:dyDescent="0.25">
      <c r="A384">
        <v>1</v>
      </c>
      <c r="B384" s="35" t="str">
        <f t="shared" si="5"/>
        <v>17400011</v>
      </c>
      <c r="C384" s="32" t="s">
        <v>621</v>
      </c>
      <c r="D384" s="33">
        <v>14000</v>
      </c>
      <c r="E384" s="33">
        <v>14000</v>
      </c>
    </row>
    <row r="385" spans="1:5" x14ac:dyDescent="0.25">
      <c r="A385">
        <v>1</v>
      </c>
      <c r="B385" s="35" t="str">
        <f t="shared" si="5"/>
        <v xml:space="preserve">F174    </v>
      </c>
      <c r="C385" s="25" t="s">
        <v>622</v>
      </c>
      <c r="D385" s="26">
        <v>14000</v>
      </c>
      <c r="E385" s="26">
        <v>14000</v>
      </c>
    </row>
    <row r="386" spans="1:5" x14ac:dyDescent="0.25">
      <c r="A386">
        <v>1</v>
      </c>
      <c r="B386" s="35" t="str">
        <f t="shared" ref="B386:B449" si="6">LEFT(C386,8)</f>
        <v>F1-P110.</v>
      </c>
      <c r="C386" s="25" t="s">
        <v>219</v>
      </c>
      <c r="D386" s="26">
        <v>14000</v>
      </c>
      <c r="E386" s="26">
        <v>14000</v>
      </c>
    </row>
    <row r="387" spans="1:5" x14ac:dyDescent="0.25">
      <c r="A387">
        <v>1</v>
      </c>
      <c r="B387" s="35" t="str">
        <f t="shared" si="6"/>
        <v>17500001</v>
      </c>
      <c r="C387" s="32" t="s">
        <v>623</v>
      </c>
      <c r="D387" s="33">
        <v>12553432.84</v>
      </c>
      <c r="E387" s="33">
        <v>15212790.039999999</v>
      </c>
    </row>
    <row r="388" spans="1:5" x14ac:dyDescent="0.25">
      <c r="A388">
        <v>1</v>
      </c>
      <c r="B388" s="35" t="str">
        <f t="shared" si="6"/>
        <v>17500002</v>
      </c>
      <c r="C388" s="32" t="s">
        <v>624</v>
      </c>
      <c r="D388" s="33">
        <v>9693583.0500000007</v>
      </c>
      <c r="E388" s="33">
        <v>10471681.67</v>
      </c>
    </row>
    <row r="389" spans="1:5" x14ac:dyDescent="0.25">
      <c r="A389">
        <v>1</v>
      </c>
      <c r="B389" s="35" t="str">
        <f t="shared" si="6"/>
        <v>17500011</v>
      </c>
      <c r="C389" s="32" t="s">
        <v>625</v>
      </c>
      <c r="D389" s="33">
        <v>837751.22</v>
      </c>
      <c r="E389" s="33">
        <v>687879.1</v>
      </c>
    </row>
    <row r="390" spans="1:5" x14ac:dyDescent="0.25">
      <c r="A390">
        <v>1</v>
      </c>
      <c r="B390" s="35" t="str">
        <f t="shared" si="6"/>
        <v>17500012</v>
      </c>
      <c r="C390" s="32" t="s">
        <v>626</v>
      </c>
      <c r="D390" s="33">
        <v>1320240.06</v>
      </c>
      <c r="E390" s="33">
        <v>2351929.56</v>
      </c>
    </row>
    <row r="391" spans="1:5" x14ac:dyDescent="0.25">
      <c r="A391">
        <v>1</v>
      </c>
      <c r="B391" s="35" t="str">
        <f t="shared" si="6"/>
        <v xml:space="preserve">F175    </v>
      </c>
      <c r="C391" s="25" t="s">
        <v>627</v>
      </c>
      <c r="D391" s="26">
        <v>24405007.170000002</v>
      </c>
      <c r="E391" s="26">
        <v>28724280.370000001</v>
      </c>
    </row>
    <row r="392" spans="1:5" x14ac:dyDescent="0.25">
      <c r="A392">
        <v>1</v>
      </c>
      <c r="B392" s="35" t="str">
        <f t="shared" si="6"/>
        <v>F1-P110.</v>
      </c>
      <c r="C392" s="41" t="s">
        <v>220</v>
      </c>
      <c r="D392" s="52">
        <v>24405007.170000002</v>
      </c>
      <c r="E392" s="52">
        <v>28724280.370000001</v>
      </c>
    </row>
    <row r="393" spans="1:5" x14ac:dyDescent="0.25">
      <c r="A393">
        <v>1</v>
      </c>
      <c r="B393" s="35" t="str">
        <f t="shared" si="6"/>
        <v>F1-P110.</v>
      </c>
      <c r="C393" s="42" t="s">
        <v>221</v>
      </c>
      <c r="D393" s="50">
        <v>792846202.12</v>
      </c>
      <c r="E393" s="50">
        <v>786162620.07000005</v>
      </c>
    </row>
    <row r="394" spans="1:5" x14ac:dyDescent="0.25">
      <c r="A394">
        <v>1</v>
      </c>
      <c r="B394" s="35" t="str">
        <f t="shared" si="6"/>
        <v>18100003</v>
      </c>
      <c r="C394" s="32" t="s">
        <v>628</v>
      </c>
      <c r="D394" s="33">
        <v>46258.720000000001</v>
      </c>
      <c r="E394" s="33">
        <v>37847.96</v>
      </c>
    </row>
    <row r="395" spans="1:5" x14ac:dyDescent="0.25">
      <c r="A395">
        <v>1</v>
      </c>
      <c r="B395" s="35" t="str">
        <f t="shared" si="6"/>
        <v>18100093</v>
      </c>
      <c r="C395" s="32" t="s">
        <v>629</v>
      </c>
      <c r="D395" s="33">
        <v>35356.76</v>
      </c>
      <c r="E395" s="33">
        <v>34984.589999999997</v>
      </c>
    </row>
    <row r="396" spans="1:5" x14ac:dyDescent="0.25">
      <c r="A396">
        <v>1</v>
      </c>
      <c r="B396" s="35" t="str">
        <f t="shared" si="6"/>
        <v>18100203</v>
      </c>
      <c r="C396" s="32" t="s">
        <v>630</v>
      </c>
      <c r="D396" s="33">
        <v>1428461.3</v>
      </c>
      <c r="E396" s="33">
        <v>1421626.55</v>
      </c>
    </row>
    <row r="397" spans="1:5" x14ac:dyDescent="0.25">
      <c r="A397">
        <v>1</v>
      </c>
      <c r="B397" s="35" t="str">
        <f t="shared" si="6"/>
        <v>18100213</v>
      </c>
      <c r="C397" s="32" t="s">
        <v>631</v>
      </c>
      <c r="D397" s="33">
        <v>4219704.8600000003</v>
      </c>
      <c r="E397" s="33">
        <v>4206839.91</v>
      </c>
    </row>
    <row r="398" spans="1:5" x14ac:dyDescent="0.25">
      <c r="A398">
        <v>1</v>
      </c>
      <c r="B398" s="35" t="str">
        <f t="shared" si="6"/>
        <v>18100223</v>
      </c>
      <c r="C398" s="32" t="s">
        <v>632</v>
      </c>
      <c r="D398" s="33">
        <v>1089194.8</v>
      </c>
      <c r="E398" s="33">
        <v>1082301.1599999999</v>
      </c>
    </row>
    <row r="399" spans="1:5" x14ac:dyDescent="0.25">
      <c r="A399">
        <v>1</v>
      </c>
      <c r="B399" s="35" t="str">
        <f t="shared" si="6"/>
        <v>18100233</v>
      </c>
      <c r="C399" s="32" t="s">
        <v>633</v>
      </c>
      <c r="D399" s="33">
        <v>184067.51</v>
      </c>
      <c r="E399" s="33">
        <v>182902.52</v>
      </c>
    </row>
    <row r="400" spans="1:5" x14ac:dyDescent="0.25">
      <c r="A400">
        <v>1</v>
      </c>
      <c r="B400" s="35" t="str">
        <f t="shared" si="6"/>
        <v>18100473</v>
      </c>
      <c r="C400" s="32" t="s">
        <v>634</v>
      </c>
      <c r="D400" s="33">
        <v>1003326.12</v>
      </c>
      <c r="E400" s="33">
        <v>994894.8</v>
      </c>
    </row>
    <row r="401" spans="1:5" x14ac:dyDescent="0.25">
      <c r="A401">
        <v>1</v>
      </c>
      <c r="B401" s="35" t="str">
        <f t="shared" si="6"/>
        <v>18100493</v>
      </c>
      <c r="C401" s="32" t="s">
        <v>635</v>
      </c>
      <c r="D401" s="33">
        <v>356280.89</v>
      </c>
      <c r="E401" s="33">
        <v>353628.02</v>
      </c>
    </row>
    <row r="402" spans="1:5" x14ac:dyDescent="0.25">
      <c r="A402">
        <v>1</v>
      </c>
      <c r="B402" s="35" t="str">
        <f t="shared" si="6"/>
        <v>18100633</v>
      </c>
      <c r="C402" s="32" t="s">
        <v>636</v>
      </c>
      <c r="D402" s="33">
        <v>0</v>
      </c>
      <c r="E402" s="33">
        <v>0</v>
      </c>
    </row>
    <row r="403" spans="1:5" x14ac:dyDescent="0.25">
      <c r="A403">
        <v>1</v>
      </c>
      <c r="B403" s="35" t="str">
        <f t="shared" si="6"/>
        <v>18100663</v>
      </c>
      <c r="C403" s="32" t="s">
        <v>637</v>
      </c>
      <c r="D403" s="33">
        <v>300643.74</v>
      </c>
      <c r="E403" s="33">
        <v>295460.23</v>
      </c>
    </row>
    <row r="404" spans="1:5" x14ac:dyDescent="0.25">
      <c r="A404">
        <v>1</v>
      </c>
      <c r="B404" s="35" t="str">
        <f t="shared" si="6"/>
        <v>18100673</v>
      </c>
      <c r="C404" s="32" t="s">
        <v>638</v>
      </c>
      <c r="D404" s="33">
        <v>594685.77</v>
      </c>
      <c r="E404" s="33">
        <v>584474.32999999996</v>
      </c>
    </row>
    <row r="405" spans="1:5" x14ac:dyDescent="0.25">
      <c r="A405">
        <v>1</v>
      </c>
      <c r="B405" s="35" t="str">
        <f t="shared" si="6"/>
        <v>18100683</v>
      </c>
      <c r="C405" s="32" t="s">
        <v>639</v>
      </c>
      <c r="D405" s="33">
        <v>2672991.2599999998</v>
      </c>
      <c r="E405" s="33">
        <v>2626786.63</v>
      </c>
    </row>
    <row r="406" spans="1:5" x14ac:dyDescent="0.25">
      <c r="A406">
        <v>1</v>
      </c>
      <c r="B406" s="35" t="str">
        <f t="shared" si="6"/>
        <v>18100923</v>
      </c>
      <c r="C406" s="32" t="s">
        <v>640</v>
      </c>
      <c r="D406" s="33">
        <v>2067177.2</v>
      </c>
      <c r="E406" s="33">
        <v>2059949.31</v>
      </c>
    </row>
    <row r="407" spans="1:5" x14ac:dyDescent="0.25">
      <c r="A407">
        <v>1</v>
      </c>
      <c r="B407" s="35" t="str">
        <f t="shared" si="6"/>
        <v>18100933</v>
      </c>
      <c r="C407" s="32" t="s">
        <v>641</v>
      </c>
      <c r="D407" s="33">
        <v>433184.42</v>
      </c>
      <c r="E407" s="33">
        <v>432117.46</v>
      </c>
    </row>
    <row r="408" spans="1:5" x14ac:dyDescent="0.25">
      <c r="A408">
        <v>1</v>
      </c>
      <c r="B408" s="35" t="str">
        <f t="shared" si="6"/>
        <v>18101023</v>
      </c>
      <c r="C408" s="32" t="s">
        <v>642</v>
      </c>
      <c r="D408" s="33">
        <v>1563079.48</v>
      </c>
      <c r="E408" s="33">
        <v>1556028.6</v>
      </c>
    </row>
    <row r="409" spans="1:5" x14ac:dyDescent="0.25">
      <c r="A409">
        <v>1</v>
      </c>
      <c r="B409" s="35" t="str">
        <f t="shared" si="6"/>
        <v>18101033</v>
      </c>
      <c r="C409" s="32" t="s">
        <v>643</v>
      </c>
      <c r="D409" s="33">
        <v>1838868.79</v>
      </c>
      <c r="E409" s="33">
        <v>1830873.71</v>
      </c>
    </row>
    <row r="410" spans="1:5" x14ac:dyDescent="0.25">
      <c r="A410">
        <v>1</v>
      </c>
      <c r="B410" s="35" t="str">
        <f t="shared" si="6"/>
        <v>18101083</v>
      </c>
      <c r="C410" s="32" t="s">
        <v>644</v>
      </c>
      <c r="D410" s="33">
        <v>22343.27</v>
      </c>
      <c r="E410" s="33">
        <v>0</v>
      </c>
    </row>
    <row r="411" spans="1:5" x14ac:dyDescent="0.25">
      <c r="A411">
        <v>1</v>
      </c>
      <c r="B411" s="35" t="str">
        <f t="shared" si="6"/>
        <v>18101093</v>
      </c>
      <c r="C411" s="32" t="s">
        <v>645</v>
      </c>
      <c r="D411" s="33">
        <v>17214.28</v>
      </c>
      <c r="E411" s="33">
        <v>0</v>
      </c>
    </row>
    <row r="412" spans="1:5" x14ac:dyDescent="0.25">
      <c r="A412">
        <v>1</v>
      </c>
      <c r="B412" s="35" t="str">
        <f t="shared" si="6"/>
        <v>18101113</v>
      </c>
      <c r="C412" s="32" t="s">
        <v>646</v>
      </c>
      <c r="D412" s="33">
        <v>2572311.5099999998</v>
      </c>
      <c r="E412" s="33">
        <v>2562418.0099999998</v>
      </c>
    </row>
    <row r="413" spans="1:5" x14ac:dyDescent="0.25">
      <c r="A413">
        <v>1</v>
      </c>
      <c r="B413" s="35" t="str">
        <f t="shared" si="6"/>
        <v>18101123</v>
      </c>
      <c r="C413" s="32" t="s">
        <v>647</v>
      </c>
      <c r="D413" s="33">
        <v>2501278.61</v>
      </c>
      <c r="E413" s="33">
        <v>2491875.31</v>
      </c>
    </row>
    <row r="414" spans="1:5" x14ac:dyDescent="0.25">
      <c r="A414">
        <v>1</v>
      </c>
      <c r="B414" s="35" t="str">
        <f t="shared" si="6"/>
        <v>18101133</v>
      </c>
      <c r="C414" s="32" t="s">
        <v>648</v>
      </c>
      <c r="D414" s="33">
        <v>1941313.96</v>
      </c>
      <c r="E414" s="33">
        <v>1934150.44</v>
      </c>
    </row>
    <row r="415" spans="1:5" x14ac:dyDescent="0.25">
      <c r="A415">
        <v>1</v>
      </c>
      <c r="B415" s="35" t="str">
        <f t="shared" si="6"/>
        <v>18101143</v>
      </c>
      <c r="C415" s="32" t="s">
        <v>649</v>
      </c>
      <c r="D415" s="33">
        <v>2387467.89</v>
      </c>
      <c r="E415" s="33">
        <v>2378962.7599999998</v>
      </c>
    </row>
    <row r="416" spans="1:5" x14ac:dyDescent="0.25">
      <c r="A416">
        <v>1</v>
      </c>
      <c r="B416" s="35" t="str">
        <f t="shared" si="6"/>
        <v xml:space="preserve">F181    </v>
      </c>
      <c r="C416" s="25" t="s">
        <v>650</v>
      </c>
      <c r="D416" s="26">
        <v>27275211.140000001</v>
      </c>
      <c r="E416" s="26">
        <v>27068122.300000001</v>
      </c>
    </row>
    <row r="417" spans="1:5" x14ac:dyDescent="0.25">
      <c r="A417">
        <v>1</v>
      </c>
      <c r="B417" s="35" t="str">
        <f t="shared" si="6"/>
        <v>F1-P110.</v>
      </c>
      <c r="C417" s="25" t="s">
        <v>222</v>
      </c>
      <c r="D417" s="26">
        <v>27275211.140000001</v>
      </c>
      <c r="E417" s="26">
        <v>27068122.300000001</v>
      </c>
    </row>
    <row r="418" spans="1:5" x14ac:dyDescent="0.25">
      <c r="A418">
        <v>1</v>
      </c>
      <c r="B418" s="35" t="str">
        <f t="shared" si="6"/>
        <v>18210281</v>
      </c>
      <c r="C418" s="32" t="s">
        <v>651</v>
      </c>
      <c r="D418" s="33">
        <v>54592488.810000002</v>
      </c>
      <c r="E418" s="33">
        <v>53837373.810000002</v>
      </c>
    </row>
    <row r="419" spans="1:5" x14ac:dyDescent="0.25">
      <c r="A419">
        <v>1</v>
      </c>
      <c r="B419" s="35" t="str">
        <f t="shared" si="6"/>
        <v>18210301</v>
      </c>
      <c r="C419" s="32" t="s">
        <v>652</v>
      </c>
      <c r="D419" s="33">
        <v>17667579.66</v>
      </c>
      <c r="E419" s="33">
        <v>16312451.66</v>
      </c>
    </row>
    <row r="420" spans="1:5" x14ac:dyDescent="0.25">
      <c r="A420">
        <v>1</v>
      </c>
      <c r="B420" s="35" t="str">
        <f t="shared" si="6"/>
        <v>18210311</v>
      </c>
      <c r="C420" s="32" t="s">
        <v>653</v>
      </c>
      <c r="D420" s="33">
        <v>24158235.699999999</v>
      </c>
      <c r="E420" s="33">
        <v>24158235.699999999</v>
      </c>
    </row>
    <row r="421" spans="1:5" x14ac:dyDescent="0.25">
      <c r="A421">
        <v>1</v>
      </c>
      <c r="B421" s="35" t="str">
        <f t="shared" si="6"/>
        <v>18210321</v>
      </c>
      <c r="C421" s="32" t="s">
        <v>654</v>
      </c>
      <c r="D421" s="33">
        <v>10437020.220000001</v>
      </c>
      <c r="E421" s="33">
        <v>10437020.220000001</v>
      </c>
    </row>
    <row r="422" spans="1:5" x14ac:dyDescent="0.25">
      <c r="A422">
        <v>1</v>
      </c>
      <c r="B422" s="35" t="str">
        <f t="shared" si="6"/>
        <v>18210331</v>
      </c>
      <c r="C422" s="32" t="s">
        <v>655</v>
      </c>
      <c r="D422" s="33">
        <v>9437656.25</v>
      </c>
      <c r="E422" s="33">
        <v>12336039.66</v>
      </c>
    </row>
    <row r="423" spans="1:5" x14ac:dyDescent="0.25">
      <c r="A423">
        <v>1</v>
      </c>
      <c r="B423" s="35" t="str">
        <f t="shared" si="6"/>
        <v>18210341</v>
      </c>
      <c r="C423" s="32" t="s">
        <v>656</v>
      </c>
      <c r="D423" s="33">
        <v>12215518.98</v>
      </c>
      <c r="E423" s="33">
        <v>12215518.98</v>
      </c>
    </row>
    <row r="424" spans="1:5" x14ac:dyDescent="0.25">
      <c r="A424">
        <v>1</v>
      </c>
      <c r="B424" s="35" t="str">
        <f t="shared" si="6"/>
        <v xml:space="preserve">F182-1  </v>
      </c>
      <c r="C424" s="25" t="s">
        <v>657</v>
      </c>
      <c r="D424" s="26">
        <v>128508499.62</v>
      </c>
      <c r="E424" s="26">
        <v>129296640.03</v>
      </c>
    </row>
    <row r="425" spans="1:5" x14ac:dyDescent="0.25">
      <c r="A425">
        <v>1</v>
      </c>
      <c r="B425" s="35" t="str">
        <f t="shared" si="6"/>
        <v>F1-P110.</v>
      </c>
      <c r="C425" s="25" t="s">
        <v>223</v>
      </c>
      <c r="D425" s="26">
        <v>128508499.62</v>
      </c>
      <c r="E425" s="26">
        <v>129296640.03</v>
      </c>
    </row>
    <row r="426" spans="1:5" x14ac:dyDescent="0.25">
      <c r="A426">
        <v>1</v>
      </c>
      <c r="B426" s="35" t="str">
        <f t="shared" si="6"/>
        <v>18220101</v>
      </c>
      <c r="C426" s="32" t="s">
        <v>658</v>
      </c>
      <c r="D426" s="33">
        <v>3786307.84</v>
      </c>
      <c r="E426" s="33">
        <v>3503682.84</v>
      </c>
    </row>
    <row r="427" spans="1:5" x14ac:dyDescent="0.25">
      <c r="A427">
        <v>1</v>
      </c>
      <c r="B427" s="35" t="str">
        <f t="shared" si="6"/>
        <v xml:space="preserve">F182-2  </v>
      </c>
      <c r="C427" s="25" t="s">
        <v>659</v>
      </c>
      <c r="D427" s="26">
        <v>3786307.84</v>
      </c>
      <c r="E427" s="26">
        <v>3503682.84</v>
      </c>
    </row>
    <row r="428" spans="1:5" x14ac:dyDescent="0.25">
      <c r="A428">
        <v>1</v>
      </c>
      <c r="B428" s="35" t="str">
        <f t="shared" si="6"/>
        <v>F1-P110.</v>
      </c>
      <c r="C428" s="25" t="s">
        <v>224</v>
      </c>
      <c r="D428" s="26">
        <v>3786307.84</v>
      </c>
      <c r="E428" s="26">
        <v>3503682.84</v>
      </c>
    </row>
    <row r="429" spans="1:5" x14ac:dyDescent="0.25">
      <c r="A429">
        <v>1</v>
      </c>
      <c r="B429" s="35" t="str">
        <f t="shared" si="6"/>
        <v>18230002</v>
      </c>
      <c r="C429" s="32" t="s">
        <v>660</v>
      </c>
      <c r="D429" s="33">
        <v>0.35</v>
      </c>
      <c r="E429" s="33">
        <v>755917.62</v>
      </c>
    </row>
    <row r="430" spans="1:5" x14ac:dyDescent="0.25">
      <c r="A430">
        <v>1</v>
      </c>
      <c r="B430" s="35" t="str">
        <f t="shared" si="6"/>
        <v>18230021</v>
      </c>
      <c r="C430" s="32" t="s">
        <v>661</v>
      </c>
      <c r="D430" s="33">
        <v>101692369.02</v>
      </c>
      <c r="E430" s="33">
        <v>110787303.84999999</v>
      </c>
    </row>
    <row r="431" spans="1:5" x14ac:dyDescent="0.25">
      <c r="A431">
        <v>1</v>
      </c>
      <c r="B431" s="35" t="str">
        <f t="shared" si="6"/>
        <v>18230031</v>
      </c>
      <c r="C431" s="32" t="s">
        <v>662</v>
      </c>
      <c r="D431" s="33">
        <v>50300536.07</v>
      </c>
      <c r="E431" s="33">
        <v>50092125.649999999</v>
      </c>
    </row>
    <row r="432" spans="1:5" x14ac:dyDescent="0.25">
      <c r="A432">
        <v>1</v>
      </c>
      <c r="B432" s="35" t="str">
        <f t="shared" si="6"/>
        <v>18230032</v>
      </c>
      <c r="C432" s="32" t="s">
        <v>663</v>
      </c>
      <c r="D432" s="33">
        <v>14721637.93</v>
      </c>
      <c r="E432" s="33">
        <v>16249743.5</v>
      </c>
    </row>
    <row r="433" spans="1:5" x14ac:dyDescent="0.25">
      <c r="A433">
        <v>1</v>
      </c>
      <c r="B433" s="35" t="str">
        <f t="shared" si="6"/>
        <v>18230041</v>
      </c>
      <c r="C433" s="32" t="s">
        <v>664</v>
      </c>
      <c r="D433" s="33">
        <v>21589277</v>
      </c>
      <c r="E433" s="33">
        <v>21589277</v>
      </c>
    </row>
    <row r="434" spans="1:5" x14ac:dyDescent="0.25">
      <c r="A434">
        <v>1</v>
      </c>
      <c r="B434" s="35" t="str">
        <f t="shared" si="6"/>
        <v>18230042</v>
      </c>
      <c r="C434" s="32" t="s">
        <v>665</v>
      </c>
      <c r="D434" s="33">
        <v>-7679978.7000000002</v>
      </c>
      <c r="E434" s="33">
        <v>-9731011.3100000005</v>
      </c>
    </row>
    <row r="435" spans="1:5" x14ac:dyDescent="0.25">
      <c r="A435">
        <v>1</v>
      </c>
      <c r="B435" s="35" t="str">
        <f t="shared" si="6"/>
        <v>18230051</v>
      </c>
      <c r="C435" s="32" t="s">
        <v>666</v>
      </c>
      <c r="D435" s="33">
        <v>-17870988.390000001</v>
      </c>
      <c r="E435" s="33">
        <v>-17919028.280000001</v>
      </c>
    </row>
    <row r="436" spans="1:5" x14ac:dyDescent="0.25">
      <c r="A436">
        <v>1</v>
      </c>
      <c r="B436" s="35" t="str">
        <f t="shared" si="6"/>
        <v>18230061</v>
      </c>
      <c r="C436" s="32" t="s">
        <v>667</v>
      </c>
      <c r="D436" s="33">
        <v>900037</v>
      </c>
      <c r="E436" s="33">
        <v>888470</v>
      </c>
    </row>
    <row r="437" spans="1:5" x14ac:dyDescent="0.25">
      <c r="A437">
        <v>1</v>
      </c>
      <c r="B437" s="35" t="str">
        <f t="shared" si="6"/>
        <v>18230071</v>
      </c>
      <c r="C437" s="32" t="s">
        <v>668</v>
      </c>
      <c r="D437" s="33">
        <v>113632921</v>
      </c>
      <c r="E437" s="33">
        <v>0</v>
      </c>
    </row>
    <row r="438" spans="1:5" x14ac:dyDescent="0.25">
      <c r="A438">
        <v>1</v>
      </c>
      <c r="B438" s="35" t="str">
        <f t="shared" si="6"/>
        <v>18230081</v>
      </c>
      <c r="C438" s="32" t="s">
        <v>669</v>
      </c>
      <c r="D438" s="33">
        <v>-113632921</v>
      </c>
      <c r="E438" s="33">
        <v>0</v>
      </c>
    </row>
    <row r="439" spans="1:5" x14ac:dyDescent="0.25">
      <c r="A439">
        <v>1</v>
      </c>
      <c r="B439" s="35" t="str">
        <f t="shared" si="6"/>
        <v>18230311</v>
      </c>
      <c r="C439" s="32" t="s">
        <v>670</v>
      </c>
      <c r="D439" s="33">
        <v>30000</v>
      </c>
      <c r="E439" s="33">
        <v>30000</v>
      </c>
    </row>
    <row r="440" spans="1:5" x14ac:dyDescent="0.25">
      <c r="A440">
        <v>1</v>
      </c>
      <c r="B440" s="35" t="str">
        <f t="shared" si="6"/>
        <v>18230312</v>
      </c>
      <c r="C440" s="32" t="s">
        <v>671</v>
      </c>
      <c r="D440" s="33">
        <v>-28972196.91</v>
      </c>
      <c r="E440" s="33">
        <v>-28485928.309999999</v>
      </c>
    </row>
    <row r="441" spans="1:5" x14ac:dyDescent="0.25">
      <c r="A441">
        <v>1</v>
      </c>
      <c r="B441" s="35" t="str">
        <f t="shared" si="6"/>
        <v>18230351</v>
      </c>
      <c r="C441" s="32" t="s">
        <v>672</v>
      </c>
      <c r="D441" s="33">
        <v>98051574.730000004</v>
      </c>
      <c r="E441" s="33">
        <v>97460902.599999994</v>
      </c>
    </row>
    <row r="442" spans="1:5" x14ac:dyDescent="0.25">
      <c r="A442">
        <v>1</v>
      </c>
      <c r="B442" s="35" t="str">
        <f t="shared" si="6"/>
        <v>18230431</v>
      </c>
      <c r="C442" s="32" t="s">
        <v>673</v>
      </c>
      <c r="D442" s="33">
        <v>-1725796.46</v>
      </c>
      <c r="E442" s="33">
        <v>-1682956.01</v>
      </c>
    </row>
    <row r="443" spans="1:5" x14ac:dyDescent="0.25">
      <c r="A443">
        <v>1</v>
      </c>
      <c r="B443" s="35" t="str">
        <f t="shared" si="6"/>
        <v>18230501</v>
      </c>
      <c r="C443" s="32" t="s">
        <v>674</v>
      </c>
      <c r="D443" s="33">
        <v>2161908.7599999998</v>
      </c>
      <c r="E443" s="33">
        <v>2088973.01</v>
      </c>
    </row>
    <row r="444" spans="1:5" x14ac:dyDescent="0.25">
      <c r="A444">
        <v>1</v>
      </c>
      <c r="B444" s="35" t="str">
        <f t="shared" si="6"/>
        <v>18230502</v>
      </c>
      <c r="C444" s="32" t="s">
        <v>675</v>
      </c>
      <c r="D444" s="33">
        <v>1558464.05</v>
      </c>
      <c r="E444" s="33">
        <v>1505886.24</v>
      </c>
    </row>
    <row r="445" spans="1:5" x14ac:dyDescent="0.25">
      <c r="A445">
        <v>1</v>
      </c>
      <c r="B445" s="35" t="str">
        <f t="shared" si="6"/>
        <v>18230621</v>
      </c>
      <c r="C445" s="32" t="s">
        <v>676</v>
      </c>
      <c r="D445" s="33">
        <v>-73196327.209999993</v>
      </c>
      <c r="E445" s="33">
        <v>-83944956.180000007</v>
      </c>
    </row>
    <row r="446" spans="1:5" x14ac:dyDescent="0.25">
      <c r="A446">
        <v>1</v>
      </c>
      <c r="B446" s="35" t="str">
        <f t="shared" si="6"/>
        <v>18230631</v>
      </c>
      <c r="C446" s="32" t="s">
        <v>677</v>
      </c>
      <c r="D446" s="33">
        <v>797362.18</v>
      </c>
      <c r="E446" s="33">
        <v>2511685.7599999998</v>
      </c>
    </row>
    <row r="447" spans="1:5" x14ac:dyDescent="0.25">
      <c r="A447">
        <v>1</v>
      </c>
      <c r="B447" s="35" t="str">
        <f t="shared" si="6"/>
        <v>18230771</v>
      </c>
      <c r="C447" s="32" t="s">
        <v>678</v>
      </c>
      <c r="D447" s="33">
        <v>22414387</v>
      </c>
      <c r="E447" s="33">
        <v>21255290</v>
      </c>
    </row>
    <row r="448" spans="1:5" x14ac:dyDescent="0.25">
      <c r="A448">
        <v>1</v>
      </c>
      <c r="B448" s="35" t="str">
        <f t="shared" si="6"/>
        <v>18230781</v>
      </c>
      <c r="C448" s="32" t="s">
        <v>679</v>
      </c>
      <c r="D448" s="33">
        <v>-22414387</v>
      </c>
      <c r="E448" s="33">
        <v>-21255290</v>
      </c>
    </row>
    <row r="449" spans="1:5" x14ac:dyDescent="0.25">
      <c r="A449">
        <v>1</v>
      </c>
      <c r="B449" s="35" t="str">
        <f t="shared" si="6"/>
        <v>18230791</v>
      </c>
      <c r="C449" s="32" t="s">
        <v>680</v>
      </c>
      <c r="D449" s="33">
        <v>3454344</v>
      </c>
      <c r="E449" s="33">
        <v>3454344</v>
      </c>
    </row>
    <row r="450" spans="1:5" x14ac:dyDescent="0.25">
      <c r="A450">
        <v>1</v>
      </c>
      <c r="B450" s="35" t="str">
        <f t="shared" ref="B450:B513" si="7">LEFT(C450,8)</f>
        <v>18231051</v>
      </c>
      <c r="C450" s="32" t="s">
        <v>681</v>
      </c>
      <c r="D450" s="33">
        <v>-34827817</v>
      </c>
      <c r="E450" s="33">
        <v>-34827817</v>
      </c>
    </row>
    <row r="451" spans="1:5" x14ac:dyDescent="0.25">
      <c r="A451">
        <v>1</v>
      </c>
      <c r="B451" s="35" t="str">
        <f t="shared" si="7"/>
        <v>18231061</v>
      </c>
      <c r="C451" s="32" t="s">
        <v>682</v>
      </c>
      <c r="D451" s="33">
        <v>34827817</v>
      </c>
      <c r="E451" s="33">
        <v>34827817</v>
      </c>
    </row>
    <row r="452" spans="1:5" x14ac:dyDescent="0.25">
      <c r="A452">
        <v>1</v>
      </c>
      <c r="B452" s="35" t="str">
        <f t="shared" si="7"/>
        <v>18231081</v>
      </c>
      <c r="C452" s="32" t="s">
        <v>683</v>
      </c>
      <c r="D452" s="33">
        <v>-25644564</v>
      </c>
      <c r="E452" s="33">
        <v>-25644564</v>
      </c>
    </row>
    <row r="453" spans="1:5" x14ac:dyDescent="0.25">
      <c r="A453">
        <v>1</v>
      </c>
      <c r="B453" s="35" t="str">
        <f t="shared" si="7"/>
        <v>18231091</v>
      </c>
      <c r="C453" s="32" t="s">
        <v>684</v>
      </c>
      <c r="D453" s="33">
        <v>25644564</v>
      </c>
      <c r="E453" s="33">
        <v>25644564</v>
      </c>
    </row>
    <row r="454" spans="1:5" x14ac:dyDescent="0.25">
      <c r="A454">
        <v>1</v>
      </c>
      <c r="B454" s="35" t="str">
        <f t="shared" si="7"/>
        <v>18231141</v>
      </c>
      <c r="C454" s="32" t="s">
        <v>685</v>
      </c>
      <c r="D454" s="33">
        <v>-38038883</v>
      </c>
      <c r="E454" s="33">
        <v>-38038883</v>
      </c>
    </row>
    <row r="455" spans="1:5" x14ac:dyDescent="0.25">
      <c r="A455">
        <v>1</v>
      </c>
      <c r="B455" s="35" t="str">
        <f t="shared" si="7"/>
        <v>18231151</v>
      </c>
      <c r="C455" s="32" t="s">
        <v>686</v>
      </c>
      <c r="D455" s="33">
        <v>38038883</v>
      </c>
      <c r="E455" s="33">
        <v>38038883</v>
      </c>
    </row>
    <row r="456" spans="1:5" x14ac:dyDescent="0.25">
      <c r="A456">
        <v>1</v>
      </c>
      <c r="B456" s="35" t="str">
        <f t="shared" si="7"/>
        <v>18231161</v>
      </c>
      <c r="C456" s="32" t="s">
        <v>687</v>
      </c>
      <c r="D456" s="33">
        <v>39647674</v>
      </c>
      <c r="E456" s="33">
        <v>39647674</v>
      </c>
    </row>
    <row r="457" spans="1:5" x14ac:dyDescent="0.25">
      <c r="A457">
        <v>1</v>
      </c>
      <c r="B457" s="35" t="str">
        <f t="shared" si="7"/>
        <v>18231171</v>
      </c>
      <c r="C457" s="32" t="s">
        <v>688</v>
      </c>
      <c r="D457" s="33">
        <v>-39647674</v>
      </c>
      <c r="E457" s="33">
        <v>-39647674</v>
      </c>
    </row>
    <row r="458" spans="1:5" x14ac:dyDescent="0.25">
      <c r="A458">
        <v>1</v>
      </c>
      <c r="B458" s="35" t="str">
        <f t="shared" si="7"/>
        <v>18231181</v>
      </c>
      <c r="C458" s="32" t="s">
        <v>689</v>
      </c>
      <c r="D458" s="33">
        <v>8232968</v>
      </c>
      <c r="E458" s="33">
        <v>8232968</v>
      </c>
    </row>
    <row r="459" spans="1:5" x14ac:dyDescent="0.25">
      <c r="A459">
        <v>1</v>
      </c>
      <c r="B459" s="35" t="str">
        <f t="shared" si="7"/>
        <v>18231191</v>
      </c>
      <c r="C459" s="32" t="s">
        <v>690</v>
      </c>
      <c r="D459" s="33">
        <v>-8232968</v>
      </c>
      <c r="E459" s="33">
        <v>-8232968</v>
      </c>
    </row>
    <row r="460" spans="1:5" x14ac:dyDescent="0.25">
      <c r="A460">
        <v>1</v>
      </c>
      <c r="B460" s="35" t="str">
        <f t="shared" si="7"/>
        <v>18231241</v>
      </c>
      <c r="C460" s="32" t="s">
        <v>691</v>
      </c>
      <c r="D460" s="33">
        <v>465000</v>
      </c>
      <c r="E460" s="33">
        <v>465000</v>
      </c>
    </row>
    <row r="461" spans="1:5" x14ac:dyDescent="0.25">
      <c r="A461">
        <v>1</v>
      </c>
      <c r="B461" s="35" t="str">
        <f t="shared" si="7"/>
        <v>18231251</v>
      </c>
      <c r="C461" s="32" t="s">
        <v>692</v>
      </c>
      <c r="D461" s="33">
        <v>61259.91</v>
      </c>
      <c r="E461" s="33">
        <v>61729.91</v>
      </c>
    </row>
    <row r="462" spans="1:5" x14ac:dyDescent="0.25">
      <c r="A462">
        <v>1</v>
      </c>
      <c r="B462" s="35" t="str">
        <f t="shared" si="7"/>
        <v>18231261</v>
      </c>
      <c r="C462" s="32" t="s">
        <v>693</v>
      </c>
      <c r="D462" s="33">
        <v>0</v>
      </c>
      <c r="E462" s="33">
        <v>-1159097</v>
      </c>
    </row>
    <row r="463" spans="1:5" x14ac:dyDescent="0.25">
      <c r="A463">
        <v>1</v>
      </c>
      <c r="B463" s="35" t="str">
        <f t="shared" si="7"/>
        <v>18231271</v>
      </c>
      <c r="C463" s="32" t="s">
        <v>694</v>
      </c>
      <c r="D463" s="33">
        <v>0</v>
      </c>
      <c r="E463" s="33">
        <v>1159097</v>
      </c>
    </row>
    <row r="464" spans="1:5" x14ac:dyDescent="0.25">
      <c r="A464">
        <v>1</v>
      </c>
      <c r="B464" s="35" t="str">
        <f t="shared" si="7"/>
        <v>18232221</v>
      </c>
      <c r="C464" s="32" t="s">
        <v>695</v>
      </c>
      <c r="D464" s="33">
        <v>200000</v>
      </c>
      <c r="E464" s="33">
        <v>200000</v>
      </c>
    </row>
    <row r="465" spans="1:5" x14ac:dyDescent="0.25">
      <c r="A465">
        <v>1</v>
      </c>
      <c r="B465" s="35" t="str">
        <f t="shared" si="7"/>
        <v>18232251</v>
      </c>
      <c r="C465" s="32" t="s">
        <v>696</v>
      </c>
      <c r="D465" s="33">
        <v>23165.34</v>
      </c>
      <c r="E465" s="33">
        <v>23185.34</v>
      </c>
    </row>
    <row r="466" spans="1:5" x14ac:dyDescent="0.25">
      <c r="A466">
        <v>1</v>
      </c>
      <c r="B466" s="35" t="str">
        <f t="shared" si="7"/>
        <v>18232261</v>
      </c>
      <c r="C466" s="32" t="s">
        <v>697</v>
      </c>
      <c r="D466" s="33">
        <v>150000</v>
      </c>
      <c r="E466" s="33">
        <v>150000</v>
      </c>
    </row>
    <row r="467" spans="1:5" x14ac:dyDescent="0.25">
      <c r="A467">
        <v>1</v>
      </c>
      <c r="B467" s="35" t="str">
        <f t="shared" si="7"/>
        <v>18232271</v>
      </c>
      <c r="C467" s="32" t="s">
        <v>698</v>
      </c>
      <c r="D467" s="33">
        <v>250050.86</v>
      </c>
      <c r="E467" s="33">
        <v>272689.36</v>
      </c>
    </row>
    <row r="468" spans="1:5" x14ac:dyDescent="0.25">
      <c r="A468">
        <v>1</v>
      </c>
      <c r="B468" s="35" t="str">
        <f t="shared" si="7"/>
        <v>18232301</v>
      </c>
      <c r="C468" s="32" t="s">
        <v>699</v>
      </c>
      <c r="D468" s="33">
        <v>62954125.369999997</v>
      </c>
      <c r="E468" s="33">
        <v>62667908.369999997</v>
      </c>
    </row>
    <row r="469" spans="1:5" x14ac:dyDescent="0.25">
      <c r="A469">
        <v>1</v>
      </c>
      <c r="B469" s="35" t="str">
        <f t="shared" si="7"/>
        <v>18232311</v>
      </c>
      <c r="C469" s="32" t="s">
        <v>700</v>
      </c>
      <c r="D469" s="33">
        <v>13369404</v>
      </c>
      <c r="E469" s="33">
        <v>13312119</v>
      </c>
    </row>
    <row r="470" spans="1:5" x14ac:dyDescent="0.25">
      <c r="A470">
        <v>1</v>
      </c>
      <c r="B470" s="35" t="str">
        <f t="shared" si="7"/>
        <v>18232321</v>
      </c>
      <c r="C470" s="32" t="s">
        <v>701</v>
      </c>
      <c r="D470" s="33">
        <v>999999.71</v>
      </c>
      <c r="E470" s="33">
        <v>958333.04</v>
      </c>
    </row>
    <row r="471" spans="1:5" x14ac:dyDescent="0.25">
      <c r="A471">
        <v>1</v>
      </c>
      <c r="B471" s="35" t="str">
        <f t="shared" si="7"/>
        <v>18233061</v>
      </c>
      <c r="C471" s="32" t="s">
        <v>702</v>
      </c>
      <c r="D471" s="33">
        <v>20000</v>
      </c>
      <c r="E471" s="33">
        <v>20000</v>
      </c>
    </row>
    <row r="472" spans="1:5" x14ac:dyDescent="0.25">
      <c r="A472">
        <v>1</v>
      </c>
      <c r="B472" s="35" t="str">
        <f t="shared" si="7"/>
        <v>18235521</v>
      </c>
      <c r="C472" s="32" t="s">
        <v>703</v>
      </c>
      <c r="D472" s="33">
        <v>20750386.879999999</v>
      </c>
      <c r="E472" s="33">
        <v>20509965.879999999</v>
      </c>
    </row>
    <row r="473" spans="1:5" x14ac:dyDescent="0.25">
      <c r="A473">
        <v>1</v>
      </c>
      <c r="B473" s="35" t="str">
        <f t="shared" si="7"/>
        <v>18237112</v>
      </c>
      <c r="C473" s="32" t="s">
        <v>704</v>
      </c>
      <c r="D473" s="33">
        <v>5107.6499999999996</v>
      </c>
      <c r="E473" s="33">
        <v>5107.6499999999996</v>
      </c>
    </row>
    <row r="474" spans="1:5" x14ac:dyDescent="0.25">
      <c r="A474">
        <v>1</v>
      </c>
      <c r="B474" s="35" t="str">
        <f t="shared" si="7"/>
        <v>18237161</v>
      </c>
      <c r="C474" s="32" t="s">
        <v>705</v>
      </c>
      <c r="D474" s="33">
        <v>0</v>
      </c>
      <c r="E474" s="33">
        <v>1010556.04</v>
      </c>
    </row>
    <row r="475" spans="1:5" x14ac:dyDescent="0.25">
      <c r="A475">
        <v>1</v>
      </c>
      <c r="B475" s="35" t="str">
        <f t="shared" si="7"/>
        <v>18237171</v>
      </c>
      <c r="C475" s="32" t="s">
        <v>706</v>
      </c>
      <c r="D475" s="33">
        <v>0</v>
      </c>
      <c r="E475" s="33">
        <v>127367.65</v>
      </c>
    </row>
    <row r="476" spans="1:5" x14ac:dyDescent="0.25">
      <c r="A476">
        <v>1</v>
      </c>
      <c r="B476" s="35" t="str">
        <f t="shared" si="7"/>
        <v>18237181</v>
      </c>
      <c r="C476" s="32" t="s">
        <v>707</v>
      </c>
      <c r="D476" s="33">
        <v>0</v>
      </c>
      <c r="E476" s="33">
        <v>225.55</v>
      </c>
    </row>
    <row r="477" spans="1:5" x14ac:dyDescent="0.25">
      <c r="A477">
        <v>1</v>
      </c>
      <c r="B477" s="35" t="str">
        <f t="shared" si="7"/>
        <v>18237191</v>
      </c>
      <c r="C477" s="32" t="s">
        <v>708</v>
      </c>
      <c r="D477" s="33">
        <v>0</v>
      </c>
      <c r="E477" s="33">
        <v>0</v>
      </c>
    </row>
    <row r="478" spans="1:5" x14ac:dyDescent="0.25">
      <c r="A478">
        <v>1</v>
      </c>
      <c r="B478" s="35" t="str">
        <f t="shared" si="7"/>
        <v>18237201</v>
      </c>
      <c r="C478" s="32" t="s">
        <v>709</v>
      </c>
      <c r="D478" s="33">
        <v>0</v>
      </c>
      <c r="E478" s="33">
        <v>5310509.9000000004</v>
      </c>
    </row>
    <row r="479" spans="1:5" x14ac:dyDescent="0.25">
      <c r="A479">
        <v>1</v>
      </c>
      <c r="B479" s="35" t="str">
        <f t="shared" si="7"/>
        <v>18237211</v>
      </c>
      <c r="C479" s="32" t="s">
        <v>710</v>
      </c>
      <c r="D479" s="33">
        <v>23158.12</v>
      </c>
      <c r="E479" s="33">
        <v>4866591.76</v>
      </c>
    </row>
    <row r="480" spans="1:5" x14ac:dyDescent="0.25">
      <c r="A480">
        <v>1</v>
      </c>
      <c r="B480" s="35" t="str">
        <f t="shared" si="7"/>
        <v>18237221</v>
      </c>
      <c r="C480" s="32" t="s">
        <v>711</v>
      </c>
      <c r="D480" s="33">
        <v>94681.86</v>
      </c>
      <c r="E480" s="33">
        <v>1296197.46</v>
      </c>
    </row>
    <row r="481" spans="1:5" x14ac:dyDescent="0.25">
      <c r="A481">
        <v>1</v>
      </c>
      <c r="B481" s="35" t="str">
        <f t="shared" si="7"/>
        <v>18237231</v>
      </c>
      <c r="C481" s="32" t="s">
        <v>712</v>
      </c>
      <c r="D481" s="33">
        <v>0</v>
      </c>
      <c r="E481" s="33">
        <v>3430641.38</v>
      </c>
    </row>
    <row r="482" spans="1:5" x14ac:dyDescent="0.25">
      <c r="A482">
        <v>1</v>
      </c>
      <c r="B482" s="35" t="str">
        <f t="shared" si="7"/>
        <v>18237241</v>
      </c>
      <c r="C482" s="32" t="s">
        <v>1751</v>
      </c>
      <c r="D482" s="33">
        <v>0</v>
      </c>
      <c r="E482" s="33">
        <v>404128.53</v>
      </c>
    </row>
    <row r="483" spans="1:5" x14ac:dyDescent="0.25">
      <c r="A483">
        <v>1</v>
      </c>
      <c r="B483" s="35" t="str">
        <f t="shared" si="7"/>
        <v>18237251</v>
      </c>
      <c r="C483" s="32" t="s">
        <v>713</v>
      </c>
      <c r="D483" s="33">
        <v>0</v>
      </c>
      <c r="E483" s="33">
        <v>1016896.38</v>
      </c>
    </row>
    <row r="484" spans="1:5" x14ac:dyDescent="0.25">
      <c r="A484">
        <v>1</v>
      </c>
      <c r="B484" s="35" t="str">
        <f t="shared" si="7"/>
        <v>18237271</v>
      </c>
      <c r="C484" s="32" t="s">
        <v>715</v>
      </c>
      <c r="D484" s="33">
        <v>133361.39000000001</v>
      </c>
      <c r="E484" s="33">
        <v>956585.82</v>
      </c>
    </row>
    <row r="485" spans="1:5" x14ac:dyDescent="0.25">
      <c r="A485">
        <v>1</v>
      </c>
      <c r="B485" s="35" t="str">
        <f t="shared" si="7"/>
        <v>18237281</v>
      </c>
      <c r="C485" s="32" t="s">
        <v>716</v>
      </c>
      <c r="D485" s="33">
        <v>129130.56</v>
      </c>
      <c r="E485" s="33">
        <v>598079.81999999995</v>
      </c>
    </row>
    <row r="486" spans="1:5" x14ac:dyDescent="0.25">
      <c r="A486">
        <v>1</v>
      </c>
      <c r="B486" s="35" t="str">
        <f t="shared" si="7"/>
        <v>18237292</v>
      </c>
      <c r="C486" s="32" t="s">
        <v>1752</v>
      </c>
      <c r="D486" s="33">
        <v>0</v>
      </c>
      <c r="E486" s="33">
        <v>1128506.1100000001</v>
      </c>
    </row>
    <row r="487" spans="1:5" x14ac:dyDescent="0.25">
      <c r="A487">
        <v>1</v>
      </c>
      <c r="B487" s="35" t="str">
        <f t="shared" si="7"/>
        <v>18237302</v>
      </c>
      <c r="C487" s="32" t="s">
        <v>717</v>
      </c>
      <c r="D487" s="33">
        <v>138018.64000000001</v>
      </c>
      <c r="E487" s="33">
        <v>511441.53</v>
      </c>
    </row>
    <row r="488" spans="1:5" x14ac:dyDescent="0.25">
      <c r="A488">
        <v>1</v>
      </c>
      <c r="B488" s="35" t="str">
        <f t="shared" si="7"/>
        <v>18237311</v>
      </c>
      <c r="C488" s="32" t="s">
        <v>718</v>
      </c>
      <c r="D488" s="33">
        <v>0</v>
      </c>
      <c r="E488" s="33">
        <v>216820.74</v>
      </c>
    </row>
    <row r="489" spans="1:5" x14ac:dyDescent="0.25">
      <c r="A489">
        <v>1</v>
      </c>
      <c r="B489" s="35" t="str">
        <f t="shared" si="7"/>
        <v>18237321</v>
      </c>
      <c r="C489" s="32" t="s">
        <v>719</v>
      </c>
      <c r="D489" s="33">
        <v>0</v>
      </c>
      <c r="E489" s="33">
        <v>231526.69</v>
      </c>
    </row>
    <row r="490" spans="1:5" x14ac:dyDescent="0.25">
      <c r="A490">
        <v>1</v>
      </c>
      <c r="B490" s="35" t="str">
        <f t="shared" si="7"/>
        <v>18237331</v>
      </c>
      <c r="C490" s="32" t="s">
        <v>720</v>
      </c>
      <c r="D490" s="33">
        <v>126.81</v>
      </c>
      <c r="E490" s="33">
        <v>45813.17</v>
      </c>
    </row>
    <row r="491" spans="1:5" x14ac:dyDescent="0.25">
      <c r="A491">
        <v>1</v>
      </c>
      <c r="B491" s="35" t="str">
        <f t="shared" si="7"/>
        <v>18237341</v>
      </c>
      <c r="C491" s="32" t="s">
        <v>721</v>
      </c>
      <c r="D491" s="33">
        <v>0</v>
      </c>
      <c r="E491" s="33">
        <v>1234.02</v>
      </c>
    </row>
    <row r="492" spans="1:5" x14ac:dyDescent="0.25">
      <c r="A492">
        <v>1</v>
      </c>
      <c r="B492" s="35" t="str">
        <f t="shared" si="7"/>
        <v>18237351</v>
      </c>
      <c r="C492" s="32" t="s">
        <v>722</v>
      </c>
      <c r="D492" s="33">
        <v>0</v>
      </c>
      <c r="E492" s="33">
        <v>588.96</v>
      </c>
    </row>
    <row r="493" spans="1:5" x14ac:dyDescent="0.25">
      <c r="A493">
        <v>1</v>
      </c>
      <c r="B493" s="35" t="str">
        <f t="shared" si="7"/>
        <v>18237361</v>
      </c>
      <c r="C493" s="32" t="s">
        <v>723</v>
      </c>
      <c r="D493" s="33">
        <v>0</v>
      </c>
      <c r="E493" s="33">
        <v>1050.79</v>
      </c>
    </row>
    <row r="494" spans="1:5" x14ac:dyDescent="0.25">
      <c r="A494">
        <v>1</v>
      </c>
      <c r="B494" s="35" t="str">
        <f t="shared" si="7"/>
        <v>18237381</v>
      </c>
      <c r="C494" s="32" t="s">
        <v>724</v>
      </c>
      <c r="D494" s="33">
        <v>233.94</v>
      </c>
      <c r="E494" s="33">
        <v>2164.0500000000002</v>
      </c>
    </row>
    <row r="495" spans="1:5" x14ac:dyDescent="0.25">
      <c r="A495">
        <v>1</v>
      </c>
      <c r="B495" s="35" t="str">
        <f t="shared" si="7"/>
        <v>18237391</v>
      </c>
      <c r="C495" s="32" t="s">
        <v>725</v>
      </c>
      <c r="D495" s="33">
        <v>226.52</v>
      </c>
      <c r="E495" s="33">
        <v>1514.29</v>
      </c>
    </row>
    <row r="496" spans="1:5" x14ac:dyDescent="0.25">
      <c r="A496">
        <v>1</v>
      </c>
      <c r="B496" s="35" t="str">
        <f t="shared" si="7"/>
        <v>18237401</v>
      </c>
      <c r="C496" s="32" t="s">
        <v>726</v>
      </c>
      <c r="D496" s="33">
        <v>0</v>
      </c>
      <c r="E496" s="33">
        <v>47514.42</v>
      </c>
    </row>
    <row r="497" spans="1:5" x14ac:dyDescent="0.25">
      <c r="A497">
        <v>1</v>
      </c>
      <c r="B497" s="35" t="str">
        <f t="shared" si="7"/>
        <v>18237402</v>
      </c>
      <c r="C497" s="32" t="s">
        <v>727</v>
      </c>
      <c r="D497" s="33">
        <v>0</v>
      </c>
      <c r="E497" s="33">
        <v>321178.28999999998</v>
      </c>
    </row>
    <row r="498" spans="1:5" x14ac:dyDescent="0.25">
      <c r="A498">
        <v>1</v>
      </c>
      <c r="B498" s="35" t="str">
        <f t="shared" si="7"/>
        <v>18237411</v>
      </c>
      <c r="C498" s="32" t="s">
        <v>728</v>
      </c>
      <c r="D498" s="33">
        <v>-24025</v>
      </c>
      <c r="E498" s="33">
        <v>268047.5</v>
      </c>
    </row>
    <row r="499" spans="1:5" x14ac:dyDescent="0.25">
      <c r="A499">
        <v>1</v>
      </c>
      <c r="B499" s="35" t="str">
        <f t="shared" si="7"/>
        <v>18237412</v>
      </c>
      <c r="C499" s="32" t="s">
        <v>729</v>
      </c>
      <c r="D499" s="33">
        <v>98.07</v>
      </c>
      <c r="E499" s="33">
        <v>137536.98000000001</v>
      </c>
    </row>
    <row r="500" spans="1:5" x14ac:dyDescent="0.25">
      <c r="A500">
        <v>1</v>
      </c>
      <c r="B500" s="35" t="str">
        <f t="shared" si="7"/>
        <v>18237421</v>
      </c>
      <c r="C500" s="32" t="s">
        <v>730</v>
      </c>
      <c r="D500" s="33">
        <v>-154152.79999999999</v>
      </c>
      <c r="E500" s="33">
        <v>1144641.3500000001</v>
      </c>
    </row>
    <row r="501" spans="1:5" x14ac:dyDescent="0.25">
      <c r="A501">
        <v>1</v>
      </c>
      <c r="B501" s="35" t="str">
        <f t="shared" si="7"/>
        <v>18237431</v>
      </c>
      <c r="C501" s="32" t="s">
        <v>731</v>
      </c>
      <c r="D501" s="33">
        <v>-152267.75</v>
      </c>
      <c r="E501" s="33">
        <v>1240435.3500000001</v>
      </c>
    </row>
    <row r="502" spans="1:5" x14ac:dyDescent="0.25">
      <c r="A502">
        <v>1</v>
      </c>
      <c r="B502" s="35" t="str">
        <f t="shared" si="7"/>
        <v>18237441</v>
      </c>
      <c r="C502" s="32" t="s">
        <v>732</v>
      </c>
      <c r="D502" s="33">
        <v>-23482.89</v>
      </c>
      <c r="E502" s="33">
        <v>259504.88</v>
      </c>
    </row>
    <row r="503" spans="1:5" x14ac:dyDescent="0.25">
      <c r="A503">
        <v>1</v>
      </c>
      <c r="B503" s="35" t="str">
        <f t="shared" si="7"/>
        <v>18237461</v>
      </c>
      <c r="C503" s="32" t="s">
        <v>733</v>
      </c>
      <c r="D503" s="33">
        <v>0</v>
      </c>
      <c r="E503" s="33">
        <v>0</v>
      </c>
    </row>
    <row r="504" spans="1:5" x14ac:dyDescent="0.25">
      <c r="A504">
        <v>1</v>
      </c>
      <c r="B504" s="35" t="str">
        <f t="shared" si="7"/>
        <v>18237491</v>
      </c>
      <c r="C504" s="32" t="s">
        <v>734</v>
      </c>
      <c r="D504" s="33">
        <v>0</v>
      </c>
      <c r="E504" s="33">
        <v>0</v>
      </c>
    </row>
    <row r="505" spans="1:5" x14ac:dyDescent="0.25">
      <c r="A505">
        <v>1</v>
      </c>
      <c r="B505" s="35" t="str">
        <f t="shared" si="7"/>
        <v>18237501</v>
      </c>
      <c r="C505" s="32" t="s">
        <v>735</v>
      </c>
      <c r="D505" s="33">
        <v>0</v>
      </c>
      <c r="E505" s="33">
        <v>0</v>
      </c>
    </row>
    <row r="506" spans="1:5" x14ac:dyDescent="0.25">
      <c r="A506">
        <v>1</v>
      </c>
      <c r="B506" s="35" t="str">
        <f t="shared" si="7"/>
        <v>18237502</v>
      </c>
      <c r="C506" s="32" t="s">
        <v>736</v>
      </c>
      <c r="D506" s="33">
        <v>-567913.01</v>
      </c>
      <c r="E506" s="33">
        <v>4734808.6500000004</v>
      </c>
    </row>
    <row r="507" spans="1:5" x14ac:dyDescent="0.25">
      <c r="A507">
        <v>1</v>
      </c>
      <c r="B507" s="35" t="str">
        <f t="shared" si="7"/>
        <v>18237512</v>
      </c>
      <c r="C507" s="32" t="s">
        <v>737</v>
      </c>
      <c r="D507" s="33">
        <v>-85799.86</v>
      </c>
      <c r="E507" s="33">
        <v>2441010.52</v>
      </c>
    </row>
    <row r="508" spans="1:5" x14ac:dyDescent="0.25">
      <c r="A508">
        <v>1</v>
      </c>
      <c r="B508" s="35" t="str">
        <f t="shared" si="7"/>
        <v>18238031</v>
      </c>
      <c r="C508" s="32" t="s">
        <v>738</v>
      </c>
      <c r="D508" s="33">
        <v>7634421.9699999997</v>
      </c>
      <c r="E508" s="33">
        <v>5725815.9699999997</v>
      </c>
    </row>
    <row r="509" spans="1:5" x14ac:dyDescent="0.25">
      <c r="A509">
        <v>1</v>
      </c>
      <c r="B509" s="35" t="str">
        <f t="shared" si="7"/>
        <v>18238032</v>
      </c>
      <c r="C509" s="32" t="s">
        <v>739</v>
      </c>
      <c r="D509" s="33">
        <v>2767519.23</v>
      </c>
      <c r="E509" s="33">
        <v>2075639.23</v>
      </c>
    </row>
    <row r="510" spans="1:5" x14ac:dyDescent="0.25">
      <c r="A510">
        <v>1</v>
      </c>
      <c r="B510" s="35" t="str">
        <f t="shared" si="7"/>
        <v>18238041</v>
      </c>
      <c r="C510" s="32" t="s">
        <v>740</v>
      </c>
      <c r="D510" s="33">
        <v>21594101</v>
      </c>
      <c r="E510" s="33">
        <v>22767459</v>
      </c>
    </row>
    <row r="511" spans="1:5" x14ac:dyDescent="0.25">
      <c r="A511">
        <v>1</v>
      </c>
      <c r="B511" s="35" t="str">
        <f t="shared" si="7"/>
        <v>18238042</v>
      </c>
      <c r="C511" s="32" t="s">
        <v>741</v>
      </c>
      <c r="D511" s="33">
        <v>4521184</v>
      </c>
      <c r="E511" s="33">
        <v>3984927</v>
      </c>
    </row>
    <row r="512" spans="1:5" x14ac:dyDescent="0.25">
      <c r="A512">
        <v>1</v>
      </c>
      <c r="B512" s="35" t="str">
        <f t="shared" si="7"/>
        <v>18238141</v>
      </c>
      <c r="C512" s="32" t="s">
        <v>742</v>
      </c>
      <c r="D512" s="33">
        <v>0</v>
      </c>
      <c r="E512" s="33">
        <v>0</v>
      </c>
    </row>
    <row r="513" spans="1:5" x14ac:dyDescent="0.25">
      <c r="A513">
        <v>1</v>
      </c>
      <c r="B513" s="35" t="str">
        <f t="shared" si="7"/>
        <v>18238142</v>
      </c>
      <c r="C513" s="32" t="s">
        <v>743</v>
      </c>
      <c r="D513" s="33">
        <v>48106199.670000002</v>
      </c>
      <c r="E513" s="33">
        <v>52122094.520000003</v>
      </c>
    </row>
    <row r="514" spans="1:5" x14ac:dyDescent="0.25">
      <c r="A514">
        <v>1</v>
      </c>
      <c r="B514" s="35" t="str">
        <f t="shared" ref="B514:B577" si="8">LEFT(C514,8)</f>
        <v>18238151</v>
      </c>
      <c r="C514" s="32" t="s">
        <v>744</v>
      </c>
      <c r="D514" s="33">
        <v>11496655.73</v>
      </c>
      <c r="E514" s="33">
        <v>0</v>
      </c>
    </row>
    <row r="515" spans="1:5" x14ac:dyDescent="0.25">
      <c r="A515">
        <v>1</v>
      </c>
      <c r="B515" s="35" t="str">
        <f t="shared" si="8"/>
        <v>18238152</v>
      </c>
      <c r="C515" s="32" t="s">
        <v>745</v>
      </c>
      <c r="D515" s="33">
        <v>639327.88</v>
      </c>
      <c r="E515" s="33">
        <v>0</v>
      </c>
    </row>
    <row r="516" spans="1:5" x14ac:dyDescent="0.25">
      <c r="A516">
        <v>1</v>
      </c>
      <c r="B516" s="35" t="str">
        <f t="shared" si="8"/>
        <v>18238161</v>
      </c>
      <c r="C516" s="32" t="s">
        <v>746</v>
      </c>
      <c r="D516" s="33">
        <v>451853.74</v>
      </c>
      <c r="E516" s="33">
        <v>449572.28</v>
      </c>
    </row>
    <row r="517" spans="1:5" x14ac:dyDescent="0.25">
      <c r="A517">
        <v>1</v>
      </c>
      <c r="B517" s="35" t="str">
        <f t="shared" si="8"/>
        <v>18238162</v>
      </c>
      <c r="C517" s="32" t="s">
        <v>747</v>
      </c>
      <c r="D517" s="33">
        <v>2416073.61</v>
      </c>
      <c r="E517" s="33">
        <v>2626071.4300000002</v>
      </c>
    </row>
    <row r="518" spans="1:5" x14ac:dyDescent="0.25">
      <c r="A518">
        <v>1</v>
      </c>
      <c r="B518" s="35" t="str">
        <f t="shared" si="8"/>
        <v>18238171</v>
      </c>
      <c r="C518" s="32" t="s">
        <v>748</v>
      </c>
      <c r="D518" s="33">
        <v>515962.22</v>
      </c>
      <c r="E518" s="33">
        <v>0</v>
      </c>
    </row>
    <row r="519" spans="1:5" x14ac:dyDescent="0.25">
      <c r="A519">
        <v>1</v>
      </c>
      <c r="B519" s="35" t="str">
        <f t="shared" si="8"/>
        <v>18238172</v>
      </c>
      <c r="C519" s="32" t="s">
        <v>749</v>
      </c>
      <c r="D519" s="33">
        <v>445445.85</v>
      </c>
      <c r="E519" s="33">
        <v>0</v>
      </c>
    </row>
    <row r="520" spans="1:5" x14ac:dyDescent="0.25">
      <c r="A520">
        <v>1</v>
      </c>
      <c r="B520" s="35" t="str">
        <f t="shared" si="8"/>
        <v>18238181</v>
      </c>
      <c r="C520" s="32" t="s">
        <v>750</v>
      </c>
      <c r="D520" s="33">
        <v>313287.15999999997</v>
      </c>
      <c r="E520" s="33">
        <v>230661.46</v>
      </c>
    </row>
    <row r="521" spans="1:5" x14ac:dyDescent="0.25">
      <c r="A521">
        <v>1</v>
      </c>
      <c r="B521" s="35" t="str">
        <f t="shared" si="8"/>
        <v>18238191</v>
      </c>
      <c r="C521" s="32" t="s">
        <v>751</v>
      </c>
      <c r="D521" s="33">
        <v>246821.82</v>
      </c>
      <c r="E521" s="33">
        <v>0</v>
      </c>
    </row>
    <row r="522" spans="1:5" x14ac:dyDescent="0.25">
      <c r="A522">
        <v>1</v>
      </c>
      <c r="B522" s="35" t="str">
        <f t="shared" si="8"/>
        <v>18238211</v>
      </c>
      <c r="C522" s="32" t="s">
        <v>752</v>
      </c>
      <c r="D522" s="33">
        <v>0</v>
      </c>
      <c r="E522" s="33">
        <v>0</v>
      </c>
    </row>
    <row r="523" spans="1:5" x14ac:dyDescent="0.25">
      <c r="A523">
        <v>1</v>
      </c>
      <c r="B523" s="35" t="str">
        <f t="shared" si="8"/>
        <v>18238311</v>
      </c>
      <c r="C523" s="32" t="s">
        <v>753</v>
      </c>
      <c r="D523" s="33">
        <v>8287437.7599999998</v>
      </c>
      <c r="E523" s="33">
        <v>7910735.7599999998</v>
      </c>
    </row>
    <row r="524" spans="1:5" x14ac:dyDescent="0.25">
      <c r="A524">
        <v>1</v>
      </c>
      <c r="B524" s="35" t="str">
        <f t="shared" si="8"/>
        <v>18238321</v>
      </c>
      <c r="C524" s="32" t="s">
        <v>754</v>
      </c>
      <c r="D524" s="33">
        <v>561112.9</v>
      </c>
      <c r="E524" s="33">
        <v>504999.9</v>
      </c>
    </row>
    <row r="525" spans="1:5" x14ac:dyDescent="0.25">
      <c r="A525">
        <v>1</v>
      </c>
      <c r="B525" s="35" t="str">
        <f t="shared" si="8"/>
        <v>18238331</v>
      </c>
      <c r="C525" s="32" t="s">
        <v>755</v>
      </c>
      <c r="D525" s="33">
        <v>2203421.7200000002</v>
      </c>
      <c r="E525" s="33">
        <v>1983077.72</v>
      </c>
    </row>
    <row r="526" spans="1:5" x14ac:dyDescent="0.25">
      <c r="A526">
        <v>1</v>
      </c>
      <c r="B526" s="35" t="str">
        <f t="shared" si="8"/>
        <v>18239001</v>
      </c>
      <c r="C526" s="32" t="s">
        <v>756</v>
      </c>
      <c r="D526" s="33">
        <v>132835171.86</v>
      </c>
      <c r="E526" s="33">
        <v>134240654.11000001</v>
      </c>
    </row>
    <row r="527" spans="1:5" x14ac:dyDescent="0.25">
      <c r="A527">
        <v>1</v>
      </c>
      <c r="B527" s="35" t="str">
        <f t="shared" si="8"/>
        <v>18239002</v>
      </c>
      <c r="C527" s="32" t="s">
        <v>757</v>
      </c>
      <c r="D527" s="33">
        <v>37641382.450000003</v>
      </c>
      <c r="E527" s="33">
        <v>37833418.909999996</v>
      </c>
    </row>
    <row r="528" spans="1:5" x14ac:dyDescent="0.25">
      <c r="A528">
        <v>1</v>
      </c>
      <c r="B528" s="35" t="str">
        <f t="shared" si="8"/>
        <v>18239011</v>
      </c>
      <c r="C528" s="32" t="s">
        <v>758</v>
      </c>
      <c r="D528" s="33">
        <v>3829893.73</v>
      </c>
      <c r="E528" s="33">
        <v>3856023.76</v>
      </c>
    </row>
    <row r="529" spans="1:5" x14ac:dyDescent="0.25">
      <c r="A529">
        <v>1</v>
      </c>
      <c r="B529" s="35" t="str">
        <f t="shared" si="8"/>
        <v>18239012</v>
      </c>
      <c r="C529" s="32" t="s">
        <v>759</v>
      </c>
      <c r="D529" s="33">
        <v>1468246.07</v>
      </c>
      <c r="E529" s="33">
        <v>1474778.58</v>
      </c>
    </row>
    <row r="530" spans="1:5" x14ac:dyDescent="0.25">
      <c r="A530">
        <v>1</v>
      </c>
      <c r="B530" s="35" t="str">
        <f t="shared" si="8"/>
        <v>18239021</v>
      </c>
      <c r="C530" s="32" t="s">
        <v>760</v>
      </c>
      <c r="D530" s="33">
        <v>30209143.25</v>
      </c>
      <c r="E530" s="33">
        <v>30447324.210000001</v>
      </c>
    </row>
    <row r="531" spans="1:5" x14ac:dyDescent="0.25">
      <c r="A531">
        <v>1</v>
      </c>
      <c r="B531" s="35" t="str">
        <f t="shared" si="8"/>
        <v>18239022</v>
      </c>
      <c r="C531" s="32" t="s">
        <v>761</v>
      </c>
      <c r="D531" s="33">
        <v>11175560.99</v>
      </c>
      <c r="E531" s="33">
        <v>11235106.23</v>
      </c>
    </row>
    <row r="532" spans="1:5" x14ac:dyDescent="0.25">
      <c r="A532">
        <v>1</v>
      </c>
      <c r="B532" s="35" t="str">
        <f t="shared" si="8"/>
        <v>18239023</v>
      </c>
      <c r="C532" s="32" t="s">
        <v>762</v>
      </c>
      <c r="D532" s="33">
        <v>-36775.72</v>
      </c>
      <c r="E532" s="33">
        <v>0</v>
      </c>
    </row>
    <row r="533" spans="1:5" x14ac:dyDescent="0.25">
      <c r="A533">
        <v>1</v>
      </c>
      <c r="B533" s="35" t="str">
        <f t="shared" si="8"/>
        <v>18239031</v>
      </c>
      <c r="C533" s="32" t="s">
        <v>763</v>
      </c>
      <c r="D533" s="33">
        <v>-166874208.84</v>
      </c>
      <c r="E533" s="33">
        <v>-168544002.08000001</v>
      </c>
    </row>
    <row r="534" spans="1:5" x14ac:dyDescent="0.25">
      <c r="A534">
        <v>1</v>
      </c>
      <c r="B534" s="35" t="str">
        <f t="shared" si="8"/>
        <v>18239032</v>
      </c>
      <c r="C534" s="32" t="s">
        <v>764</v>
      </c>
      <c r="D534" s="33">
        <v>-50285189.509999998</v>
      </c>
      <c r="E534" s="33">
        <v>-50543303.719999999</v>
      </c>
    </row>
    <row r="535" spans="1:5" x14ac:dyDescent="0.25">
      <c r="A535">
        <v>1</v>
      </c>
      <c r="B535" s="35" t="str">
        <f t="shared" si="8"/>
        <v>18239042</v>
      </c>
      <c r="C535" s="32" t="s">
        <v>765</v>
      </c>
      <c r="D535" s="33">
        <v>71687912.319999993</v>
      </c>
      <c r="E535" s="33">
        <v>70484704.260000005</v>
      </c>
    </row>
    <row r="536" spans="1:5" x14ac:dyDescent="0.25">
      <c r="A536">
        <v>1</v>
      </c>
      <c r="B536" s="35" t="str">
        <f t="shared" si="8"/>
        <v>18239061</v>
      </c>
      <c r="C536" s="32" t="s">
        <v>766</v>
      </c>
      <c r="D536" s="33">
        <v>1121936</v>
      </c>
      <c r="E536" s="33">
        <v>1134405</v>
      </c>
    </row>
    <row r="537" spans="1:5" x14ac:dyDescent="0.25">
      <c r="A537">
        <v>1</v>
      </c>
      <c r="B537" s="35" t="str">
        <f t="shared" si="8"/>
        <v>18239081</v>
      </c>
      <c r="C537" s="32" t="s">
        <v>767</v>
      </c>
      <c r="D537" s="33">
        <v>4257903.24</v>
      </c>
      <c r="E537" s="33">
        <v>2938695.09</v>
      </c>
    </row>
    <row r="538" spans="1:5" x14ac:dyDescent="0.25">
      <c r="A538">
        <v>1</v>
      </c>
      <c r="B538" s="35" t="str">
        <f t="shared" si="8"/>
        <v>18239082</v>
      </c>
      <c r="C538" s="32" t="s">
        <v>768</v>
      </c>
      <c r="D538" s="33">
        <v>12049034.529999999</v>
      </c>
      <c r="E538" s="33">
        <v>8728972.4700000007</v>
      </c>
    </row>
    <row r="539" spans="1:5" x14ac:dyDescent="0.25">
      <c r="A539">
        <v>1</v>
      </c>
      <c r="B539" s="35" t="str">
        <f t="shared" si="8"/>
        <v>18239091</v>
      </c>
      <c r="C539" s="32" t="s">
        <v>769</v>
      </c>
      <c r="D539" s="33">
        <v>4071075.57</v>
      </c>
      <c r="E539" s="33">
        <v>0</v>
      </c>
    </row>
    <row r="540" spans="1:5" x14ac:dyDescent="0.25">
      <c r="A540">
        <v>1</v>
      </c>
      <c r="B540" s="35" t="str">
        <f t="shared" si="8"/>
        <v>18239092</v>
      </c>
      <c r="C540" s="32" t="s">
        <v>770</v>
      </c>
      <c r="D540" s="33">
        <v>9277910.6300000008</v>
      </c>
      <c r="E540" s="33">
        <v>0</v>
      </c>
    </row>
    <row r="541" spans="1:5" x14ac:dyDescent="0.25">
      <c r="A541">
        <v>1</v>
      </c>
      <c r="B541" s="35" t="str">
        <f t="shared" si="8"/>
        <v>18239121</v>
      </c>
      <c r="C541" s="32" t="s">
        <v>771</v>
      </c>
      <c r="D541" s="33">
        <v>2058382</v>
      </c>
      <c r="E541" s="33">
        <v>2058382</v>
      </c>
    </row>
    <row r="542" spans="1:5" x14ac:dyDescent="0.25">
      <c r="A542">
        <v>1</v>
      </c>
      <c r="B542" s="35" t="str">
        <f t="shared" si="8"/>
        <v>18239131</v>
      </c>
      <c r="C542" s="32" t="s">
        <v>772</v>
      </c>
      <c r="D542" s="33">
        <v>-2058382</v>
      </c>
      <c r="E542" s="33">
        <v>-2058382</v>
      </c>
    </row>
    <row r="543" spans="1:5" x14ac:dyDescent="0.25">
      <c r="A543">
        <v>1</v>
      </c>
      <c r="B543" s="35" t="str">
        <f t="shared" si="8"/>
        <v>18239141</v>
      </c>
      <c r="C543" s="32" t="s">
        <v>773</v>
      </c>
      <c r="D543" s="33">
        <v>11694279</v>
      </c>
      <c r="E543" s="33">
        <v>11694279</v>
      </c>
    </row>
    <row r="544" spans="1:5" x14ac:dyDescent="0.25">
      <c r="A544">
        <v>1</v>
      </c>
      <c r="B544" s="35" t="str">
        <f t="shared" si="8"/>
        <v>18239151</v>
      </c>
      <c r="C544" s="32" t="s">
        <v>774</v>
      </c>
      <c r="D544" s="33">
        <v>-11694279</v>
      </c>
      <c r="E544" s="33">
        <v>-11694279</v>
      </c>
    </row>
    <row r="545" spans="1:5" x14ac:dyDescent="0.25">
      <c r="A545">
        <v>1</v>
      </c>
      <c r="B545" s="35" t="str">
        <f t="shared" si="8"/>
        <v>18239161</v>
      </c>
      <c r="C545" s="32" t="s">
        <v>775</v>
      </c>
      <c r="D545" s="33">
        <v>4969863</v>
      </c>
      <c r="E545" s="33">
        <v>0</v>
      </c>
    </row>
    <row r="546" spans="1:5" x14ac:dyDescent="0.25">
      <c r="A546">
        <v>1</v>
      </c>
      <c r="B546" s="35" t="str">
        <f t="shared" si="8"/>
        <v>18239171</v>
      </c>
      <c r="C546" s="32" t="s">
        <v>776</v>
      </c>
      <c r="D546" s="33">
        <v>8794965.7100000009</v>
      </c>
      <c r="E546" s="33">
        <v>8633476.5099999998</v>
      </c>
    </row>
    <row r="547" spans="1:5" x14ac:dyDescent="0.25">
      <c r="A547">
        <v>1</v>
      </c>
      <c r="B547" s="35" t="str">
        <f t="shared" si="8"/>
        <v>18239191</v>
      </c>
      <c r="C547" s="32" t="s">
        <v>777</v>
      </c>
      <c r="D547" s="33">
        <v>19501591.829999998</v>
      </c>
      <c r="E547" s="33">
        <v>18959880.949999999</v>
      </c>
    </row>
    <row r="548" spans="1:5" x14ac:dyDescent="0.25">
      <c r="A548">
        <v>1</v>
      </c>
      <c r="B548" s="35" t="str">
        <f t="shared" si="8"/>
        <v xml:space="preserve">F182-3  </v>
      </c>
      <c r="C548" s="25" t="s">
        <v>778</v>
      </c>
      <c r="D548" s="26">
        <v>512468361.11000001</v>
      </c>
      <c r="E548" s="26">
        <v>507311094.81999999</v>
      </c>
    </row>
    <row r="549" spans="1:5" x14ac:dyDescent="0.25">
      <c r="A549">
        <v>1</v>
      </c>
      <c r="B549" s="35" t="str">
        <f t="shared" si="8"/>
        <v>F1-P110.</v>
      </c>
      <c r="C549" s="25" t="s">
        <v>225</v>
      </c>
      <c r="D549" s="26">
        <v>512468361.11000001</v>
      </c>
      <c r="E549" s="26">
        <v>507311094.81999999</v>
      </c>
    </row>
    <row r="550" spans="1:5" x14ac:dyDescent="0.25">
      <c r="A550">
        <v>1</v>
      </c>
      <c r="B550" s="35" t="str">
        <f t="shared" si="8"/>
        <v>18400123</v>
      </c>
      <c r="C550" s="32" t="s">
        <v>779</v>
      </c>
      <c r="D550" s="33">
        <v>0</v>
      </c>
      <c r="E550" s="33">
        <v>396220.26</v>
      </c>
    </row>
    <row r="551" spans="1:5" x14ac:dyDescent="0.25">
      <c r="A551">
        <v>1</v>
      </c>
      <c r="B551" s="35" t="str">
        <f t="shared" si="8"/>
        <v>18400143</v>
      </c>
      <c r="C551" s="32" t="s">
        <v>780</v>
      </c>
      <c r="D551" s="33">
        <v>0</v>
      </c>
      <c r="E551" s="33">
        <v>-788906.18</v>
      </c>
    </row>
    <row r="552" spans="1:5" x14ac:dyDescent="0.25">
      <c r="A552">
        <v>1</v>
      </c>
      <c r="B552" s="35" t="str">
        <f t="shared" si="8"/>
        <v>18400433</v>
      </c>
      <c r="C552" s="32" t="s">
        <v>781</v>
      </c>
      <c r="D552" s="33">
        <v>0</v>
      </c>
      <c r="E552" s="33">
        <v>0</v>
      </c>
    </row>
    <row r="553" spans="1:5" x14ac:dyDescent="0.25">
      <c r="A553">
        <v>1</v>
      </c>
      <c r="B553" s="35" t="str">
        <f t="shared" si="8"/>
        <v>18401013</v>
      </c>
      <c r="C553" s="32" t="s">
        <v>782</v>
      </c>
      <c r="D553" s="33">
        <v>0</v>
      </c>
      <c r="E553" s="33">
        <v>0</v>
      </c>
    </row>
    <row r="554" spans="1:5" x14ac:dyDescent="0.25">
      <c r="A554">
        <v>1</v>
      </c>
      <c r="B554" s="35" t="str">
        <f t="shared" si="8"/>
        <v>18401033</v>
      </c>
      <c r="C554" s="32" t="s">
        <v>783</v>
      </c>
      <c r="D554" s="33">
        <v>0</v>
      </c>
      <c r="E554" s="33">
        <v>0</v>
      </c>
    </row>
    <row r="555" spans="1:5" x14ac:dyDescent="0.25">
      <c r="A555">
        <v>1</v>
      </c>
      <c r="B555" s="35" t="str">
        <f t="shared" si="8"/>
        <v>18401191</v>
      </c>
      <c r="C555" s="32" t="s">
        <v>784</v>
      </c>
      <c r="D555" s="33">
        <v>0</v>
      </c>
      <c r="E555" s="33">
        <v>-91999.48</v>
      </c>
    </row>
    <row r="556" spans="1:5" x14ac:dyDescent="0.25">
      <c r="A556">
        <v>1</v>
      </c>
      <c r="B556" s="35" t="str">
        <f t="shared" si="8"/>
        <v>18401192</v>
      </c>
      <c r="C556" s="32" t="s">
        <v>785</v>
      </c>
      <c r="D556" s="33">
        <v>0</v>
      </c>
      <c r="E556" s="33">
        <v>13309.22</v>
      </c>
    </row>
    <row r="557" spans="1:5" x14ac:dyDescent="0.25">
      <c r="A557">
        <v>1</v>
      </c>
      <c r="B557" s="35" t="str">
        <f t="shared" si="8"/>
        <v>18401193</v>
      </c>
      <c r="C557" s="32" t="s">
        <v>786</v>
      </c>
      <c r="D557" s="33">
        <v>0</v>
      </c>
      <c r="E557" s="33">
        <v>3922.41</v>
      </c>
    </row>
    <row r="558" spans="1:5" x14ac:dyDescent="0.25">
      <c r="A558">
        <v>1</v>
      </c>
      <c r="B558" s="35" t="str">
        <f t="shared" si="8"/>
        <v>18401201</v>
      </c>
      <c r="C558" s="32" t="s">
        <v>787</v>
      </c>
      <c r="D558" s="33">
        <v>0</v>
      </c>
      <c r="E558" s="33">
        <v>166657.32999999999</v>
      </c>
    </row>
    <row r="559" spans="1:5" x14ac:dyDescent="0.25">
      <c r="A559">
        <v>1</v>
      </c>
      <c r="B559" s="35" t="str">
        <f t="shared" si="8"/>
        <v xml:space="preserve">F184    </v>
      </c>
      <c r="C559" s="25" t="s">
        <v>788</v>
      </c>
      <c r="D559" s="26">
        <v>0</v>
      </c>
      <c r="E559" s="26">
        <v>-300796.44</v>
      </c>
    </row>
    <row r="560" spans="1:5" x14ac:dyDescent="0.25">
      <c r="A560">
        <v>1</v>
      </c>
      <c r="B560" s="35" t="str">
        <f t="shared" si="8"/>
        <v>F1-P110.</v>
      </c>
      <c r="C560" s="25" t="s">
        <v>226</v>
      </c>
      <c r="D560" s="26">
        <v>0</v>
      </c>
      <c r="E560" s="26">
        <v>-300796.44</v>
      </c>
    </row>
    <row r="561" spans="1:5" x14ac:dyDescent="0.25">
      <c r="A561">
        <v>1</v>
      </c>
      <c r="B561" s="35" t="str">
        <f t="shared" si="8"/>
        <v>18500003</v>
      </c>
      <c r="C561" s="32" t="s">
        <v>789</v>
      </c>
      <c r="D561" s="33">
        <v>186389.55</v>
      </c>
      <c r="E561" s="33">
        <v>201347.99</v>
      </c>
    </row>
    <row r="562" spans="1:5" x14ac:dyDescent="0.25">
      <c r="A562">
        <v>1</v>
      </c>
      <c r="B562" s="35" t="str">
        <f t="shared" si="8"/>
        <v xml:space="preserve">F185    </v>
      </c>
      <c r="C562" s="25" t="s">
        <v>790</v>
      </c>
      <c r="D562" s="26">
        <v>186389.55</v>
      </c>
      <c r="E562" s="26">
        <v>201347.99</v>
      </c>
    </row>
    <row r="563" spans="1:5" x14ac:dyDescent="0.25">
      <c r="A563">
        <v>1</v>
      </c>
      <c r="B563" s="35" t="str">
        <f t="shared" si="8"/>
        <v>F1-P110.</v>
      </c>
      <c r="C563" s="25" t="s">
        <v>227</v>
      </c>
      <c r="D563" s="26">
        <v>186389.55</v>
      </c>
      <c r="E563" s="26">
        <v>201347.99</v>
      </c>
    </row>
    <row r="564" spans="1:5" x14ac:dyDescent="0.25">
      <c r="A564">
        <v>1</v>
      </c>
      <c r="B564" s="35" t="str">
        <f t="shared" si="8"/>
        <v>18600011</v>
      </c>
      <c r="C564" s="32" t="s">
        <v>791</v>
      </c>
      <c r="D564" s="33">
        <v>0</v>
      </c>
      <c r="E564" s="33">
        <v>0</v>
      </c>
    </row>
    <row r="565" spans="1:5" x14ac:dyDescent="0.25">
      <c r="A565">
        <v>1</v>
      </c>
      <c r="B565" s="35" t="str">
        <f t="shared" si="8"/>
        <v>18600013</v>
      </c>
      <c r="C565" s="32" t="s">
        <v>792</v>
      </c>
      <c r="D565" s="33">
        <v>3711786.15</v>
      </c>
      <c r="E565" s="33">
        <v>3932076.77</v>
      </c>
    </row>
    <row r="566" spans="1:5" x14ac:dyDescent="0.25">
      <c r="A566">
        <v>1</v>
      </c>
      <c r="B566" s="35" t="str">
        <f t="shared" si="8"/>
        <v>18600053</v>
      </c>
      <c r="C566" s="32" t="s">
        <v>793</v>
      </c>
      <c r="D566" s="33">
        <v>3432361.62</v>
      </c>
      <c r="E566" s="33">
        <v>3719347.16</v>
      </c>
    </row>
    <row r="567" spans="1:5" x14ac:dyDescent="0.25">
      <c r="A567">
        <v>1</v>
      </c>
      <c r="B567" s="35" t="str">
        <f t="shared" si="8"/>
        <v>18600091</v>
      </c>
      <c r="C567" s="32" t="s">
        <v>794</v>
      </c>
      <c r="D567" s="33">
        <v>11984.99</v>
      </c>
      <c r="E567" s="33">
        <v>11964.1</v>
      </c>
    </row>
    <row r="568" spans="1:5" x14ac:dyDescent="0.25">
      <c r="A568">
        <v>1</v>
      </c>
      <c r="B568" s="35" t="str">
        <f t="shared" si="8"/>
        <v>18600122</v>
      </c>
      <c r="C568" s="32" t="s">
        <v>795</v>
      </c>
      <c r="D568" s="33">
        <v>-42500</v>
      </c>
      <c r="E568" s="33">
        <v>-42500</v>
      </c>
    </row>
    <row r="569" spans="1:5" x14ac:dyDescent="0.25">
      <c r="A569">
        <v>1</v>
      </c>
      <c r="B569" s="35" t="str">
        <f t="shared" si="8"/>
        <v>18600123</v>
      </c>
      <c r="C569" s="32" t="s">
        <v>796</v>
      </c>
      <c r="D569" s="33">
        <v>0</v>
      </c>
      <c r="E569" s="33">
        <v>124.25</v>
      </c>
    </row>
    <row r="570" spans="1:5" x14ac:dyDescent="0.25">
      <c r="A570">
        <v>1</v>
      </c>
      <c r="B570" s="35" t="str">
        <f t="shared" si="8"/>
        <v>18600143</v>
      </c>
      <c r="C570" s="32" t="s">
        <v>797</v>
      </c>
      <c r="D570" s="33">
        <v>72414.37</v>
      </c>
      <c r="E570" s="33">
        <v>28667.94</v>
      </c>
    </row>
    <row r="571" spans="1:5" x14ac:dyDescent="0.25">
      <c r="A571">
        <v>1</v>
      </c>
      <c r="B571" s="35" t="str">
        <f t="shared" si="8"/>
        <v>18600203</v>
      </c>
      <c r="C571" s="32" t="s">
        <v>798</v>
      </c>
      <c r="D571" s="33">
        <v>588175.57999999996</v>
      </c>
      <c r="E571" s="33">
        <v>0</v>
      </c>
    </row>
    <row r="572" spans="1:5" x14ac:dyDescent="0.25">
      <c r="A572">
        <v>1</v>
      </c>
      <c r="B572" s="35" t="str">
        <f t="shared" si="8"/>
        <v>18600321</v>
      </c>
      <c r="C572" s="32" t="s">
        <v>799</v>
      </c>
      <c r="D572" s="33">
        <v>0</v>
      </c>
      <c r="E572" s="33">
        <v>125862.31</v>
      </c>
    </row>
    <row r="573" spans="1:5" x14ac:dyDescent="0.25">
      <c r="A573">
        <v>1</v>
      </c>
      <c r="B573" s="35" t="str">
        <f t="shared" si="8"/>
        <v>18600363</v>
      </c>
      <c r="C573" s="32" t="s">
        <v>800</v>
      </c>
      <c r="D573" s="33">
        <v>936</v>
      </c>
      <c r="E573" s="33">
        <v>936</v>
      </c>
    </row>
    <row r="574" spans="1:5" x14ac:dyDescent="0.25">
      <c r="A574">
        <v>1</v>
      </c>
      <c r="B574" s="35" t="str">
        <f t="shared" si="8"/>
        <v>18600403</v>
      </c>
      <c r="C574" s="32" t="s">
        <v>801</v>
      </c>
      <c r="D574" s="33">
        <v>707949.83</v>
      </c>
      <c r="E574" s="33">
        <v>707949.83</v>
      </c>
    </row>
    <row r="575" spans="1:5" x14ac:dyDescent="0.25">
      <c r="A575">
        <v>1</v>
      </c>
      <c r="B575" s="35" t="str">
        <f t="shared" si="8"/>
        <v>18600443</v>
      </c>
      <c r="C575" s="32" t="s">
        <v>802</v>
      </c>
      <c r="D575" s="33">
        <v>6877</v>
      </c>
      <c r="E575" s="33">
        <v>6877</v>
      </c>
    </row>
    <row r="576" spans="1:5" x14ac:dyDescent="0.25">
      <c r="A576">
        <v>1</v>
      </c>
      <c r="B576" s="35" t="str">
        <f t="shared" si="8"/>
        <v>18600512</v>
      </c>
      <c r="C576" s="32" t="s">
        <v>803</v>
      </c>
      <c r="D576" s="33">
        <v>26030490.27</v>
      </c>
      <c r="E576" s="33">
        <v>24289052.77</v>
      </c>
    </row>
    <row r="577" spans="1:5" x14ac:dyDescent="0.25">
      <c r="A577">
        <v>1</v>
      </c>
      <c r="B577" s="35" t="str">
        <f t="shared" si="8"/>
        <v>18600561</v>
      </c>
      <c r="C577" s="32" t="s">
        <v>804</v>
      </c>
      <c r="D577" s="33">
        <v>7341235</v>
      </c>
      <c r="E577" s="33">
        <v>7341235</v>
      </c>
    </row>
    <row r="578" spans="1:5" x14ac:dyDescent="0.25">
      <c r="A578">
        <v>1</v>
      </c>
      <c r="B578" s="35" t="str">
        <f t="shared" ref="B578:B641" si="9">LEFT(C578,8)</f>
        <v>18600571</v>
      </c>
      <c r="C578" s="32" t="s">
        <v>805</v>
      </c>
      <c r="D578" s="33">
        <v>54817487.359999999</v>
      </c>
      <c r="E578" s="33">
        <v>54817487.359999999</v>
      </c>
    </row>
    <row r="579" spans="1:5" x14ac:dyDescent="0.25">
      <c r="A579">
        <v>1</v>
      </c>
      <c r="B579" s="35" t="str">
        <f t="shared" si="9"/>
        <v>18600573</v>
      </c>
      <c r="C579" s="32" t="s">
        <v>806</v>
      </c>
      <c r="D579" s="33">
        <v>7378561</v>
      </c>
      <c r="E579" s="33">
        <v>7378561</v>
      </c>
    </row>
    <row r="580" spans="1:5" x14ac:dyDescent="0.25">
      <c r="A580">
        <v>1</v>
      </c>
      <c r="B580" s="35" t="str">
        <f t="shared" si="9"/>
        <v>18600751</v>
      </c>
      <c r="C580" s="32" t="s">
        <v>807</v>
      </c>
      <c r="D580" s="33">
        <v>2219090</v>
      </c>
      <c r="E580" s="33">
        <v>2275138.38</v>
      </c>
    </row>
    <row r="581" spans="1:5" x14ac:dyDescent="0.25">
      <c r="A581">
        <v>1</v>
      </c>
      <c r="B581" s="35" t="str">
        <f t="shared" si="9"/>
        <v>18600761</v>
      </c>
      <c r="C581" s="32" t="s">
        <v>808</v>
      </c>
      <c r="D581" s="33">
        <v>924168.98</v>
      </c>
      <c r="E581" s="33">
        <v>918601.69</v>
      </c>
    </row>
    <row r="582" spans="1:5" x14ac:dyDescent="0.25">
      <c r="A582">
        <v>1</v>
      </c>
      <c r="B582" s="35" t="str">
        <f t="shared" si="9"/>
        <v>18600771</v>
      </c>
      <c r="C582" s="32" t="s">
        <v>809</v>
      </c>
      <c r="D582" s="33">
        <v>2289189.6800000002</v>
      </c>
      <c r="E582" s="33">
        <v>2344815.7799999998</v>
      </c>
    </row>
    <row r="583" spans="1:5" x14ac:dyDescent="0.25">
      <c r="A583">
        <v>1</v>
      </c>
      <c r="B583" s="35" t="str">
        <f t="shared" si="9"/>
        <v>18600781</v>
      </c>
      <c r="C583" s="32" t="s">
        <v>810</v>
      </c>
      <c r="D583" s="33">
        <v>1180483.26</v>
      </c>
      <c r="E583" s="33">
        <v>1173371.92</v>
      </c>
    </row>
    <row r="584" spans="1:5" x14ac:dyDescent="0.25">
      <c r="A584">
        <v>1</v>
      </c>
      <c r="B584" s="35" t="str">
        <f t="shared" si="9"/>
        <v>18600861</v>
      </c>
      <c r="C584" s="32" t="s">
        <v>811</v>
      </c>
      <c r="D584" s="33">
        <v>94480</v>
      </c>
      <c r="E584" s="33">
        <v>94480</v>
      </c>
    </row>
    <row r="585" spans="1:5" x14ac:dyDescent="0.25">
      <c r="A585">
        <v>1</v>
      </c>
      <c r="B585" s="35" t="str">
        <f t="shared" si="9"/>
        <v>18600871</v>
      </c>
      <c r="C585" s="32" t="s">
        <v>812</v>
      </c>
      <c r="D585" s="33">
        <v>0</v>
      </c>
      <c r="E585" s="33">
        <v>0</v>
      </c>
    </row>
    <row r="586" spans="1:5" x14ac:dyDescent="0.25">
      <c r="A586">
        <v>1</v>
      </c>
      <c r="B586" s="35" t="str">
        <f t="shared" si="9"/>
        <v>18600943</v>
      </c>
      <c r="C586" s="32" t="s">
        <v>813</v>
      </c>
      <c r="D586" s="33">
        <v>75984.800000000003</v>
      </c>
      <c r="E586" s="33">
        <v>65129.82</v>
      </c>
    </row>
    <row r="587" spans="1:5" x14ac:dyDescent="0.25">
      <c r="A587">
        <v>1</v>
      </c>
      <c r="B587" s="35" t="str">
        <f t="shared" si="9"/>
        <v>18601013</v>
      </c>
      <c r="C587" s="32" t="s">
        <v>814</v>
      </c>
      <c r="D587" s="33">
        <v>111296.58</v>
      </c>
      <c r="E587" s="33">
        <v>109955.66</v>
      </c>
    </row>
    <row r="588" spans="1:5" x14ac:dyDescent="0.25">
      <c r="A588">
        <v>1</v>
      </c>
      <c r="B588" s="35" t="str">
        <f t="shared" si="9"/>
        <v>18601183</v>
      </c>
      <c r="C588" s="32" t="s">
        <v>815</v>
      </c>
      <c r="D588" s="33">
        <v>56828</v>
      </c>
      <c r="E588" s="33">
        <v>56828</v>
      </c>
    </row>
    <row r="589" spans="1:5" x14ac:dyDescent="0.25">
      <c r="A589">
        <v>1</v>
      </c>
      <c r="B589" s="35" t="str">
        <f t="shared" si="9"/>
        <v>18601502</v>
      </c>
      <c r="C589" s="32" t="s">
        <v>816</v>
      </c>
      <c r="D589" s="33">
        <v>159205.21</v>
      </c>
      <c r="E589" s="33">
        <v>159205.21</v>
      </c>
    </row>
    <row r="590" spans="1:5" x14ac:dyDescent="0.25">
      <c r="A590">
        <v>1</v>
      </c>
      <c r="B590" s="35" t="str">
        <f t="shared" si="9"/>
        <v>18603001</v>
      </c>
      <c r="C590" s="32" t="s">
        <v>817</v>
      </c>
      <c r="D590" s="33">
        <v>1253911.8400000001</v>
      </c>
      <c r="E590" s="33">
        <v>1242717.3899999999</v>
      </c>
    </row>
    <row r="591" spans="1:5" x14ac:dyDescent="0.25">
      <c r="A591">
        <v>1</v>
      </c>
      <c r="B591" s="35" t="str">
        <f t="shared" si="9"/>
        <v>18603003</v>
      </c>
      <c r="C591" s="32" t="s">
        <v>818</v>
      </c>
      <c r="D591" s="33">
        <v>1624978.13</v>
      </c>
      <c r="E591" s="33">
        <v>1624978.13</v>
      </c>
    </row>
    <row r="592" spans="1:5" x14ac:dyDescent="0.25">
      <c r="A592">
        <v>1</v>
      </c>
      <c r="B592" s="35" t="str">
        <f t="shared" si="9"/>
        <v>18603011</v>
      </c>
      <c r="C592" s="32" t="s">
        <v>819</v>
      </c>
      <c r="D592" s="33">
        <v>1122015.28</v>
      </c>
      <c r="E592" s="33">
        <v>1090229.79</v>
      </c>
    </row>
    <row r="593" spans="1:5" x14ac:dyDescent="0.25">
      <c r="A593">
        <v>1</v>
      </c>
      <c r="B593" s="35" t="str">
        <f t="shared" si="9"/>
        <v>18603021</v>
      </c>
      <c r="C593" s="32" t="s">
        <v>820</v>
      </c>
      <c r="D593" s="33">
        <v>4486647.88</v>
      </c>
      <c r="E593" s="33">
        <v>4428395.53</v>
      </c>
    </row>
    <row r="594" spans="1:5" x14ac:dyDescent="0.25">
      <c r="A594">
        <v>1</v>
      </c>
      <c r="B594" s="35" t="str">
        <f t="shared" si="9"/>
        <v>18603031</v>
      </c>
      <c r="C594" s="32" t="s">
        <v>821</v>
      </c>
      <c r="D594" s="33">
        <v>407684.87</v>
      </c>
      <c r="E594" s="33">
        <v>349997.21</v>
      </c>
    </row>
    <row r="595" spans="1:5" x14ac:dyDescent="0.25">
      <c r="A595">
        <v>1</v>
      </c>
      <c r="B595" s="35" t="str">
        <f t="shared" si="9"/>
        <v>18603041</v>
      </c>
      <c r="C595" s="32" t="s">
        <v>822</v>
      </c>
      <c r="D595" s="33">
        <v>421126.72</v>
      </c>
      <c r="E595" s="33">
        <v>400808.41</v>
      </c>
    </row>
    <row r="596" spans="1:5" x14ac:dyDescent="0.25">
      <c r="A596">
        <v>1</v>
      </c>
      <c r="B596" s="35" t="str">
        <f t="shared" si="9"/>
        <v>18603061</v>
      </c>
      <c r="C596" s="32" t="s">
        <v>823</v>
      </c>
      <c r="D596" s="33">
        <v>2284696.33</v>
      </c>
      <c r="E596" s="33">
        <v>2264655.14</v>
      </c>
    </row>
    <row r="597" spans="1:5" x14ac:dyDescent="0.25">
      <c r="A597">
        <v>1</v>
      </c>
      <c r="B597" s="35" t="str">
        <f t="shared" si="9"/>
        <v>18603081</v>
      </c>
      <c r="C597" s="32" t="s">
        <v>824</v>
      </c>
      <c r="D597" s="33">
        <v>10000</v>
      </c>
      <c r="E597" s="33">
        <v>10000</v>
      </c>
    </row>
    <row r="598" spans="1:5" x14ac:dyDescent="0.25">
      <c r="A598">
        <v>1</v>
      </c>
      <c r="B598" s="35" t="str">
        <f t="shared" si="9"/>
        <v>18603091</v>
      </c>
      <c r="C598" s="32" t="s">
        <v>825</v>
      </c>
      <c r="D598" s="33">
        <v>12500</v>
      </c>
      <c r="E598" s="33">
        <v>12500</v>
      </c>
    </row>
    <row r="599" spans="1:5" x14ac:dyDescent="0.25">
      <c r="A599">
        <v>1</v>
      </c>
      <c r="B599" s="35" t="str">
        <f t="shared" si="9"/>
        <v>18604001</v>
      </c>
      <c r="C599" s="32" t="s">
        <v>826</v>
      </c>
      <c r="D599" s="33">
        <v>1809512.16</v>
      </c>
      <c r="E599" s="33">
        <v>1782826.67</v>
      </c>
    </row>
    <row r="600" spans="1:5" x14ac:dyDescent="0.25">
      <c r="A600">
        <v>1</v>
      </c>
      <c r="B600" s="35" t="str">
        <f t="shared" si="9"/>
        <v>18604011</v>
      </c>
      <c r="C600" s="32" t="s">
        <v>827</v>
      </c>
      <c r="D600" s="33">
        <v>1517126.11</v>
      </c>
      <c r="E600" s="33">
        <v>1517126.11</v>
      </c>
    </row>
    <row r="601" spans="1:5" x14ac:dyDescent="0.25">
      <c r="A601">
        <v>1</v>
      </c>
      <c r="B601" s="35" t="str">
        <f t="shared" si="9"/>
        <v>18604021</v>
      </c>
      <c r="C601" s="32" t="s">
        <v>828</v>
      </c>
      <c r="D601" s="33">
        <v>1848462.88</v>
      </c>
      <c r="E601" s="33">
        <v>1834003.76</v>
      </c>
    </row>
    <row r="602" spans="1:5" x14ac:dyDescent="0.25">
      <c r="A602">
        <v>1</v>
      </c>
      <c r="B602" s="35" t="str">
        <f t="shared" si="9"/>
        <v>18604031</v>
      </c>
      <c r="C602" s="32" t="s">
        <v>829</v>
      </c>
      <c r="D602" s="33">
        <v>1641718.72</v>
      </c>
      <c r="E602" s="33">
        <v>1629417.8</v>
      </c>
    </row>
    <row r="603" spans="1:5" x14ac:dyDescent="0.25">
      <c r="A603">
        <v>1</v>
      </c>
      <c r="B603" s="35" t="str">
        <f t="shared" si="9"/>
        <v>18604041</v>
      </c>
      <c r="C603" s="32" t="s">
        <v>830</v>
      </c>
      <c r="D603" s="33">
        <v>1344481.03</v>
      </c>
      <c r="E603" s="33">
        <v>1318280.8899999999</v>
      </c>
    </row>
    <row r="604" spans="1:5" x14ac:dyDescent="0.25">
      <c r="A604">
        <v>1</v>
      </c>
      <c r="B604" s="35" t="str">
        <f t="shared" si="9"/>
        <v>18605011</v>
      </c>
      <c r="C604" s="32" t="s">
        <v>831</v>
      </c>
      <c r="D604" s="33">
        <v>4963119.99</v>
      </c>
      <c r="E604" s="33">
        <v>4773857.3899999997</v>
      </c>
    </row>
    <row r="605" spans="1:5" x14ac:dyDescent="0.25">
      <c r="A605">
        <v>1</v>
      </c>
      <c r="B605" s="35" t="str">
        <f t="shared" si="9"/>
        <v>18605021</v>
      </c>
      <c r="C605" s="32" t="s">
        <v>832</v>
      </c>
      <c r="D605" s="33">
        <v>3760023.75</v>
      </c>
      <c r="E605" s="33">
        <v>3516311.79</v>
      </c>
    </row>
    <row r="606" spans="1:5" x14ac:dyDescent="0.25">
      <c r="A606">
        <v>1</v>
      </c>
      <c r="B606" s="35" t="str">
        <f t="shared" si="9"/>
        <v>18605041</v>
      </c>
      <c r="C606" s="32" t="s">
        <v>833</v>
      </c>
      <c r="D606" s="33">
        <v>2497282.75</v>
      </c>
      <c r="E606" s="33">
        <v>2468918.75</v>
      </c>
    </row>
    <row r="607" spans="1:5" x14ac:dyDescent="0.25">
      <c r="A607">
        <v>1</v>
      </c>
      <c r="B607" s="35" t="str">
        <f t="shared" si="9"/>
        <v>18605051</v>
      </c>
      <c r="C607" s="32" t="s">
        <v>834</v>
      </c>
      <c r="D607" s="33">
        <v>3253082.33</v>
      </c>
      <c r="E607" s="33">
        <v>3220551.51</v>
      </c>
    </row>
    <row r="608" spans="1:5" x14ac:dyDescent="0.25">
      <c r="A608">
        <v>1</v>
      </c>
      <c r="B608" s="35" t="str">
        <f t="shared" si="9"/>
        <v>18605061</v>
      </c>
      <c r="C608" s="32" t="s">
        <v>835</v>
      </c>
      <c r="D608" s="33">
        <v>1108581.06</v>
      </c>
      <c r="E608" s="33">
        <v>1072158.1399999999</v>
      </c>
    </row>
    <row r="609" spans="1:5" x14ac:dyDescent="0.25">
      <c r="A609">
        <v>1</v>
      </c>
      <c r="B609" s="35" t="str">
        <f t="shared" si="9"/>
        <v>18605071</v>
      </c>
      <c r="C609" s="32" t="s">
        <v>836</v>
      </c>
      <c r="D609" s="33">
        <v>1752815.8</v>
      </c>
      <c r="E609" s="33">
        <v>1719107.8</v>
      </c>
    </row>
    <row r="610" spans="1:5" x14ac:dyDescent="0.25">
      <c r="A610">
        <v>1</v>
      </c>
      <c r="B610" s="35" t="str">
        <f t="shared" si="9"/>
        <v>18605081</v>
      </c>
      <c r="C610" s="32" t="s">
        <v>837</v>
      </c>
      <c r="D610" s="33">
        <v>2829453.19</v>
      </c>
      <c r="E610" s="33">
        <v>2823864.53</v>
      </c>
    </row>
    <row r="611" spans="1:5" x14ac:dyDescent="0.25">
      <c r="A611">
        <v>1</v>
      </c>
      <c r="B611" s="35" t="str">
        <f t="shared" si="9"/>
        <v>18608001</v>
      </c>
      <c r="C611" s="32" t="s">
        <v>838</v>
      </c>
      <c r="D611" s="33">
        <v>19063.23</v>
      </c>
      <c r="E611" s="33">
        <v>20985.73</v>
      </c>
    </row>
    <row r="612" spans="1:5" x14ac:dyDescent="0.25">
      <c r="A612">
        <v>1</v>
      </c>
      <c r="B612" s="35" t="str">
        <f t="shared" si="9"/>
        <v>18608002</v>
      </c>
      <c r="C612" s="32" t="s">
        <v>839</v>
      </c>
      <c r="D612" s="33">
        <v>252675.94</v>
      </c>
      <c r="E612" s="33">
        <v>252675.94</v>
      </c>
    </row>
    <row r="613" spans="1:5" x14ac:dyDescent="0.25">
      <c r="A613">
        <v>1</v>
      </c>
      <c r="B613" s="35" t="str">
        <f t="shared" si="9"/>
        <v>18608011</v>
      </c>
      <c r="C613" s="32" t="s">
        <v>840</v>
      </c>
      <c r="D613" s="33">
        <v>350000</v>
      </c>
      <c r="E613" s="33">
        <v>350000</v>
      </c>
    </row>
    <row r="614" spans="1:5" x14ac:dyDescent="0.25">
      <c r="A614">
        <v>1</v>
      </c>
      <c r="B614" s="35" t="str">
        <f t="shared" si="9"/>
        <v>18608012</v>
      </c>
      <c r="C614" s="32" t="s">
        <v>841</v>
      </c>
      <c r="D614" s="33">
        <v>100000</v>
      </c>
      <c r="E614" s="33">
        <v>100000</v>
      </c>
    </row>
    <row r="615" spans="1:5" x14ac:dyDescent="0.25">
      <c r="A615">
        <v>1</v>
      </c>
      <c r="B615" s="35" t="str">
        <f t="shared" si="9"/>
        <v>18608031</v>
      </c>
      <c r="C615" s="32" t="s">
        <v>842</v>
      </c>
      <c r="D615" s="33">
        <v>50000</v>
      </c>
      <c r="E615" s="33">
        <v>50000</v>
      </c>
    </row>
    <row r="616" spans="1:5" x14ac:dyDescent="0.25">
      <c r="A616">
        <v>1</v>
      </c>
      <c r="B616" s="35" t="str">
        <f t="shared" si="9"/>
        <v>18608041</v>
      </c>
      <c r="C616" s="32" t="s">
        <v>843</v>
      </c>
      <c r="D616" s="33">
        <v>811130.78</v>
      </c>
      <c r="E616" s="33">
        <v>899192.05</v>
      </c>
    </row>
    <row r="617" spans="1:5" x14ac:dyDescent="0.25">
      <c r="A617">
        <v>1</v>
      </c>
      <c r="B617" s="35" t="str">
        <f t="shared" si="9"/>
        <v>18608051</v>
      </c>
      <c r="C617" s="32" t="s">
        <v>844</v>
      </c>
      <c r="D617" s="33">
        <v>5625000</v>
      </c>
      <c r="E617" s="33">
        <v>5625000</v>
      </c>
    </row>
    <row r="618" spans="1:5" x14ac:dyDescent="0.25">
      <c r="A618">
        <v>1</v>
      </c>
      <c r="B618" s="35" t="str">
        <f t="shared" si="9"/>
        <v>18608062</v>
      </c>
      <c r="C618" s="32" t="s">
        <v>845</v>
      </c>
      <c r="D618" s="33">
        <v>-21301771.640000001</v>
      </c>
      <c r="E618" s="33">
        <v>-21301771.640000001</v>
      </c>
    </row>
    <row r="619" spans="1:5" x14ac:dyDescent="0.25">
      <c r="A619">
        <v>1</v>
      </c>
      <c r="B619" s="35" t="str">
        <f t="shared" si="9"/>
        <v>18608081</v>
      </c>
      <c r="C619" s="32" t="s">
        <v>846</v>
      </c>
      <c r="D619" s="33">
        <v>10000.120000000001</v>
      </c>
      <c r="E619" s="33">
        <v>10000.120000000001</v>
      </c>
    </row>
    <row r="620" spans="1:5" x14ac:dyDescent="0.25">
      <c r="A620">
        <v>1</v>
      </c>
      <c r="B620" s="35" t="str">
        <f t="shared" si="9"/>
        <v>18608111</v>
      </c>
      <c r="C620" s="32" t="s">
        <v>847</v>
      </c>
      <c r="D620" s="33">
        <v>250000</v>
      </c>
      <c r="E620" s="33">
        <v>250000</v>
      </c>
    </row>
    <row r="621" spans="1:5" x14ac:dyDescent="0.25">
      <c r="A621">
        <v>1</v>
      </c>
      <c r="B621" s="35" t="str">
        <f t="shared" si="9"/>
        <v>18608112</v>
      </c>
      <c r="C621" s="32" t="s">
        <v>848</v>
      </c>
      <c r="D621" s="33">
        <v>467714.99</v>
      </c>
      <c r="E621" s="33">
        <v>502506.3</v>
      </c>
    </row>
    <row r="622" spans="1:5" x14ac:dyDescent="0.25">
      <c r="A622">
        <v>1</v>
      </c>
      <c r="B622" s="35" t="str">
        <f t="shared" si="9"/>
        <v>18608141</v>
      </c>
      <c r="C622" s="32" t="s">
        <v>849</v>
      </c>
      <c r="D622" s="33">
        <v>1543.5</v>
      </c>
      <c r="E622" s="33">
        <v>1543.5</v>
      </c>
    </row>
    <row r="623" spans="1:5" x14ac:dyDescent="0.25">
      <c r="A623">
        <v>1</v>
      </c>
      <c r="B623" s="35" t="str">
        <f t="shared" si="9"/>
        <v>18608151</v>
      </c>
      <c r="C623" s="32" t="s">
        <v>850</v>
      </c>
      <c r="D623" s="33">
        <v>75000</v>
      </c>
      <c r="E623" s="33">
        <v>75000</v>
      </c>
    </row>
    <row r="624" spans="1:5" x14ac:dyDescent="0.25">
      <c r="A624">
        <v>1</v>
      </c>
      <c r="B624" s="35" t="str">
        <f t="shared" si="9"/>
        <v>18608181</v>
      </c>
      <c r="C624" s="32" t="s">
        <v>851</v>
      </c>
      <c r="D624" s="33">
        <v>50000</v>
      </c>
      <c r="E624" s="33">
        <v>50000</v>
      </c>
    </row>
    <row r="625" spans="1:5" x14ac:dyDescent="0.25">
      <c r="A625">
        <v>1</v>
      </c>
      <c r="B625" s="35" t="str">
        <f t="shared" si="9"/>
        <v>18608212</v>
      </c>
      <c r="C625" s="32" t="s">
        <v>852</v>
      </c>
      <c r="D625" s="33">
        <v>14784.31</v>
      </c>
      <c r="E625" s="33">
        <v>14784.31</v>
      </c>
    </row>
    <row r="626" spans="1:5" x14ac:dyDescent="0.25">
      <c r="A626">
        <v>1</v>
      </c>
      <c r="B626" s="35" t="str">
        <f t="shared" si="9"/>
        <v>18608231</v>
      </c>
      <c r="C626" s="32" t="s">
        <v>853</v>
      </c>
      <c r="D626" s="33">
        <v>1767542.41</v>
      </c>
      <c r="E626" s="33">
        <v>1767542.41</v>
      </c>
    </row>
    <row r="627" spans="1:5" x14ac:dyDescent="0.25">
      <c r="A627">
        <v>1</v>
      </c>
      <c r="B627" s="35" t="str">
        <f t="shared" si="9"/>
        <v>18608241</v>
      </c>
      <c r="C627" s="32" t="s">
        <v>854</v>
      </c>
      <c r="D627" s="33">
        <v>96000</v>
      </c>
      <c r="E627" s="33">
        <v>96000</v>
      </c>
    </row>
    <row r="628" spans="1:5" x14ac:dyDescent="0.25">
      <c r="A628">
        <v>1</v>
      </c>
      <c r="B628" s="35" t="str">
        <f t="shared" si="9"/>
        <v>18608251</v>
      </c>
      <c r="C628" s="32" t="s">
        <v>855</v>
      </c>
      <c r="D628" s="33">
        <v>0</v>
      </c>
      <c r="E628" s="33">
        <v>0</v>
      </c>
    </row>
    <row r="629" spans="1:5" x14ac:dyDescent="0.25">
      <c r="A629">
        <v>1</v>
      </c>
      <c r="B629" s="35" t="str">
        <f t="shared" si="9"/>
        <v>18608271</v>
      </c>
      <c r="C629" s="32" t="s">
        <v>856</v>
      </c>
      <c r="D629" s="33">
        <v>-105008.2</v>
      </c>
      <c r="E629" s="33">
        <v>-105008.2</v>
      </c>
    </row>
    <row r="630" spans="1:5" x14ac:dyDescent="0.25">
      <c r="A630">
        <v>1</v>
      </c>
      <c r="B630" s="35" t="str">
        <f t="shared" si="9"/>
        <v>18608281</v>
      </c>
      <c r="C630" s="32" t="s">
        <v>857</v>
      </c>
      <c r="D630" s="33">
        <v>95466.6</v>
      </c>
      <c r="E630" s="33">
        <v>97088.1</v>
      </c>
    </row>
    <row r="631" spans="1:5" x14ac:dyDescent="0.25">
      <c r="A631">
        <v>1</v>
      </c>
      <c r="B631" s="35" t="str">
        <f t="shared" si="9"/>
        <v>18608291</v>
      </c>
      <c r="C631" s="32" t="s">
        <v>858</v>
      </c>
      <c r="D631" s="33">
        <v>192000</v>
      </c>
      <c r="E631" s="33">
        <v>192000</v>
      </c>
    </row>
    <row r="632" spans="1:5" x14ac:dyDescent="0.25">
      <c r="A632">
        <v>1</v>
      </c>
      <c r="B632" s="35" t="str">
        <f t="shared" si="9"/>
        <v>18608311</v>
      </c>
      <c r="C632" s="32" t="s">
        <v>859</v>
      </c>
      <c r="D632" s="33">
        <v>1821295.56</v>
      </c>
      <c r="E632" s="33">
        <v>1797945.62</v>
      </c>
    </row>
    <row r="633" spans="1:5" x14ac:dyDescent="0.25">
      <c r="A633">
        <v>1</v>
      </c>
      <c r="B633" s="35" t="str">
        <f t="shared" si="9"/>
        <v>18608312</v>
      </c>
      <c r="C633" s="32" t="s">
        <v>860</v>
      </c>
      <c r="D633" s="33">
        <v>9706.52</v>
      </c>
      <c r="E633" s="33">
        <v>9706.52</v>
      </c>
    </row>
    <row r="634" spans="1:5" x14ac:dyDescent="0.25">
      <c r="A634">
        <v>1</v>
      </c>
      <c r="B634" s="35" t="str">
        <f t="shared" si="9"/>
        <v>18608411</v>
      </c>
      <c r="C634" s="32" t="s">
        <v>861</v>
      </c>
      <c r="D634" s="33">
        <v>1821295.57</v>
      </c>
      <c r="E634" s="33">
        <v>1797945.63</v>
      </c>
    </row>
    <row r="635" spans="1:5" x14ac:dyDescent="0.25">
      <c r="A635">
        <v>1</v>
      </c>
      <c r="B635" s="35" t="str">
        <f t="shared" si="9"/>
        <v>18608451</v>
      </c>
      <c r="C635" s="32" t="s">
        <v>862</v>
      </c>
      <c r="D635" s="33">
        <v>45000</v>
      </c>
      <c r="E635" s="33">
        <v>45000</v>
      </c>
    </row>
    <row r="636" spans="1:5" x14ac:dyDescent="0.25">
      <c r="A636">
        <v>1</v>
      </c>
      <c r="B636" s="35" t="str">
        <f t="shared" si="9"/>
        <v>18608612</v>
      </c>
      <c r="C636" s="32" t="s">
        <v>863</v>
      </c>
      <c r="D636" s="33">
        <v>30496.799999999999</v>
      </c>
      <c r="E636" s="33">
        <v>36207.54</v>
      </c>
    </row>
    <row r="637" spans="1:5" x14ac:dyDescent="0.25">
      <c r="A637">
        <v>1</v>
      </c>
      <c r="B637" s="35" t="str">
        <f t="shared" si="9"/>
        <v>18608712</v>
      </c>
      <c r="C637" s="32" t="s">
        <v>864</v>
      </c>
      <c r="D637" s="33">
        <v>7779.15</v>
      </c>
      <c r="E637" s="33">
        <v>8094.15</v>
      </c>
    </row>
    <row r="638" spans="1:5" x14ac:dyDescent="0.25">
      <c r="A638">
        <v>1</v>
      </c>
      <c r="B638" s="35" t="str">
        <f t="shared" si="9"/>
        <v>18609402</v>
      </c>
      <c r="C638" s="32" t="s">
        <v>865</v>
      </c>
      <c r="D638" s="33">
        <v>-499235.72</v>
      </c>
      <c r="E638" s="33">
        <v>-610964.85</v>
      </c>
    </row>
    <row r="639" spans="1:5" x14ac:dyDescent="0.25">
      <c r="A639">
        <v>1</v>
      </c>
      <c r="B639" s="35" t="str">
        <f t="shared" si="9"/>
        <v>18609422</v>
      </c>
      <c r="C639" s="32" t="s">
        <v>866</v>
      </c>
      <c r="D639" s="33">
        <v>23000000</v>
      </c>
      <c r="E639" s="33">
        <v>23000000</v>
      </c>
    </row>
    <row r="640" spans="1:5" x14ac:dyDescent="0.25">
      <c r="A640">
        <v>1</v>
      </c>
      <c r="B640" s="35" t="str">
        <f t="shared" si="9"/>
        <v>18609432</v>
      </c>
      <c r="C640" s="32" t="s">
        <v>867</v>
      </c>
      <c r="D640" s="33">
        <v>2666214.1800000002</v>
      </c>
      <c r="E640" s="33">
        <v>2806521.49</v>
      </c>
    </row>
    <row r="641" spans="1:5" x14ac:dyDescent="0.25">
      <c r="A641">
        <v>1</v>
      </c>
      <c r="B641" s="35" t="str">
        <f t="shared" si="9"/>
        <v>18609512</v>
      </c>
      <c r="C641" s="32" t="s">
        <v>868</v>
      </c>
      <c r="D641" s="33">
        <v>66428.639999999999</v>
      </c>
      <c r="E641" s="33">
        <v>66428.639999999999</v>
      </c>
    </row>
    <row r="642" spans="1:5" x14ac:dyDescent="0.25">
      <c r="A642">
        <v>1</v>
      </c>
      <c r="B642" s="35" t="str">
        <f t="shared" ref="B642:B705" si="10">LEFT(C642,8)</f>
        <v>18609532</v>
      </c>
      <c r="C642" s="32" t="s">
        <v>869</v>
      </c>
      <c r="D642" s="33">
        <v>644675.18000000005</v>
      </c>
      <c r="E642" s="33">
        <v>699049.06</v>
      </c>
    </row>
    <row r="643" spans="1:5" x14ac:dyDescent="0.25">
      <c r="A643">
        <v>1</v>
      </c>
      <c r="B643" s="35" t="str">
        <f t="shared" si="10"/>
        <v>18609542</v>
      </c>
      <c r="C643" s="32" t="s">
        <v>870</v>
      </c>
      <c r="D643" s="33">
        <v>10171.17</v>
      </c>
      <c r="E643" s="33">
        <v>18970.36</v>
      </c>
    </row>
    <row r="644" spans="1:5" x14ac:dyDescent="0.25">
      <c r="A644">
        <v>1</v>
      </c>
      <c r="B644" s="35" t="str">
        <f t="shared" si="10"/>
        <v>18609572</v>
      </c>
      <c r="C644" s="32" t="s">
        <v>871</v>
      </c>
      <c r="D644" s="33">
        <v>640000</v>
      </c>
      <c r="E644" s="33">
        <v>640000</v>
      </c>
    </row>
    <row r="645" spans="1:5" x14ac:dyDescent="0.25">
      <c r="A645">
        <v>1</v>
      </c>
      <c r="B645" s="35" t="str">
        <f t="shared" si="10"/>
        <v>18609582</v>
      </c>
      <c r="C645" s="32" t="s">
        <v>872</v>
      </c>
      <c r="D645" s="33">
        <v>556500</v>
      </c>
      <c r="E645" s="33">
        <v>556500</v>
      </c>
    </row>
    <row r="646" spans="1:5" x14ac:dyDescent="0.25">
      <c r="A646">
        <v>1</v>
      </c>
      <c r="B646" s="35" t="str">
        <f t="shared" si="10"/>
        <v>18609592</v>
      </c>
      <c r="C646" s="32" t="s">
        <v>873</v>
      </c>
      <c r="D646" s="33">
        <v>2475000</v>
      </c>
      <c r="E646" s="33">
        <v>2475000</v>
      </c>
    </row>
    <row r="647" spans="1:5" x14ac:dyDescent="0.25">
      <c r="A647">
        <v>1</v>
      </c>
      <c r="B647" s="35" t="str">
        <f t="shared" si="10"/>
        <v>18609602</v>
      </c>
      <c r="C647" s="32" t="s">
        <v>874</v>
      </c>
      <c r="D647" s="33">
        <v>212200</v>
      </c>
      <c r="E647" s="33">
        <v>212200</v>
      </c>
    </row>
    <row r="648" spans="1:5" x14ac:dyDescent="0.25">
      <c r="A648">
        <v>1</v>
      </c>
      <c r="B648" s="35" t="str">
        <f t="shared" si="10"/>
        <v>18609622</v>
      </c>
      <c r="C648" s="32" t="s">
        <v>875</v>
      </c>
      <c r="D648" s="33">
        <v>1270000</v>
      </c>
      <c r="E648" s="33">
        <v>1270000</v>
      </c>
    </row>
    <row r="649" spans="1:5" x14ac:dyDescent="0.25">
      <c r="A649">
        <v>1</v>
      </c>
      <c r="B649" s="35" t="str">
        <f t="shared" si="10"/>
        <v>18609642</v>
      </c>
      <c r="C649" s="32" t="s">
        <v>876</v>
      </c>
      <c r="D649" s="33">
        <v>7300000</v>
      </c>
      <c r="E649" s="33">
        <v>7300000</v>
      </c>
    </row>
    <row r="650" spans="1:5" x14ac:dyDescent="0.25">
      <c r="A650">
        <v>1</v>
      </c>
      <c r="B650" s="35" t="str">
        <f t="shared" si="10"/>
        <v>18609652</v>
      </c>
      <c r="C650" s="32" t="s">
        <v>877</v>
      </c>
      <c r="D650" s="33">
        <v>2380000</v>
      </c>
      <c r="E650" s="33">
        <v>2380000</v>
      </c>
    </row>
    <row r="651" spans="1:5" x14ac:dyDescent="0.25">
      <c r="A651">
        <v>1</v>
      </c>
      <c r="B651" s="35" t="str">
        <f t="shared" si="10"/>
        <v>18609662</v>
      </c>
      <c r="C651" s="32" t="s">
        <v>878</v>
      </c>
      <c r="D651" s="33">
        <v>484500</v>
      </c>
      <c r="E651" s="33">
        <v>484500</v>
      </c>
    </row>
    <row r="652" spans="1:5" x14ac:dyDescent="0.25">
      <c r="A652">
        <v>1</v>
      </c>
      <c r="B652" s="35" t="str">
        <f t="shared" si="10"/>
        <v>18609672</v>
      </c>
      <c r="C652" s="32" t="s">
        <v>879</v>
      </c>
      <c r="D652" s="33">
        <v>200000</v>
      </c>
      <c r="E652" s="33">
        <v>200000</v>
      </c>
    </row>
    <row r="653" spans="1:5" x14ac:dyDescent="0.25">
      <c r="A653">
        <v>1</v>
      </c>
      <c r="B653" s="35" t="str">
        <f t="shared" si="10"/>
        <v>18609682</v>
      </c>
      <c r="C653" s="32" t="s">
        <v>880</v>
      </c>
      <c r="D653" s="33">
        <v>140000</v>
      </c>
      <c r="E653" s="33">
        <v>140000</v>
      </c>
    </row>
    <row r="654" spans="1:5" x14ac:dyDescent="0.25">
      <c r="A654">
        <v>1</v>
      </c>
      <c r="B654" s="35" t="str">
        <f t="shared" si="10"/>
        <v>18609692</v>
      </c>
      <c r="C654" s="32" t="s">
        <v>881</v>
      </c>
      <c r="D654" s="33">
        <v>100000</v>
      </c>
      <c r="E654" s="33">
        <v>100000</v>
      </c>
    </row>
    <row r="655" spans="1:5" x14ac:dyDescent="0.25">
      <c r="A655">
        <v>1</v>
      </c>
      <c r="B655" s="35" t="str">
        <f t="shared" si="10"/>
        <v>18609801</v>
      </c>
      <c r="C655" s="32" t="s">
        <v>882</v>
      </c>
      <c r="D655" s="33">
        <v>165965.81</v>
      </c>
      <c r="E655" s="33">
        <v>165965.81</v>
      </c>
    </row>
    <row r="656" spans="1:5" x14ac:dyDescent="0.25">
      <c r="A656">
        <v>1</v>
      </c>
      <c r="B656" s="35" t="str">
        <f t="shared" si="10"/>
        <v>18609821</v>
      </c>
      <c r="C656" s="32" t="s">
        <v>883</v>
      </c>
      <c r="D656" s="33">
        <v>847622.47</v>
      </c>
      <c r="E656" s="33">
        <v>847622.47</v>
      </c>
    </row>
    <row r="657" spans="1:5" x14ac:dyDescent="0.25">
      <c r="A657">
        <v>1</v>
      </c>
      <c r="B657" s="35" t="str">
        <f t="shared" si="10"/>
        <v>18609841</v>
      </c>
      <c r="C657" s="32" t="s">
        <v>884</v>
      </c>
      <c r="D657" s="33">
        <v>1450784.75</v>
      </c>
      <c r="E657" s="33">
        <v>1450784.75</v>
      </c>
    </row>
    <row r="658" spans="1:5" x14ac:dyDescent="0.25">
      <c r="A658">
        <v>1</v>
      </c>
      <c r="B658" s="35" t="str">
        <f t="shared" si="10"/>
        <v>18609861</v>
      </c>
      <c r="C658" s="32" t="s">
        <v>885</v>
      </c>
      <c r="D658" s="33">
        <v>2686059.13</v>
      </c>
      <c r="E658" s="33">
        <v>2686059.13</v>
      </c>
    </row>
    <row r="659" spans="1:5" x14ac:dyDescent="0.25">
      <c r="A659">
        <v>1</v>
      </c>
      <c r="B659" s="35" t="str">
        <f t="shared" si="10"/>
        <v>18609891</v>
      </c>
      <c r="C659" s="32" t="s">
        <v>886</v>
      </c>
      <c r="D659" s="33">
        <v>5000000</v>
      </c>
      <c r="E659" s="33">
        <v>5000000</v>
      </c>
    </row>
    <row r="660" spans="1:5" x14ac:dyDescent="0.25">
      <c r="A660">
        <v>1</v>
      </c>
      <c r="B660" s="35" t="str">
        <f t="shared" si="10"/>
        <v>18630031</v>
      </c>
      <c r="C660" s="32" t="s">
        <v>887</v>
      </c>
      <c r="D660" s="33">
        <v>0</v>
      </c>
      <c r="E660" s="33">
        <v>420619.5</v>
      </c>
    </row>
    <row r="661" spans="1:5" x14ac:dyDescent="0.25">
      <c r="A661">
        <v>1</v>
      </c>
      <c r="B661" s="35" t="str">
        <f t="shared" si="10"/>
        <v xml:space="preserve">F186    </v>
      </c>
      <c r="C661" s="25" t="s">
        <v>888</v>
      </c>
      <c r="D661" s="26">
        <v>195471307.75</v>
      </c>
      <c r="E661" s="26">
        <v>193567569.13</v>
      </c>
    </row>
    <row r="662" spans="1:5" x14ac:dyDescent="0.25">
      <c r="A662">
        <v>1</v>
      </c>
      <c r="B662" s="35" t="str">
        <f t="shared" si="10"/>
        <v>F1-P110.</v>
      </c>
      <c r="C662" s="25" t="s">
        <v>228</v>
      </c>
      <c r="D662" s="26">
        <v>195471307.75</v>
      </c>
      <c r="E662" s="26">
        <v>193567569.13</v>
      </c>
    </row>
    <row r="663" spans="1:5" x14ac:dyDescent="0.25">
      <c r="A663">
        <v>1</v>
      </c>
      <c r="B663" s="35" t="str">
        <f t="shared" si="10"/>
        <v>18700041</v>
      </c>
      <c r="C663" s="32" t="s">
        <v>889</v>
      </c>
      <c r="D663" s="33">
        <v>630.49</v>
      </c>
      <c r="E663" s="33">
        <v>880.78</v>
      </c>
    </row>
    <row r="664" spans="1:5" x14ac:dyDescent="0.25">
      <c r="A664">
        <v>1</v>
      </c>
      <c r="B664" s="35" t="str">
        <f t="shared" si="10"/>
        <v>18700081</v>
      </c>
      <c r="C664" s="32" t="s">
        <v>890</v>
      </c>
      <c r="D664" s="33">
        <v>-20135.689999999999</v>
      </c>
      <c r="E664" s="33">
        <v>-19439.490000000002</v>
      </c>
    </row>
    <row r="665" spans="1:5" x14ac:dyDescent="0.25">
      <c r="A665">
        <v>1</v>
      </c>
      <c r="B665" s="35" t="str">
        <f t="shared" si="10"/>
        <v>18700082</v>
      </c>
      <c r="C665" s="32" t="s">
        <v>891</v>
      </c>
      <c r="D665" s="33">
        <v>268383.68</v>
      </c>
      <c r="E665" s="33">
        <v>260856.9</v>
      </c>
    </row>
    <row r="666" spans="1:5" x14ac:dyDescent="0.25">
      <c r="A666">
        <v>1</v>
      </c>
      <c r="B666" s="35" t="str">
        <f t="shared" si="10"/>
        <v xml:space="preserve">F187    </v>
      </c>
      <c r="C666" s="25" t="s">
        <v>892</v>
      </c>
      <c r="D666" s="26">
        <v>248878.48</v>
      </c>
      <c r="E666" s="26">
        <v>242298.19</v>
      </c>
    </row>
    <row r="667" spans="1:5" x14ac:dyDescent="0.25">
      <c r="A667">
        <v>1</v>
      </c>
      <c r="B667" s="35" t="str">
        <f t="shared" si="10"/>
        <v>F1-P110.</v>
      </c>
      <c r="C667" s="25" t="s">
        <v>229</v>
      </c>
      <c r="D667" s="26">
        <v>248878.48</v>
      </c>
      <c r="E667" s="26">
        <v>242298.19</v>
      </c>
    </row>
    <row r="668" spans="1:5" x14ac:dyDescent="0.25">
      <c r="A668">
        <v>1</v>
      </c>
      <c r="B668" s="35" t="str">
        <f t="shared" si="10"/>
        <v>18900173</v>
      </c>
      <c r="C668" s="32" t="s">
        <v>893</v>
      </c>
      <c r="D668" s="33">
        <v>1027354.48</v>
      </c>
      <c r="E668" s="33">
        <v>1013281.14</v>
      </c>
    </row>
    <row r="669" spans="1:5" x14ac:dyDescent="0.25">
      <c r="A669">
        <v>1</v>
      </c>
      <c r="B669" s="35" t="str">
        <f t="shared" si="10"/>
        <v>18900183</v>
      </c>
      <c r="C669" s="32" t="s">
        <v>894</v>
      </c>
      <c r="D669" s="33">
        <v>297590.37</v>
      </c>
      <c r="E669" s="33">
        <v>296166.49</v>
      </c>
    </row>
    <row r="670" spans="1:5" x14ac:dyDescent="0.25">
      <c r="A670">
        <v>1</v>
      </c>
      <c r="B670" s="35" t="str">
        <f t="shared" si="10"/>
        <v>18900193</v>
      </c>
      <c r="C670" s="32" t="s">
        <v>895</v>
      </c>
      <c r="D670" s="33">
        <v>2163988.81</v>
      </c>
      <c r="E670" s="33">
        <v>2144838.46</v>
      </c>
    </row>
    <row r="671" spans="1:5" x14ac:dyDescent="0.25">
      <c r="A671">
        <v>1</v>
      </c>
      <c r="B671" s="35" t="str">
        <f t="shared" si="10"/>
        <v>18900203</v>
      </c>
      <c r="C671" s="32" t="s">
        <v>896</v>
      </c>
      <c r="D671" s="33">
        <v>2251005.7200000002</v>
      </c>
      <c r="E671" s="33">
        <v>2244147.1800000002</v>
      </c>
    </row>
    <row r="672" spans="1:5" x14ac:dyDescent="0.25">
      <c r="A672">
        <v>1</v>
      </c>
      <c r="B672" s="35" t="str">
        <f t="shared" si="10"/>
        <v>18900213</v>
      </c>
      <c r="C672" s="32" t="s">
        <v>897</v>
      </c>
      <c r="D672" s="33">
        <v>8659103.5800000001</v>
      </c>
      <c r="E672" s="33">
        <v>8632716.0999999996</v>
      </c>
    </row>
    <row r="673" spans="1:5" x14ac:dyDescent="0.25">
      <c r="A673">
        <v>1</v>
      </c>
      <c r="B673" s="35" t="str">
        <f t="shared" si="10"/>
        <v>18900233</v>
      </c>
      <c r="C673" s="32" t="s">
        <v>898</v>
      </c>
      <c r="D673" s="33">
        <v>0</v>
      </c>
      <c r="E673" s="33">
        <v>0</v>
      </c>
    </row>
    <row r="674" spans="1:5" x14ac:dyDescent="0.25">
      <c r="A674">
        <v>1</v>
      </c>
      <c r="B674" s="35" t="str">
        <f t="shared" si="10"/>
        <v>18900243</v>
      </c>
      <c r="C674" s="32" t="s">
        <v>899</v>
      </c>
      <c r="D674" s="33">
        <v>1748.99</v>
      </c>
      <c r="E674" s="33">
        <v>1457.42</v>
      </c>
    </row>
    <row r="675" spans="1:5" x14ac:dyDescent="0.25">
      <c r="A675">
        <v>1</v>
      </c>
      <c r="B675" s="35" t="str">
        <f t="shared" si="10"/>
        <v>18900253</v>
      </c>
      <c r="C675" s="32" t="s">
        <v>900</v>
      </c>
      <c r="D675" s="33">
        <v>598825.75</v>
      </c>
      <c r="E675" s="33">
        <v>595035.71</v>
      </c>
    </row>
    <row r="676" spans="1:5" x14ac:dyDescent="0.25">
      <c r="A676">
        <v>1</v>
      </c>
      <c r="B676" s="35" t="str">
        <f t="shared" si="10"/>
        <v>18900263</v>
      </c>
      <c r="C676" s="32" t="s">
        <v>901</v>
      </c>
      <c r="D676" s="33">
        <v>455058.06</v>
      </c>
      <c r="E676" s="33">
        <v>452177.94</v>
      </c>
    </row>
    <row r="677" spans="1:5" x14ac:dyDescent="0.25">
      <c r="A677">
        <v>1</v>
      </c>
      <c r="B677" s="35" t="str">
        <f t="shared" si="10"/>
        <v>18900273</v>
      </c>
      <c r="C677" s="32" t="s">
        <v>902</v>
      </c>
      <c r="D677" s="33">
        <v>1393367.77</v>
      </c>
      <c r="E677" s="33">
        <v>1384548.98</v>
      </c>
    </row>
    <row r="678" spans="1:5" x14ac:dyDescent="0.25">
      <c r="A678">
        <v>1</v>
      </c>
      <c r="B678" s="35" t="str">
        <f t="shared" si="10"/>
        <v>18900283</v>
      </c>
      <c r="C678" s="32" t="s">
        <v>903</v>
      </c>
      <c r="D678" s="33">
        <v>425255.07</v>
      </c>
      <c r="E678" s="33">
        <v>422563.59</v>
      </c>
    </row>
    <row r="679" spans="1:5" x14ac:dyDescent="0.25">
      <c r="A679">
        <v>1</v>
      </c>
      <c r="B679" s="35" t="str">
        <f t="shared" si="10"/>
        <v>18900293</v>
      </c>
      <c r="C679" s="32" t="s">
        <v>904</v>
      </c>
      <c r="D679" s="33">
        <v>4564.5</v>
      </c>
      <c r="E679" s="33">
        <v>4469.41</v>
      </c>
    </row>
    <row r="680" spans="1:5" x14ac:dyDescent="0.25">
      <c r="A680">
        <v>1</v>
      </c>
      <c r="B680" s="35" t="str">
        <f t="shared" si="10"/>
        <v>18900303</v>
      </c>
      <c r="C680" s="32" t="s">
        <v>905</v>
      </c>
      <c r="D680" s="33">
        <v>10649.37</v>
      </c>
      <c r="E680" s="33">
        <v>10427.49</v>
      </c>
    </row>
    <row r="681" spans="1:5" x14ac:dyDescent="0.25">
      <c r="A681">
        <v>1</v>
      </c>
      <c r="B681" s="35" t="str">
        <f t="shared" si="10"/>
        <v>18900323</v>
      </c>
      <c r="C681" s="32" t="s">
        <v>906</v>
      </c>
      <c r="D681" s="33">
        <v>291600.2</v>
      </c>
      <c r="E681" s="33">
        <v>286393.06</v>
      </c>
    </row>
    <row r="682" spans="1:5" x14ac:dyDescent="0.25">
      <c r="A682">
        <v>1</v>
      </c>
      <c r="B682" s="35" t="str">
        <f t="shared" si="10"/>
        <v>18900353</v>
      </c>
      <c r="C682" s="32" t="s">
        <v>907</v>
      </c>
      <c r="D682" s="33">
        <v>59497.38</v>
      </c>
      <c r="E682" s="33">
        <v>58609.39</v>
      </c>
    </row>
    <row r="683" spans="1:5" x14ac:dyDescent="0.25">
      <c r="A683">
        <v>1</v>
      </c>
      <c r="B683" s="35" t="str">
        <f t="shared" si="10"/>
        <v>18900373</v>
      </c>
      <c r="C683" s="32" t="s">
        <v>908</v>
      </c>
      <c r="D683" s="33">
        <v>3644895.16</v>
      </c>
      <c r="E683" s="33">
        <v>3628476.71</v>
      </c>
    </row>
    <row r="684" spans="1:5" x14ac:dyDescent="0.25">
      <c r="A684">
        <v>1</v>
      </c>
      <c r="B684" s="35" t="str">
        <f t="shared" si="10"/>
        <v>18900393</v>
      </c>
      <c r="C684" s="32" t="s">
        <v>909</v>
      </c>
      <c r="D684" s="33">
        <v>13550888.140000001</v>
      </c>
      <c r="E684" s="33">
        <v>13517511.57</v>
      </c>
    </row>
    <row r="685" spans="1:5" x14ac:dyDescent="0.25">
      <c r="A685">
        <v>1</v>
      </c>
      <c r="B685" s="35" t="str">
        <f t="shared" si="10"/>
        <v>18900403</v>
      </c>
      <c r="C685" s="32" t="s">
        <v>910</v>
      </c>
      <c r="D685" s="33">
        <v>5275.39</v>
      </c>
      <c r="E685" s="33">
        <v>0</v>
      </c>
    </row>
    <row r="686" spans="1:5" x14ac:dyDescent="0.25">
      <c r="A686">
        <v>1</v>
      </c>
      <c r="B686" s="35" t="str">
        <f t="shared" si="10"/>
        <v>18900413</v>
      </c>
      <c r="C686" s="32" t="s">
        <v>911</v>
      </c>
      <c r="D686" s="33">
        <v>6929.06</v>
      </c>
      <c r="E686" s="33">
        <v>0</v>
      </c>
    </row>
    <row r="687" spans="1:5" x14ac:dyDescent="0.25">
      <c r="A687">
        <v>1</v>
      </c>
      <c r="B687" s="35" t="str">
        <f t="shared" si="10"/>
        <v>18900423</v>
      </c>
      <c r="C687" s="32" t="s">
        <v>912</v>
      </c>
      <c r="D687" s="33">
        <v>27619.17</v>
      </c>
      <c r="E687" s="33">
        <v>0</v>
      </c>
    </row>
    <row r="688" spans="1:5" x14ac:dyDescent="0.25">
      <c r="A688">
        <v>1</v>
      </c>
      <c r="B688" s="35" t="str">
        <f t="shared" si="10"/>
        <v>18900433</v>
      </c>
      <c r="C688" s="32" t="s">
        <v>913</v>
      </c>
      <c r="D688" s="33">
        <v>3938529.16</v>
      </c>
      <c r="E688" s="33">
        <v>3913601.77</v>
      </c>
    </row>
    <row r="689" spans="1:5" x14ac:dyDescent="0.25">
      <c r="A689">
        <v>1</v>
      </c>
      <c r="B689" s="35" t="str">
        <f t="shared" si="10"/>
        <v>18900443</v>
      </c>
      <c r="C689" s="32" t="s">
        <v>914</v>
      </c>
      <c r="D689" s="33">
        <v>36561.47</v>
      </c>
      <c r="E689" s="33">
        <v>34276.370000000003</v>
      </c>
    </row>
    <row r="690" spans="1:5" x14ac:dyDescent="0.25">
      <c r="A690">
        <v>1</v>
      </c>
      <c r="B690" s="35" t="str">
        <f t="shared" si="10"/>
        <v>18900451</v>
      </c>
      <c r="C690" s="32" t="s">
        <v>915</v>
      </c>
      <c r="D690" s="33">
        <v>12399.67</v>
      </c>
      <c r="E690" s="33">
        <v>11624.69</v>
      </c>
    </row>
    <row r="691" spans="1:5" x14ac:dyDescent="0.25">
      <c r="A691">
        <v>1</v>
      </c>
      <c r="B691" s="35" t="str">
        <f t="shared" si="10"/>
        <v>18900452</v>
      </c>
      <c r="C691" s="32" t="s">
        <v>916</v>
      </c>
      <c r="D691" s="33">
        <v>7599.71</v>
      </c>
      <c r="E691" s="33">
        <v>7124.72</v>
      </c>
    </row>
    <row r="692" spans="1:5" x14ac:dyDescent="0.25">
      <c r="A692">
        <v>1</v>
      </c>
      <c r="B692" s="35" t="str">
        <f t="shared" si="10"/>
        <v>18900463</v>
      </c>
      <c r="C692" s="32" t="s">
        <v>917</v>
      </c>
      <c r="D692" s="33">
        <v>46519.93</v>
      </c>
      <c r="E692" s="33">
        <v>45717.86</v>
      </c>
    </row>
    <row r="693" spans="1:5" x14ac:dyDescent="0.25">
      <c r="A693">
        <v>1</v>
      </c>
      <c r="B693" s="35" t="str">
        <f t="shared" si="10"/>
        <v>18900473</v>
      </c>
      <c r="C693" s="32" t="s">
        <v>918</v>
      </c>
      <c r="D693" s="33">
        <v>91643.5</v>
      </c>
      <c r="E693" s="33">
        <v>90063.44</v>
      </c>
    </row>
    <row r="694" spans="1:5" x14ac:dyDescent="0.25">
      <c r="A694">
        <v>1</v>
      </c>
      <c r="B694" s="35" t="str">
        <f t="shared" si="10"/>
        <v>18900533</v>
      </c>
      <c r="C694" s="32" t="s">
        <v>919</v>
      </c>
      <c r="D694" s="33">
        <v>665619.19999999995</v>
      </c>
      <c r="E694" s="33">
        <v>661406.43000000005</v>
      </c>
    </row>
    <row r="695" spans="1:5" x14ac:dyDescent="0.25">
      <c r="A695">
        <v>1</v>
      </c>
      <c r="B695" s="35" t="str">
        <f t="shared" si="10"/>
        <v xml:space="preserve">F189    </v>
      </c>
      <c r="C695" s="25" t="s">
        <v>920</v>
      </c>
      <c r="D695" s="26">
        <v>39674089.609999999</v>
      </c>
      <c r="E695" s="26">
        <v>39456635.920000002</v>
      </c>
    </row>
    <row r="696" spans="1:5" x14ac:dyDescent="0.25">
      <c r="A696">
        <v>1</v>
      </c>
      <c r="B696" s="35" t="str">
        <f t="shared" si="10"/>
        <v>F1-P110.</v>
      </c>
      <c r="C696" s="25" t="s">
        <v>230</v>
      </c>
      <c r="D696" s="26">
        <v>39674089.609999999</v>
      </c>
      <c r="E696" s="26">
        <v>39456635.920000002</v>
      </c>
    </row>
    <row r="697" spans="1:5" x14ac:dyDescent="0.25">
      <c r="A697">
        <v>1</v>
      </c>
      <c r="B697" s="35" t="str">
        <f t="shared" si="10"/>
        <v>19000001</v>
      </c>
      <c r="C697" s="32" t="s">
        <v>921</v>
      </c>
      <c r="D697" s="33">
        <v>1507674.71</v>
      </c>
      <c r="E697" s="33">
        <v>3440717.5</v>
      </c>
    </row>
    <row r="698" spans="1:5" x14ac:dyDescent="0.25">
      <c r="A698">
        <v>1</v>
      </c>
      <c r="B698" s="35" t="str">
        <f t="shared" si="10"/>
        <v>19000003</v>
      </c>
      <c r="C698" s="32" t="s">
        <v>922</v>
      </c>
      <c r="D698" s="33">
        <v>2578443.14</v>
      </c>
      <c r="E698" s="33">
        <v>2529640.35</v>
      </c>
    </row>
    <row r="699" spans="1:5" x14ac:dyDescent="0.25">
      <c r="A699">
        <v>1</v>
      </c>
      <c r="B699" s="35" t="str">
        <f t="shared" si="10"/>
        <v>19000013</v>
      </c>
      <c r="C699" s="32" t="s">
        <v>923</v>
      </c>
      <c r="D699" s="33">
        <v>1452331.36</v>
      </c>
      <c r="E699" s="33">
        <v>1443646.64</v>
      </c>
    </row>
    <row r="700" spans="1:5" x14ac:dyDescent="0.25">
      <c r="A700">
        <v>1</v>
      </c>
      <c r="B700" s="35" t="str">
        <f t="shared" si="10"/>
        <v>19000032</v>
      </c>
      <c r="C700" s="32" t="s">
        <v>924</v>
      </c>
      <c r="D700" s="33">
        <v>5642339.1600000001</v>
      </c>
      <c r="E700" s="33">
        <v>5559974.04</v>
      </c>
    </row>
    <row r="701" spans="1:5" x14ac:dyDescent="0.25">
      <c r="A701">
        <v>1</v>
      </c>
      <c r="B701" s="35" t="str">
        <f t="shared" si="10"/>
        <v>19000042</v>
      </c>
      <c r="C701" s="32" t="s">
        <v>925</v>
      </c>
      <c r="D701" s="33">
        <v>2136966.65</v>
      </c>
      <c r="E701" s="33">
        <v>2233685.4</v>
      </c>
    </row>
    <row r="702" spans="1:5" x14ac:dyDescent="0.25">
      <c r="A702">
        <v>1</v>
      </c>
      <c r="B702" s="35" t="str">
        <f t="shared" si="10"/>
        <v>19000043</v>
      </c>
      <c r="C702" s="32" t="s">
        <v>926</v>
      </c>
      <c r="D702" s="33">
        <v>7174855.9400000004</v>
      </c>
      <c r="E702" s="33">
        <v>7154258.2999999998</v>
      </c>
    </row>
    <row r="703" spans="1:5" x14ac:dyDescent="0.25">
      <c r="A703">
        <v>1</v>
      </c>
      <c r="B703" s="35" t="str">
        <f t="shared" si="10"/>
        <v>19000081</v>
      </c>
      <c r="C703" s="32" t="s">
        <v>927</v>
      </c>
      <c r="D703" s="33">
        <v>7978078.1699999999</v>
      </c>
      <c r="E703" s="33">
        <v>9202039.5500000007</v>
      </c>
    </row>
    <row r="704" spans="1:5" x14ac:dyDescent="0.25">
      <c r="A704">
        <v>1</v>
      </c>
      <c r="B704" s="35" t="str">
        <f t="shared" si="10"/>
        <v>19000091</v>
      </c>
      <c r="C704" s="32" t="s">
        <v>928</v>
      </c>
      <c r="D704" s="33">
        <v>2322388.91</v>
      </c>
      <c r="E704" s="33">
        <v>2103592.9500000002</v>
      </c>
    </row>
    <row r="705" spans="1:5" x14ac:dyDescent="0.25">
      <c r="A705">
        <v>1</v>
      </c>
      <c r="B705" s="35" t="str">
        <f t="shared" si="10"/>
        <v>19000093</v>
      </c>
      <c r="C705" s="32" t="s">
        <v>929</v>
      </c>
      <c r="D705" s="33">
        <v>4607007.9400000004</v>
      </c>
      <c r="E705" s="33">
        <v>4763038.4400000004</v>
      </c>
    </row>
    <row r="706" spans="1:5" x14ac:dyDescent="0.25">
      <c r="A706">
        <v>1</v>
      </c>
      <c r="B706" s="35" t="str">
        <f t="shared" ref="B706:B769" si="11">LEFT(C706,8)</f>
        <v>19000103</v>
      </c>
      <c r="C706" s="32" t="s">
        <v>930</v>
      </c>
      <c r="D706" s="33">
        <v>933622.53</v>
      </c>
      <c r="E706" s="33">
        <v>945182.85</v>
      </c>
    </row>
    <row r="707" spans="1:5" x14ac:dyDescent="0.25">
      <c r="A707">
        <v>1</v>
      </c>
      <c r="B707" s="35" t="str">
        <f t="shared" si="11"/>
        <v>19000111</v>
      </c>
      <c r="C707" s="32" t="s">
        <v>931</v>
      </c>
      <c r="D707" s="33">
        <v>830042.6</v>
      </c>
      <c r="E707" s="33">
        <v>816624.53</v>
      </c>
    </row>
    <row r="708" spans="1:5" x14ac:dyDescent="0.25">
      <c r="A708">
        <v>1</v>
      </c>
      <c r="B708" s="35" t="str">
        <f t="shared" si="11"/>
        <v>19000112</v>
      </c>
      <c r="C708" s="32" t="s">
        <v>932</v>
      </c>
      <c r="D708" s="33">
        <v>9445.99</v>
      </c>
      <c r="E708" s="33">
        <v>8816.26</v>
      </c>
    </row>
    <row r="709" spans="1:5" x14ac:dyDescent="0.25">
      <c r="A709">
        <v>1</v>
      </c>
      <c r="B709" s="35" t="str">
        <f t="shared" si="11"/>
        <v>19000113</v>
      </c>
      <c r="C709" s="32" t="s">
        <v>933</v>
      </c>
      <c r="D709" s="33">
        <v>0</v>
      </c>
      <c r="E709" s="33">
        <v>0</v>
      </c>
    </row>
    <row r="710" spans="1:5" x14ac:dyDescent="0.25">
      <c r="A710">
        <v>1</v>
      </c>
      <c r="B710" s="35" t="str">
        <f t="shared" si="11"/>
        <v>19000122</v>
      </c>
      <c r="C710" s="32" t="s">
        <v>934</v>
      </c>
      <c r="D710" s="33">
        <v>-120144.27</v>
      </c>
      <c r="E710" s="33">
        <v>-118108.91</v>
      </c>
    </row>
    <row r="711" spans="1:5" x14ac:dyDescent="0.25">
      <c r="A711">
        <v>1</v>
      </c>
      <c r="B711" s="35" t="str">
        <f t="shared" si="11"/>
        <v>19000132</v>
      </c>
      <c r="C711" s="32" t="s">
        <v>935</v>
      </c>
      <c r="D711" s="33">
        <v>350919645.93000001</v>
      </c>
      <c r="E711" s="33">
        <v>350919645.93000001</v>
      </c>
    </row>
    <row r="712" spans="1:5" x14ac:dyDescent="0.25">
      <c r="A712">
        <v>1</v>
      </c>
      <c r="B712" s="35" t="str">
        <f t="shared" si="11"/>
        <v>19000133</v>
      </c>
      <c r="C712" s="32" t="s">
        <v>936</v>
      </c>
      <c r="D712" s="33">
        <v>9385828.8499999996</v>
      </c>
      <c r="E712" s="33">
        <v>9440918.5600000005</v>
      </c>
    </row>
    <row r="713" spans="1:5" x14ac:dyDescent="0.25">
      <c r="A713">
        <v>1</v>
      </c>
      <c r="B713" s="35" t="str">
        <f t="shared" si="11"/>
        <v>19000142</v>
      </c>
      <c r="C713" s="32" t="s">
        <v>937</v>
      </c>
      <c r="D713" s="33">
        <v>0</v>
      </c>
      <c r="E713" s="33">
        <v>0</v>
      </c>
    </row>
    <row r="714" spans="1:5" x14ac:dyDescent="0.25">
      <c r="A714">
        <v>1</v>
      </c>
      <c r="B714" s="35" t="str">
        <f t="shared" si="11"/>
        <v>19000151</v>
      </c>
      <c r="C714" s="32" t="s">
        <v>938</v>
      </c>
      <c r="D714" s="33">
        <v>114382.82</v>
      </c>
      <c r="E714" s="33">
        <v>107519.85</v>
      </c>
    </row>
    <row r="715" spans="1:5" x14ac:dyDescent="0.25">
      <c r="A715">
        <v>1</v>
      </c>
      <c r="B715" s="35" t="str">
        <f t="shared" si="11"/>
        <v>19000181</v>
      </c>
      <c r="C715" s="32" t="s">
        <v>939</v>
      </c>
      <c r="D715" s="33">
        <v>-2040031.54</v>
      </c>
      <c r="E715" s="33">
        <v>-2039209.39</v>
      </c>
    </row>
    <row r="716" spans="1:5" x14ac:dyDescent="0.25">
      <c r="A716">
        <v>1</v>
      </c>
      <c r="B716" s="35" t="str">
        <f t="shared" si="11"/>
        <v>19000193</v>
      </c>
      <c r="C716" s="32" t="s">
        <v>940</v>
      </c>
      <c r="D716" s="33">
        <v>0.13</v>
      </c>
      <c r="E716" s="33">
        <v>0.13</v>
      </c>
    </row>
    <row r="717" spans="1:5" x14ac:dyDescent="0.25">
      <c r="A717">
        <v>1</v>
      </c>
      <c r="B717" s="35" t="str">
        <f t="shared" si="11"/>
        <v>19000251</v>
      </c>
      <c r="C717" s="32" t="s">
        <v>941</v>
      </c>
      <c r="D717" s="33">
        <v>1961.44</v>
      </c>
      <c r="E717" s="33">
        <v>1814.35</v>
      </c>
    </row>
    <row r="718" spans="1:5" x14ac:dyDescent="0.25">
      <c r="A718">
        <v>1</v>
      </c>
      <c r="B718" s="35" t="str">
        <f t="shared" si="11"/>
        <v>19000283</v>
      </c>
      <c r="C718" s="32" t="s">
        <v>942</v>
      </c>
      <c r="D718" s="33">
        <v>6630260.9100000001</v>
      </c>
      <c r="E718" s="33">
        <v>6745365.2699999996</v>
      </c>
    </row>
    <row r="719" spans="1:5" x14ac:dyDescent="0.25">
      <c r="A719">
        <v>1</v>
      </c>
      <c r="B719" s="35" t="str">
        <f t="shared" si="11"/>
        <v>19000361</v>
      </c>
      <c r="C719" s="32" t="s">
        <v>943</v>
      </c>
      <c r="D719" s="33">
        <v>159437</v>
      </c>
      <c r="E719" s="33">
        <v>159437</v>
      </c>
    </row>
    <row r="720" spans="1:5" x14ac:dyDescent="0.25">
      <c r="A720">
        <v>1</v>
      </c>
      <c r="B720" s="35" t="str">
        <f t="shared" si="11"/>
        <v>19000371</v>
      </c>
      <c r="C720" s="32" t="s">
        <v>944</v>
      </c>
      <c r="D720" s="33">
        <v>12834.94</v>
      </c>
      <c r="E720" s="33">
        <v>13103.31</v>
      </c>
    </row>
    <row r="721" spans="1:5" x14ac:dyDescent="0.25">
      <c r="A721">
        <v>1</v>
      </c>
      <c r="B721" s="35" t="str">
        <f t="shared" si="11"/>
        <v>19000403</v>
      </c>
      <c r="C721" s="32" t="s">
        <v>945</v>
      </c>
      <c r="D721" s="33">
        <v>139985.9</v>
      </c>
      <c r="E721" s="33">
        <v>139612.73000000001</v>
      </c>
    </row>
    <row r="722" spans="1:5" x14ac:dyDescent="0.25">
      <c r="A722">
        <v>1</v>
      </c>
      <c r="B722" s="35" t="str">
        <f t="shared" si="11"/>
        <v>19000441</v>
      </c>
      <c r="C722" s="32" t="s">
        <v>946</v>
      </c>
      <c r="D722" s="33">
        <v>11264226.609999999</v>
      </c>
      <c r="E722" s="33">
        <v>11479124.529999999</v>
      </c>
    </row>
    <row r="723" spans="1:5" x14ac:dyDescent="0.25">
      <c r="A723">
        <v>1</v>
      </c>
      <c r="B723" s="35" t="str">
        <f t="shared" si="11"/>
        <v>19000443</v>
      </c>
      <c r="C723" s="32" t="s">
        <v>947</v>
      </c>
      <c r="D723" s="33">
        <v>37599375.450000003</v>
      </c>
      <c r="E723" s="33">
        <v>37372820.450000003</v>
      </c>
    </row>
    <row r="724" spans="1:5" x14ac:dyDescent="0.25">
      <c r="A724">
        <v>1</v>
      </c>
      <c r="B724" s="35" t="str">
        <f t="shared" si="11"/>
        <v>19000453</v>
      </c>
      <c r="C724" s="32" t="s">
        <v>948</v>
      </c>
      <c r="D724" s="33">
        <v>2639809.62</v>
      </c>
      <c r="E724" s="33">
        <v>2605261.64</v>
      </c>
    </row>
    <row r="725" spans="1:5" x14ac:dyDescent="0.25">
      <c r="A725">
        <v>1</v>
      </c>
      <c r="B725" s="35" t="str">
        <f t="shared" si="11"/>
        <v>19000463</v>
      </c>
      <c r="C725" s="32" t="s">
        <v>949</v>
      </c>
      <c r="D725" s="33">
        <v>-867299.93</v>
      </c>
      <c r="E725" s="33">
        <v>-859827.43</v>
      </c>
    </row>
    <row r="726" spans="1:5" x14ac:dyDescent="0.25">
      <c r="A726">
        <v>1</v>
      </c>
      <c r="B726" s="35" t="str">
        <f t="shared" si="11"/>
        <v>19000471</v>
      </c>
      <c r="C726" s="32" t="s">
        <v>950</v>
      </c>
      <c r="D726" s="33">
        <v>4147857.24</v>
      </c>
      <c r="E726" s="33">
        <v>4151898.13</v>
      </c>
    </row>
    <row r="727" spans="1:5" x14ac:dyDescent="0.25">
      <c r="A727">
        <v>1</v>
      </c>
      <c r="B727" s="35" t="str">
        <f t="shared" si="11"/>
        <v>19000473</v>
      </c>
      <c r="C727" s="32" t="s">
        <v>951</v>
      </c>
      <c r="D727" s="33">
        <v>2562568</v>
      </c>
      <c r="E727" s="33">
        <v>2562568</v>
      </c>
    </row>
    <row r="728" spans="1:5" x14ac:dyDescent="0.25">
      <c r="A728">
        <v>1</v>
      </c>
      <c r="B728" s="35" t="str">
        <f t="shared" si="11"/>
        <v>19000491</v>
      </c>
      <c r="C728" s="32" t="s">
        <v>952</v>
      </c>
      <c r="D728" s="33">
        <v>1123288.53</v>
      </c>
      <c r="E728" s="33">
        <v>1118446.77</v>
      </c>
    </row>
    <row r="729" spans="1:5" x14ac:dyDescent="0.25">
      <c r="A729">
        <v>1</v>
      </c>
      <c r="B729" s="35" t="str">
        <f t="shared" si="11"/>
        <v>19000552</v>
      </c>
      <c r="C729" s="32" t="s">
        <v>953</v>
      </c>
      <c r="D729" s="33">
        <v>363905.6</v>
      </c>
      <c r="E729" s="33">
        <v>386147.48</v>
      </c>
    </row>
    <row r="730" spans="1:5" x14ac:dyDescent="0.25">
      <c r="A730">
        <v>1</v>
      </c>
      <c r="B730" s="35" t="str">
        <f t="shared" si="11"/>
        <v>19000553</v>
      </c>
      <c r="C730" s="32" t="s">
        <v>954</v>
      </c>
      <c r="D730" s="33">
        <v>49647.08</v>
      </c>
      <c r="E730" s="33">
        <v>45391.61</v>
      </c>
    </row>
    <row r="731" spans="1:5" x14ac:dyDescent="0.25">
      <c r="A731">
        <v>1</v>
      </c>
      <c r="B731" s="35" t="str">
        <f t="shared" si="11"/>
        <v>19000562</v>
      </c>
      <c r="C731" s="32" t="s">
        <v>955</v>
      </c>
      <c r="D731" s="33">
        <v>1286866.46</v>
      </c>
      <c r="E731" s="33">
        <v>1274155.44</v>
      </c>
    </row>
    <row r="732" spans="1:5" x14ac:dyDescent="0.25">
      <c r="A732">
        <v>1</v>
      </c>
      <c r="B732" s="35" t="str">
        <f t="shared" si="11"/>
        <v>19000572</v>
      </c>
      <c r="C732" s="32" t="s">
        <v>956</v>
      </c>
      <c r="D732" s="33">
        <v>268860.56</v>
      </c>
      <c r="E732" s="33">
        <v>262955.2</v>
      </c>
    </row>
    <row r="733" spans="1:5" x14ac:dyDescent="0.25">
      <c r="A733">
        <v>1</v>
      </c>
      <c r="B733" s="35" t="str">
        <f t="shared" si="11"/>
        <v>19000573</v>
      </c>
      <c r="C733" s="32" t="s">
        <v>957</v>
      </c>
      <c r="D733" s="33">
        <v>168726.39</v>
      </c>
      <c r="E733" s="33">
        <v>166316.01999999999</v>
      </c>
    </row>
    <row r="734" spans="1:5" x14ac:dyDescent="0.25">
      <c r="A734">
        <v>1</v>
      </c>
      <c r="B734" s="35" t="str">
        <f t="shared" si="11"/>
        <v>19000581</v>
      </c>
      <c r="C734" s="32" t="s">
        <v>958</v>
      </c>
      <c r="D734" s="33">
        <v>1350606.75</v>
      </c>
      <c r="E734" s="33">
        <v>1335124.0900000001</v>
      </c>
    </row>
    <row r="735" spans="1:5" x14ac:dyDescent="0.25">
      <c r="A735">
        <v>1</v>
      </c>
      <c r="B735" s="35" t="str">
        <f t="shared" si="11"/>
        <v>19000592</v>
      </c>
      <c r="C735" s="32" t="s">
        <v>959</v>
      </c>
      <c r="D735" s="33">
        <v>196273.15</v>
      </c>
      <c r="E735" s="33">
        <v>-394403.01</v>
      </c>
    </row>
    <row r="736" spans="1:5" x14ac:dyDescent="0.25">
      <c r="A736">
        <v>1</v>
      </c>
      <c r="B736" s="35" t="str">
        <f t="shared" si="11"/>
        <v>19000601</v>
      </c>
      <c r="C736" s="32" t="s">
        <v>960</v>
      </c>
      <c r="D736" s="33">
        <v>187617117</v>
      </c>
      <c r="E736" s="33">
        <v>173761861</v>
      </c>
    </row>
    <row r="737" spans="1:5" x14ac:dyDescent="0.25">
      <c r="A737">
        <v>1</v>
      </c>
      <c r="B737" s="35" t="str">
        <f t="shared" si="11"/>
        <v>19000621</v>
      </c>
      <c r="C737" s="32" t="s">
        <v>961</v>
      </c>
      <c r="D737" s="33">
        <v>30213579.850000001</v>
      </c>
      <c r="E737" s="33">
        <v>26530537.059999999</v>
      </c>
    </row>
    <row r="738" spans="1:5" x14ac:dyDescent="0.25">
      <c r="A738">
        <v>1</v>
      </c>
      <c r="B738" s="35" t="str">
        <f t="shared" si="11"/>
        <v>19000641</v>
      </c>
      <c r="C738" s="32" t="s">
        <v>962</v>
      </c>
      <c r="D738" s="33">
        <v>418679.8</v>
      </c>
      <c r="E738" s="33">
        <v>298055.12</v>
      </c>
    </row>
    <row r="739" spans="1:5" x14ac:dyDescent="0.25">
      <c r="A739">
        <v>1</v>
      </c>
      <c r="B739" s="35" t="str">
        <f t="shared" si="11"/>
        <v>19000671</v>
      </c>
      <c r="C739" s="32" t="s">
        <v>963</v>
      </c>
      <c r="D739" s="33">
        <v>19659322.870000001</v>
      </c>
      <c r="E739" s="33">
        <v>19659322.870000001</v>
      </c>
    </row>
    <row r="740" spans="1:5" x14ac:dyDescent="0.25">
      <c r="A740">
        <v>1</v>
      </c>
      <c r="B740" s="35" t="str">
        <f t="shared" si="11"/>
        <v>19000691</v>
      </c>
      <c r="C740" s="32" t="s">
        <v>964</v>
      </c>
      <c r="D740" s="33">
        <v>49000</v>
      </c>
      <c r="E740" s="33">
        <v>49000</v>
      </c>
    </row>
    <row r="741" spans="1:5" x14ac:dyDescent="0.25">
      <c r="A741">
        <v>1</v>
      </c>
      <c r="B741" s="35" t="str">
        <f t="shared" si="11"/>
        <v>19000692</v>
      </c>
      <c r="C741" s="32" t="s">
        <v>965</v>
      </c>
      <c r="D741" s="33">
        <v>752500</v>
      </c>
      <c r="E741" s="33">
        <v>752500</v>
      </c>
    </row>
    <row r="742" spans="1:5" x14ac:dyDescent="0.25">
      <c r="A742">
        <v>1</v>
      </c>
      <c r="B742" s="35" t="str">
        <f t="shared" si="11"/>
        <v>19000711</v>
      </c>
      <c r="C742" s="32" t="s">
        <v>966</v>
      </c>
      <c r="D742" s="33">
        <v>156807.69</v>
      </c>
      <c r="E742" s="33">
        <v>147399.23000000001</v>
      </c>
    </row>
    <row r="743" spans="1:5" x14ac:dyDescent="0.25">
      <c r="A743">
        <v>1</v>
      </c>
      <c r="B743" s="35" t="str">
        <f t="shared" si="11"/>
        <v>19000721</v>
      </c>
      <c r="C743" s="32" t="s">
        <v>967</v>
      </c>
      <c r="D743" s="33">
        <v>10869.86</v>
      </c>
      <c r="E743" s="33">
        <v>10869.86</v>
      </c>
    </row>
    <row r="744" spans="1:5" x14ac:dyDescent="0.25">
      <c r="A744">
        <v>1</v>
      </c>
      <c r="B744" s="35" t="str">
        <f t="shared" si="11"/>
        <v>19000751</v>
      </c>
      <c r="C744" s="32" t="s">
        <v>968</v>
      </c>
      <c r="D744" s="33">
        <v>1017576</v>
      </c>
      <c r="E744" s="33">
        <v>999619.11</v>
      </c>
    </row>
    <row r="745" spans="1:5" x14ac:dyDescent="0.25">
      <c r="A745">
        <v>1</v>
      </c>
      <c r="B745" s="35" t="str">
        <f t="shared" si="11"/>
        <v>19000752</v>
      </c>
      <c r="C745" s="32" t="s">
        <v>969</v>
      </c>
      <c r="D745" s="33">
        <v>544299</v>
      </c>
      <c r="E745" s="33">
        <v>534693.39</v>
      </c>
    </row>
    <row r="746" spans="1:5" x14ac:dyDescent="0.25">
      <c r="A746">
        <v>1</v>
      </c>
      <c r="B746" s="35" t="str">
        <f t="shared" si="11"/>
        <v>19000781</v>
      </c>
      <c r="C746" s="32" t="s">
        <v>970</v>
      </c>
      <c r="D746" s="33">
        <v>2751355.47</v>
      </c>
      <c r="E746" s="33">
        <v>2279311.08</v>
      </c>
    </row>
    <row r="747" spans="1:5" x14ac:dyDescent="0.25">
      <c r="A747">
        <v>1</v>
      </c>
      <c r="B747" s="35" t="str">
        <f t="shared" si="11"/>
        <v>19000791</v>
      </c>
      <c r="C747" s="32" t="s">
        <v>971</v>
      </c>
      <c r="D747" s="33">
        <v>-5260.6</v>
      </c>
      <c r="E747" s="33">
        <v>102982.21</v>
      </c>
    </row>
    <row r="748" spans="1:5" x14ac:dyDescent="0.25">
      <c r="A748">
        <v>1</v>
      </c>
      <c r="B748" s="35" t="str">
        <f t="shared" si="11"/>
        <v>19000801</v>
      </c>
      <c r="C748" s="32" t="s">
        <v>972</v>
      </c>
      <c r="D748" s="33">
        <v>10034.280000000001</v>
      </c>
      <c r="E748" s="33">
        <v>16317.29</v>
      </c>
    </row>
    <row r="749" spans="1:5" x14ac:dyDescent="0.25">
      <c r="A749">
        <v>1</v>
      </c>
      <c r="B749" s="35" t="str">
        <f t="shared" si="11"/>
        <v>19000811</v>
      </c>
      <c r="C749" s="32" t="s">
        <v>973</v>
      </c>
      <c r="D749" s="33">
        <v>14686.44</v>
      </c>
      <c r="E749" s="33">
        <v>9227.64</v>
      </c>
    </row>
    <row r="750" spans="1:5" x14ac:dyDescent="0.25">
      <c r="A750">
        <v>1</v>
      </c>
      <c r="B750" s="35" t="str">
        <f t="shared" si="11"/>
        <v>19000831</v>
      </c>
      <c r="C750" s="32" t="s">
        <v>974</v>
      </c>
      <c r="D750" s="33">
        <v>208401.79</v>
      </c>
      <c r="E750" s="33">
        <v>198928.98</v>
      </c>
    </row>
    <row r="751" spans="1:5" x14ac:dyDescent="0.25">
      <c r="A751">
        <v>1</v>
      </c>
      <c r="B751" s="35" t="str">
        <f t="shared" si="11"/>
        <v>19000841</v>
      </c>
      <c r="C751" s="32" t="s">
        <v>975</v>
      </c>
      <c r="D751" s="33">
        <v>-72655.509999999995</v>
      </c>
      <c r="E751" s="33">
        <v>-95467.15</v>
      </c>
    </row>
    <row r="752" spans="1:5" x14ac:dyDescent="0.25">
      <c r="A752">
        <v>1</v>
      </c>
      <c r="B752" s="35" t="str">
        <f t="shared" si="11"/>
        <v>19000851</v>
      </c>
      <c r="C752" s="32" t="s">
        <v>976</v>
      </c>
      <c r="D752" s="33">
        <v>152396.29</v>
      </c>
      <c r="E752" s="33">
        <v>137156.66</v>
      </c>
    </row>
    <row r="753" spans="1:9" x14ac:dyDescent="0.25">
      <c r="A753">
        <v>1</v>
      </c>
      <c r="B753" s="35" t="str">
        <f t="shared" si="11"/>
        <v>19000861</v>
      </c>
      <c r="C753" s="32" t="s">
        <v>977</v>
      </c>
      <c r="D753" s="33">
        <v>38318.949999999997</v>
      </c>
      <c r="E753" s="33">
        <v>34487.06</v>
      </c>
    </row>
    <row r="754" spans="1:9" x14ac:dyDescent="0.25">
      <c r="A754">
        <v>1</v>
      </c>
      <c r="B754" s="35" t="str">
        <f t="shared" si="11"/>
        <v>19000871</v>
      </c>
      <c r="C754" s="32" t="s">
        <v>978</v>
      </c>
      <c r="D754" s="33">
        <v>1549497.81</v>
      </c>
      <c r="E754" s="33">
        <v>1549497.81</v>
      </c>
    </row>
    <row r="755" spans="1:9" x14ac:dyDescent="0.25">
      <c r="A755">
        <v>1</v>
      </c>
      <c r="B755" s="35" t="str">
        <f t="shared" si="11"/>
        <v>19000881</v>
      </c>
      <c r="C755" s="32" t="s">
        <v>979</v>
      </c>
      <c r="D755" s="33">
        <v>-739489.53</v>
      </c>
      <c r="E755" s="33">
        <v>-1331497.8899999999</v>
      </c>
    </row>
    <row r="756" spans="1:9" x14ac:dyDescent="0.25">
      <c r="A756">
        <v>1</v>
      </c>
      <c r="B756" s="35" t="str">
        <f t="shared" si="11"/>
        <v>19000891</v>
      </c>
      <c r="C756" s="32" t="s">
        <v>980</v>
      </c>
      <c r="D756" s="33">
        <v>662137876</v>
      </c>
      <c r="E756" s="33">
        <v>662137876</v>
      </c>
    </row>
    <row r="757" spans="1:9" x14ac:dyDescent="0.25">
      <c r="A757">
        <v>1</v>
      </c>
      <c r="B757" s="35" t="str">
        <f t="shared" si="11"/>
        <v>19000901</v>
      </c>
      <c r="C757" s="32" t="s">
        <v>981</v>
      </c>
      <c r="D757" s="33">
        <v>0</v>
      </c>
      <c r="E757" s="33">
        <v>1750000</v>
      </c>
    </row>
    <row r="758" spans="1:9" x14ac:dyDescent="0.25">
      <c r="A758">
        <v>1</v>
      </c>
      <c r="B758" s="35" t="str">
        <f t="shared" si="11"/>
        <v>19000911</v>
      </c>
      <c r="C758" s="32" t="s">
        <v>982</v>
      </c>
      <c r="D758" s="33">
        <v>0</v>
      </c>
      <c r="E758" s="33">
        <v>0</v>
      </c>
    </row>
    <row r="759" spans="1:9" x14ac:dyDescent="0.25">
      <c r="A759">
        <v>1</v>
      </c>
      <c r="B759" s="35" t="str">
        <f t="shared" si="11"/>
        <v>19001001</v>
      </c>
      <c r="C759" s="32" t="s">
        <v>983</v>
      </c>
      <c r="D759" s="33">
        <v>0</v>
      </c>
      <c r="E759" s="33">
        <v>0</v>
      </c>
    </row>
    <row r="760" spans="1:9" x14ac:dyDescent="0.25">
      <c r="A760">
        <v>1</v>
      </c>
      <c r="B760" s="35" t="str">
        <f t="shared" si="11"/>
        <v>19002003</v>
      </c>
      <c r="C760" s="32" t="s">
        <v>984</v>
      </c>
      <c r="D760" s="33">
        <v>0.42</v>
      </c>
      <c r="E760" s="33">
        <v>2730078.67</v>
      </c>
      <c r="I760" s="88">
        <v>19002003</v>
      </c>
    </row>
    <row r="761" spans="1:9" x14ac:dyDescent="0.25">
      <c r="A761">
        <v>1</v>
      </c>
      <c r="B761" s="35" t="str">
        <f t="shared" si="11"/>
        <v>19003011</v>
      </c>
      <c r="C761" s="32" t="s">
        <v>985</v>
      </c>
      <c r="D761" s="33">
        <v>483649.6</v>
      </c>
      <c r="E761" s="33">
        <v>454630.75</v>
      </c>
    </row>
    <row r="762" spans="1:9" x14ac:dyDescent="0.25">
      <c r="A762">
        <v>1</v>
      </c>
      <c r="B762" s="35" t="str">
        <f t="shared" si="11"/>
        <v>19003021</v>
      </c>
      <c r="C762" s="32" t="s">
        <v>986</v>
      </c>
      <c r="D762" s="33">
        <v>140010.15</v>
      </c>
      <c r="E762" s="33">
        <v>131609.73000000001</v>
      </c>
    </row>
    <row r="763" spans="1:9" x14ac:dyDescent="0.25">
      <c r="A763">
        <v>1</v>
      </c>
      <c r="B763" s="35" t="str">
        <f t="shared" si="11"/>
        <v>19003041</v>
      </c>
      <c r="C763" s="32" t="s">
        <v>987</v>
      </c>
      <c r="D763" s="33">
        <v>2163000</v>
      </c>
      <c r="E763" s="33">
        <v>2163000</v>
      </c>
    </row>
    <row r="764" spans="1:9" x14ac:dyDescent="0.25">
      <c r="A764">
        <v>1</v>
      </c>
      <c r="B764" s="35" t="str">
        <f t="shared" si="11"/>
        <v>19003042</v>
      </c>
      <c r="C764" s="32" t="s">
        <v>988</v>
      </c>
      <c r="D764" s="33">
        <v>1701000</v>
      </c>
      <c r="E764" s="33">
        <v>1701000</v>
      </c>
    </row>
    <row r="765" spans="1:9" x14ac:dyDescent="0.25">
      <c r="A765">
        <v>1</v>
      </c>
      <c r="B765" s="35" t="str">
        <f t="shared" si="11"/>
        <v xml:space="preserve">F190    </v>
      </c>
      <c r="C765" s="25" t="s">
        <v>989</v>
      </c>
      <c r="D765" s="26">
        <v>1375504644.3499999</v>
      </c>
      <c r="E765" s="26">
        <v>1363790291.04</v>
      </c>
    </row>
    <row r="766" spans="1:9" x14ac:dyDescent="0.25">
      <c r="A766">
        <v>1</v>
      </c>
      <c r="B766" s="35" t="str">
        <f t="shared" si="11"/>
        <v>F1-P110.</v>
      </c>
      <c r="C766" s="25" t="s">
        <v>231</v>
      </c>
      <c r="D766" s="26">
        <v>1375504644.3499999</v>
      </c>
      <c r="E766" s="26">
        <v>1363790291.04</v>
      </c>
    </row>
    <row r="767" spans="1:9" x14ac:dyDescent="0.25">
      <c r="A767">
        <v>1</v>
      </c>
      <c r="B767" s="35" t="str">
        <f t="shared" si="11"/>
        <v>19100012</v>
      </c>
      <c r="C767" s="32" t="s">
        <v>990</v>
      </c>
      <c r="D767" s="33">
        <v>630515.52</v>
      </c>
      <c r="E767" s="33">
        <v>-4216486.12</v>
      </c>
    </row>
    <row r="768" spans="1:9" x14ac:dyDescent="0.25">
      <c r="A768">
        <v>1</v>
      </c>
      <c r="B768" s="35" t="str">
        <f t="shared" si="11"/>
        <v>19100022</v>
      </c>
      <c r="C768" s="32" t="s">
        <v>991</v>
      </c>
      <c r="D768" s="33">
        <v>-5134890.42</v>
      </c>
      <c r="E768" s="33">
        <v>-7881615.9000000004</v>
      </c>
    </row>
    <row r="769" spans="1:5" x14ac:dyDescent="0.25">
      <c r="A769">
        <v>1</v>
      </c>
      <c r="B769" s="35" t="str">
        <f t="shared" si="11"/>
        <v>19100132</v>
      </c>
      <c r="C769" s="32" t="s">
        <v>992</v>
      </c>
      <c r="D769" s="33">
        <v>-50661.81</v>
      </c>
      <c r="E769" s="33">
        <v>-69516.479999999996</v>
      </c>
    </row>
    <row r="770" spans="1:5" x14ac:dyDescent="0.25">
      <c r="A770">
        <v>1</v>
      </c>
      <c r="B770" s="35" t="str">
        <f t="shared" ref="B770:B833" si="12">LEFT(C770,8)</f>
        <v>19100142</v>
      </c>
      <c r="C770" s="32" t="s">
        <v>993</v>
      </c>
      <c r="D770" s="33">
        <v>46941.33</v>
      </c>
      <c r="E770" s="33">
        <v>48652.86</v>
      </c>
    </row>
    <row r="771" spans="1:5" x14ac:dyDescent="0.25">
      <c r="A771">
        <v>1</v>
      </c>
      <c r="B771" s="35" t="str">
        <f t="shared" si="12"/>
        <v>19100152</v>
      </c>
      <c r="C771" s="32" t="s">
        <v>994</v>
      </c>
      <c r="D771" s="33">
        <v>-152574.91</v>
      </c>
      <c r="E771" s="33">
        <v>-168710.12</v>
      </c>
    </row>
    <row r="772" spans="1:5" x14ac:dyDescent="0.25">
      <c r="A772">
        <v>1</v>
      </c>
      <c r="B772" s="35" t="str">
        <f t="shared" si="12"/>
        <v>19100162</v>
      </c>
      <c r="C772" s="32" t="s">
        <v>995</v>
      </c>
      <c r="D772" s="33">
        <v>-11390293.1</v>
      </c>
      <c r="E772" s="33">
        <v>-9348139.9600000009</v>
      </c>
    </row>
    <row r="773" spans="1:5" x14ac:dyDescent="0.25">
      <c r="A773">
        <v>1</v>
      </c>
      <c r="B773" s="35" t="str">
        <f t="shared" si="12"/>
        <v xml:space="preserve">F191    </v>
      </c>
      <c r="C773" s="41" t="s">
        <v>996</v>
      </c>
      <c r="D773" s="52">
        <v>-16050963.390000001</v>
      </c>
      <c r="E773" s="52">
        <v>-21635815.719999999</v>
      </c>
    </row>
    <row r="774" spans="1:5" x14ac:dyDescent="0.25">
      <c r="A774">
        <v>1</v>
      </c>
      <c r="B774" s="35" t="str">
        <f t="shared" si="12"/>
        <v>F1-P110.</v>
      </c>
      <c r="C774" s="41" t="s">
        <v>232</v>
      </c>
      <c r="D774" s="52">
        <v>-16050963.390000001</v>
      </c>
      <c r="E774" s="52">
        <v>-21635815.719999999</v>
      </c>
    </row>
    <row r="775" spans="1:5" x14ac:dyDescent="0.25">
      <c r="A775">
        <v>1</v>
      </c>
      <c r="B775" s="35" t="str">
        <f t="shared" si="12"/>
        <v>F1-P110.</v>
      </c>
      <c r="C775" s="45" t="s">
        <v>233</v>
      </c>
      <c r="D775" s="55">
        <v>2267072726.0599999</v>
      </c>
      <c r="E775" s="55">
        <v>2242501070.0999999</v>
      </c>
    </row>
    <row r="776" spans="1:5" x14ac:dyDescent="0.25">
      <c r="A776">
        <v>1</v>
      </c>
      <c r="B776" s="35" t="str">
        <f t="shared" si="12"/>
        <v>F1.P110.</v>
      </c>
      <c r="C776" s="42" t="s">
        <v>234</v>
      </c>
      <c r="D776" s="50">
        <v>12625792218.959999</v>
      </c>
      <c r="E776" s="50">
        <v>12607203277.120001</v>
      </c>
    </row>
    <row r="777" spans="1:5" x14ac:dyDescent="0.25">
      <c r="A777">
        <v>1</v>
      </c>
      <c r="B777" s="35" t="str">
        <f t="shared" si="12"/>
        <v>Liabilit</v>
      </c>
      <c r="C777" s="40" t="s">
        <v>997</v>
      </c>
      <c r="D777" s="46" t="s">
        <v>998</v>
      </c>
      <c r="E777" s="46" t="s">
        <v>999</v>
      </c>
    </row>
    <row r="778" spans="1:5" x14ac:dyDescent="0.25">
      <c r="A778">
        <v>1</v>
      </c>
      <c r="B778" s="35" t="str">
        <f t="shared" si="12"/>
        <v>20100023</v>
      </c>
      <c r="C778" s="32" t="s">
        <v>1000</v>
      </c>
      <c r="D778" s="34">
        <v>-859037.91</v>
      </c>
      <c r="E778" s="34">
        <v>-859037.91</v>
      </c>
    </row>
    <row r="779" spans="1:5" x14ac:dyDescent="0.25">
      <c r="A779">
        <v>1</v>
      </c>
      <c r="B779" s="35" t="str">
        <f t="shared" si="12"/>
        <v xml:space="preserve">F201    </v>
      </c>
      <c r="C779" s="25" t="s">
        <v>1001</v>
      </c>
      <c r="D779" s="27">
        <v>-859037.91</v>
      </c>
      <c r="E779" s="27">
        <v>-859037.91</v>
      </c>
    </row>
    <row r="780" spans="1:5" x14ac:dyDescent="0.25">
      <c r="A780">
        <v>1</v>
      </c>
      <c r="B780" s="35" t="str">
        <f t="shared" si="12"/>
        <v>F1-P112.</v>
      </c>
      <c r="C780" s="25" t="s">
        <v>235</v>
      </c>
      <c r="D780" s="27">
        <v>-859037.91</v>
      </c>
      <c r="E780" s="27">
        <v>-859037.91</v>
      </c>
    </row>
    <row r="781" spans="1:5" x14ac:dyDescent="0.25">
      <c r="A781">
        <v>1</v>
      </c>
      <c r="B781" s="35" t="str">
        <f t="shared" si="12"/>
        <v>20700003</v>
      </c>
      <c r="C781" s="32" t="s">
        <v>1002</v>
      </c>
      <c r="D781" s="34">
        <v>-122847945.22</v>
      </c>
      <c r="E781" s="34">
        <v>-122847945.22</v>
      </c>
    </row>
    <row r="782" spans="1:5" x14ac:dyDescent="0.25">
      <c r="A782">
        <v>1</v>
      </c>
      <c r="B782" s="35" t="str">
        <f t="shared" si="12"/>
        <v>20700013</v>
      </c>
      <c r="C782" s="32" t="s">
        <v>1003</v>
      </c>
      <c r="D782" s="34">
        <v>-338395484.31</v>
      </c>
      <c r="E782" s="34">
        <v>-338395484.31</v>
      </c>
    </row>
    <row r="783" spans="1:5" x14ac:dyDescent="0.25">
      <c r="A783">
        <v>1</v>
      </c>
      <c r="B783" s="35" t="str">
        <f t="shared" si="12"/>
        <v>20700023</v>
      </c>
      <c r="C783" s="32" t="s">
        <v>1004</v>
      </c>
      <c r="D783" s="34">
        <v>-16901820.34</v>
      </c>
      <c r="E783" s="34">
        <v>-16901820.34</v>
      </c>
    </row>
    <row r="784" spans="1:5" x14ac:dyDescent="0.25">
      <c r="A784">
        <v>1</v>
      </c>
      <c r="B784" s="35" t="str">
        <f t="shared" si="12"/>
        <v xml:space="preserve">F207    </v>
      </c>
      <c r="C784" s="25" t="s">
        <v>1005</v>
      </c>
      <c r="D784" s="27">
        <v>-478145249.87</v>
      </c>
      <c r="E784" s="27">
        <v>-478145249.87</v>
      </c>
    </row>
    <row r="785" spans="1:5" x14ac:dyDescent="0.25">
      <c r="A785">
        <v>1</v>
      </c>
      <c r="B785" s="35" t="str">
        <f t="shared" si="12"/>
        <v>F1-P112.</v>
      </c>
      <c r="C785" s="25" t="s">
        <v>236</v>
      </c>
      <c r="D785" s="27">
        <v>-478145249.87</v>
      </c>
      <c r="E785" s="27">
        <v>-478145249.87</v>
      </c>
    </row>
    <row r="786" spans="1:5" x14ac:dyDescent="0.25">
      <c r="A786">
        <v>1</v>
      </c>
      <c r="B786" s="35" t="str">
        <f t="shared" si="12"/>
        <v>21100003</v>
      </c>
      <c r="C786" s="32" t="s">
        <v>1006</v>
      </c>
      <c r="D786" s="34">
        <v>-2803605116.4699998</v>
      </c>
      <c r="E786" s="34">
        <v>-2803605116.4699998</v>
      </c>
    </row>
    <row r="787" spans="1:5" x14ac:dyDescent="0.25">
      <c r="A787">
        <v>1</v>
      </c>
      <c r="B787" s="35" t="str">
        <f t="shared" si="12"/>
        <v>21100383</v>
      </c>
      <c r="C787" s="32" t="s">
        <v>1007</v>
      </c>
      <c r="D787" s="34">
        <v>-491575</v>
      </c>
      <c r="E787" s="34">
        <v>-491575</v>
      </c>
    </row>
    <row r="788" spans="1:5" x14ac:dyDescent="0.25">
      <c r="A788">
        <v>1</v>
      </c>
      <c r="B788" s="35" t="str">
        <f t="shared" si="12"/>
        <v xml:space="preserve">F211    </v>
      </c>
      <c r="C788" s="25" t="s">
        <v>1008</v>
      </c>
      <c r="D788" s="27">
        <v>-2804096691.4699998</v>
      </c>
      <c r="E788" s="27">
        <v>-2804096691.4699998</v>
      </c>
    </row>
    <row r="789" spans="1:5" x14ac:dyDescent="0.25">
      <c r="A789">
        <v>1</v>
      </c>
      <c r="B789" s="35" t="str">
        <f t="shared" si="12"/>
        <v>F1-P112.</v>
      </c>
      <c r="C789" s="25" t="s">
        <v>237</v>
      </c>
      <c r="D789" s="27">
        <v>-2804096691.4699998</v>
      </c>
      <c r="E789" s="27">
        <v>-2804096691.4699998</v>
      </c>
    </row>
    <row r="790" spans="1:5" x14ac:dyDescent="0.25">
      <c r="A790">
        <v>1</v>
      </c>
      <c r="B790" s="35" t="str">
        <f t="shared" si="12"/>
        <v>21400013</v>
      </c>
      <c r="C790" s="32" t="s">
        <v>1009</v>
      </c>
      <c r="D790" s="34">
        <v>2148854.7200000002</v>
      </c>
      <c r="E790" s="34">
        <v>2148854.7200000002</v>
      </c>
    </row>
    <row r="791" spans="1:5" x14ac:dyDescent="0.25">
      <c r="A791">
        <v>1</v>
      </c>
      <c r="B791" s="35" t="str">
        <f t="shared" si="12"/>
        <v>21400033</v>
      </c>
      <c r="C791" s="32" t="s">
        <v>1010</v>
      </c>
      <c r="D791" s="34">
        <v>4985024.68</v>
      </c>
      <c r="E791" s="34">
        <v>4985024.68</v>
      </c>
    </row>
    <row r="792" spans="1:5" x14ac:dyDescent="0.25">
      <c r="A792">
        <v>1</v>
      </c>
      <c r="B792" s="35" t="str">
        <f t="shared" si="12"/>
        <v xml:space="preserve">F214    </v>
      </c>
      <c r="C792" s="25" t="s">
        <v>1011</v>
      </c>
      <c r="D792" s="27">
        <v>7133879.4000000004</v>
      </c>
      <c r="E792" s="27">
        <v>7133879.4000000004</v>
      </c>
    </row>
    <row r="793" spans="1:5" x14ac:dyDescent="0.25">
      <c r="A793">
        <v>1</v>
      </c>
      <c r="B793" s="35" t="str">
        <f t="shared" si="12"/>
        <v>F1-P112.</v>
      </c>
      <c r="C793" s="25" t="s">
        <v>238</v>
      </c>
      <c r="D793" s="27">
        <v>7133879.4000000004</v>
      </c>
      <c r="E793" s="27">
        <v>7133879.4000000004</v>
      </c>
    </row>
    <row r="794" spans="1:5" x14ac:dyDescent="0.25">
      <c r="A794">
        <v>1</v>
      </c>
      <c r="B794" s="35" t="str">
        <f t="shared" si="12"/>
        <v>21500023</v>
      </c>
      <c r="C794" s="32" t="s">
        <v>1012</v>
      </c>
      <c r="D794" s="34">
        <v>-14443200</v>
      </c>
      <c r="E794" s="34">
        <v>-14443200</v>
      </c>
    </row>
    <row r="795" spans="1:5" x14ac:dyDescent="0.25">
      <c r="A795">
        <v>1</v>
      </c>
      <c r="B795" s="35" t="str">
        <f t="shared" si="12"/>
        <v>21500033</v>
      </c>
      <c r="C795" s="32" t="s">
        <v>1013</v>
      </c>
      <c r="D795" s="34">
        <v>-8111172</v>
      </c>
      <c r="E795" s="34">
        <v>-8111172</v>
      </c>
    </row>
    <row r="796" spans="1:5" x14ac:dyDescent="0.25">
      <c r="A796">
        <v>1</v>
      </c>
      <c r="B796" s="35" t="str">
        <f t="shared" si="12"/>
        <v xml:space="preserve">F215    </v>
      </c>
      <c r="C796" s="25" t="s">
        <v>263</v>
      </c>
      <c r="D796" s="27">
        <v>-22554372</v>
      </c>
      <c r="E796" s="27">
        <v>-22554372</v>
      </c>
    </row>
    <row r="797" spans="1:5" x14ac:dyDescent="0.25">
      <c r="A797">
        <v>1</v>
      </c>
      <c r="B797" s="35" t="str">
        <f t="shared" si="12"/>
        <v>21600003</v>
      </c>
      <c r="C797" s="32" t="s">
        <v>1014</v>
      </c>
      <c r="D797" s="34">
        <v>-796832497.90999997</v>
      </c>
      <c r="E797" s="34">
        <v>-575839305.55999994</v>
      </c>
    </row>
    <row r="798" spans="1:5" x14ac:dyDescent="0.25">
      <c r="A798">
        <v>1</v>
      </c>
      <c r="B798" s="35" t="str">
        <f t="shared" si="12"/>
        <v>21600011</v>
      </c>
      <c r="C798" s="32" t="s">
        <v>1015</v>
      </c>
      <c r="D798" s="34">
        <v>17329518.510000002</v>
      </c>
      <c r="E798" s="34">
        <v>24120574.16</v>
      </c>
    </row>
    <row r="799" spans="1:5" x14ac:dyDescent="0.25">
      <c r="A799">
        <v>1</v>
      </c>
      <c r="B799" s="35" t="str">
        <f t="shared" si="12"/>
        <v>21600013</v>
      </c>
      <c r="C799" s="32" t="s">
        <v>1016</v>
      </c>
      <c r="D799" s="34">
        <v>77562549.519999996</v>
      </c>
      <c r="E799" s="34">
        <v>77562549.519999996</v>
      </c>
    </row>
    <row r="800" spans="1:5" x14ac:dyDescent="0.25">
      <c r="A800">
        <v>1</v>
      </c>
      <c r="B800" s="35" t="str">
        <f t="shared" si="12"/>
        <v>21600023</v>
      </c>
      <c r="C800" s="32" t="s">
        <v>1017</v>
      </c>
      <c r="D800" s="34">
        <v>1755001.25</v>
      </c>
      <c r="E800" s="34">
        <v>1755001.25</v>
      </c>
    </row>
    <row r="801" spans="1:5" x14ac:dyDescent="0.25">
      <c r="A801">
        <v>1</v>
      </c>
      <c r="B801" s="35" t="str">
        <f t="shared" si="12"/>
        <v>21600033</v>
      </c>
      <c r="C801" s="32" t="s">
        <v>1018</v>
      </c>
      <c r="D801" s="34">
        <v>1471103.62</v>
      </c>
      <c r="E801" s="34">
        <v>1471103.62</v>
      </c>
    </row>
    <row r="802" spans="1:5" x14ac:dyDescent="0.25">
      <c r="A802">
        <v>1</v>
      </c>
      <c r="B802" s="35" t="str">
        <f t="shared" si="12"/>
        <v>21600053</v>
      </c>
      <c r="C802" s="32" t="s">
        <v>1019</v>
      </c>
      <c r="D802" s="34">
        <v>16359946.109999999</v>
      </c>
      <c r="E802" s="34">
        <v>16359946.109999999</v>
      </c>
    </row>
    <row r="803" spans="1:5" x14ac:dyDescent="0.25">
      <c r="A803">
        <v>1</v>
      </c>
      <c r="B803" s="35" t="str">
        <f t="shared" si="12"/>
        <v xml:space="preserve">F216    </v>
      </c>
      <c r="C803" s="25" t="s">
        <v>264</v>
      </c>
      <c r="D803" s="27">
        <v>-682354378.89999998</v>
      </c>
      <c r="E803" s="27">
        <v>-454570130.89999998</v>
      </c>
    </row>
    <row r="804" spans="1:5" x14ac:dyDescent="0.25">
      <c r="A804">
        <v>1</v>
      </c>
      <c r="B804" s="35" t="str">
        <f t="shared" si="12"/>
        <v>43800003</v>
      </c>
      <c r="C804" s="32" t="s">
        <v>1020</v>
      </c>
      <c r="D804" s="34">
        <v>227784248</v>
      </c>
      <c r="E804" s="34">
        <v>12656250</v>
      </c>
    </row>
    <row r="805" spans="1:5" x14ac:dyDescent="0.25">
      <c r="A805">
        <v>1</v>
      </c>
      <c r="B805" s="35" t="str">
        <f t="shared" si="12"/>
        <v xml:space="preserve">F438    </v>
      </c>
      <c r="C805" s="25" t="s">
        <v>270</v>
      </c>
      <c r="D805" s="27">
        <v>227784248</v>
      </c>
      <c r="E805" s="27">
        <v>12656250</v>
      </c>
    </row>
    <row r="806" spans="1:5" x14ac:dyDescent="0.25">
      <c r="A806">
        <v>1</v>
      </c>
      <c r="B806" s="35" t="str">
        <f t="shared" si="12"/>
        <v>43900003</v>
      </c>
      <c r="C806" s="32" t="s">
        <v>1021</v>
      </c>
      <c r="D806" s="34">
        <v>5848610</v>
      </c>
      <c r="E806" s="34">
        <v>5848610</v>
      </c>
    </row>
    <row r="807" spans="1:5" x14ac:dyDescent="0.25">
      <c r="A807">
        <v>1</v>
      </c>
      <c r="B807" s="35" t="str">
        <f t="shared" si="12"/>
        <v xml:space="preserve">F439    </v>
      </c>
      <c r="C807" s="25" t="s">
        <v>271</v>
      </c>
      <c r="D807" s="27">
        <v>5848610</v>
      </c>
      <c r="E807" s="27">
        <v>5848610</v>
      </c>
    </row>
    <row r="808" spans="1:5" x14ac:dyDescent="0.25">
      <c r="A808">
        <v>1</v>
      </c>
      <c r="B808" s="35" t="str">
        <f t="shared" si="12"/>
        <v>FERC_RET</v>
      </c>
      <c r="C808" s="25" t="s">
        <v>1022</v>
      </c>
      <c r="D808" s="27">
        <v>233632858</v>
      </c>
      <c r="E808" s="27">
        <v>18504860</v>
      </c>
    </row>
    <row r="809" spans="1:5" x14ac:dyDescent="0.25">
      <c r="A809">
        <v>1</v>
      </c>
      <c r="B809" s="35" t="str">
        <f t="shared" si="12"/>
        <v>41500103</v>
      </c>
      <c r="C809" s="32" t="s">
        <v>1023</v>
      </c>
      <c r="D809" s="33">
        <v>0</v>
      </c>
      <c r="E809" s="34">
        <v>-96.02</v>
      </c>
    </row>
    <row r="810" spans="1:5" x14ac:dyDescent="0.25">
      <c r="A810">
        <v>1</v>
      </c>
      <c r="B810" s="35" t="str">
        <f t="shared" si="12"/>
        <v>41500113</v>
      </c>
      <c r="C810" s="32" t="s">
        <v>1024</v>
      </c>
      <c r="D810" s="33">
        <v>0</v>
      </c>
      <c r="E810" s="34">
        <v>-96.43</v>
      </c>
    </row>
    <row r="811" spans="1:5" x14ac:dyDescent="0.25">
      <c r="A811">
        <v>1</v>
      </c>
      <c r="B811" s="35" t="str">
        <f t="shared" si="12"/>
        <v>41810000</v>
      </c>
      <c r="C811" s="32" t="s">
        <v>1025</v>
      </c>
      <c r="D811" s="33">
        <v>0</v>
      </c>
      <c r="E811" s="33">
        <v>0</v>
      </c>
    </row>
    <row r="812" spans="1:5" x14ac:dyDescent="0.25">
      <c r="A812">
        <v>1</v>
      </c>
      <c r="B812" s="35" t="str">
        <f t="shared" si="12"/>
        <v>41900013</v>
      </c>
      <c r="C812" s="32" t="s">
        <v>1026</v>
      </c>
      <c r="D812" s="33">
        <v>0</v>
      </c>
      <c r="E812" s="34">
        <v>-225509.13</v>
      </c>
    </row>
    <row r="813" spans="1:5" x14ac:dyDescent="0.25">
      <c r="A813">
        <v>1</v>
      </c>
      <c r="B813" s="35" t="str">
        <f t="shared" si="12"/>
        <v>42650093</v>
      </c>
      <c r="C813" s="32" t="s">
        <v>1027</v>
      </c>
      <c r="D813" s="33">
        <v>0</v>
      </c>
      <c r="E813" s="34">
        <v>1700</v>
      </c>
    </row>
    <row r="814" spans="1:5" x14ac:dyDescent="0.25">
      <c r="A814">
        <v>1</v>
      </c>
      <c r="B814" s="35" t="str">
        <f t="shared" si="12"/>
        <v>42650103</v>
      </c>
      <c r="C814" s="32" t="s">
        <v>1028</v>
      </c>
      <c r="D814" s="33">
        <v>0</v>
      </c>
      <c r="E814" s="34">
        <v>1750</v>
      </c>
    </row>
    <row r="815" spans="1:5" x14ac:dyDescent="0.25">
      <c r="A815">
        <v>1</v>
      </c>
      <c r="B815" s="35" t="str">
        <f t="shared" si="12"/>
        <v>43100093</v>
      </c>
      <c r="C815" s="32" t="s">
        <v>1029</v>
      </c>
      <c r="D815" s="33">
        <v>0</v>
      </c>
      <c r="E815" s="33">
        <v>0</v>
      </c>
    </row>
    <row r="816" spans="1:5" x14ac:dyDescent="0.25">
      <c r="A816">
        <v>1</v>
      </c>
      <c r="B816" s="35" t="str">
        <f t="shared" si="12"/>
        <v>44000001</v>
      </c>
      <c r="C816" s="32" t="s">
        <v>1030</v>
      </c>
      <c r="D816" s="33">
        <v>0</v>
      </c>
      <c r="E816" s="34">
        <v>-131938234.06</v>
      </c>
    </row>
    <row r="817" spans="1:5" x14ac:dyDescent="0.25">
      <c r="A817">
        <v>1</v>
      </c>
      <c r="B817" s="35" t="str">
        <f t="shared" si="12"/>
        <v>44200011</v>
      </c>
      <c r="C817" s="32" t="s">
        <v>1031</v>
      </c>
      <c r="D817" s="33">
        <v>0</v>
      </c>
      <c r="E817" s="34">
        <v>-81781138.629999995</v>
      </c>
    </row>
    <row r="818" spans="1:5" x14ac:dyDescent="0.25">
      <c r="A818">
        <v>1</v>
      </c>
      <c r="B818" s="35" t="str">
        <f t="shared" si="12"/>
        <v>44200021</v>
      </c>
      <c r="C818" s="32" t="s">
        <v>1032</v>
      </c>
      <c r="D818" s="33">
        <v>0</v>
      </c>
      <c r="E818" s="34">
        <v>-10075808.26</v>
      </c>
    </row>
    <row r="819" spans="1:5" x14ac:dyDescent="0.25">
      <c r="A819">
        <v>1</v>
      </c>
      <c r="B819" s="35" t="str">
        <f t="shared" si="12"/>
        <v>44200031</v>
      </c>
      <c r="C819" s="32" t="s">
        <v>1033</v>
      </c>
      <c r="D819" s="33">
        <v>0</v>
      </c>
      <c r="E819" s="34">
        <v>-14977.86</v>
      </c>
    </row>
    <row r="820" spans="1:5" x14ac:dyDescent="0.25">
      <c r="A820">
        <v>1</v>
      </c>
      <c r="B820" s="35" t="str">
        <f t="shared" si="12"/>
        <v>44200041</v>
      </c>
      <c r="C820" s="32" t="s">
        <v>1034</v>
      </c>
      <c r="D820" s="33">
        <v>0</v>
      </c>
      <c r="E820" s="34">
        <v>-343825.26</v>
      </c>
    </row>
    <row r="821" spans="1:5" x14ac:dyDescent="0.25">
      <c r="A821">
        <v>1</v>
      </c>
      <c r="B821" s="35" t="str">
        <f t="shared" si="12"/>
        <v>44400001</v>
      </c>
      <c r="C821" s="32" t="s">
        <v>1035</v>
      </c>
      <c r="D821" s="33">
        <v>0</v>
      </c>
      <c r="E821" s="34">
        <v>-1649774.82</v>
      </c>
    </row>
    <row r="822" spans="1:5" x14ac:dyDescent="0.25">
      <c r="A822">
        <v>1</v>
      </c>
      <c r="B822" s="35" t="str">
        <f t="shared" si="12"/>
        <v>44700011</v>
      </c>
      <c r="C822" s="32" t="s">
        <v>1036</v>
      </c>
      <c r="D822" s="33">
        <v>0</v>
      </c>
      <c r="E822" s="34">
        <v>-35487.370000000003</v>
      </c>
    </row>
    <row r="823" spans="1:5" x14ac:dyDescent="0.25">
      <c r="A823">
        <v>1</v>
      </c>
      <c r="B823" s="35" t="str">
        <f t="shared" si="12"/>
        <v>44700031</v>
      </c>
      <c r="C823" s="32" t="s">
        <v>1037</v>
      </c>
      <c r="D823" s="33">
        <v>0</v>
      </c>
      <c r="E823" s="34">
        <v>-5325764.7699999996</v>
      </c>
    </row>
    <row r="824" spans="1:5" x14ac:dyDescent="0.25">
      <c r="A824">
        <v>1</v>
      </c>
      <c r="B824" s="35" t="str">
        <f t="shared" si="12"/>
        <v>45000001</v>
      </c>
      <c r="C824" s="32" t="s">
        <v>1038</v>
      </c>
      <c r="D824" s="33">
        <v>0</v>
      </c>
      <c r="E824" s="34">
        <v>-243320.47</v>
      </c>
    </row>
    <row r="825" spans="1:5" x14ac:dyDescent="0.25">
      <c r="A825">
        <v>1</v>
      </c>
      <c r="B825" s="35" t="str">
        <f t="shared" si="12"/>
        <v>45100031</v>
      </c>
      <c r="C825" s="32" t="s">
        <v>1039</v>
      </c>
      <c r="D825" s="33">
        <v>0</v>
      </c>
      <c r="E825" s="34">
        <v>-154667</v>
      </c>
    </row>
    <row r="826" spans="1:5" x14ac:dyDescent="0.25">
      <c r="A826">
        <v>1</v>
      </c>
      <c r="B826" s="35" t="str">
        <f t="shared" si="12"/>
        <v>45100131</v>
      </c>
      <c r="C826" s="32" t="s">
        <v>1040</v>
      </c>
      <c r="D826" s="33">
        <v>0</v>
      </c>
      <c r="E826" s="34">
        <v>-106264.4</v>
      </c>
    </row>
    <row r="827" spans="1:5" x14ac:dyDescent="0.25">
      <c r="A827">
        <v>1</v>
      </c>
      <c r="B827" s="35" t="str">
        <f t="shared" si="12"/>
        <v>45100141</v>
      </c>
      <c r="C827" s="32" t="s">
        <v>1041</v>
      </c>
      <c r="D827" s="33">
        <v>0</v>
      </c>
      <c r="E827" s="34">
        <v>-16256</v>
      </c>
    </row>
    <row r="828" spans="1:5" x14ac:dyDescent="0.25">
      <c r="A828">
        <v>1</v>
      </c>
      <c r="B828" s="35" t="str">
        <f t="shared" si="12"/>
        <v>45100151</v>
      </c>
      <c r="C828" s="32" t="s">
        <v>1042</v>
      </c>
      <c r="D828" s="33">
        <v>0</v>
      </c>
      <c r="E828" s="34">
        <v>-21960.06</v>
      </c>
    </row>
    <row r="829" spans="1:5" x14ac:dyDescent="0.25">
      <c r="A829">
        <v>1</v>
      </c>
      <c r="B829" s="35" t="str">
        <f t="shared" si="12"/>
        <v>45100161</v>
      </c>
      <c r="C829" s="32" t="s">
        <v>1043</v>
      </c>
      <c r="D829" s="33">
        <v>0</v>
      </c>
      <c r="E829" s="34">
        <v>-5127.97</v>
      </c>
    </row>
    <row r="830" spans="1:5" x14ac:dyDescent="0.25">
      <c r="A830">
        <v>1</v>
      </c>
      <c r="B830" s="35" t="str">
        <f t="shared" si="12"/>
        <v>45400011</v>
      </c>
      <c r="C830" s="32" t="s">
        <v>1044</v>
      </c>
      <c r="D830" s="33">
        <v>0</v>
      </c>
      <c r="E830" s="34">
        <v>4322.99</v>
      </c>
    </row>
    <row r="831" spans="1:5" x14ac:dyDescent="0.25">
      <c r="A831">
        <v>1</v>
      </c>
      <c r="B831" s="35" t="str">
        <f t="shared" si="12"/>
        <v>45400031</v>
      </c>
      <c r="C831" s="32" t="s">
        <v>1045</v>
      </c>
      <c r="D831" s="33">
        <v>0</v>
      </c>
      <c r="E831" s="34">
        <v>-417538.22</v>
      </c>
    </row>
    <row r="832" spans="1:5" x14ac:dyDescent="0.25">
      <c r="A832">
        <v>1</v>
      </c>
      <c r="B832" s="35" t="str">
        <f t="shared" si="12"/>
        <v>45400051</v>
      </c>
      <c r="C832" s="32" t="s">
        <v>1046</v>
      </c>
      <c r="D832" s="33">
        <v>0</v>
      </c>
      <c r="E832" s="34">
        <v>-2246.44</v>
      </c>
    </row>
    <row r="833" spans="1:5" x14ac:dyDescent="0.25">
      <c r="A833">
        <v>1</v>
      </c>
      <c r="B833" s="35" t="str">
        <f t="shared" si="12"/>
        <v>45600091</v>
      </c>
      <c r="C833" s="32" t="s">
        <v>1047</v>
      </c>
      <c r="D833" s="33">
        <v>0</v>
      </c>
      <c r="E833" s="34">
        <v>-4860755.5999999996</v>
      </c>
    </row>
    <row r="834" spans="1:5" x14ac:dyDescent="0.25">
      <c r="A834">
        <v>1</v>
      </c>
      <c r="B834" s="35" t="str">
        <f t="shared" ref="B834:B897" si="13">LEFT(C834,8)</f>
        <v>45600201</v>
      </c>
      <c r="C834" s="32" t="s">
        <v>1048</v>
      </c>
      <c r="D834" s="33">
        <v>0</v>
      </c>
      <c r="E834" s="34">
        <v>-16079978.58</v>
      </c>
    </row>
    <row r="835" spans="1:5" x14ac:dyDescent="0.25">
      <c r="A835">
        <v>1</v>
      </c>
      <c r="B835" s="35" t="str">
        <f t="shared" si="13"/>
        <v>45600211</v>
      </c>
      <c r="C835" s="32" t="s">
        <v>1049</v>
      </c>
      <c r="D835" s="33">
        <v>0</v>
      </c>
      <c r="E835" s="34">
        <v>11547093.68</v>
      </c>
    </row>
    <row r="836" spans="1:5" x14ac:dyDescent="0.25">
      <c r="A836">
        <v>1</v>
      </c>
      <c r="B836" s="35" t="str">
        <f t="shared" si="13"/>
        <v>45600221</v>
      </c>
      <c r="C836" s="32" t="s">
        <v>1050</v>
      </c>
      <c r="D836" s="33">
        <v>0</v>
      </c>
      <c r="E836" s="34">
        <v>-6850</v>
      </c>
    </row>
    <row r="837" spans="1:5" x14ac:dyDescent="0.25">
      <c r="A837">
        <v>1</v>
      </c>
      <c r="B837" s="35" t="str">
        <f t="shared" si="13"/>
        <v>48000002</v>
      </c>
      <c r="C837" s="32" t="s">
        <v>1051</v>
      </c>
      <c r="D837" s="33">
        <v>0</v>
      </c>
      <c r="E837" s="34">
        <v>-83965857.209999993</v>
      </c>
    </row>
    <row r="838" spans="1:5" x14ac:dyDescent="0.25">
      <c r="A838">
        <v>1</v>
      </c>
      <c r="B838" s="35" t="str">
        <f t="shared" si="13"/>
        <v>48100002</v>
      </c>
      <c r="C838" s="32" t="s">
        <v>1052</v>
      </c>
      <c r="D838" s="33">
        <v>0</v>
      </c>
      <c r="E838" s="34">
        <v>-29318661.800000001</v>
      </c>
    </row>
    <row r="839" spans="1:5" x14ac:dyDescent="0.25">
      <c r="A839">
        <v>1</v>
      </c>
      <c r="B839" s="35" t="str">
        <f t="shared" si="13"/>
        <v>48100012</v>
      </c>
      <c r="C839" s="32" t="s">
        <v>1053</v>
      </c>
      <c r="D839" s="33">
        <v>0</v>
      </c>
      <c r="E839" s="34">
        <v>-2257177.3199999998</v>
      </c>
    </row>
    <row r="840" spans="1:5" x14ac:dyDescent="0.25">
      <c r="A840">
        <v>1</v>
      </c>
      <c r="B840" s="35" t="str">
        <f t="shared" si="13"/>
        <v>48100022</v>
      </c>
      <c r="C840" s="32" t="s">
        <v>1054</v>
      </c>
      <c r="D840" s="33">
        <v>0</v>
      </c>
      <c r="E840" s="34">
        <v>-2825193.06</v>
      </c>
    </row>
    <row r="841" spans="1:5" x14ac:dyDescent="0.25">
      <c r="A841">
        <v>1</v>
      </c>
      <c r="B841" s="35" t="str">
        <f t="shared" si="13"/>
        <v>48100032</v>
      </c>
      <c r="C841" s="32" t="s">
        <v>1055</v>
      </c>
      <c r="D841" s="33">
        <v>0</v>
      </c>
      <c r="E841" s="34">
        <v>-91239.61</v>
      </c>
    </row>
    <row r="842" spans="1:5" x14ac:dyDescent="0.25">
      <c r="A842">
        <v>1</v>
      </c>
      <c r="B842" s="35" t="str">
        <f t="shared" si="13"/>
        <v>48700002</v>
      </c>
      <c r="C842" s="32" t="s">
        <v>1056</v>
      </c>
      <c r="D842" s="33">
        <v>0</v>
      </c>
      <c r="E842" s="34">
        <v>-101712.09</v>
      </c>
    </row>
    <row r="843" spans="1:5" x14ac:dyDescent="0.25">
      <c r="A843">
        <v>1</v>
      </c>
      <c r="B843" s="35" t="str">
        <f t="shared" si="13"/>
        <v>48800012</v>
      </c>
      <c r="C843" s="32" t="s">
        <v>1057</v>
      </c>
      <c r="D843" s="33">
        <v>0</v>
      </c>
      <c r="E843" s="34">
        <v>-53473</v>
      </c>
    </row>
    <row r="844" spans="1:5" x14ac:dyDescent="0.25">
      <c r="A844">
        <v>1</v>
      </c>
      <c r="B844" s="35" t="str">
        <f t="shared" si="13"/>
        <v>48800102</v>
      </c>
      <c r="C844" s="32" t="s">
        <v>1058</v>
      </c>
      <c r="D844" s="33">
        <v>0</v>
      </c>
      <c r="E844" s="34">
        <v>-38438.69</v>
      </c>
    </row>
    <row r="845" spans="1:5" x14ac:dyDescent="0.25">
      <c r="A845">
        <v>1</v>
      </c>
      <c r="B845" s="35" t="str">
        <f t="shared" si="13"/>
        <v>48800112</v>
      </c>
      <c r="C845" s="32" t="s">
        <v>1059</v>
      </c>
      <c r="D845" s="33">
        <v>0</v>
      </c>
      <c r="E845" s="34">
        <v>-13248</v>
      </c>
    </row>
    <row r="846" spans="1:5" x14ac:dyDescent="0.25">
      <c r="A846">
        <v>1</v>
      </c>
      <c r="B846" s="35" t="str">
        <f t="shared" si="13"/>
        <v>48800122</v>
      </c>
      <c r="C846" s="32" t="s">
        <v>1060</v>
      </c>
      <c r="D846" s="33">
        <v>0</v>
      </c>
      <c r="E846" s="34">
        <v>-9694.34</v>
      </c>
    </row>
    <row r="847" spans="1:5" x14ac:dyDescent="0.25">
      <c r="A847">
        <v>1</v>
      </c>
      <c r="B847" s="35" t="str">
        <f t="shared" si="13"/>
        <v>48930002</v>
      </c>
      <c r="C847" s="32" t="s">
        <v>1061</v>
      </c>
      <c r="D847" s="33">
        <v>0</v>
      </c>
      <c r="E847" s="34">
        <v>-713454.71</v>
      </c>
    </row>
    <row r="848" spans="1:5" x14ac:dyDescent="0.25">
      <c r="A848">
        <v>1</v>
      </c>
      <c r="B848" s="35" t="str">
        <f t="shared" si="13"/>
        <v>48930012</v>
      </c>
      <c r="C848" s="32" t="s">
        <v>1062</v>
      </c>
      <c r="D848" s="33">
        <v>0</v>
      </c>
      <c r="E848" s="34">
        <v>-1190415.07</v>
      </c>
    </row>
    <row r="849" spans="1:5" x14ac:dyDescent="0.25">
      <c r="A849">
        <v>1</v>
      </c>
      <c r="B849" s="35" t="str">
        <f t="shared" si="13"/>
        <v>49300142</v>
      </c>
      <c r="C849" s="32" t="s">
        <v>1063</v>
      </c>
      <c r="D849" s="33">
        <v>0</v>
      </c>
      <c r="E849" s="34">
        <v>-520534.71</v>
      </c>
    </row>
    <row r="850" spans="1:5" x14ac:dyDescent="0.25">
      <c r="A850">
        <v>1</v>
      </c>
      <c r="B850" s="35" t="str">
        <f t="shared" si="13"/>
        <v>49500062</v>
      </c>
      <c r="C850" s="32" t="s">
        <v>1064</v>
      </c>
      <c r="D850" s="33">
        <v>0</v>
      </c>
      <c r="E850" s="34">
        <v>-131852.84</v>
      </c>
    </row>
    <row r="851" spans="1:5" x14ac:dyDescent="0.25">
      <c r="A851">
        <v>1</v>
      </c>
      <c r="B851" s="35" t="str">
        <f t="shared" si="13"/>
        <v>60010000</v>
      </c>
      <c r="C851" s="32" t="s">
        <v>1065</v>
      </c>
      <c r="D851" s="33">
        <v>0</v>
      </c>
      <c r="E851" s="34">
        <v>16615747.08</v>
      </c>
    </row>
    <row r="852" spans="1:5" x14ac:dyDescent="0.25">
      <c r="A852">
        <v>1</v>
      </c>
      <c r="B852" s="35" t="str">
        <f t="shared" si="13"/>
        <v>60013000</v>
      </c>
      <c r="C852" s="32" t="s">
        <v>1066</v>
      </c>
      <c r="D852" s="33">
        <v>0</v>
      </c>
      <c r="E852" s="34">
        <v>5783161.8499999996</v>
      </c>
    </row>
    <row r="853" spans="1:5" x14ac:dyDescent="0.25">
      <c r="A853">
        <v>1</v>
      </c>
      <c r="B853" s="35" t="str">
        <f t="shared" si="13"/>
        <v>60014000</v>
      </c>
      <c r="C853" s="32" t="s">
        <v>1067</v>
      </c>
      <c r="D853" s="33">
        <v>0</v>
      </c>
      <c r="E853" s="34">
        <v>1841969.77</v>
      </c>
    </row>
    <row r="854" spans="1:5" x14ac:dyDescent="0.25">
      <c r="A854">
        <v>1</v>
      </c>
      <c r="B854" s="35" t="str">
        <f t="shared" si="13"/>
        <v>60015000</v>
      </c>
      <c r="C854" s="32" t="s">
        <v>1068</v>
      </c>
      <c r="D854" s="33">
        <v>0</v>
      </c>
      <c r="E854" s="34">
        <v>18543.39</v>
      </c>
    </row>
    <row r="855" spans="1:5" x14ac:dyDescent="0.25">
      <c r="A855">
        <v>1</v>
      </c>
      <c r="B855" s="35" t="str">
        <f t="shared" si="13"/>
        <v>60020000</v>
      </c>
      <c r="C855" s="32" t="s">
        <v>1069</v>
      </c>
      <c r="D855" s="33">
        <v>0</v>
      </c>
      <c r="E855" s="34">
        <v>87365.59</v>
      </c>
    </row>
    <row r="856" spans="1:5" x14ac:dyDescent="0.25">
      <c r="A856">
        <v>1</v>
      </c>
      <c r="B856" s="35" t="str">
        <f t="shared" si="13"/>
        <v>60020100</v>
      </c>
      <c r="C856" s="32" t="s">
        <v>1070</v>
      </c>
      <c r="D856" s="33">
        <v>0</v>
      </c>
      <c r="E856" s="34">
        <v>41622.980000000003</v>
      </c>
    </row>
    <row r="857" spans="1:5" x14ac:dyDescent="0.25">
      <c r="A857">
        <v>1</v>
      </c>
      <c r="B857" s="35" t="str">
        <f t="shared" si="13"/>
        <v>60023000</v>
      </c>
      <c r="C857" s="32" t="s">
        <v>1071</v>
      </c>
      <c r="D857" s="33">
        <v>0</v>
      </c>
      <c r="E857" s="34">
        <v>1539230.48</v>
      </c>
    </row>
    <row r="858" spans="1:5" x14ac:dyDescent="0.25">
      <c r="A858">
        <v>1</v>
      </c>
      <c r="B858" s="35" t="str">
        <f t="shared" si="13"/>
        <v>60024000</v>
      </c>
      <c r="C858" s="32" t="s">
        <v>1072</v>
      </c>
      <c r="D858" s="33">
        <v>0</v>
      </c>
      <c r="E858" s="34">
        <v>268915.40000000002</v>
      </c>
    </row>
    <row r="859" spans="1:5" x14ac:dyDescent="0.25">
      <c r="A859">
        <v>1</v>
      </c>
      <c r="B859" s="35" t="str">
        <f t="shared" si="13"/>
        <v>60025000</v>
      </c>
      <c r="C859" s="32" t="s">
        <v>1073</v>
      </c>
      <c r="D859" s="33">
        <v>0</v>
      </c>
      <c r="E859" s="34">
        <v>1.99</v>
      </c>
    </row>
    <row r="860" spans="1:5" x14ac:dyDescent="0.25">
      <c r="A860">
        <v>1</v>
      </c>
      <c r="B860" s="35" t="str">
        <f t="shared" si="13"/>
        <v>60042000</v>
      </c>
      <c r="C860" s="32" t="s">
        <v>1074</v>
      </c>
      <c r="D860" s="33">
        <v>0</v>
      </c>
      <c r="E860" s="34">
        <v>45483</v>
      </c>
    </row>
    <row r="861" spans="1:5" x14ac:dyDescent="0.25">
      <c r="A861">
        <v>1</v>
      </c>
      <c r="B861" s="35" t="str">
        <f t="shared" si="13"/>
        <v>60045000</v>
      </c>
      <c r="C861" s="32" t="s">
        <v>1075</v>
      </c>
      <c r="D861" s="33">
        <v>0</v>
      </c>
      <c r="E861" s="33">
        <v>0</v>
      </c>
    </row>
    <row r="862" spans="1:5" x14ac:dyDescent="0.25">
      <c r="A862">
        <v>1</v>
      </c>
      <c r="B862" s="35" t="str">
        <f t="shared" si="13"/>
        <v>60046000</v>
      </c>
      <c r="C862" s="32" t="s">
        <v>1076</v>
      </c>
      <c r="D862" s="33">
        <v>0</v>
      </c>
      <c r="E862" s="33">
        <v>0</v>
      </c>
    </row>
    <row r="863" spans="1:5" x14ac:dyDescent="0.25">
      <c r="A863">
        <v>1</v>
      </c>
      <c r="B863" s="35" t="str">
        <f t="shared" si="13"/>
        <v>60070000</v>
      </c>
      <c r="C863" s="32" t="s">
        <v>1077</v>
      </c>
      <c r="D863" s="33">
        <v>0</v>
      </c>
      <c r="E863" s="34">
        <v>3182.73</v>
      </c>
    </row>
    <row r="864" spans="1:5" x14ac:dyDescent="0.25">
      <c r="A864">
        <v>1</v>
      </c>
      <c r="B864" s="35" t="str">
        <f t="shared" si="13"/>
        <v>60081000</v>
      </c>
      <c r="C864" s="32" t="s">
        <v>1078</v>
      </c>
      <c r="D864" s="33">
        <v>0</v>
      </c>
      <c r="E864" s="33">
        <v>0</v>
      </c>
    </row>
    <row r="865" spans="1:5" x14ac:dyDescent="0.25">
      <c r="A865">
        <v>1</v>
      </c>
      <c r="B865" s="35" t="str">
        <f t="shared" si="13"/>
        <v>60230010</v>
      </c>
      <c r="C865" s="32" t="s">
        <v>1079</v>
      </c>
      <c r="D865" s="33">
        <v>0</v>
      </c>
      <c r="E865" s="34">
        <v>551813</v>
      </c>
    </row>
    <row r="866" spans="1:5" x14ac:dyDescent="0.25">
      <c r="A866">
        <v>1</v>
      </c>
      <c r="B866" s="35" t="str">
        <f t="shared" si="13"/>
        <v>60250000</v>
      </c>
      <c r="C866" s="32" t="s">
        <v>1080</v>
      </c>
      <c r="D866" s="33">
        <v>0</v>
      </c>
      <c r="E866" s="34">
        <v>149014.72</v>
      </c>
    </row>
    <row r="867" spans="1:5" x14ac:dyDescent="0.25">
      <c r="A867">
        <v>1</v>
      </c>
      <c r="B867" s="35" t="str">
        <f t="shared" si="13"/>
        <v>60260020</v>
      </c>
      <c r="C867" s="32" t="s">
        <v>1081</v>
      </c>
      <c r="D867" s="33">
        <v>0</v>
      </c>
      <c r="E867" s="34">
        <v>957583.33</v>
      </c>
    </row>
    <row r="868" spans="1:5" x14ac:dyDescent="0.25">
      <c r="A868">
        <v>1</v>
      </c>
      <c r="B868" s="35" t="str">
        <f t="shared" si="13"/>
        <v>60260100</v>
      </c>
      <c r="C868" s="32" t="s">
        <v>1082</v>
      </c>
      <c r="D868" s="33">
        <v>0</v>
      </c>
      <c r="E868" s="34">
        <v>1360106.26</v>
      </c>
    </row>
    <row r="869" spans="1:5" x14ac:dyDescent="0.25">
      <c r="A869">
        <v>1</v>
      </c>
      <c r="B869" s="35" t="str">
        <f t="shared" si="13"/>
        <v>60266200</v>
      </c>
      <c r="C869" s="32" t="s">
        <v>1083</v>
      </c>
      <c r="D869" s="33">
        <v>0</v>
      </c>
      <c r="E869" s="34">
        <v>18211.88</v>
      </c>
    </row>
    <row r="870" spans="1:5" x14ac:dyDescent="0.25">
      <c r="A870">
        <v>1</v>
      </c>
      <c r="B870" s="35" t="str">
        <f t="shared" si="13"/>
        <v>60266220</v>
      </c>
      <c r="C870" s="32" t="s">
        <v>1084</v>
      </c>
      <c r="D870" s="33">
        <v>0</v>
      </c>
      <c r="E870" s="34">
        <v>2603748.17</v>
      </c>
    </row>
    <row r="871" spans="1:5" x14ac:dyDescent="0.25">
      <c r="A871">
        <v>1</v>
      </c>
      <c r="B871" s="35" t="str">
        <f t="shared" si="13"/>
        <v>60270000</v>
      </c>
      <c r="C871" s="32" t="s">
        <v>1085</v>
      </c>
      <c r="D871" s="33">
        <v>0</v>
      </c>
      <c r="E871" s="34">
        <v>3646485.79</v>
      </c>
    </row>
    <row r="872" spans="1:5" x14ac:dyDescent="0.25">
      <c r="A872">
        <v>1</v>
      </c>
      <c r="B872" s="35" t="str">
        <f t="shared" si="13"/>
        <v>60290000</v>
      </c>
      <c r="C872" s="32" t="s">
        <v>1086</v>
      </c>
      <c r="D872" s="33">
        <v>0</v>
      </c>
      <c r="E872" s="34">
        <v>2005146.13</v>
      </c>
    </row>
    <row r="873" spans="1:5" x14ac:dyDescent="0.25">
      <c r="A873">
        <v>1</v>
      </c>
      <c r="B873" s="35" t="str">
        <f t="shared" si="13"/>
        <v>60330000</v>
      </c>
      <c r="C873" s="32" t="s">
        <v>1087</v>
      </c>
      <c r="D873" s="33">
        <v>0</v>
      </c>
      <c r="E873" s="34">
        <v>101748.57</v>
      </c>
    </row>
    <row r="874" spans="1:5" x14ac:dyDescent="0.25">
      <c r="A874">
        <v>1</v>
      </c>
      <c r="B874" s="35" t="str">
        <f t="shared" si="13"/>
        <v>60331000</v>
      </c>
      <c r="C874" s="32" t="s">
        <v>1088</v>
      </c>
      <c r="D874" s="33">
        <v>0</v>
      </c>
      <c r="E874" s="34">
        <v>-1004.21</v>
      </c>
    </row>
    <row r="875" spans="1:5" x14ac:dyDescent="0.25">
      <c r="A875">
        <v>1</v>
      </c>
      <c r="B875" s="35" t="str">
        <f t="shared" si="13"/>
        <v>60332000</v>
      </c>
      <c r="C875" s="32" t="s">
        <v>1089</v>
      </c>
      <c r="D875" s="33">
        <v>0</v>
      </c>
      <c r="E875" s="34">
        <v>89444.92</v>
      </c>
    </row>
    <row r="876" spans="1:5" x14ac:dyDescent="0.25">
      <c r="A876">
        <v>1</v>
      </c>
      <c r="B876" s="35" t="str">
        <f t="shared" si="13"/>
        <v>60333000</v>
      </c>
      <c r="C876" s="32" t="s">
        <v>1090</v>
      </c>
      <c r="D876" s="33">
        <v>0</v>
      </c>
      <c r="E876" s="34">
        <v>38894.400000000001</v>
      </c>
    </row>
    <row r="877" spans="1:5" x14ac:dyDescent="0.25">
      <c r="A877">
        <v>1</v>
      </c>
      <c r="B877" s="35" t="str">
        <f t="shared" si="13"/>
        <v>60333150</v>
      </c>
      <c r="C877" s="32" t="s">
        <v>1091</v>
      </c>
      <c r="D877" s="33">
        <v>0</v>
      </c>
      <c r="E877" s="34">
        <v>25425.22</v>
      </c>
    </row>
    <row r="878" spans="1:5" x14ac:dyDescent="0.25">
      <c r="A878">
        <v>1</v>
      </c>
      <c r="B878" s="35" t="str">
        <f t="shared" si="13"/>
        <v>60334000</v>
      </c>
      <c r="C878" s="32" t="s">
        <v>1092</v>
      </c>
      <c r="D878" s="33">
        <v>0</v>
      </c>
      <c r="E878" s="34">
        <v>23585.47</v>
      </c>
    </row>
    <row r="879" spans="1:5" x14ac:dyDescent="0.25">
      <c r="A879">
        <v>1</v>
      </c>
      <c r="B879" s="35" t="str">
        <f t="shared" si="13"/>
        <v>60335000</v>
      </c>
      <c r="C879" s="32" t="s">
        <v>1093</v>
      </c>
      <c r="D879" s="33">
        <v>0</v>
      </c>
      <c r="E879" s="34">
        <v>52086.26</v>
      </c>
    </row>
    <row r="880" spans="1:5" x14ac:dyDescent="0.25">
      <c r="A880">
        <v>1</v>
      </c>
      <c r="B880" s="35" t="str">
        <f t="shared" si="13"/>
        <v>60390000</v>
      </c>
      <c r="C880" s="32" t="s">
        <v>1094</v>
      </c>
      <c r="D880" s="33">
        <v>0</v>
      </c>
      <c r="E880" s="34">
        <v>77075.070000000007</v>
      </c>
    </row>
    <row r="881" spans="1:5" x14ac:dyDescent="0.25">
      <c r="A881">
        <v>1</v>
      </c>
      <c r="B881" s="35" t="str">
        <f t="shared" si="13"/>
        <v>60600000</v>
      </c>
      <c r="C881" s="32" t="s">
        <v>1095</v>
      </c>
      <c r="D881" s="33">
        <v>0</v>
      </c>
      <c r="E881" s="34">
        <v>1212279.1399999999</v>
      </c>
    </row>
    <row r="882" spans="1:5" x14ac:dyDescent="0.25">
      <c r="A882">
        <v>1</v>
      </c>
      <c r="B882" s="35" t="str">
        <f t="shared" si="13"/>
        <v>60600010</v>
      </c>
      <c r="C882" s="32" t="s">
        <v>1096</v>
      </c>
      <c r="D882" s="33">
        <v>0</v>
      </c>
      <c r="E882" s="34">
        <v>58414.559999999998</v>
      </c>
    </row>
    <row r="883" spans="1:5" x14ac:dyDescent="0.25">
      <c r="A883">
        <v>1</v>
      </c>
      <c r="B883" s="35" t="str">
        <f t="shared" si="13"/>
        <v>60600100</v>
      </c>
      <c r="C883" s="32" t="s">
        <v>1097</v>
      </c>
      <c r="D883" s="33">
        <v>0</v>
      </c>
      <c r="E883" s="34">
        <v>820476.49</v>
      </c>
    </row>
    <row r="884" spans="1:5" x14ac:dyDescent="0.25">
      <c r="A884">
        <v>1</v>
      </c>
      <c r="B884" s="35" t="str">
        <f t="shared" si="13"/>
        <v>60600200</v>
      </c>
      <c r="C884" s="32" t="s">
        <v>1098</v>
      </c>
      <c r="D884" s="33">
        <v>0</v>
      </c>
      <c r="E884" s="33">
        <v>0</v>
      </c>
    </row>
    <row r="885" spans="1:5" x14ac:dyDescent="0.25">
      <c r="A885">
        <v>1</v>
      </c>
      <c r="B885" s="35" t="str">
        <f t="shared" si="13"/>
        <v>60601000</v>
      </c>
      <c r="C885" s="32" t="s">
        <v>1099</v>
      </c>
      <c r="D885" s="33">
        <v>0</v>
      </c>
      <c r="E885" s="33">
        <v>0</v>
      </c>
    </row>
    <row r="886" spans="1:5" x14ac:dyDescent="0.25">
      <c r="A886">
        <v>1</v>
      </c>
      <c r="B886" s="35" t="str">
        <f t="shared" si="13"/>
        <v>60602000</v>
      </c>
      <c r="C886" s="32" t="s">
        <v>1100</v>
      </c>
      <c r="D886" s="33">
        <v>0</v>
      </c>
      <c r="E886" s="34">
        <v>-618.70000000000005</v>
      </c>
    </row>
    <row r="887" spans="1:5" x14ac:dyDescent="0.25">
      <c r="A887">
        <v>1</v>
      </c>
      <c r="B887" s="35" t="str">
        <f t="shared" si="13"/>
        <v>60605000</v>
      </c>
      <c r="C887" s="32" t="s">
        <v>1101</v>
      </c>
      <c r="D887" s="33">
        <v>0</v>
      </c>
      <c r="E887" s="34">
        <v>2029.79</v>
      </c>
    </row>
    <row r="888" spans="1:5" x14ac:dyDescent="0.25">
      <c r="A888">
        <v>1</v>
      </c>
      <c r="B888" s="35" t="str">
        <f t="shared" si="13"/>
        <v>60611000</v>
      </c>
      <c r="C888" s="32" t="s">
        <v>1102</v>
      </c>
      <c r="D888" s="33">
        <v>0</v>
      </c>
      <c r="E888" s="34">
        <v>6220992.6200000001</v>
      </c>
    </row>
    <row r="889" spans="1:5" x14ac:dyDescent="0.25">
      <c r="A889">
        <v>1</v>
      </c>
      <c r="B889" s="35" t="str">
        <f t="shared" si="13"/>
        <v>60611100</v>
      </c>
      <c r="C889" s="32" t="s">
        <v>1103</v>
      </c>
      <c r="D889" s="33">
        <v>0</v>
      </c>
      <c r="E889" s="34">
        <v>-956174.42</v>
      </c>
    </row>
    <row r="890" spans="1:5" x14ac:dyDescent="0.25">
      <c r="A890">
        <v>1</v>
      </c>
      <c r="B890" s="35" t="str">
        <f t="shared" si="13"/>
        <v>60621000</v>
      </c>
      <c r="C890" s="32" t="s">
        <v>1104</v>
      </c>
      <c r="D890" s="33">
        <v>0</v>
      </c>
      <c r="E890" s="34">
        <v>102948.2</v>
      </c>
    </row>
    <row r="891" spans="1:5" x14ac:dyDescent="0.25">
      <c r="A891">
        <v>1</v>
      </c>
      <c r="B891" s="35" t="str">
        <f t="shared" si="13"/>
        <v>60621100</v>
      </c>
      <c r="C891" s="32" t="s">
        <v>1105</v>
      </c>
      <c r="D891" s="33">
        <v>0</v>
      </c>
      <c r="E891" s="34">
        <v>-1552.7</v>
      </c>
    </row>
    <row r="892" spans="1:5" x14ac:dyDescent="0.25">
      <c r="A892">
        <v>1</v>
      </c>
      <c r="B892" s="35" t="str">
        <f t="shared" si="13"/>
        <v>60622000</v>
      </c>
      <c r="C892" s="32" t="s">
        <v>1106</v>
      </c>
      <c r="D892" s="33">
        <v>0</v>
      </c>
      <c r="E892" s="34">
        <v>2753697.81</v>
      </c>
    </row>
    <row r="893" spans="1:5" x14ac:dyDescent="0.25">
      <c r="A893">
        <v>1</v>
      </c>
      <c r="B893" s="35" t="str">
        <f t="shared" si="13"/>
        <v>60622001</v>
      </c>
      <c r="C893" s="32" t="s">
        <v>1107</v>
      </c>
      <c r="D893" s="33">
        <v>0</v>
      </c>
      <c r="E893" s="34">
        <v>-611527.88</v>
      </c>
    </row>
    <row r="894" spans="1:5" x14ac:dyDescent="0.25">
      <c r="A894">
        <v>1</v>
      </c>
      <c r="B894" s="35" t="str">
        <f t="shared" si="13"/>
        <v>60625000</v>
      </c>
      <c r="C894" s="32" t="s">
        <v>1108</v>
      </c>
      <c r="D894" s="33">
        <v>0</v>
      </c>
      <c r="E894" s="34">
        <v>55873.3</v>
      </c>
    </row>
    <row r="895" spans="1:5" x14ac:dyDescent="0.25">
      <c r="A895">
        <v>1</v>
      </c>
      <c r="B895" s="35" t="str">
        <f t="shared" si="13"/>
        <v>60625100</v>
      </c>
      <c r="C895" s="32" t="s">
        <v>1109</v>
      </c>
      <c r="D895" s="33">
        <v>0</v>
      </c>
      <c r="E895" s="34">
        <v>-4365.6000000000004</v>
      </c>
    </row>
    <row r="896" spans="1:5" x14ac:dyDescent="0.25">
      <c r="A896">
        <v>1</v>
      </c>
      <c r="B896" s="35" t="str">
        <f t="shared" si="13"/>
        <v>60660000</v>
      </c>
      <c r="C896" s="32" t="s">
        <v>1110</v>
      </c>
      <c r="D896" s="33">
        <v>0</v>
      </c>
      <c r="E896" s="34">
        <v>5447.26</v>
      </c>
    </row>
    <row r="897" spans="1:5" x14ac:dyDescent="0.25">
      <c r="A897">
        <v>1</v>
      </c>
      <c r="B897" s="35" t="str">
        <f t="shared" si="13"/>
        <v>60685100</v>
      </c>
      <c r="C897" s="32" t="s">
        <v>1111</v>
      </c>
      <c r="D897" s="33">
        <v>0</v>
      </c>
      <c r="E897" s="34">
        <v>-0.01</v>
      </c>
    </row>
    <row r="898" spans="1:5" x14ac:dyDescent="0.25">
      <c r="A898">
        <v>1</v>
      </c>
      <c r="B898" s="35" t="str">
        <f t="shared" ref="B898:B961" si="14">LEFT(C898,8)</f>
        <v>60700000</v>
      </c>
      <c r="C898" s="32" t="s">
        <v>1112</v>
      </c>
      <c r="D898" s="33">
        <v>0</v>
      </c>
      <c r="E898" s="34">
        <v>739931.44</v>
      </c>
    </row>
    <row r="899" spans="1:5" x14ac:dyDescent="0.25">
      <c r="A899">
        <v>1</v>
      </c>
      <c r="B899" s="35" t="str">
        <f t="shared" si="14"/>
        <v>60870000</v>
      </c>
      <c r="C899" s="32" t="s">
        <v>1113</v>
      </c>
      <c r="D899" s="33">
        <v>0</v>
      </c>
      <c r="E899" s="34">
        <v>975767.19</v>
      </c>
    </row>
    <row r="900" spans="1:5" x14ac:dyDescent="0.25">
      <c r="A900">
        <v>1</v>
      </c>
      <c r="B900" s="35" t="str">
        <f t="shared" si="14"/>
        <v>60870001</v>
      </c>
      <c r="C900" s="32" t="s">
        <v>1114</v>
      </c>
      <c r="D900" s="33">
        <v>0</v>
      </c>
      <c r="E900" s="34">
        <v>2113649.84</v>
      </c>
    </row>
    <row r="901" spans="1:5" x14ac:dyDescent="0.25">
      <c r="A901">
        <v>1</v>
      </c>
      <c r="B901" s="35" t="str">
        <f t="shared" si="14"/>
        <v>60920000</v>
      </c>
      <c r="C901" s="32" t="s">
        <v>1115</v>
      </c>
      <c r="D901" s="33">
        <v>0</v>
      </c>
      <c r="E901" s="34">
        <v>-23194.32</v>
      </c>
    </row>
    <row r="902" spans="1:5" x14ac:dyDescent="0.25">
      <c r="A902">
        <v>1</v>
      </c>
      <c r="B902" s="35" t="str">
        <f t="shared" si="14"/>
        <v>60930000</v>
      </c>
      <c r="C902" s="32" t="s">
        <v>1116</v>
      </c>
      <c r="D902" s="33">
        <v>0</v>
      </c>
      <c r="E902" s="34">
        <v>281253.13</v>
      </c>
    </row>
    <row r="903" spans="1:5" x14ac:dyDescent="0.25">
      <c r="A903">
        <v>1</v>
      </c>
      <c r="B903" s="35" t="str">
        <f t="shared" si="14"/>
        <v>60935000</v>
      </c>
      <c r="C903" s="32" t="s">
        <v>1117</v>
      </c>
      <c r="D903" s="33">
        <v>0</v>
      </c>
      <c r="E903" s="34">
        <v>14556.41</v>
      </c>
    </row>
    <row r="904" spans="1:5" x14ac:dyDescent="0.25">
      <c r="A904">
        <v>1</v>
      </c>
      <c r="B904" s="35" t="str">
        <f t="shared" si="14"/>
        <v>61000000</v>
      </c>
      <c r="C904" s="32" t="s">
        <v>1118</v>
      </c>
      <c r="D904" s="33">
        <v>0</v>
      </c>
      <c r="E904" s="34">
        <v>457201.24</v>
      </c>
    </row>
    <row r="905" spans="1:5" x14ac:dyDescent="0.25">
      <c r="A905">
        <v>1</v>
      </c>
      <c r="B905" s="35" t="str">
        <f t="shared" si="14"/>
        <v>61010000</v>
      </c>
      <c r="C905" s="32" t="s">
        <v>1119</v>
      </c>
      <c r="D905" s="33">
        <v>0</v>
      </c>
      <c r="E905" s="34">
        <v>15219.85</v>
      </c>
    </row>
    <row r="906" spans="1:5" x14ac:dyDescent="0.25">
      <c r="A906">
        <v>1</v>
      </c>
      <c r="B906" s="35" t="str">
        <f t="shared" si="14"/>
        <v>61100000</v>
      </c>
      <c r="C906" s="32" t="s">
        <v>1120</v>
      </c>
      <c r="D906" s="33">
        <v>0</v>
      </c>
      <c r="E906" s="34">
        <v>177717.06</v>
      </c>
    </row>
    <row r="907" spans="1:5" x14ac:dyDescent="0.25">
      <c r="A907">
        <v>1</v>
      </c>
      <c r="B907" s="35" t="str">
        <f t="shared" si="14"/>
        <v>61900000</v>
      </c>
      <c r="C907" s="32" t="s">
        <v>1121</v>
      </c>
      <c r="D907" s="33">
        <v>0</v>
      </c>
      <c r="E907" s="34">
        <v>125343.13</v>
      </c>
    </row>
    <row r="908" spans="1:5" x14ac:dyDescent="0.25">
      <c r="A908">
        <v>1</v>
      </c>
      <c r="B908" s="35" t="str">
        <f t="shared" si="14"/>
        <v>62000000</v>
      </c>
      <c r="C908" s="32" t="s">
        <v>1122</v>
      </c>
      <c r="D908" s="33">
        <v>0</v>
      </c>
      <c r="E908" s="34">
        <v>18612.43</v>
      </c>
    </row>
    <row r="909" spans="1:5" x14ac:dyDescent="0.25">
      <c r="A909">
        <v>1</v>
      </c>
      <c r="B909" s="35" t="str">
        <f t="shared" si="14"/>
        <v>62000010</v>
      </c>
      <c r="C909" s="32" t="s">
        <v>1123</v>
      </c>
      <c r="D909" s="33">
        <v>0</v>
      </c>
      <c r="E909" s="34">
        <v>809928.58</v>
      </c>
    </row>
    <row r="910" spans="1:5" x14ac:dyDescent="0.25">
      <c r="A910">
        <v>1</v>
      </c>
      <c r="B910" s="35" t="str">
        <f t="shared" si="14"/>
        <v>62000013</v>
      </c>
      <c r="C910" s="32" t="s">
        <v>1124</v>
      </c>
      <c r="D910" s="33">
        <v>0</v>
      </c>
      <c r="E910" s="33">
        <v>0</v>
      </c>
    </row>
    <row r="911" spans="1:5" x14ac:dyDescent="0.25">
      <c r="A911">
        <v>1</v>
      </c>
      <c r="B911" s="35" t="str">
        <f t="shared" si="14"/>
        <v>62000015</v>
      </c>
      <c r="C911" s="32" t="s">
        <v>1125</v>
      </c>
      <c r="D911" s="33">
        <v>0</v>
      </c>
      <c r="E911" s="34">
        <v>2277016.91</v>
      </c>
    </row>
    <row r="912" spans="1:5" x14ac:dyDescent="0.25">
      <c r="A912">
        <v>1</v>
      </c>
      <c r="B912" s="35" t="str">
        <f t="shared" si="14"/>
        <v>62100000</v>
      </c>
      <c r="C912" s="32" t="s">
        <v>1126</v>
      </c>
      <c r="D912" s="33">
        <v>0</v>
      </c>
      <c r="E912" s="34">
        <v>533523.43999999994</v>
      </c>
    </row>
    <row r="913" spans="1:5" x14ac:dyDescent="0.25">
      <c r="A913">
        <v>1</v>
      </c>
      <c r="B913" s="35" t="str">
        <f t="shared" si="14"/>
        <v>62100150</v>
      </c>
      <c r="C913" s="32" t="s">
        <v>1127</v>
      </c>
      <c r="D913" s="33">
        <v>0</v>
      </c>
      <c r="E913" s="34">
        <v>54650</v>
      </c>
    </row>
    <row r="914" spans="1:5" x14ac:dyDescent="0.25">
      <c r="A914">
        <v>1</v>
      </c>
      <c r="B914" s="35" t="str">
        <f t="shared" si="14"/>
        <v>62100300</v>
      </c>
      <c r="C914" s="32" t="s">
        <v>1128</v>
      </c>
      <c r="D914" s="33">
        <v>0</v>
      </c>
      <c r="E914" s="34">
        <v>73429.88</v>
      </c>
    </row>
    <row r="915" spans="1:5" x14ac:dyDescent="0.25">
      <c r="A915">
        <v>1</v>
      </c>
      <c r="B915" s="35" t="str">
        <f t="shared" si="14"/>
        <v>62210000</v>
      </c>
      <c r="C915" s="32" t="s">
        <v>1129</v>
      </c>
      <c r="D915" s="33">
        <v>0</v>
      </c>
      <c r="E915" s="34">
        <v>128937.02</v>
      </c>
    </row>
    <row r="916" spans="1:5" x14ac:dyDescent="0.25">
      <c r="A916">
        <v>1</v>
      </c>
      <c r="B916" s="35" t="str">
        <f t="shared" si="14"/>
        <v>62220000</v>
      </c>
      <c r="C916" s="32" t="s">
        <v>1130</v>
      </c>
      <c r="D916" s="33">
        <v>0</v>
      </c>
      <c r="E916" s="34">
        <v>162519.23000000001</v>
      </c>
    </row>
    <row r="917" spans="1:5" x14ac:dyDescent="0.25">
      <c r="A917">
        <v>1</v>
      </c>
      <c r="B917" s="35" t="str">
        <f t="shared" si="14"/>
        <v>62250000</v>
      </c>
      <c r="C917" s="32" t="s">
        <v>1131</v>
      </c>
      <c r="D917" s="33">
        <v>0</v>
      </c>
      <c r="E917" s="34">
        <v>7741535.6100000003</v>
      </c>
    </row>
    <row r="918" spans="1:5" x14ac:dyDescent="0.25">
      <c r="A918">
        <v>1</v>
      </c>
      <c r="B918" s="35" t="str">
        <f t="shared" si="14"/>
        <v>62250010</v>
      </c>
      <c r="C918" s="32" t="s">
        <v>1132</v>
      </c>
      <c r="D918" s="33">
        <v>0</v>
      </c>
      <c r="E918" s="34">
        <v>1121510.6399999999</v>
      </c>
    </row>
    <row r="919" spans="1:5" x14ac:dyDescent="0.25">
      <c r="A919">
        <v>1</v>
      </c>
      <c r="B919" s="35" t="str">
        <f t="shared" si="14"/>
        <v>62300020</v>
      </c>
      <c r="C919" s="32" t="s">
        <v>1133</v>
      </c>
      <c r="D919" s="33">
        <v>0</v>
      </c>
      <c r="E919" s="34">
        <v>277329.59999999998</v>
      </c>
    </row>
    <row r="920" spans="1:5" x14ac:dyDescent="0.25">
      <c r="A920">
        <v>1</v>
      </c>
      <c r="B920" s="35" t="str">
        <f t="shared" si="14"/>
        <v>62300045</v>
      </c>
      <c r="C920" s="32" t="s">
        <v>1134</v>
      </c>
      <c r="D920" s="33">
        <v>0</v>
      </c>
      <c r="E920" s="34">
        <v>4346091.74</v>
      </c>
    </row>
    <row r="921" spans="1:5" x14ac:dyDescent="0.25">
      <c r="A921">
        <v>1</v>
      </c>
      <c r="B921" s="35" t="str">
        <f t="shared" si="14"/>
        <v>62300055</v>
      </c>
      <c r="C921" s="32" t="s">
        <v>1135</v>
      </c>
      <c r="D921" s="33">
        <v>0</v>
      </c>
      <c r="E921" s="34">
        <v>1035820.01</v>
      </c>
    </row>
    <row r="922" spans="1:5" x14ac:dyDescent="0.25">
      <c r="A922">
        <v>1</v>
      </c>
      <c r="B922" s="35" t="str">
        <f t="shared" si="14"/>
        <v>62300060</v>
      </c>
      <c r="C922" s="32" t="s">
        <v>1136</v>
      </c>
      <c r="D922" s="33">
        <v>0</v>
      </c>
      <c r="E922" s="34">
        <v>2141555.4700000002</v>
      </c>
    </row>
    <row r="923" spans="1:5" x14ac:dyDescent="0.25">
      <c r="A923">
        <v>1</v>
      </c>
      <c r="B923" s="35" t="str">
        <f t="shared" si="14"/>
        <v>62300065</v>
      </c>
      <c r="C923" s="32" t="s">
        <v>1137</v>
      </c>
      <c r="D923" s="33">
        <v>0</v>
      </c>
      <c r="E923" s="34">
        <v>38608467.969999999</v>
      </c>
    </row>
    <row r="924" spans="1:5" x14ac:dyDescent="0.25">
      <c r="A924">
        <v>1</v>
      </c>
      <c r="B924" s="35" t="str">
        <f t="shared" si="14"/>
        <v>62300075</v>
      </c>
      <c r="C924" s="32" t="s">
        <v>1138</v>
      </c>
      <c r="D924" s="33">
        <v>0</v>
      </c>
      <c r="E924" s="34">
        <v>7319118.4800000004</v>
      </c>
    </row>
    <row r="925" spans="1:5" x14ac:dyDescent="0.25">
      <c r="A925">
        <v>1</v>
      </c>
      <c r="B925" s="35" t="str">
        <f t="shared" si="14"/>
        <v>62300080</v>
      </c>
      <c r="C925" s="32" t="s">
        <v>1139</v>
      </c>
      <c r="D925" s="33">
        <v>0</v>
      </c>
      <c r="E925" s="34">
        <v>11190533.17</v>
      </c>
    </row>
    <row r="926" spans="1:5" x14ac:dyDescent="0.25">
      <c r="A926">
        <v>1</v>
      </c>
      <c r="B926" s="35" t="str">
        <f t="shared" si="14"/>
        <v>62300085</v>
      </c>
      <c r="C926" s="32" t="s">
        <v>1140</v>
      </c>
      <c r="D926" s="33">
        <v>0</v>
      </c>
      <c r="E926" s="34">
        <v>524839.30000000005</v>
      </c>
    </row>
    <row r="927" spans="1:5" x14ac:dyDescent="0.25">
      <c r="A927">
        <v>1</v>
      </c>
      <c r="B927" s="35" t="str">
        <f t="shared" si="14"/>
        <v>62300090</v>
      </c>
      <c r="C927" s="32" t="s">
        <v>1141</v>
      </c>
      <c r="D927" s="33">
        <v>0</v>
      </c>
      <c r="E927" s="34">
        <v>1284989.81</v>
      </c>
    </row>
    <row r="928" spans="1:5" x14ac:dyDescent="0.25">
      <c r="A928">
        <v>1</v>
      </c>
      <c r="B928" s="35" t="str">
        <f t="shared" si="14"/>
        <v>62300095</v>
      </c>
      <c r="C928" s="32" t="s">
        <v>1142</v>
      </c>
      <c r="D928" s="33">
        <v>0</v>
      </c>
      <c r="E928" s="34">
        <v>974058.75</v>
      </c>
    </row>
    <row r="929" spans="1:5" x14ac:dyDescent="0.25">
      <c r="A929">
        <v>1</v>
      </c>
      <c r="B929" s="35" t="str">
        <f t="shared" si="14"/>
        <v>62300110</v>
      </c>
      <c r="C929" s="32" t="s">
        <v>1143</v>
      </c>
      <c r="D929" s="33">
        <v>0</v>
      </c>
      <c r="E929" s="34">
        <v>1284006.95</v>
      </c>
    </row>
    <row r="930" spans="1:5" x14ac:dyDescent="0.25">
      <c r="A930">
        <v>1</v>
      </c>
      <c r="B930" s="35" t="str">
        <f t="shared" si="14"/>
        <v>62300115</v>
      </c>
      <c r="C930" s="32" t="s">
        <v>1144</v>
      </c>
      <c r="D930" s="33">
        <v>0</v>
      </c>
      <c r="E930" s="34">
        <v>9078.35</v>
      </c>
    </row>
    <row r="931" spans="1:5" x14ac:dyDescent="0.25">
      <c r="A931">
        <v>1</v>
      </c>
      <c r="B931" s="35" t="str">
        <f t="shared" si="14"/>
        <v>62300120</v>
      </c>
      <c r="C931" s="32" t="s">
        <v>1145</v>
      </c>
      <c r="D931" s="33">
        <v>0</v>
      </c>
      <c r="E931" s="33">
        <v>0</v>
      </c>
    </row>
    <row r="932" spans="1:5" x14ac:dyDescent="0.25">
      <c r="A932">
        <v>1</v>
      </c>
      <c r="B932" s="35" t="str">
        <f t="shared" si="14"/>
        <v>62300150</v>
      </c>
      <c r="C932" s="32" t="s">
        <v>1146</v>
      </c>
      <c r="D932" s="33">
        <v>0</v>
      </c>
      <c r="E932" s="33">
        <v>0</v>
      </c>
    </row>
    <row r="933" spans="1:5" x14ac:dyDescent="0.25">
      <c r="A933">
        <v>1</v>
      </c>
      <c r="B933" s="35" t="str">
        <f t="shared" si="14"/>
        <v>62309990</v>
      </c>
      <c r="C933" s="32" t="s">
        <v>1147</v>
      </c>
      <c r="D933" s="33">
        <v>0</v>
      </c>
      <c r="E933" s="34">
        <v>32623043.02</v>
      </c>
    </row>
    <row r="934" spans="1:5" x14ac:dyDescent="0.25">
      <c r="A934">
        <v>1</v>
      </c>
      <c r="B934" s="35" t="str">
        <f t="shared" si="14"/>
        <v>62309999</v>
      </c>
      <c r="C934" s="32" t="s">
        <v>1148</v>
      </c>
      <c r="D934" s="33">
        <v>0</v>
      </c>
      <c r="E934" s="34">
        <v>-49230873.210000001</v>
      </c>
    </row>
    <row r="935" spans="1:5" x14ac:dyDescent="0.25">
      <c r="A935">
        <v>1</v>
      </c>
      <c r="B935" s="35" t="str">
        <f t="shared" si="14"/>
        <v>62310001</v>
      </c>
      <c r="C935" s="32" t="s">
        <v>1149</v>
      </c>
      <c r="D935" s="33">
        <v>0</v>
      </c>
      <c r="E935" s="34">
        <v>92431.94</v>
      </c>
    </row>
    <row r="936" spans="1:5" x14ac:dyDescent="0.25">
      <c r="A936">
        <v>1</v>
      </c>
      <c r="B936" s="35" t="str">
        <f t="shared" si="14"/>
        <v>62310002</v>
      </c>
      <c r="C936" s="32" t="s">
        <v>1150</v>
      </c>
      <c r="D936" s="33">
        <v>0</v>
      </c>
      <c r="E936" s="34">
        <v>79229.929999999993</v>
      </c>
    </row>
    <row r="937" spans="1:5" x14ac:dyDescent="0.25">
      <c r="A937">
        <v>1</v>
      </c>
      <c r="B937" s="35" t="str">
        <f t="shared" si="14"/>
        <v>62310003</v>
      </c>
      <c r="C937" s="32" t="s">
        <v>1151</v>
      </c>
      <c r="D937" s="33">
        <v>0</v>
      </c>
      <c r="E937" s="34">
        <v>16716.57</v>
      </c>
    </row>
    <row r="938" spans="1:5" x14ac:dyDescent="0.25">
      <c r="A938">
        <v>1</v>
      </c>
      <c r="B938" s="35" t="str">
        <f t="shared" si="14"/>
        <v>62310004</v>
      </c>
      <c r="C938" s="32" t="s">
        <v>1152</v>
      </c>
      <c r="D938" s="33">
        <v>0</v>
      </c>
      <c r="E938" s="34">
        <v>20277.990000000002</v>
      </c>
    </row>
    <row r="939" spans="1:5" x14ac:dyDescent="0.25">
      <c r="A939">
        <v>1</v>
      </c>
      <c r="B939" s="35" t="str">
        <f t="shared" si="14"/>
        <v>62310005</v>
      </c>
      <c r="C939" s="32" t="s">
        <v>1153</v>
      </c>
      <c r="D939" s="33">
        <v>0</v>
      </c>
      <c r="E939" s="34">
        <v>35609.54</v>
      </c>
    </row>
    <row r="940" spans="1:5" x14ac:dyDescent="0.25">
      <c r="A940">
        <v>1</v>
      </c>
      <c r="B940" s="35" t="str">
        <f t="shared" si="14"/>
        <v>62320000</v>
      </c>
      <c r="C940" s="32" t="s">
        <v>1154</v>
      </c>
      <c r="D940" s="33">
        <v>0</v>
      </c>
      <c r="E940" s="34">
        <v>1515706.76</v>
      </c>
    </row>
    <row r="941" spans="1:5" x14ac:dyDescent="0.25">
      <c r="A941">
        <v>1</v>
      </c>
      <c r="B941" s="35" t="str">
        <f t="shared" si="14"/>
        <v>62510000</v>
      </c>
      <c r="C941" s="32" t="s">
        <v>1155</v>
      </c>
      <c r="D941" s="33">
        <v>0</v>
      </c>
      <c r="E941" s="34">
        <v>8678721.9399999995</v>
      </c>
    </row>
    <row r="942" spans="1:5" x14ac:dyDescent="0.25">
      <c r="A942">
        <v>1</v>
      </c>
      <c r="B942" s="35" t="str">
        <f t="shared" si="14"/>
        <v>63000090</v>
      </c>
      <c r="C942" s="32" t="s">
        <v>1156</v>
      </c>
      <c r="D942" s="33">
        <v>0</v>
      </c>
      <c r="E942" s="34">
        <v>2779945.92</v>
      </c>
    </row>
    <row r="943" spans="1:5" x14ac:dyDescent="0.25">
      <c r="A943">
        <v>1</v>
      </c>
      <c r="B943" s="35" t="str">
        <f t="shared" si="14"/>
        <v>63000100</v>
      </c>
      <c r="C943" s="32" t="s">
        <v>1157</v>
      </c>
      <c r="D943" s="33">
        <v>0</v>
      </c>
      <c r="E943" s="34">
        <v>991686.67</v>
      </c>
    </row>
    <row r="944" spans="1:5" x14ac:dyDescent="0.25">
      <c r="A944">
        <v>1</v>
      </c>
      <c r="B944" s="35" t="str">
        <f t="shared" si="14"/>
        <v>63000121</v>
      </c>
      <c r="C944" s="32" t="s">
        <v>1158</v>
      </c>
      <c r="D944" s="33">
        <v>0</v>
      </c>
      <c r="E944" s="34">
        <v>1405482.25</v>
      </c>
    </row>
    <row r="945" spans="1:5" x14ac:dyDescent="0.25">
      <c r="A945">
        <v>1</v>
      </c>
      <c r="B945" s="35" t="str">
        <f t="shared" si="14"/>
        <v>63000122</v>
      </c>
      <c r="C945" s="32" t="s">
        <v>1159</v>
      </c>
      <c r="D945" s="33">
        <v>0</v>
      </c>
      <c r="E945" s="34">
        <v>192036.46</v>
      </c>
    </row>
    <row r="946" spans="1:5" x14ac:dyDescent="0.25">
      <c r="A946">
        <v>1</v>
      </c>
      <c r="B946" s="35" t="str">
        <f t="shared" si="14"/>
        <v>63009999</v>
      </c>
      <c r="C946" s="32" t="s">
        <v>1160</v>
      </c>
      <c r="D946" s="33">
        <v>0</v>
      </c>
      <c r="E946" s="34">
        <v>1246258.6000000001</v>
      </c>
    </row>
    <row r="947" spans="1:5" x14ac:dyDescent="0.25">
      <c r="A947">
        <v>1</v>
      </c>
      <c r="B947" s="35" t="str">
        <f t="shared" si="14"/>
        <v>63100000</v>
      </c>
      <c r="C947" s="32" t="s">
        <v>1161</v>
      </c>
      <c r="D947" s="33">
        <v>0</v>
      </c>
      <c r="E947" s="34">
        <v>812571.85</v>
      </c>
    </row>
    <row r="948" spans="1:5" x14ac:dyDescent="0.25">
      <c r="A948">
        <v>1</v>
      </c>
      <c r="B948" s="35" t="str">
        <f t="shared" si="14"/>
        <v>63400010</v>
      </c>
      <c r="C948" s="32" t="s">
        <v>1162</v>
      </c>
      <c r="D948" s="33">
        <v>0</v>
      </c>
      <c r="E948" s="34">
        <v>190631.28</v>
      </c>
    </row>
    <row r="949" spans="1:5" x14ac:dyDescent="0.25">
      <c r="A949">
        <v>1</v>
      </c>
      <c r="B949" s="35" t="str">
        <f t="shared" si="14"/>
        <v>63400020</v>
      </c>
      <c r="C949" s="32" t="s">
        <v>1163</v>
      </c>
      <c r="D949" s="33">
        <v>0</v>
      </c>
      <c r="E949" s="34">
        <v>289665.53000000003</v>
      </c>
    </row>
    <row r="950" spans="1:5" x14ac:dyDescent="0.25">
      <c r="A950">
        <v>1</v>
      </c>
      <c r="B950" s="35" t="str">
        <f t="shared" si="14"/>
        <v>63400030</v>
      </c>
      <c r="C950" s="32" t="s">
        <v>1164</v>
      </c>
      <c r="D950" s="33">
        <v>0</v>
      </c>
      <c r="E950" s="34">
        <v>-212209.08</v>
      </c>
    </row>
    <row r="951" spans="1:5" x14ac:dyDescent="0.25">
      <c r="A951">
        <v>1</v>
      </c>
      <c r="B951" s="35" t="str">
        <f t="shared" si="14"/>
        <v>63400150</v>
      </c>
      <c r="C951" s="32" t="s">
        <v>1165</v>
      </c>
      <c r="D951" s="33">
        <v>0</v>
      </c>
      <c r="E951" s="33">
        <v>0</v>
      </c>
    </row>
    <row r="952" spans="1:5" x14ac:dyDescent="0.25">
      <c r="A952">
        <v>1</v>
      </c>
      <c r="B952" s="35" t="str">
        <f t="shared" si="14"/>
        <v>63400200</v>
      </c>
      <c r="C952" s="32" t="s">
        <v>1166</v>
      </c>
      <c r="D952" s="33">
        <v>0</v>
      </c>
      <c r="E952" s="34">
        <v>2081761.68</v>
      </c>
    </row>
    <row r="953" spans="1:5" x14ac:dyDescent="0.25">
      <c r="A953">
        <v>1</v>
      </c>
      <c r="B953" s="35" t="str">
        <f t="shared" si="14"/>
        <v>63400400</v>
      </c>
      <c r="C953" s="32" t="s">
        <v>1167</v>
      </c>
      <c r="D953" s="33">
        <v>0</v>
      </c>
      <c r="E953" s="34">
        <v>62416743.579999998</v>
      </c>
    </row>
    <row r="954" spans="1:5" x14ac:dyDescent="0.25">
      <c r="A954">
        <v>1</v>
      </c>
      <c r="B954" s="35" t="str">
        <f t="shared" si="14"/>
        <v>63400500</v>
      </c>
      <c r="C954" s="32" t="s">
        <v>1168</v>
      </c>
      <c r="D954" s="33">
        <v>0</v>
      </c>
      <c r="E954" s="34">
        <v>19618522.550000001</v>
      </c>
    </row>
    <row r="955" spans="1:5" x14ac:dyDescent="0.25">
      <c r="A955">
        <v>1</v>
      </c>
      <c r="B955" s="35" t="str">
        <f t="shared" si="14"/>
        <v>63400600</v>
      </c>
      <c r="C955" s="32" t="s">
        <v>1169</v>
      </c>
      <c r="D955" s="33">
        <v>0</v>
      </c>
      <c r="E955" s="34">
        <v>-509844.92</v>
      </c>
    </row>
    <row r="956" spans="1:5" x14ac:dyDescent="0.25">
      <c r="A956">
        <v>1</v>
      </c>
      <c r="B956" s="35" t="str">
        <f t="shared" si="14"/>
        <v>63400700</v>
      </c>
      <c r="C956" s="32" t="s">
        <v>1170</v>
      </c>
      <c r="D956" s="33">
        <v>0</v>
      </c>
      <c r="E956" s="34">
        <v>-2938756.55</v>
      </c>
    </row>
    <row r="957" spans="1:5" x14ac:dyDescent="0.25">
      <c r="A957">
        <v>1</v>
      </c>
      <c r="B957" s="35" t="str">
        <f t="shared" si="14"/>
        <v>63400800</v>
      </c>
      <c r="C957" s="32" t="s">
        <v>1171</v>
      </c>
      <c r="D957" s="33">
        <v>0</v>
      </c>
      <c r="E957" s="34">
        <v>-399.96</v>
      </c>
    </row>
    <row r="958" spans="1:5" x14ac:dyDescent="0.25">
      <c r="A958">
        <v>1</v>
      </c>
      <c r="B958" s="35" t="str">
        <f t="shared" si="14"/>
        <v>63400810</v>
      </c>
      <c r="C958" s="32" t="s">
        <v>1172</v>
      </c>
      <c r="D958" s="33">
        <v>0</v>
      </c>
      <c r="E958" s="34">
        <v>-90034.83</v>
      </c>
    </row>
    <row r="959" spans="1:5" x14ac:dyDescent="0.25">
      <c r="A959">
        <v>1</v>
      </c>
      <c r="B959" s="35" t="str">
        <f t="shared" si="14"/>
        <v>64000100</v>
      </c>
      <c r="C959" s="32" t="s">
        <v>1173</v>
      </c>
      <c r="D959" s="33">
        <v>0</v>
      </c>
      <c r="E959" s="34">
        <v>41177173.259999998</v>
      </c>
    </row>
    <row r="960" spans="1:5" x14ac:dyDescent="0.25">
      <c r="A960">
        <v>1</v>
      </c>
      <c r="B960" s="35" t="str">
        <f t="shared" si="14"/>
        <v>64000110</v>
      </c>
      <c r="C960" s="32" t="s">
        <v>1174</v>
      </c>
      <c r="D960" s="33">
        <v>0</v>
      </c>
      <c r="E960" s="34">
        <v>-1668269.46</v>
      </c>
    </row>
    <row r="961" spans="1:5" x14ac:dyDescent="0.25">
      <c r="A961">
        <v>1</v>
      </c>
      <c r="B961" s="35" t="str">
        <f t="shared" si="14"/>
        <v>64000120</v>
      </c>
      <c r="C961" s="32" t="s">
        <v>1175</v>
      </c>
      <c r="D961" s="33">
        <v>0</v>
      </c>
      <c r="E961" s="34">
        <v>2452399.7000000002</v>
      </c>
    </row>
    <row r="962" spans="1:5" x14ac:dyDescent="0.25">
      <c r="A962">
        <v>1</v>
      </c>
      <c r="B962" s="35" t="str">
        <f t="shared" ref="B962:B1025" si="15">LEFT(C962,8)</f>
        <v>64000290</v>
      </c>
      <c r="C962" s="32" t="s">
        <v>1176</v>
      </c>
      <c r="D962" s="33">
        <v>0</v>
      </c>
      <c r="E962" s="34">
        <v>20338551.530000001</v>
      </c>
    </row>
    <row r="963" spans="1:5" x14ac:dyDescent="0.25">
      <c r="A963">
        <v>1</v>
      </c>
      <c r="B963" s="35" t="str">
        <f t="shared" si="15"/>
        <v>65000010</v>
      </c>
      <c r="C963" s="32" t="s">
        <v>1177</v>
      </c>
      <c r="D963" s="33">
        <v>0</v>
      </c>
      <c r="E963" s="34">
        <v>77471649.659999996</v>
      </c>
    </row>
    <row r="964" spans="1:5" x14ac:dyDescent="0.25">
      <c r="A964">
        <v>1</v>
      </c>
      <c r="B964" s="35" t="str">
        <f t="shared" si="15"/>
        <v>65000020</v>
      </c>
      <c r="C964" s="32" t="s">
        <v>1178</v>
      </c>
      <c r="D964" s="33">
        <v>0</v>
      </c>
      <c r="E964" s="34">
        <v>81170087.310000002</v>
      </c>
    </row>
    <row r="965" spans="1:5" x14ac:dyDescent="0.25">
      <c r="A965">
        <v>1</v>
      </c>
      <c r="B965" s="35" t="str">
        <f t="shared" si="15"/>
        <v>65000030</v>
      </c>
      <c r="C965" s="32" t="s">
        <v>1179</v>
      </c>
      <c r="D965" s="33">
        <v>0</v>
      </c>
      <c r="E965" s="34">
        <v>7213288.0700000003</v>
      </c>
    </row>
    <row r="966" spans="1:5" x14ac:dyDescent="0.25">
      <c r="A966">
        <v>1</v>
      </c>
      <c r="B966" s="35" t="str">
        <f t="shared" si="15"/>
        <v>65000050</v>
      </c>
      <c r="C966" s="32" t="s">
        <v>1180</v>
      </c>
      <c r="D966" s="33">
        <v>0</v>
      </c>
      <c r="E966" s="34">
        <v>14945718.960000001</v>
      </c>
    </row>
    <row r="967" spans="1:5" x14ac:dyDescent="0.25">
      <c r="A967">
        <v>1</v>
      </c>
      <c r="B967" s="35" t="str">
        <f t="shared" si="15"/>
        <v>66000100</v>
      </c>
      <c r="C967" s="32" t="s">
        <v>1181</v>
      </c>
      <c r="D967" s="33">
        <v>0</v>
      </c>
      <c r="E967" s="33">
        <v>0</v>
      </c>
    </row>
    <row r="968" spans="1:5" x14ac:dyDescent="0.25">
      <c r="A968">
        <v>1</v>
      </c>
      <c r="B968" s="35" t="str">
        <f t="shared" si="15"/>
        <v>68001000</v>
      </c>
      <c r="C968" s="32" t="s">
        <v>1182</v>
      </c>
      <c r="D968" s="33">
        <v>0</v>
      </c>
      <c r="E968" s="33">
        <v>0</v>
      </c>
    </row>
    <row r="969" spans="1:5" x14ac:dyDescent="0.25">
      <c r="A969">
        <v>1</v>
      </c>
      <c r="B969" s="35" t="str">
        <f t="shared" si="15"/>
        <v>68015000</v>
      </c>
      <c r="C969" s="32" t="s">
        <v>1183</v>
      </c>
      <c r="D969" s="33">
        <v>0</v>
      </c>
      <c r="E969" s="34">
        <v>-1145.83</v>
      </c>
    </row>
    <row r="970" spans="1:5" x14ac:dyDescent="0.25">
      <c r="A970">
        <v>1</v>
      </c>
      <c r="B970" s="35" t="str">
        <f t="shared" si="15"/>
        <v>68045000</v>
      </c>
      <c r="C970" s="32" t="s">
        <v>1184</v>
      </c>
      <c r="D970" s="33">
        <v>0</v>
      </c>
      <c r="E970" s="34">
        <v>-247.61</v>
      </c>
    </row>
    <row r="971" spans="1:5" x14ac:dyDescent="0.25">
      <c r="A971">
        <v>1</v>
      </c>
      <c r="B971" s="35" t="str">
        <f t="shared" si="15"/>
        <v>68047000</v>
      </c>
      <c r="C971" s="32" t="s">
        <v>1185</v>
      </c>
      <c r="D971" s="33">
        <v>0</v>
      </c>
      <c r="E971" s="34">
        <v>-268733.67</v>
      </c>
    </row>
    <row r="972" spans="1:5" x14ac:dyDescent="0.25">
      <c r="A972">
        <v>1</v>
      </c>
      <c r="B972" s="35" t="str">
        <f t="shared" si="15"/>
        <v>68060010</v>
      </c>
      <c r="C972" s="32" t="s">
        <v>1186</v>
      </c>
      <c r="D972" s="33">
        <v>0</v>
      </c>
      <c r="E972" s="34">
        <v>-26361.24</v>
      </c>
    </row>
    <row r="973" spans="1:5" x14ac:dyDescent="0.25">
      <c r="A973">
        <v>1</v>
      </c>
      <c r="B973" s="35" t="str">
        <f t="shared" si="15"/>
        <v>68060020</v>
      </c>
      <c r="C973" s="32" t="s">
        <v>1187</v>
      </c>
      <c r="D973" s="33">
        <v>0</v>
      </c>
      <c r="E973" s="34">
        <v>-26361.24</v>
      </c>
    </row>
    <row r="974" spans="1:5" x14ac:dyDescent="0.25">
      <c r="A974">
        <v>1</v>
      </c>
      <c r="B974" s="35" t="str">
        <f t="shared" si="15"/>
        <v>68061000</v>
      </c>
      <c r="C974" s="32" t="s">
        <v>1188</v>
      </c>
      <c r="D974" s="33">
        <v>0</v>
      </c>
      <c r="E974" s="34">
        <v>-6882686.2000000002</v>
      </c>
    </row>
    <row r="975" spans="1:5" x14ac:dyDescent="0.25">
      <c r="A975">
        <v>1</v>
      </c>
      <c r="B975" s="35" t="str">
        <f t="shared" si="15"/>
        <v>68061010</v>
      </c>
      <c r="C975" s="32" t="s">
        <v>1189</v>
      </c>
      <c r="D975" s="33">
        <v>0</v>
      </c>
      <c r="E975" s="34">
        <v>-32803.730000000003</v>
      </c>
    </row>
    <row r="976" spans="1:5" x14ac:dyDescent="0.25">
      <c r="A976">
        <v>1</v>
      </c>
      <c r="B976" s="35" t="str">
        <f t="shared" si="15"/>
        <v>68061040</v>
      </c>
      <c r="C976" s="32" t="s">
        <v>1190</v>
      </c>
      <c r="D976" s="33">
        <v>0</v>
      </c>
      <c r="E976" s="34">
        <v>-82696.240000000005</v>
      </c>
    </row>
    <row r="977" spans="1:5" x14ac:dyDescent="0.25">
      <c r="A977">
        <v>1</v>
      </c>
      <c r="B977" s="35" t="str">
        <f t="shared" si="15"/>
        <v>68061060</v>
      </c>
      <c r="C977" s="32" t="s">
        <v>1191</v>
      </c>
      <c r="D977" s="33">
        <v>0</v>
      </c>
      <c r="E977" s="34">
        <v>-23286.93</v>
      </c>
    </row>
    <row r="978" spans="1:5" x14ac:dyDescent="0.25">
      <c r="A978">
        <v>1</v>
      </c>
      <c r="B978" s="35" t="str">
        <f t="shared" si="15"/>
        <v>68061070</v>
      </c>
      <c r="C978" s="32" t="s">
        <v>1192</v>
      </c>
      <c r="D978" s="33">
        <v>0</v>
      </c>
      <c r="E978" s="34">
        <v>-37112.800000000003</v>
      </c>
    </row>
    <row r="979" spans="1:5" x14ac:dyDescent="0.25">
      <c r="A979">
        <v>1</v>
      </c>
      <c r="B979" s="35" t="str">
        <f t="shared" si="15"/>
        <v>68061080</v>
      </c>
      <c r="C979" s="32" t="s">
        <v>1193</v>
      </c>
      <c r="D979" s="33">
        <v>0</v>
      </c>
      <c r="E979" s="34">
        <v>-72682.3</v>
      </c>
    </row>
    <row r="980" spans="1:5" x14ac:dyDescent="0.25">
      <c r="A980">
        <v>1</v>
      </c>
      <c r="B980" s="35" t="str">
        <f t="shared" si="15"/>
        <v>68061090</v>
      </c>
      <c r="C980" s="32" t="s">
        <v>1194</v>
      </c>
      <c r="D980" s="33">
        <v>0</v>
      </c>
      <c r="E980" s="34">
        <v>-22444.080000000002</v>
      </c>
    </row>
    <row r="981" spans="1:5" x14ac:dyDescent="0.25">
      <c r="A981">
        <v>1</v>
      </c>
      <c r="B981" s="35" t="str">
        <f t="shared" si="15"/>
        <v>68061110</v>
      </c>
      <c r="C981" s="32" t="s">
        <v>1195</v>
      </c>
      <c r="D981" s="33">
        <v>0</v>
      </c>
      <c r="E981" s="34">
        <v>-26868.81</v>
      </c>
    </row>
    <row r="982" spans="1:5" x14ac:dyDescent="0.25">
      <c r="A982">
        <v>1</v>
      </c>
      <c r="B982" s="35" t="str">
        <f t="shared" si="15"/>
        <v>68061130</v>
      </c>
      <c r="C982" s="32" t="s">
        <v>1196</v>
      </c>
      <c r="D982" s="33">
        <v>0</v>
      </c>
      <c r="E982" s="34">
        <v>-227256.98</v>
      </c>
    </row>
    <row r="983" spans="1:5" x14ac:dyDescent="0.25">
      <c r="A983">
        <v>1</v>
      </c>
      <c r="B983" s="35" t="str">
        <f t="shared" si="15"/>
        <v>68061160</v>
      </c>
      <c r="C983" s="32" t="s">
        <v>1197</v>
      </c>
      <c r="D983" s="33">
        <v>0</v>
      </c>
      <c r="E983" s="34">
        <v>-49463.73</v>
      </c>
    </row>
    <row r="984" spans="1:5" x14ac:dyDescent="0.25">
      <c r="A984">
        <v>1</v>
      </c>
      <c r="B984" s="35" t="str">
        <f t="shared" si="15"/>
        <v>68061170</v>
      </c>
      <c r="C984" s="32" t="s">
        <v>1198</v>
      </c>
      <c r="D984" s="33">
        <v>0</v>
      </c>
      <c r="E984" s="34">
        <v>-226897.29</v>
      </c>
    </row>
    <row r="985" spans="1:5" x14ac:dyDescent="0.25">
      <c r="A985">
        <v>1</v>
      </c>
      <c r="B985" s="35" t="str">
        <f t="shared" si="15"/>
        <v>68061180</v>
      </c>
      <c r="C985" s="32" t="s">
        <v>1199</v>
      </c>
      <c r="D985" s="33">
        <v>0</v>
      </c>
      <c r="E985" s="34">
        <v>-1017785.56</v>
      </c>
    </row>
    <row r="986" spans="1:5" x14ac:dyDescent="0.25">
      <c r="A986">
        <v>1</v>
      </c>
      <c r="B986" s="35" t="str">
        <f t="shared" si="15"/>
        <v>68061190</v>
      </c>
      <c r="C986" s="32" t="s">
        <v>1200</v>
      </c>
      <c r="D986" s="33">
        <v>0</v>
      </c>
      <c r="E986" s="34">
        <v>-106412.08</v>
      </c>
    </row>
    <row r="987" spans="1:5" x14ac:dyDescent="0.25">
      <c r="A987">
        <v>1</v>
      </c>
      <c r="B987" s="35" t="str">
        <f t="shared" si="15"/>
        <v>68061200</v>
      </c>
      <c r="C987" s="32" t="s">
        <v>1201</v>
      </c>
      <c r="D987" s="33">
        <v>0</v>
      </c>
      <c r="E987" s="34">
        <v>-39633.61</v>
      </c>
    </row>
    <row r="988" spans="1:5" x14ac:dyDescent="0.25">
      <c r="A988">
        <v>1</v>
      </c>
      <c r="B988" s="35" t="str">
        <f t="shared" si="15"/>
        <v>68061220</v>
      </c>
      <c r="C988" s="32" t="s">
        <v>1202</v>
      </c>
      <c r="D988" s="33">
        <v>0</v>
      </c>
      <c r="E988" s="34">
        <v>0.01</v>
      </c>
    </row>
    <row r="989" spans="1:5" x14ac:dyDescent="0.25">
      <c r="A989">
        <v>1</v>
      </c>
      <c r="B989" s="35" t="str">
        <f t="shared" si="15"/>
        <v>68061240</v>
      </c>
      <c r="C989" s="32" t="s">
        <v>1203</v>
      </c>
      <c r="D989" s="33">
        <v>0</v>
      </c>
      <c r="E989" s="34">
        <v>-282567.46000000002</v>
      </c>
    </row>
    <row r="990" spans="1:5" x14ac:dyDescent="0.25">
      <c r="A990">
        <v>1</v>
      </c>
      <c r="B990" s="35" t="str">
        <f t="shared" si="15"/>
        <v>68061250</v>
      </c>
      <c r="C990" s="32" t="s">
        <v>1204</v>
      </c>
      <c r="D990" s="33">
        <v>0</v>
      </c>
      <c r="E990" s="34">
        <v>-32847.449999999997</v>
      </c>
    </row>
    <row r="991" spans="1:5" x14ac:dyDescent="0.25">
      <c r="A991">
        <v>1</v>
      </c>
      <c r="B991" s="35" t="str">
        <f t="shared" si="15"/>
        <v>68061260</v>
      </c>
      <c r="C991" s="32" t="s">
        <v>1205</v>
      </c>
      <c r="D991" s="33">
        <v>0</v>
      </c>
      <c r="E991" s="34">
        <v>-24775.59</v>
      </c>
    </row>
    <row r="992" spans="1:5" x14ac:dyDescent="0.25">
      <c r="A992">
        <v>1</v>
      </c>
      <c r="B992" s="35" t="str">
        <f t="shared" si="15"/>
        <v>68061290</v>
      </c>
      <c r="C992" s="32" t="s">
        <v>1206</v>
      </c>
      <c r="D992" s="33">
        <v>0</v>
      </c>
      <c r="E992" s="34">
        <v>922.76</v>
      </c>
    </row>
    <row r="993" spans="1:5" x14ac:dyDescent="0.25">
      <c r="A993">
        <v>1</v>
      </c>
      <c r="B993" s="35" t="str">
        <f t="shared" si="15"/>
        <v>68999000</v>
      </c>
      <c r="C993" s="32" t="s">
        <v>1207</v>
      </c>
      <c r="D993" s="33">
        <v>0</v>
      </c>
      <c r="E993" s="34">
        <v>-2104579.38</v>
      </c>
    </row>
    <row r="994" spans="1:5" x14ac:dyDescent="0.25">
      <c r="A994">
        <v>1</v>
      </c>
      <c r="B994" s="35" t="str">
        <f t="shared" si="15"/>
        <v>69990035</v>
      </c>
      <c r="C994" s="32" t="s">
        <v>1208</v>
      </c>
      <c r="D994" s="33">
        <v>0</v>
      </c>
      <c r="E994" s="33">
        <v>0</v>
      </c>
    </row>
    <row r="995" spans="1:5" x14ac:dyDescent="0.25">
      <c r="A995">
        <v>1</v>
      </c>
      <c r="B995" s="35" t="str">
        <f t="shared" si="15"/>
        <v>69990055</v>
      </c>
      <c r="C995" s="32" t="s">
        <v>1210</v>
      </c>
      <c r="D995" s="33">
        <v>0</v>
      </c>
      <c r="E995" s="33">
        <v>0</v>
      </c>
    </row>
    <row r="996" spans="1:5" x14ac:dyDescent="0.25">
      <c r="A996">
        <v>1</v>
      </c>
      <c r="B996" s="35" t="str">
        <f t="shared" si="15"/>
        <v>69990120</v>
      </c>
      <c r="C996" s="32" t="s">
        <v>1212</v>
      </c>
      <c r="D996" s="33">
        <v>0</v>
      </c>
      <c r="E996" s="33">
        <v>0</v>
      </c>
    </row>
    <row r="997" spans="1:5" x14ac:dyDescent="0.25">
      <c r="A997">
        <v>1</v>
      </c>
      <c r="B997" s="35" t="str">
        <f t="shared" si="15"/>
        <v>69990150</v>
      </c>
      <c r="C997" s="32" t="s">
        <v>1214</v>
      </c>
      <c r="D997" s="33">
        <v>0</v>
      </c>
      <c r="E997" s="33">
        <v>0</v>
      </c>
    </row>
    <row r="998" spans="1:5" x14ac:dyDescent="0.25">
      <c r="A998">
        <v>1</v>
      </c>
      <c r="B998" s="35" t="str">
        <f t="shared" si="15"/>
        <v>72200030</v>
      </c>
      <c r="C998" s="32" t="s">
        <v>1218</v>
      </c>
      <c r="D998" s="33">
        <v>0</v>
      </c>
      <c r="E998" s="33">
        <v>0</v>
      </c>
    </row>
    <row r="999" spans="1:5" x14ac:dyDescent="0.25">
      <c r="A999">
        <v>1</v>
      </c>
      <c r="B999" s="35" t="str">
        <f t="shared" si="15"/>
        <v>72200031</v>
      </c>
      <c r="C999" s="32" t="s">
        <v>1219</v>
      </c>
      <c r="D999" s="33">
        <v>0</v>
      </c>
      <c r="E999" s="33">
        <v>0</v>
      </c>
    </row>
    <row r="1000" spans="1:5" x14ac:dyDescent="0.25">
      <c r="A1000">
        <v>1</v>
      </c>
      <c r="B1000" s="35" t="str">
        <f t="shared" si="15"/>
        <v>72200033</v>
      </c>
      <c r="C1000" s="32" t="s">
        <v>1220</v>
      </c>
      <c r="D1000" s="33">
        <v>0</v>
      </c>
      <c r="E1000" s="33">
        <v>0</v>
      </c>
    </row>
    <row r="1001" spans="1:5" x14ac:dyDescent="0.25">
      <c r="A1001">
        <v>1</v>
      </c>
      <c r="B1001" s="35" t="str">
        <f t="shared" si="15"/>
        <v>72200040</v>
      </c>
      <c r="C1001" s="32" t="s">
        <v>1221</v>
      </c>
      <c r="D1001" s="33">
        <v>0</v>
      </c>
      <c r="E1001" s="33">
        <v>0</v>
      </c>
    </row>
    <row r="1002" spans="1:5" x14ac:dyDescent="0.25">
      <c r="A1002">
        <v>1</v>
      </c>
      <c r="B1002" s="35" t="str">
        <f t="shared" si="15"/>
        <v>72200056</v>
      </c>
      <c r="C1002" s="32" t="s">
        <v>1222</v>
      </c>
      <c r="D1002" s="33">
        <v>0</v>
      </c>
      <c r="E1002" s="33">
        <v>0</v>
      </c>
    </row>
    <row r="1003" spans="1:5" x14ac:dyDescent="0.25">
      <c r="A1003">
        <v>1</v>
      </c>
      <c r="B1003" s="35" t="str">
        <f t="shared" si="15"/>
        <v>72200059</v>
      </c>
      <c r="C1003" s="32" t="s">
        <v>1223</v>
      </c>
      <c r="D1003" s="33">
        <v>0</v>
      </c>
      <c r="E1003" s="33">
        <v>0</v>
      </c>
    </row>
    <row r="1004" spans="1:5" x14ac:dyDescent="0.25">
      <c r="A1004">
        <v>1</v>
      </c>
      <c r="B1004" s="35" t="str">
        <f t="shared" si="15"/>
        <v>72200060</v>
      </c>
      <c r="C1004" s="32" t="s">
        <v>1224</v>
      </c>
      <c r="D1004" s="33">
        <v>0</v>
      </c>
      <c r="E1004" s="33">
        <v>0</v>
      </c>
    </row>
    <row r="1005" spans="1:5" x14ac:dyDescent="0.25">
      <c r="A1005">
        <v>1</v>
      </c>
      <c r="B1005" s="35" t="str">
        <f t="shared" si="15"/>
        <v>72200070</v>
      </c>
      <c r="C1005" s="32" t="s">
        <v>1225</v>
      </c>
      <c r="D1005" s="33">
        <v>0</v>
      </c>
      <c r="E1005" s="33">
        <v>0</v>
      </c>
    </row>
    <row r="1006" spans="1:5" x14ac:dyDescent="0.25">
      <c r="A1006">
        <v>1</v>
      </c>
      <c r="B1006" s="35" t="str">
        <f t="shared" si="15"/>
        <v>72200080</v>
      </c>
      <c r="C1006" s="32" t="s">
        <v>1226</v>
      </c>
      <c r="D1006" s="33">
        <v>0</v>
      </c>
      <c r="E1006" s="33">
        <v>0</v>
      </c>
    </row>
    <row r="1007" spans="1:5" x14ac:dyDescent="0.25">
      <c r="A1007">
        <v>1</v>
      </c>
      <c r="B1007" s="35" t="str">
        <f t="shared" si="15"/>
        <v>72200100</v>
      </c>
      <c r="C1007" s="32" t="s">
        <v>1227</v>
      </c>
      <c r="D1007" s="33">
        <v>0</v>
      </c>
      <c r="E1007" s="33">
        <v>0</v>
      </c>
    </row>
    <row r="1008" spans="1:5" x14ac:dyDescent="0.25">
      <c r="A1008">
        <v>1</v>
      </c>
      <c r="B1008" s="35" t="str">
        <f t="shared" si="15"/>
        <v>72200140</v>
      </c>
      <c r="C1008" s="32" t="s">
        <v>1228</v>
      </c>
      <c r="D1008" s="33">
        <v>0</v>
      </c>
      <c r="E1008" s="33">
        <v>0</v>
      </c>
    </row>
    <row r="1009" spans="1:5" x14ac:dyDescent="0.25">
      <c r="A1009">
        <v>1</v>
      </c>
      <c r="B1009" s="35" t="str">
        <f t="shared" si="15"/>
        <v>72200150</v>
      </c>
      <c r="C1009" s="32" t="s">
        <v>1229</v>
      </c>
      <c r="D1009" s="33">
        <v>0</v>
      </c>
      <c r="E1009" s="33">
        <v>0</v>
      </c>
    </row>
    <row r="1010" spans="1:5" x14ac:dyDescent="0.25">
      <c r="A1010">
        <v>1</v>
      </c>
      <c r="B1010" s="35" t="str">
        <f t="shared" si="15"/>
        <v>72200152</v>
      </c>
      <c r="C1010" s="32" t="s">
        <v>1230</v>
      </c>
      <c r="D1010" s="33">
        <v>0</v>
      </c>
      <c r="E1010" s="33">
        <v>0</v>
      </c>
    </row>
    <row r="1011" spans="1:5" x14ac:dyDescent="0.25">
      <c r="A1011">
        <v>1</v>
      </c>
      <c r="B1011" s="35" t="str">
        <f t="shared" si="15"/>
        <v>72200155</v>
      </c>
      <c r="C1011" s="32" t="s">
        <v>1231</v>
      </c>
      <c r="D1011" s="33">
        <v>0</v>
      </c>
      <c r="E1011" s="33">
        <v>0</v>
      </c>
    </row>
    <row r="1012" spans="1:5" x14ac:dyDescent="0.25">
      <c r="A1012">
        <v>1</v>
      </c>
      <c r="B1012" s="35" t="str">
        <f t="shared" si="15"/>
        <v>72200160</v>
      </c>
      <c r="C1012" s="32" t="s">
        <v>1232</v>
      </c>
      <c r="D1012" s="33">
        <v>0</v>
      </c>
      <c r="E1012" s="33">
        <v>0</v>
      </c>
    </row>
    <row r="1013" spans="1:5" x14ac:dyDescent="0.25">
      <c r="A1013">
        <v>1</v>
      </c>
      <c r="B1013" s="35" t="str">
        <f t="shared" si="15"/>
        <v>72200170</v>
      </c>
      <c r="C1013" s="32" t="s">
        <v>1233</v>
      </c>
      <c r="D1013" s="33">
        <v>0</v>
      </c>
      <c r="E1013" s="33">
        <v>0</v>
      </c>
    </row>
    <row r="1014" spans="1:5" x14ac:dyDescent="0.25">
      <c r="A1014">
        <v>1</v>
      </c>
      <c r="B1014" s="35" t="str">
        <f t="shared" si="15"/>
        <v>72200220</v>
      </c>
      <c r="C1014" s="32" t="s">
        <v>1234</v>
      </c>
      <c r="D1014" s="33">
        <v>0</v>
      </c>
      <c r="E1014" s="33">
        <v>0</v>
      </c>
    </row>
    <row r="1015" spans="1:5" x14ac:dyDescent="0.25">
      <c r="A1015">
        <v>1</v>
      </c>
      <c r="B1015" s="35" t="str">
        <f t="shared" si="15"/>
        <v>72200245</v>
      </c>
      <c r="C1015" s="32" t="s">
        <v>1235</v>
      </c>
      <c r="D1015" s="33">
        <v>0</v>
      </c>
      <c r="E1015" s="33">
        <v>0</v>
      </c>
    </row>
    <row r="1016" spans="1:5" x14ac:dyDescent="0.25">
      <c r="A1016">
        <v>1</v>
      </c>
      <c r="B1016" s="35" t="str">
        <f t="shared" si="15"/>
        <v>82200001</v>
      </c>
      <c r="C1016" s="32" t="s">
        <v>1236</v>
      </c>
      <c r="D1016" s="33">
        <v>0</v>
      </c>
      <c r="E1016" s="34">
        <v>-2142169.9300000002</v>
      </c>
    </row>
    <row r="1017" spans="1:5" x14ac:dyDescent="0.25">
      <c r="A1017">
        <v>1</v>
      </c>
      <c r="B1017" s="35" t="str">
        <f t="shared" si="15"/>
        <v>82200002</v>
      </c>
      <c r="C1017" s="32" t="s">
        <v>1237</v>
      </c>
      <c r="D1017" s="33">
        <v>0</v>
      </c>
      <c r="E1017" s="34">
        <v>-148513634.93000001</v>
      </c>
    </row>
    <row r="1018" spans="1:5" x14ac:dyDescent="0.25">
      <c r="A1018">
        <v>1</v>
      </c>
      <c r="B1018" s="35" t="str">
        <f t="shared" si="15"/>
        <v>82200003</v>
      </c>
      <c r="C1018" s="32" t="s">
        <v>1238</v>
      </c>
      <c r="D1018" s="33">
        <v>0</v>
      </c>
      <c r="E1018" s="33">
        <v>0</v>
      </c>
    </row>
    <row r="1019" spans="1:5" x14ac:dyDescent="0.25">
      <c r="A1019">
        <v>1</v>
      </c>
      <c r="B1019" s="35" t="str">
        <f t="shared" si="15"/>
        <v>82200010</v>
      </c>
      <c r="C1019" s="32" t="s">
        <v>1239</v>
      </c>
      <c r="D1019" s="33">
        <v>0</v>
      </c>
      <c r="E1019" s="33">
        <v>0</v>
      </c>
    </row>
    <row r="1020" spans="1:5" x14ac:dyDescent="0.25">
      <c r="A1020">
        <v>1</v>
      </c>
      <c r="B1020" s="35" t="str">
        <f t="shared" si="15"/>
        <v>82200020</v>
      </c>
      <c r="C1020" s="32" t="s">
        <v>1240</v>
      </c>
      <c r="D1020" s="33">
        <v>0</v>
      </c>
      <c r="E1020" s="33">
        <v>0</v>
      </c>
    </row>
    <row r="1021" spans="1:5" x14ac:dyDescent="0.25">
      <c r="A1021">
        <v>1</v>
      </c>
      <c r="B1021" s="35" t="str">
        <f t="shared" si="15"/>
        <v>82200029</v>
      </c>
      <c r="C1021" s="32" t="s">
        <v>1241</v>
      </c>
      <c r="D1021" s="33">
        <v>0</v>
      </c>
      <c r="E1021" s="33">
        <v>0</v>
      </c>
    </row>
    <row r="1022" spans="1:5" x14ac:dyDescent="0.25">
      <c r="A1022">
        <v>1</v>
      </c>
      <c r="B1022" s="35" t="str">
        <f t="shared" si="15"/>
        <v>82200030</v>
      </c>
      <c r="C1022" s="32" t="s">
        <v>1242</v>
      </c>
      <c r="D1022" s="33">
        <v>0</v>
      </c>
      <c r="E1022" s="33">
        <v>0</v>
      </c>
    </row>
    <row r="1023" spans="1:5" x14ac:dyDescent="0.25">
      <c r="A1023">
        <v>1</v>
      </c>
      <c r="B1023" s="35" t="str">
        <f t="shared" si="15"/>
        <v>82200031</v>
      </c>
      <c r="C1023" s="32" t="s">
        <v>1243</v>
      </c>
      <c r="D1023" s="33">
        <v>0</v>
      </c>
      <c r="E1023" s="33">
        <v>0</v>
      </c>
    </row>
    <row r="1024" spans="1:5" x14ac:dyDescent="0.25">
      <c r="A1024">
        <v>1</v>
      </c>
      <c r="B1024" s="35" t="str">
        <f t="shared" si="15"/>
        <v>82200033</v>
      </c>
      <c r="C1024" s="32" t="s">
        <v>1244</v>
      </c>
      <c r="D1024" s="33">
        <v>0</v>
      </c>
      <c r="E1024" s="33">
        <v>0</v>
      </c>
    </row>
    <row r="1025" spans="1:5" x14ac:dyDescent="0.25">
      <c r="A1025">
        <v>1</v>
      </c>
      <c r="B1025" s="35" t="str">
        <f t="shared" si="15"/>
        <v>82200034</v>
      </c>
      <c r="C1025" s="32" t="s">
        <v>1245</v>
      </c>
      <c r="D1025" s="33">
        <v>0</v>
      </c>
      <c r="E1025" s="33">
        <v>0</v>
      </c>
    </row>
    <row r="1026" spans="1:5" x14ac:dyDescent="0.25">
      <c r="A1026">
        <v>1</v>
      </c>
      <c r="B1026" s="35" t="str">
        <f t="shared" ref="B1026:B1089" si="16">LEFT(C1026,8)</f>
        <v>82200035</v>
      </c>
      <c r="C1026" s="32" t="s">
        <v>1246</v>
      </c>
      <c r="D1026" s="33">
        <v>0</v>
      </c>
      <c r="E1026" s="33">
        <v>0</v>
      </c>
    </row>
    <row r="1027" spans="1:5" x14ac:dyDescent="0.25">
      <c r="A1027">
        <v>1</v>
      </c>
      <c r="B1027" s="35" t="str">
        <f t="shared" si="16"/>
        <v>82200040</v>
      </c>
      <c r="C1027" s="32" t="s">
        <v>1247</v>
      </c>
      <c r="D1027" s="33">
        <v>0</v>
      </c>
      <c r="E1027" s="33">
        <v>0</v>
      </c>
    </row>
    <row r="1028" spans="1:5" x14ac:dyDescent="0.25">
      <c r="A1028">
        <v>1</v>
      </c>
      <c r="B1028" s="35" t="str">
        <f t="shared" si="16"/>
        <v>82200047</v>
      </c>
      <c r="C1028" s="32" t="s">
        <v>1248</v>
      </c>
      <c r="D1028" s="33">
        <v>0</v>
      </c>
      <c r="E1028" s="33">
        <v>0</v>
      </c>
    </row>
    <row r="1029" spans="1:5" x14ac:dyDescent="0.25">
      <c r="A1029">
        <v>1</v>
      </c>
      <c r="B1029" s="35" t="str">
        <f t="shared" si="16"/>
        <v>82200048</v>
      </c>
      <c r="C1029" s="32" t="s">
        <v>1249</v>
      </c>
      <c r="D1029" s="33">
        <v>0</v>
      </c>
      <c r="E1029" s="33">
        <v>0</v>
      </c>
    </row>
    <row r="1030" spans="1:5" x14ac:dyDescent="0.25">
      <c r="A1030">
        <v>1</v>
      </c>
      <c r="B1030" s="35" t="str">
        <f t="shared" si="16"/>
        <v>82200052</v>
      </c>
      <c r="C1030" s="32" t="s">
        <v>1250</v>
      </c>
      <c r="D1030" s="33">
        <v>0</v>
      </c>
      <c r="E1030" s="33">
        <v>0</v>
      </c>
    </row>
    <row r="1031" spans="1:5" x14ac:dyDescent="0.25">
      <c r="A1031">
        <v>1</v>
      </c>
      <c r="B1031" s="35" t="str">
        <f t="shared" si="16"/>
        <v>82200056</v>
      </c>
      <c r="C1031" s="32" t="s">
        <v>1251</v>
      </c>
      <c r="D1031" s="33">
        <v>0</v>
      </c>
      <c r="E1031" s="33">
        <v>0</v>
      </c>
    </row>
    <row r="1032" spans="1:5" x14ac:dyDescent="0.25">
      <c r="A1032">
        <v>1</v>
      </c>
      <c r="B1032" s="35" t="str">
        <f t="shared" si="16"/>
        <v>82200057</v>
      </c>
      <c r="C1032" s="32" t="s">
        <v>1252</v>
      </c>
      <c r="D1032" s="33">
        <v>0</v>
      </c>
      <c r="E1032" s="33">
        <v>0</v>
      </c>
    </row>
    <row r="1033" spans="1:5" x14ac:dyDescent="0.25">
      <c r="A1033">
        <v>1</v>
      </c>
      <c r="B1033" s="35" t="str">
        <f t="shared" si="16"/>
        <v>82200058</v>
      </c>
      <c r="C1033" s="32" t="s">
        <v>1253</v>
      </c>
      <c r="D1033" s="33">
        <v>0</v>
      </c>
      <c r="E1033" s="33">
        <v>0</v>
      </c>
    </row>
    <row r="1034" spans="1:5" x14ac:dyDescent="0.25">
      <c r="A1034">
        <v>1</v>
      </c>
      <c r="B1034" s="35" t="str">
        <f t="shared" si="16"/>
        <v>82200059</v>
      </c>
      <c r="C1034" s="32" t="s">
        <v>1254</v>
      </c>
      <c r="D1034" s="33">
        <v>0</v>
      </c>
      <c r="E1034" s="33">
        <v>0</v>
      </c>
    </row>
    <row r="1035" spans="1:5" x14ac:dyDescent="0.25">
      <c r="A1035">
        <v>1</v>
      </c>
      <c r="B1035" s="35" t="str">
        <f t="shared" si="16"/>
        <v>82200060</v>
      </c>
      <c r="C1035" s="32" t="s">
        <v>1255</v>
      </c>
      <c r="D1035" s="33">
        <v>0</v>
      </c>
      <c r="E1035" s="33">
        <v>0</v>
      </c>
    </row>
    <row r="1036" spans="1:5" x14ac:dyDescent="0.25">
      <c r="A1036">
        <v>1</v>
      </c>
      <c r="B1036" s="35" t="str">
        <f t="shared" si="16"/>
        <v>82200065</v>
      </c>
      <c r="C1036" s="32" t="s">
        <v>1256</v>
      </c>
      <c r="D1036" s="33">
        <v>0</v>
      </c>
      <c r="E1036" s="33">
        <v>0</v>
      </c>
    </row>
    <row r="1037" spans="1:5" x14ac:dyDescent="0.25">
      <c r="A1037">
        <v>1</v>
      </c>
      <c r="B1037" s="35" t="str">
        <f t="shared" si="16"/>
        <v>82200070</v>
      </c>
      <c r="C1037" s="32" t="s">
        <v>1257</v>
      </c>
      <c r="D1037" s="33">
        <v>0</v>
      </c>
      <c r="E1037" s="33">
        <v>0</v>
      </c>
    </row>
    <row r="1038" spans="1:5" x14ac:dyDescent="0.25">
      <c r="A1038">
        <v>1</v>
      </c>
      <c r="B1038" s="35" t="str">
        <f t="shared" si="16"/>
        <v>82200075</v>
      </c>
      <c r="C1038" s="32" t="s">
        <v>1258</v>
      </c>
      <c r="D1038" s="33">
        <v>0</v>
      </c>
      <c r="E1038" s="33">
        <v>0</v>
      </c>
    </row>
    <row r="1039" spans="1:5" x14ac:dyDescent="0.25">
      <c r="A1039">
        <v>1</v>
      </c>
      <c r="B1039" s="35" t="str">
        <f t="shared" si="16"/>
        <v>82200076</v>
      </c>
      <c r="C1039" s="32" t="s">
        <v>1259</v>
      </c>
      <c r="D1039" s="33">
        <v>0</v>
      </c>
      <c r="E1039" s="33">
        <v>0</v>
      </c>
    </row>
    <row r="1040" spans="1:5" x14ac:dyDescent="0.25">
      <c r="A1040">
        <v>1</v>
      </c>
      <c r="B1040" s="35" t="str">
        <f t="shared" si="16"/>
        <v>82200080</v>
      </c>
      <c r="C1040" s="32" t="s">
        <v>1260</v>
      </c>
      <c r="D1040" s="33">
        <v>0</v>
      </c>
      <c r="E1040" s="33">
        <v>0</v>
      </c>
    </row>
    <row r="1041" spans="1:5" x14ac:dyDescent="0.25">
      <c r="A1041">
        <v>1</v>
      </c>
      <c r="B1041" s="35" t="str">
        <f t="shared" si="16"/>
        <v>82200100</v>
      </c>
      <c r="C1041" s="32" t="s">
        <v>1261</v>
      </c>
      <c r="D1041" s="33">
        <v>0</v>
      </c>
      <c r="E1041" s="33">
        <v>0</v>
      </c>
    </row>
    <row r="1042" spans="1:5" x14ac:dyDescent="0.25">
      <c r="A1042">
        <v>1</v>
      </c>
      <c r="B1042" s="35" t="str">
        <f t="shared" si="16"/>
        <v>82200110</v>
      </c>
      <c r="C1042" s="32" t="s">
        <v>1262</v>
      </c>
      <c r="D1042" s="33">
        <v>0</v>
      </c>
      <c r="E1042" s="33">
        <v>0</v>
      </c>
    </row>
    <row r="1043" spans="1:5" x14ac:dyDescent="0.25">
      <c r="A1043">
        <v>1</v>
      </c>
      <c r="B1043" s="35" t="str">
        <f t="shared" si="16"/>
        <v>82200130</v>
      </c>
      <c r="C1043" s="32" t="s">
        <v>1263</v>
      </c>
      <c r="D1043" s="33">
        <v>0</v>
      </c>
      <c r="E1043" s="33">
        <v>0</v>
      </c>
    </row>
    <row r="1044" spans="1:5" x14ac:dyDescent="0.25">
      <c r="A1044">
        <v>1</v>
      </c>
      <c r="B1044" s="35" t="str">
        <f t="shared" si="16"/>
        <v>82200135</v>
      </c>
      <c r="C1044" s="32" t="s">
        <v>1264</v>
      </c>
      <c r="D1044" s="33">
        <v>0</v>
      </c>
      <c r="E1044" s="33">
        <v>0</v>
      </c>
    </row>
    <row r="1045" spans="1:5" x14ac:dyDescent="0.25">
      <c r="A1045">
        <v>1</v>
      </c>
      <c r="B1045" s="35" t="str">
        <f t="shared" si="16"/>
        <v>82200140</v>
      </c>
      <c r="C1045" s="32" t="s">
        <v>1265</v>
      </c>
      <c r="D1045" s="33">
        <v>0</v>
      </c>
      <c r="E1045" s="33">
        <v>0</v>
      </c>
    </row>
    <row r="1046" spans="1:5" x14ac:dyDescent="0.25">
      <c r="A1046">
        <v>1</v>
      </c>
      <c r="B1046" s="35" t="str">
        <f t="shared" si="16"/>
        <v>82200150</v>
      </c>
      <c r="C1046" s="32" t="s">
        <v>1266</v>
      </c>
      <c r="D1046" s="33">
        <v>0</v>
      </c>
      <c r="E1046" s="33">
        <v>0</v>
      </c>
    </row>
    <row r="1047" spans="1:5" x14ac:dyDescent="0.25">
      <c r="A1047">
        <v>1</v>
      </c>
      <c r="B1047" s="35" t="str">
        <f t="shared" si="16"/>
        <v>82200152</v>
      </c>
      <c r="C1047" s="32" t="s">
        <v>1267</v>
      </c>
      <c r="D1047" s="33">
        <v>0</v>
      </c>
      <c r="E1047" s="33">
        <v>0</v>
      </c>
    </row>
    <row r="1048" spans="1:5" x14ac:dyDescent="0.25">
      <c r="A1048">
        <v>1</v>
      </c>
      <c r="B1048" s="35" t="str">
        <f t="shared" si="16"/>
        <v>82200153</v>
      </c>
      <c r="C1048" s="32" t="s">
        <v>1268</v>
      </c>
      <c r="D1048" s="33">
        <v>0</v>
      </c>
      <c r="E1048" s="33">
        <v>0</v>
      </c>
    </row>
    <row r="1049" spans="1:5" x14ac:dyDescent="0.25">
      <c r="A1049">
        <v>1</v>
      </c>
      <c r="B1049" s="35" t="str">
        <f t="shared" si="16"/>
        <v>82200155</v>
      </c>
      <c r="C1049" s="32" t="s">
        <v>1269</v>
      </c>
      <c r="D1049" s="33">
        <v>0</v>
      </c>
      <c r="E1049" s="33">
        <v>0</v>
      </c>
    </row>
    <row r="1050" spans="1:5" x14ac:dyDescent="0.25">
      <c r="A1050">
        <v>1</v>
      </c>
      <c r="B1050" s="35" t="str">
        <f t="shared" si="16"/>
        <v>82200158</v>
      </c>
      <c r="C1050" s="32" t="s">
        <v>1270</v>
      </c>
      <c r="D1050" s="33">
        <v>0</v>
      </c>
      <c r="E1050" s="33">
        <v>0</v>
      </c>
    </row>
    <row r="1051" spans="1:5" x14ac:dyDescent="0.25">
      <c r="A1051">
        <v>1</v>
      </c>
      <c r="B1051" s="35" t="str">
        <f t="shared" si="16"/>
        <v>82200160</v>
      </c>
      <c r="C1051" s="32" t="s">
        <v>1271</v>
      </c>
      <c r="D1051" s="33">
        <v>0</v>
      </c>
      <c r="E1051" s="33">
        <v>0</v>
      </c>
    </row>
    <row r="1052" spans="1:5" x14ac:dyDescent="0.25">
      <c r="A1052">
        <v>1</v>
      </c>
      <c r="B1052" s="35" t="str">
        <f t="shared" si="16"/>
        <v>82200170</v>
      </c>
      <c r="C1052" s="32" t="s">
        <v>1272</v>
      </c>
      <c r="D1052" s="33">
        <v>0</v>
      </c>
      <c r="E1052" s="33">
        <v>0</v>
      </c>
    </row>
    <row r="1053" spans="1:5" x14ac:dyDescent="0.25">
      <c r="A1053">
        <v>1</v>
      </c>
      <c r="B1053" s="35" t="str">
        <f t="shared" si="16"/>
        <v>82200180</v>
      </c>
      <c r="C1053" s="32" t="s">
        <v>1273</v>
      </c>
      <c r="D1053" s="33">
        <v>0</v>
      </c>
      <c r="E1053" s="33">
        <v>0</v>
      </c>
    </row>
    <row r="1054" spans="1:5" x14ac:dyDescent="0.25">
      <c r="A1054">
        <v>1</v>
      </c>
      <c r="B1054" s="35" t="str">
        <f t="shared" si="16"/>
        <v>82200202</v>
      </c>
      <c r="C1054" s="32" t="s">
        <v>1274</v>
      </c>
      <c r="D1054" s="33">
        <v>0</v>
      </c>
      <c r="E1054" s="33">
        <v>0</v>
      </c>
    </row>
    <row r="1055" spans="1:5" x14ac:dyDescent="0.25">
      <c r="A1055">
        <v>1</v>
      </c>
      <c r="B1055" s="35" t="str">
        <f t="shared" si="16"/>
        <v>82200210</v>
      </c>
      <c r="C1055" s="32" t="s">
        <v>1275</v>
      </c>
      <c r="D1055" s="33">
        <v>0</v>
      </c>
      <c r="E1055" s="33">
        <v>0</v>
      </c>
    </row>
    <row r="1056" spans="1:5" x14ac:dyDescent="0.25">
      <c r="A1056">
        <v>1</v>
      </c>
      <c r="B1056" s="35" t="str">
        <f t="shared" si="16"/>
        <v>82200220</v>
      </c>
      <c r="C1056" s="32" t="s">
        <v>1276</v>
      </c>
      <c r="D1056" s="33">
        <v>0</v>
      </c>
      <c r="E1056" s="33">
        <v>0</v>
      </c>
    </row>
    <row r="1057" spans="1:5" x14ac:dyDescent="0.25">
      <c r="A1057">
        <v>1</v>
      </c>
      <c r="B1057" s="35" t="str">
        <f t="shared" si="16"/>
        <v>82200240</v>
      </c>
      <c r="C1057" s="32" t="s">
        <v>1277</v>
      </c>
      <c r="D1057" s="33">
        <v>0</v>
      </c>
      <c r="E1057" s="33">
        <v>0</v>
      </c>
    </row>
    <row r="1058" spans="1:5" x14ac:dyDescent="0.25">
      <c r="A1058">
        <v>1</v>
      </c>
      <c r="B1058" s="35" t="str">
        <f t="shared" si="16"/>
        <v>82200245</v>
      </c>
      <c r="C1058" s="32" t="s">
        <v>1278</v>
      </c>
      <c r="D1058" s="33">
        <v>0</v>
      </c>
      <c r="E1058" s="33">
        <v>0</v>
      </c>
    </row>
    <row r="1059" spans="1:5" x14ac:dyDescent="0.25">
      <c r="A1059">
        <v>1</v>
      </c>
      <c r="B1059" s="35" t="str">
        <f t="shared" si="16"/>
        <v>82200250</v>
      </c>
      <c r="C1059" s="32" t="s">
        <v>1279</v>
      </c>
      <c r="D1059" s="33">
        <v>0</v>
      </c>
      <c r="E1059" s="33">
        <v>0</v>
      </c>
    </row>
    <row r="1060" spans="1:5" x14ac:dyDescent="0.25">
      <c r="A1060">
        <v>1</v>
      </c>
      <c r="B1060" s="35" t="str">
        <f t="shared" si="16"/>
        <v>82200300</v>
      </c>
      <c r="C1060" s="32" t="s">
        <v>1280</v>
      </c>
      <c r="D1060" s="33">
        <v>0</v>
      </c>
      <c r="E1060" s="33">
        <v>0</v>
      </c>
    </row>
    <row r="1061" spans="1:5" x14ac:dyDescent="0.25">
      <c r="A1061">
        <v>1</v>
      </c>
      <c r="B1061" s="35" t="str">
        <f t="shared" si="16"/>
        <v>82200310</v>
      </c>
      <c r="C1061" s="32" t="s">
        <v>1281</v>
      </c>
      <c r="D1061" s="33">
        <v>0</v>
      </c>
      <c r="E1061" s="33">
        <v>0</v>
      </c>
    </row>
    <row r="1062" spans="1:5" x14ac:dyDescent="0.25">
      <c r="A1062">
        <v>1</v>
      </c>
      <c r="B1062" s="35" t="str">
        <f t="shared" si="16"/>
        <v>82200320</v>
      </c>
      <c r="C1062" s="32" t="s">
        <v>1282</v>
      </c>
      <c r="D1062" s="33">
        <v>0</v>
      </c>
      <c r="E1062" s="33">
        <v>0</v>
      </c>
    </row>
    <row r="1063" spans="1:5" x14ac:dyDescent="0.25">
      <c r="A1063">
        <v>1</v>
      </c>
      <c r="B1063" s="35" t="str">
        <f t="shared" si="16"/>
        <v>82200330</v>
      </c>
      <c r="C1063" s="32" t="s">
        <v>1283</v>
      </c>
      <c r="D1063" s="33">
        <v>0</v>
      </c>
      <c r="E1063" s="33">
        <v>0</v>
      </c>
    </row>
    <row r="1064" spans="1:5" x14ac:dyDescent="0.25">
      <c r="A1064">
        <v>1</v>
      </c>
      <c r="B1064" s="35" t="str">
        <f t="shared" si="16"/>
        <v>82200340</v>
      </c>
      <c r="C1064" s="32" t="s">
        <v>1284</v>
      </c>
      <c r="D1064" s="33">
        <v>0</v>
      </c>
      <c r="E1064" s="33">
        <v>0</v>
      </c>
    </row>
    <row r="1065" spans="1:5" x14ac:dyDescent="0.25">
      <c r="A1065">
        <v>1</v>
      </c>
      <c r="B1065" s="35" t="str">
        <f t="shared" si="16"/>
        <v xml:space="preserve">FERC_IS </v>
      </c>
      <c r="C1065" s="25" t="s">
        <v>265</v>
      </c>
      <c r="D1065" s="26">
        <v>0</v>
      </c>
      <c r="E1065" s="27">
        <v>-65649263.079999998</v>
      </c>
    </row>
    <row r="1066" spans="1:5" x14ac:dyDescent="0.25">
      <c r="A1066">
        <v>1</v>
      </c>
      <c r="B1066" s="35" t="str">
        <f t="shared" si="16"/>
        <v>F1-P112.</v>
      </c>
      <c r="C1066" s="25" t="s">
        <v>1285</v>
      </c>
      <c r="D1066" s="27">
        <v>-471275892.89999998</v>
      </c>
      <c r="E1066" s="27">
        <v>-524268905.98000002</v>
      </c>
    </row>
    <row r="1067" spans="1:5" x14ac:dyDescent="0.25">
      <c r="A1067">
        <v>1</v>
      </c>
      <c r="B1067" s="35" t="str">
        <f t="shared" si="16"/>
        <v>21610013</v>
      </c>
      <c r="C1067" s="32" t="s">
        <v>1286</v>
      </c>
      <c r="D1067" s="34">
        <v>19215436</v>
      </c>
      <c r="E1067" s="34">
        <v>19215436</v>
      </c>
    </row>
    <row r="1068" spans="1:5" x14ac:dyDescent="0.25">
      <c r="A1068">
        <v>1</v>
      </c>
      <c r="B1068" s="35" t="str">
        <f t="shared" si="16"/>
        <v xml:space="preserve">F216-1  </v>
      </c>
      <c r="C1068" s="25" t="s">
        <v>1287</v>
      </c>
      <c r="D1068" s="27">
        <v>19215436</v>
      </c>
      <c r="E1068" s="27">
        <v>19215436</v>
      </c>
    </row>
    <row r="1069" spans="1:5" x14ac:dyDescent="0.25">
      <c r="A1069">
        <v>1</v>
      </c>
      <c r="B1069" s="35" t="str">
        <f t="shared" si="16"/>
        <v>F1-P112.</v>
      </c>
      <c r="C1069" s="25" t="s">
        <v>239</v>
      </c>
      <c r="D1069" s="27">
        <v>19215436</v>
      </c>
      <c r="E1069" s="27">
        <v>19215436</v>
      </c>
    </row>
    <row r="1070" spans="1:5" x14ac:dyDescent="0.25">
      <c r="A1070">
        <v>1</v>
      </c>
      <c r="B1070" s="35" t="str">
        <f t="shared" si="16"/>
        <v>21900103</v>
      </c>
      <c r="C1070" s="32" t="s">
        <v>1288</v>
      </c>
      <c r="D1070" s="34">
        <v>-13147711.1</v>
      </c>
      <c r="E1070" s="34">
        <v>-13088487.1</v>
      </c>
    </row>
    <row r="1071" spans="1:5" x14ac:dyDescent="0.25">
      <c r="A1071">
        <v>1</v>
      </c>
      <c r="B1071" s="35" t="str">
        <f t="shared" si="16"/>
        <v>21900113</v>
      </c>
      <c r="C1071" s="32" t="s">
        <v>1289</v>
      </c>
      <c r="D1071" s="34">
        <v>20499588.300000001</v>
      </c>
      <c r="E1071" s="34">
        <v>20401504.300000001</v>
      </c>
    </row>
    <row r="1072" spans="1:5" x14ac:dyDescent="0.25">
      <c r="A1072">
        <v>1</v>
      </c>
      <c r="B1072" s="35" t="str">
        <f t="shared" si="16"/>
        <v>21900133</v>
      </c>
      <c r="C1072" s="32" t="s">
        <v>1290</v>
      </c>
      <c r="D1072" s="34">
        <v>399959.7</v>
      </c>
      <c r="E1072" s="34">
        <v>398182.7</v>
      </c>
    </row>
    <row r="1073" spans="1:5" x14ac:dyDescent="0.25">
      <c r="A1073">
        <v>1</v>
      </c>
      <c r="B1073" s="35" t="str">
        <f t="shared" si="16"/>
        <v>21900143</v>
      </c>
      <c r="C1073" s="32" t="s">
        <v>1291</v>
      </c>
      <c r="D1073" s="34">
        <v>179044645</v>
      </c>
      <c r="E1073" s="34">
        <v>177965811.66999999</v>
      </c>
    </row>
    <row r="1074" spans="1:5" x14ac:dyDescent="0.25">
      <c r="A1074">
        <v>1</v>
      </c>
      <c r="B1074" s="35" t="str">
        <f t="shared" si="16"/>
        <v>21900153</v>
      </c>
      <c r="C1074" s="32" t="s">
        <v>1292</v>
      </c>
      <c r="D1074" s="34">
        <v>-62665625.740000002</v>
      </c>
      <c r="E1074" s="34">
        <v>-62665625.740000002</v>
      </c>
    </row>
    <row r="1075" spans="1:5" x14ac:dyDescent="0.25">
      <c r="A1075">
        <v>1</v>
      </c>
      <c r="B1075" s="35" t="str">
        <f t="shared" si="16"/>
        <v>21900163</v>
      </c>
      <c r="C1075" s="32" t="s">
        <v>1293</v>
      </c>
      <c r="D1075" s="34">
        <v>12570522</v>
      </c>
      <c r="E1075" s="34">
        <v>12406007.83</v>
      </c>
    </row>
    <row r="1076" spans="1:5" x14ac:dyDescent="0.25">
      <c r="A1076">
        <v>1</v>
      </c>
      <c r="B1076" s="35" t="str">
        <f t="shared" si="16"/>
        <v>21900173</v>
      </c>
      <c r="C1076" s="32" t="s">
        <v>1294</v>
      </c>
      <c r="D1076" s="34">
        <v>-4399682.66</v>
      </c>
      <c r="E1076" s="34">
        <v>-4399682.66</v>
      </c>
    </row>
    <row r="1077" spans="1:5" x14ac:dyDescent="0.25">
      <c r="A1077">
        <v>1</v>
      </c>
      <c r="B1077" s="35" t="str">
        <f t="shared" si="16"/>
        <v>21900183</v>
      </c>
      <c r="C1077" s="32" t="s">
        <v>1295</v>
      </c>
      <c r="D1077" s="34">
        <v>-4130000</v>
      </c>
      <c r="E1077" s="34">
        <v>-4094416.67</v>
      </c>
    </row>
    <row r="1078" spans="1:5" x14ac:dyDescent="0.25">
      <c r="A1078">
        <v>1</v>
      </c>
      <c r="B1078" s="35" t="str">
        <f t="shared" si="16"/>
        <v>21900193</v>
      </c>
      <c r="C1078" s="32" t="s">
        <v>1296</v>
      </c>
      <c r="D1078" s="34">
        <v>1445499.47</v>
      </c>
      <c r="E1078" s="34">
        <v>1445499.47</v>
      </c>
    </row>
    <row r="1079" spans="1:5" x14ac:dyDescent="0.25">
      <c r="A1079">
        <v>1</v>
      </c>
      <c r="B1079" s="35" t="str">
        <f t="shared" si="16"/>
        <v>21900223</v>
      </c>
      <c r="C1079" s="32" t="s">
        <v>1297</v>
      </c>
      <c r="D1079" s="34">
        <v>-139985.9</v>
      </c>
      <c r="E1079" s="34">
        <v>-139612.73000000001</v>
      </c>
    </row>
    <row r="1080" spans="1:5" x14ac:dyDescent="0.25">
      <c r="A1080">
        <v>1</v>
      </c>
      <c r="B1080" s="35" t="str">
        <f t="shared" si="16"/>
        <v>21900233</v>
      </c>
      <c r="C1080" s="32" t="s">
        <v>1298</v>
      </c>
      <c r="D1080" s="34">
        <v>4601698.8899999997</v>
      </c>
      <c r="E1080" s="34">
        <v>4589261.8499999996</v>
      </c>
    </row>
    <row r="1081" spans="1:5" x14ac:dyDescent="0.25">
      <c r="A1081">
        <v>1</v>
      </c>
      <c r="B1081" s="35" t="str">
        <f t="shared" si="16"/>
        <v>21900243</v>
      </c>
      <c r="C1081" s="32" t="s">
        <v>1299</v>
      </c>
      <c r="D1081" s="34">
        <v>-7174855.9400000004</v>
      </c>
      <c r="E1081" s="34">
        <v>-7154258.2999999998</v>
      </c>
    </row>
    <row r="1082" spans="1:5" x14ac:dyDescent="0.25">
      <c r="A1082">
        <v>1</v>
      </c>
      <c r="B1082" s="35" t="str">
        <f t="shared" si="16"/>
        <v xml:space="preserve">F219    </v>
      </c>
      <c r="C1082" s="25" t="s">
        <v>1300</v>
      </c>
      <c r="D1082" s="27">
        <v>126904052.02</v>
      </c>
      <c r="E1082" s="27">
        <v>125664184.62</v>
      </c>
    </row>
    <row r="1083" spans="1:5" x14ac:dyDescent="0.25">
      <c r="A1083">
        <v>1</v>
      </c>
      <c r="B1083" s="35" t="str">
        <f t="shared" si="16"/>
        <v>F1-P112.</v>
      </c>
      <c r="C1083" s="25" t="s">
        <v>240</v>
      </c>
      <c r="D1083" s="27">
        <v>126904052.02</v>
      </c>
      <c r="E1083" s="27">
        <v>125664184.62</v>
      </c>
    </row>
    <row r="1084" spans="1:5" x14ac:dyDescent="0.25">
      <c r="A1084">
        <v>1</v>
      </c>
      <c r="B1084" s="35" t="str">
        <f t="shared" si="16"/>
        <v>F1-P112-</v>
      </c>
      <c r="C1084" s="42" t="s">
        <v>1301</v>
      </c>
      <c r="D1084" s="48">
        <v>-3601123504.73</v>
      </c>
      <c r="E1084" s="48">
        <v>-3655356385.21</v>
      </c>
    </row>
    <row r="1085" spans="1:5" x14ac:dyDescent="0.25">
      <c r="A1085">
        <v>1</v>
      </c>
      <c r="B1085" s="35" t="str">
        <f t="shared" si="16"/>
        <v>22100393</v>
      </c>
      <c r="C1085" s="32" t="s">
        <v>1302</v>
      </c>
      <c r="D1085" s="34">
        <v>-15000000</v>
      </c>
      <c r="E1085" s="34">
        <v>-15000000</v>
      </c>
    </row>
    <row r="1086" spans="1:5" x14ac:dyDescent="0.25">
      <c r="A1086">
        <v>1</v>
      </c>
      <c r="B1086" s="35" t="str">
        <f t="shared" si="16"/>
        <v>22100413</v>
      </c>
      <c r="C1086" s="32" t="s">
        <v>1303</v>
      </c>
      <c r="D1086" s="34">
        <v>-2000000</v>
      </c>
      <c r="E1086" s="34">
        <v>-2000000</v>
      </c>
    </row>
    <row r="1087" spans="1:5" x14ac:dyDescent="0.25">
      <c r="A1087">
        <v>1</v>
      </c>
      <c r="B1087" s="35" t="str">
        <f t="shared" si="16"/>
        <v>22100713</v>
      </c>
      <c r="C1087" s="32" t="s">
        <v>1304</v>
      </c>
      <c r="D1087" s="34">
        <v>-300000000</v>
      </c>
      <c r="E1087" s="34">
        <v>-300000000</v>
      </c>
    </row>
    <row r="1088" spans="1:5" x14ac:dyDescent="0.25">
      <c r="A1088">
        <v>1</v>
      </c>
      <c r="B1088" s="35" t="str">
        <f t="shared" si="16"/>
        <v>22100723</v>
      </c>
      <c r="C1088" s="43" t="s">
        <v>1305</v>
      </c>
      <c r="D1088" s="49">
        <v>-200000000</v>
      </c>
      <c r="E1088" s="49">
        <v>-200000000</v>
      </c>
    </row>
    <row r="1089" spans="1:5" x14ac:dyDescent="0.25">
      <c r="A1089">
        <v>1</v>
      </c>
      <c r="B1089" s="35" t="str">
        <f t="shared" si="16"/>
        <v>22100743</v>
      </c>
      <c r="C1089" s="32" t="s">
        <v>1306</v>
      </c>
      <c r="D1089" s="34">
        <v>-100000000</v>
      </c>
      <c r="E1089" s="34">
        <v>-100000000</v>
      </c>
    </row>
    <row r="1090" spans="1:5" x14ac:dyDescent="0.25">
      <c r="A1090">
        <v>1</v>
      </c>
      <c r="B1090" s="35" t="str">
        <f t="shared" ref="B1090:B1153" si="17">LEFT(C1090,8)</f>
        <v>22100823</v>
      </c>
      <c r="C1090" s="32" t="s">
        <v>1307</v>
      </c>
      <c r="D1090" s="34">
        <v>-250000000</v>
      </c>
      <c r="E1090" s="34">
        <v>-250000000</v>
      </c>
    </row>
    <row r="1091" spans="1:5" x14ac:dyDescent="0.25">
      <c r="A1091">
        <v>1</v>
      </c>
      <c r="B1091" s="35" t="str">
        <f t="shared" si="17"/>
        <v>22100833</v>
      </c>
      <c r="C1091" s="32" t="s">
        <v>1308</v>
      </c>
      <c r="D1091" s="34">
        <v>-138460000</v>
      </c>
      <c r="E1091" s="34">
        <v>-138460000</v>
      </c>
    </row>
    <row r="1092" spans="1:5" x14ac:dyDescent="0.25">
      <c r="A1092">
        <v>1</v>
      </c>
      <c r="B1092" s="35" t="str">
        <f t="shared" si="17"/>
        <v>22100843</v>
      </c>
      <c r="C1092" s="32" t="s">
        <v>1309</v>
      </c>
      <c r="D1092" s="34">
        <v>-23400000</v>
      </c>
      <c r="E1092" s="34">
        <v>-23400000</v>
      </c>
    </row>
    <row r="1093" spans="1:5" x14ac:dyDescent="0.25">
      <c r="A1093">
        <v>1</v>
      </c>
      <c r="B1093" s="35" t="str">
        <f t="shared" si="17"/>
        <v>22100853</v>
      </c>
      <c r="C1093" s="32" t="s">
        <v>1310</v>
      </c>
      <c r="D1093" s="34">
        <v>-425000000</v>
      </c>
      <c r="E1093" s="34">
        <v>-425000000</v>
      </c>
    </row>
    <row r="1094" spans="1:5" x14ac:dyDescent="0.25">
      <c r="A1094">
        <v>1</v>
      </c>
      <c r="B1094" s="35" t="str">
        <f t="shared" si="17"/>
        <v>22100863</v>
      </c>
      <c r="C1094" s="32" t="s">
        <v>1311</v>
      </c>
      <c r="D1094" s="33">
        <v>0</v>
      </c>
      <c r="E1094" s="33">
        <v>0</v>
      </c>
    </row>
    <row r="1095" spans="1:5" x14ac:dyDescent="0.25">
      <c r="A1095">
        <v>1</v>
      </c>
      <c r="B1095" s="35" t="str">
        <f t="shared" si="17"/>
        <v>22100923</v>
      </c>
      <c r="C1095" s="32" t="s">
        <v>1312</v>
      </c>
      <c r="D1095" s="34">
        <v>-250000000</v>
      </c>
      <c r="E1095" s="34">
        <v>-250000000</v>
      </c>
    </row>
    <row r="1096" spans="1:5" x14ac:dyDescent="0.25">
      <c r="A1096">
        <v>1</v>
      </c>
      <c r="B1096" s="35" t="str">
        <f t="shared" si="17"/>
        <v>22100933</v>
      </c>
      <c r="C1096" s="32" t="s">
        <v>1313</v>
      </c>
      <c r="D1096" s="34">
        <v>-45000000</v>
      </c>
      <c r="E1096" s="34">
        <v>-45000000</v>
      </c>
    </row>
    <row r="1097" spans="1:5" x14ac:dyDescent="0.25">
      <c r="A1097">
        <v>1</v>
      </c>
      <c r="B1097" s="35" t="str">
        <f t="shared" si="17"/>
        <v>22101023</v>
      </c>
      <c r="C1097" s="32" t="s">
        <v>1314</v>
      </c>
      <c r="D1097" s="34">
        <v>-250000000</v>
      </c>
      <c r="E1097" s="34">
        <v>-250000000</v>
      </c>
    </row>
    <row r="1098" spans="1:5" x14ac:dyDescent="0.25">
      <c r="A1098">
        <v>1</v>
      </c>
      <c r="B1098" s="35" t="str">
        <f t="shared" si="17"/>
        <v>22101033</v>
      </c>
      <c r="C1098" s="32" t="s">
        <v>1315</v>
      </c>
      <c r="D1098" s="34">
        <v>-300000000</v>
      </c>
      <c r="E1098" s="34">
        <v>-300000000</v>
      </c>
    </row>
    <row r="1099" spans="1:5" x14ac:dyDescent="0.25">
      <c r="A1099">
        <v>1</v>
      </c>
      <c r="B1099" s="35" t="str">
        <f t="shared" si="17"/>
        <v>22101053</v>
      </c>
      <c r="C1099" s="32" t="s">
        <v>1316</v>
      </c>
      <c r="D1099" s="34">
        <v>-250000000</v>
      </c>
      <c r="E1099" s="34">
        <v>-250000000</v>
      </c>
    </row>
    <row r="1100" spans="1:5" x14ac:dyDescent="0.25">
      <c r="A1100">
        <v>1</v>
      </c>
      <c r="B1100" s="35" t="str">
        <f t="shared" si="17"/>
        <v>22101113</v>
      </c>
      <c r="C1100" s="32" t="s">
        <v>1317</v>
      </c>
      <c r="D1100" s="34">
        <v>-350000000</v>
      </c>
      <c r="E1100" s="34">
        <v>-350000000</v>
      </c>
    </row>
    <row r="1101" spans="1:5" x14ac:dyDescent="0.25">
      <c r="A1101">
        <v>1</v>
      </c>
      <c r="B1101" s="35" t="str">
        <f t="shared" si="17"/>
        <v>22101123</v>
      </c>
      <c r="C1101" s="32" t="s">
        <v>1318</v>
      </c>
      <c r="D1101" s="34">
        <v>-325000000</v>
      </c>
      <c r="E1101" s="34">
        <v>-325000000</v>
      </c>
    </row>
    <row r="1102" spans="1:5" x14ac:dyDescent="0.25">
      <c r="A1102">
        <v>1</v>
      </c>
      <c r="B1102" s="35" t="str">
        <f t="shared" si="17"/>
        <v>22101133</v>
      </c>
      <c r="C1102" s="32" t="s">
        <v>1319</v>
      </c>
      <c r="D1102" s="34">
        <v>-250000000</v>
      </c>
      <c r="E1102" s="34">
        <v>-250000000</v>
      </c>
    </row>
    <row r="1103" spans="1:5" x14ac:dyDescent="0.25">
      <c r="A1103">
        <v>1</v>
      </c>
      <c r="B1103" s="35" t="str">
        <f t="shared" si="17"/>
        <v>22101143</v>
      </c>
      <c r="C1103" s="32" t="s">
        <v>1320</v>
      </c>
      <c r="D1103" s="34">
        <v>-300000000</v>
      </c>
      <c r="E1103" s="34">
        <v>-300000000</v>
      </c>
    </row>
    <row r="1104" spans="1:5" x14ac:dyDescent="0.25">
      <c r="A1104">
        <v>1</v>
      </c>
      <c r="B1104" s="35" t="str">
        <f t="shared" si="17"/>
        <v xml:space="preserve">F221    </v>
      </c>
      <c r="C1104" s="25" t="s">
        <v>1321</v>
      </c>
      <c r="D1104" s="27">
        <v>-3773860000</v>
      </c>
      <c r="E1104" s="27">
        <v>-3773860000</v>
      </c>
    </row>
    <row r="1105" spans="1:5" x14ac:dyDescent="0.25">
      <c r="A1105">
        <v>1</v>
      </c>
      <c r="B1105" s="35" t="str">
        <f t="shared" si="17"/>
        <v>F1-P112.</v>
      </c>
      <c r="C1105" s="25" t="s">
        <v>241</v>
      </c>
      <c r="D1105" s="27">
        <v>-3773860000</v>
      </c>
      <c r="E1105" s="27">
        <v>-3773860000</v>
      </c>
    </row>
    <row r="1106" spans="1:5" x14ac:dyDescent="0.25">
      <c r="A1106">
        <v>1</v>
      </c>
      <c r="B1106" s="35" t="str">
        <f t="shared" si="17"/>
        <v>22600003</v>
      </c>
      <c r="C1106" s="32" t="s">
        <v>1322</v>
      </c>
      <c r="D1106" s="33">
        <v>0</v>
      </c>
      <c r="E1106" s="33">
        <v>0</v>
      </c>
    </row>
    <row r="1107" spans="1:5" x14ac:dyDescent="0.25">
      <c r="A1107">
        <v>1</v>
      </c>
      <c r="B1107" s="35" t="str">
        <f t="shared" si="17"/>
        <v>22600083</v>
      </c>
      <c r="C1107" s="32" t="s">
        <v>1323</v>
      </c>
      <c r="D1107" s="34">
        <v>11632.92</v>
      </c>
      <c r="E1107" s="34">
        <v>11591.07</v>
      </c>
    </row>
    <row r="1108" spans="1:5" x14ac:dyDescent="0.25">
      <c r="A1108">
        <v>1</v>
      </c>
      <c r="B1108" s="35" t="str">
        <f t="shared" si="17"/>
        <v>22600093</v>
      </c>
      <c r="C1108" s="32" t="s">
        <v>1324</v>
      </c>
      <c r="D1108" s="34">
        <v>1746927.08</v>
      </c>
      <c r="E1108" s="34">
        <v>1741614.58</v>
      </c>
    </row>
    <row r="1109" spans="1:5" x14ac:dyDescent="0.25">
      <c r="A1109">
        <v>1</v>
      </c>
      <c r="B1109" s="35" t="str">
        <f t="shared" si="17"/>
        <v xml:space="preserve">F226    </v>
      </c>
      <c r="C1109" s="25" t="s">
        <v>1325</v>
      </c>
      <c r="D1109" s="27">
        <v>1758560</v>
      </c>
      <c r="E1109" s="27">
        <v>1753205.65</v>
      </c>
    </row>
    <row r="1110" spans="1:5" x14ac:dyDescent="0.25">
      <c r="A1110">
        <v>1</v>
      </c>
      <c r="B1110" s="35" t="str">
        <f t="shared" si="17"/>
        <v>F1-P112.</v>
      </c>
      <c r="C1110" s="25" t="s">
        <v>242</v>
      </c>
      <c r="D1110" s="27">
        <v>1758560</v>
      </c>
      <c r="E1110" s="27">
        <v>1753205.65</v>
      </c>
    </row>
    <row r="1111" spans="1:5" x14ac:dyDescent="0.25">
      <c r="A1111">
        <v>1</v>
      </c>
      <c r="B1111" s="35" t="str">
        <f t="shared" si="17"/>
        <v>F1-P112.</v>
      </c>
      <c r="C1111" s="42" t="s">
        <v>1326</v>
      </c>
      <c r="D1111" s="48">
        <v>-3772101440</v>
      </c>
      <c r="E1111" s="48">
        <v>-3772106794.3499999</v>
      </c>
    </row>
    <row r="1112" spans="1:5" x14ac:dyDescent="0.25">
      <c r="A1112">
        <v>1</v>
      </c>
      <c r="B1112" s="35" t="str">
        <f t="shared" si="17"/>
        <v>22700013</v>
      </c>
      <c r="C1112" s="32" t="s">
        <v>1327</v>
      </c>
      <c r="D1112" s="34">
        <v>-619538.37</v>
      </c>
      <c r="E1112" s="34">
        <v>-619538.37</v>
      </c>
    </row>
    <row r="1113" spans="1:5" x14ac:dyDescent="0.25">
      <c r="A1113">
        <v>1</v>
      </c>
      <c r="B1113" s="35" t="str">
        <f t="shared" si="17"/>
        <v xml:space="preserve">F227    </v>
      </c>
      <c r="C1113" s="25" t="s">
        <v>1328</v>
      </c>
      <c r="D1113" s="27">
        <v>-619538.37</v>
      </c>
      <c r="E1113" s="27">
        <v>-619538.37</v>
      </c>
    </row>
    <row r="1114" spans="1:5" x14ac:dyDescent="0.25">
      <c r="A1114">
        <v>1</v>
      </c>
      <c r="B1114" s="35" t="str">
        <f t="shared" si="17"/>
        <v>F1-P112.</v>
      </c>
      <c r="C1114" s="25" t="s">
        <v>243</v>
      </c>
      <c r="D1114" s="27">
        <v>-619538.37</v>
      </c>
      <c r="E1114" s="27">
        <v>-619538.37</v>
      </c>
    </row>
    <row r="1115" spans="1:5" x14ac:dyDescent="0.25">
      <c r="A1115">
        <v>1</v>
      </c>
      <c r="B1115" s="35" t="str">
        <f t="shared" si="17"/>
        <v>22820011</v>
      </c>
      <c r="C1115" s="43" t="s">
        <v>1329</v>
      </c>
      <c r="D1115" s="49">
        <v>-140000</v>
      </c>
      <c r="E1115" s="49">
        <v>-140000</v>
      </c>
    </row>
    <row r="1116" spans="1:5" x14ac:dyDescent="0.25">
      <c r="A1116">
        <v>1</v>
      </c>
      <c r="B1116" s="35" t="str">
        <f t="shared" si="17"/>
        <v>22820012</v>
      </c>
      <c r="C1116" s="32" t="s">
        <v>1330</v>
      </c>
      <c r="D1116" s="34">
        <v>-2150000</v>
      </c>
      <c r="E1116" s="34">
        <v>-2150000</v>
      </c>
    </row>
    <row r="1117" spans="1:5" x14ac:dyDescent="0.25">
      <c r="A1117">
        <v>1</v>
      </c>
      <c r="B1117" s="35" t="str">
        <f t="shared" si="17"/>
        <v xml:space="preserve">F228-2  </v>
      </c>
      <c r="C1117" s="25" t="s">
        <v>1331</v>
      </c>
      <c r="D1117" s="27">
        <v>-2290000</v>
      </c>
      <c r="E1117" s="27">
        <v>-2290000</v>
      </c>
    </row>
    <row r="1118" spans="1:5" x14ac:dyDescent="0.25">
      <c r="A1118">
        <v>1</v>
      </c>
      <c r="B1118" s="35" t="str">
        <f t="shared" si="17"/>
        <v>F1-P112.</v>
      </c>
      <c r="C1118" s="25" t="s">
        <v>244</v>
      </c>
      <c r="D1118" s="27">
        <v>-2290000</v>
      </c>
      <c r="E1118" s="27">
        <v>-2290000</v>
      </c>
    </row>
    <row r="1119" spans="1:5" x14ac:dyDescent="0.25">
      <c r="A1119">
        <v>1</v>
      </c>
      <c r="B1119" s="35" t="str">
        <f t="shared" si="17"/>
        <v>22830003</v>
      </c>
      <c r="C1119" s="32" t="s">
        <v>1332</v>
      </c>
      <c r="D1119" s="34">
        <v>-57264943.439999998</v>
      </c>
      <c r="E1119" s="34">
        <v>-57362761.210000001</v>
      </c>
    </row>
    <row r="1120" spans="1:5" x14ac:dyDescent="0.25">
      <c r="A1120">
        <v>1</v>
      </c>
      <c r="B1120" s="35" t="str">
        <f t="shared" si="17"/>
        <v>22830013</v>
      </c>
      <c r="C1120" s="32" t="s">
        <v>1333</v>
      </c>
      <c r="D1120" s="34">
        <v>-2785863.64</v>
      </c>
      <c r="E1120" s="34">
        <v>-2780091.14</v>
      </c>
    </row>
    <row r="1121" spans="1:5" x14ac:dyDescent="0.25">
      <c r="A1121">
        <v>1</v>
      </c>
      <c r="B1121" s="35" t="str">
        <f t="shared" si="17"/>
        <v>22830023</v>
      </c>
      <c r="C1121" s="32" t="s">
        <v>1334</v>
      </c>
      <c r="D1121" s="34">
        <v>3878983</v>
      </c>
      <c r="E1121" s="34">
        <v>4000233</v>
      </c>
    </row>
    <row r="1122" spans="1:5" x14ac:dyDescent="0.25">
      <c r="A1122">
        <v>1</v>
      </c>
      <c r="B1122" s="35" t="str">
        <f t="shared" si="17"/>
        <v>22830033</v>
      </c>
      <c r="C1122" s="32" t="s">
        <v>1335</v>
      </c>
      <c r="D1122" s="34">
        <v>-683103.32</v>
      </c>
      <c r="E1122" s="34">
        <v>-573010.06999999995</v>
      </c>
    </row>
    <row r="1123" spans="1:5" x14ac:dyDescent="0.25">
      <c r="A1123">
        <v>1</v>
      </c>
      <c r="B1123" s="35" t="str">
        <f t="shared" si="17"/>
        <v>22830043</v>
      </c>
      <c r="C1123" s="32" t="s">
        <v>1336</v>
      </c>
      <c r="D1123" s="34">
        <v>-705.13</v>
      </c>
      <c r="E1123" s="34">
        <v>21507.24</v>
      </c>
    </row>
    <row r="1124" spans="1:5" x14ac:dyDescent="0.25">
      <c r="A1124">
        <v>1</v>
      </c>
      <c r="B1124" s="35" t="str">
        <f t="shared" si="17"/>
        <v>22830053</v>
      </c>
      <c r="C1124" s="32" t="s">
        <v>1337</v>
      </c>
      <c r="D1124" s="34">
        <v>-1792121.63</v>
      </c>
      <c r="E1124" s="34">
        <v>-1957264</v>
      </c>
    </row>
    <row r="1125" spans="1:5" x14ac:dyDescent="0.25">
      <c r="A1125">
        <v>1</v>
      </c>
      <c r="B1125" s="35" t="str">
        <f t="shared" si="17"/>
        <v>22830063</v>
      </c>
      <c r="C1125" s="32" t="s">
        <v>1338</v>
      </c>
      <c r="D1125" s="34">
        <v>-63434.85</v>
      </c>
      <c r="E1125" s="34">
        <v>-63434.85</v>
      </c>
    </row>
    <row r="1126" spans="1:5" x14ac:dyDescent="0.25">
      <c r="A1126">
        <v>1</v>
      </c>
      <c r="B1126" s="35" t="str">
        <f t="shared" si="17"/>
        <v>22830073</v>
      </c>
      <c r="C1126" s="32" t="s">
        <v>1339</v>
      </c>
      <c r="D1126" s="34">
        <v>-128833.15</v>
      </c>
      <c r="E1126" s="34">
        <v>-128833.15</v>
      </c>
    </row>
    <row r="1127" spans="1:5" x14ac:dyDescent="0.25">
      <c r="A1127">
        <v>1</v>
      </c>
      <c r="B1127" s="35" t="str">
        <f t="shared" si="17"/>
        <v xml:space="preserve">F228-3  </v>
      </c>
      <c r="C1127" s="25" t="s">
        <v>1340</v>
      </c>
      <c r="D1127" s="27">
        <v>-58840022.159999996</v>
      </c>
      <c r="E1127" s="27">
        <v>-58843654.18</v>
      </c>
    </row>
    <row r="1128" spans="1:5" x14ac:dyDescent="0.25">
      <c r="A1128">
        <v>1</v>
      </c>
      <c r="B1128" s="35" t="str">
        <f t="shared" si="17"/>
        <v>F1-P112.</v>
      </c>
      <c r="C1128" s="25" t="s">
        <v>245</v>
      </c>
      <c r="D1128" s="27">
        <v>-58840022.159999996</v>
      </c>
      <c r="E1128" s="27">
        <v>-58843654.18</v>
      </c>
    </row>
    <row r="1129" spans="1:5" x14ac:dyDescent="0.25">
      <c r="A1129">
        <v>1</v>
      </c>
      <c r="B1129" s="35" t="str">
        <f t="shared" si="17"/>
        <v>22840012</v>
      </c>
      <c r="C1129" s="32" t="s">
        <v>1341</v>
      </c>
      <c r="D1129" s="34">
        <v>-640000</v>
      </c>
      <c r="E1129" s="34">
        <v>-640000</v>
      </c>
    </row>
    <row r="1130" spans="1:5" x14ac:dyDescent="0.25">
      <c r="A1130">
        <v>1</v>
      </c>
      <c r="B1130" s="35" t="str">
        <f t="shared" si="17"/>
        <v>22840021</v>
      </c>
      <c r="C1130" s="32" t="s">
        <v>1342</v>
      </c>
      <c r="D1130" s="34">
        <v>-200000</v>
      </c>
      <c r="E1130" s="34">
        <v>-200000</v>
      </c>
    </row>
    <row r="1131" spans="1:5" x14ac:dyDescent="0.25">
      <c r="A1131">
        <v>1</v>
      </c>
      <c r="B1131" s="35" t="str">
        <f t="shared" si="17"/>
        <v>22840022</v>
      </c>
      <c r="C1131" s="32" t="s">
        <v>1343</v>
      </c>
      <c r="D1131" s="34">
        <v>-556500</v>
      </c>
      <c r="E1131" s="34">
        <v>-556500</v>
      </c>
    </row>
    <row r="1132" spans="1:5" x14ac:dyDescent="0.25">
      <c r="A1132">
        <v>1</v>
      </c>
      <c r="B1132" s="35" t="str">
        <f t="shared" si="17"/>
        <v>22840031</v>
      </c>
      <c r="C1132" s="32" t="s">
        <v>1344</v>
      </c>
      <c r="D1132" s="34">
        <v>-258000</v>
      </c>
      <c r="E1132" s="34">
        <v>-258000</v>
      </c>
    </row>
    <row r="1133" spans="1:5" x14ac:dyDescent="0.25">
      <c r="A1133">
        <v>1</v>
      </c>
      <c r="B1133" s="35" t="str">
        <f t="shared" si="17"/>
        <v>22840032</v>
      </c>
      <c r="C1133" s="32" t="s">
        <v>1345</v>
      </c>
      <c r="D1133" s="34">
        <v>-2475000</v>
      </c>
      <c r="E1133" s="34">
        <v>-2475000</v>
      </c>
    </row>
    <row r="1134" spans="1:5" x14ac:dyDescent="0.25">
      <c r="A1134">
        <v>1</v>
      </c>
      <c r="B1134" s="35" t="str">
        <f t="shared" si="17"/>
        <v>22840042</v>
      </c>
      <c r="C1134" s="32" t="s">
        <v>1346</v>
      </c>
      <c r="D1134" s="34">
        <v>-212200</v>
      </c>
      <c r="E1134" s="34">
        <v>-212200</v>
      </c>
    </row>
    <row r="1135" spans="1:5" x14ac:dyDescent="0.25">
      <c r="A1135">
        <v>1</v>
      </c>
      <c r="B1135" s="35" t="str">
        <f t="shared" si="17"/>
        <v>22840051</v>
      </c>
      <c r="C1135" s="32" t="s">
        <v>1347</v>
      </c>
      <c r="D1135" s="34">
        <v>-30000</v>
      </c>
      <c r="E1135" s="34">
        <v>-30000</v>
      </c>
    </row>
    <row r="1136" spans="1:5" x14ac:dyDescent="0.25">
      <c r="A1136">
        <v>1</v>
      </c>
      <c r="B1136" s="35" t="str">
        <f t="shared" si="17"/>
        <v>22840062</v>
      </c>
      <c r="C1136" s="32" t="s">
        <v>1348</v>
      </c>
      <c r="D1136" s="34">
        <v>-1270000</v>
      </c>
      <c r="E1136" s="34">
        <v>-1270000</v>
      </c>
    </row>
    <row r="1137" spans="1:5" x14ac:dyDescent="0.25">
      <c r="A1137">
        <v>1</v>
      </c>
      <c r="B1137" s="35" t="str">
        <f t="shared" si="17"/>
        <v>22840081</v>
      </c>
      <c r="C1137" s="32" t="s">
        <v>1349</v>
      </c>
      <c r="D1137" s="34">
        <v>-550000</v>
      </c>
      <c r="E1137" s="34">
        <v>-550000</v>
      </c>
    </row>
    <row r="1138" spans="1:5" x14ac:dyDescent="0.25">
      <c r="A1138">
        <v>1</v>
      </c>
      <c r="B1138" s="35" t="str">
        <f t="shared" si="17"/>
        <v>22840082</v>
      </c>
      <c r="C1138" s="32" t="s">
        <v>1350</v>
      </c>
      <c r="D1138" s="34">
        <v>-7300000</v>
      </c>
      <c r="E1138" s="34">
        <v>-7300000</v>
      </c>
    </row>
    <row r="1139" spans="1:5" x14ac:dyDescent="0.25">
      <c r="A1139">
        <v>1</v>
      </c>
      <c r="B1139" s="35" t="str">
        <f t="shared" si="17"/>
        <v>22840092</v>
      </c>
      <c r="C1139" s="32" t="s">
        <v>1351</v>
      </c>
      <c r="D1139" s="34">
        <v>-2380000</v>
      </c>
      <c r="E1139" s="34">
        <v>-2380000</v>
      </c>
    </row>
    <row r="1140" spans="1:5" x14ac:dyDescent="0.25">
      <c r="A1140">
        <v>1</v>
      </c>
      <c r="B1140" s="35" t="str">
        <f t="shared" si="17"/>
        <v>22840102</v>
      </c>
      <c r="C1140" s="32" t="s">
        <v>1352</v>
      </c>
      <c r="D1140" s="34">
        <v>-484500</v>
      </c>
      <c r="E1140" s="34">
        <v>-484500</v>
      </c>
    </row>
    <row r="1141" spans="1:5" x14ac:dyDescent="0.25">
      <c r="A1141">
        <v>1</v>
      </c>
      <c r="B1141" s="35" t="str">
        <f t="shared" si="17"/>
        <v>22840111</v>
      </c>
      <c r="C1141" s="32" t="s">
        <v>1353</v>
      </c>
      <c r="D1141" s="34">
        <v>-20000</v>
      </c>
      <c r="E1141" s="34">
        <v>-20000</v>
      </c>
    </row>
    <row r="1142" spans="1:5" x14ac:dyDescent="0.25">
      <c r="A1142">
        <v>1</v>
      </c>
      <c r="B1142" s="35" t="str">
        <f t="shared" si="17"/>
        <v>22840112</v>
      </c>
      <c r="C1142" s="32" t="s">
        <v>1354</v>
      </c>
      <c r="D1142" s="34">
        <v>-200000</v>
      </c>
      <c r="E1142" s="34">
        <v>-200000</v>
      </c>
    </row>
    <row r="1143" spans="1:5" x14ac:dyDescent="0.25">
      <c r="A1143">
        <v>1</v>
      </c>
      <c r="B1143" s="35" t="str">
        <f t="shared" si="17"/>
        <v>22840122</v>
      </c>
      <c r="C1143" s="32" t="s">
        <v>1355</v>
      </c>
      <c r="D1143" s="34">
        <v>-140000</v>
      </c>
      <c r="E1143" s="34">
        <v>-140000</v>
      </c>
    </row>
    <row r="1144" spans="1:5" x14ac:dyDescent="0.25">
      <c r="A1144">
        <v>1</v>
      </c>
      <c r="B1144" s="35" t="str">
        <f t="shared" si="17"/>
        <v>22840131</v>
      </c>
      <c r="C1144" s="32" t="s">
        <v>1356</v>
      </c>
      <c r="D1144" s="34">
        <v>-500000</v>
      </c>
      <c r="E1144" s="34">
        <v>-500000</v>
      </c>
    </row>
    <row r="1145" spans="1:5" x14ac:dyDescent="0.25">
      <c r="A1145">
        <v>1</v>
      </c>
      <c r="B1145" s="35" t="str">
        <f t="shared" si="17"/>
        <v>22840132</v>
      </c>
      <c r="C1145" s="32" t="s">
        <v>1357</v>
      </c>
      <c r="D1145" s="34">
        <v>-100000</v>
      </c>
      <c r="E1145" s="34">
        <v>-100000</v>
      </c>
    </row>
    <row r="1146" spans="1:5" x14ac:dyDescent="0.25">
      <c r="A1146">
        <v>1</v>
      </c>
      <c r="B1146" s="35" t="str">
        <f t="shared" si="17"/>
        <v>22840161</v>
      </c>
      <c r="C1146" s="32" t="s">
        <v>1358</v>
      </c>
      <c r="D1146" s="34">
        <v>-350000</v>
      </c>
      <c r="E1146" s="34">
        <v>-350000</v>
      </c>
    </row>
    <row r="1147" spans="1:5" x14ac:dyDescent="0.25">
      <c r="A1147">
        <v>1</v>
      </c>
      <c r="B1147" s="35" t="str">
        <f t="shared" si="17"/>
        <v>22840162</v>
      </c>
      <c r="C1147" s="32" t="s">
        <v>1359</v>
      </c>
      <c r="D1147" s="34">
        <v>-100000</v>
      </c>
      <c r="E1147" s="34">
        <v>-100000</v>
      </c>
    </row>
    <row r="1148" spans="1:5" x14ac:dyDescent="0.25">
      <c r="A1148">
        <v>1</v>
      </c>
      <c r="B1148" s="35" t="str">
        <f t="shared" si="17"/>
        <v>22840171</v>
      </c>
      <c r="C1148" s="32" t="s">
        <v>1360</v>
      </c>
      <c r="D1148" s="34">
        <v>-50000</v>
      </c>
      <c r="E1148" s="34">
        <v>-50000</v>
      </c>
    </row>
    <row r="1149" spans="1:5" x14ac:dyDescent="0.25">
      <c r="A1149">
        <v>1</v>
      </c>
      <c r="B1149" s="35" t="str">
        <f t="shared" si="17"/>
        <v>22840181</v>
      </c>
      <c r="C1149" s="32" t="s">
        <v>1361</v>
      </c>
      <c r="D1149" s="34">
        <v>-5625000</v>
      </c>
      <c r="E1149" s="34">
        <v>-5625000</v>
      </c>
    </row>
    <row r="1150" spans="1:5" x14ac:dyDescent="0.25">
      <c r="A1150">
        <v>1</v>
      </c>
      <c r="B1150" s="35" t="str">
        <f t="shared" si="17"/>
        <v>22840191</v>
      </c>
      <c r="C1150" s="32" t="s">
        <v>1362</v>
      </c>
      <c r="D1150" s="34">
        <v>-250000</v>
      </c>
      <c r="E1150" s="34">
        <v>-250000</v>
      </c>
    </row>
    <row r="1151" spans="1:5" x14ac:dyDescent="0.25">
      <c r="A1151">
        <v>1</v>
      </c>
      <c r="B1151" s="35" t="str">
        <f t="shared" si="17"/>
        <v>22840221</v>
      </c>
      <c r="C1151" s="32" t="s">
        <v>1363</v>
      </c>
      <c r="D1151" s="34">
        <v>-150000</v>
      </c>
      <c r="E1151" s="34">
        <v>-150000</v>
      </c>
    </row>
    <row r="1152" spans="1:5" x14ac:dyDescent="0.25">
      <c r="A1152">
        <v>1</v>
      </c>
      <c r="B1152" s="35" t="str">
        <f t="shared" si="17"/>
        <v>22840231</v>
      </c>
      <c r="C1152" s="32" t="s">
        <v>1364</v>
      </c>
      <c r="D1152" s="34">
        <v>-75000</v>
      </c>
      <c r="E1152" s="34">
        <v>-75000</v>
      </c>
    </row>
    <row r="1153" spans="1:5" x14ac:dyDescent="0.25">
      <c r="A1153">
        <v>1</v>
      </c>
      <c r="B1153" s="35" t="str">
        <f t="shared" si="17"/>
        <v>22840251</v>
      </c>
      <c r="C1153" s="32" t="s">
        <v>1365</v>
      </c>
      <c r="D1153" s="34">
        <v>-5973891</v>
      </c>
      <c r="E1153" s="34">
        <v>-3106425</v>
      </c>
    </row>
    <row r="1154" spans="1:5" x14ac:dyDescent="0.25">
      <c r="A1154">
        <v>1</v>
      </c>
      <c r="B1154" s="35" t="str">
        <f t="shared" ref="B1154:B1217" si="18">LEFT(C1154,8)</f>
        <v>22840281</v>
      </c>
      <c r="C1154" s="32" t="s">
        <v>1366</v>
      </c>
      <c r="D1154" s="34">
        <v>-50000</v>
      </c>
      <c r="E1154" s="34">
        <v>-50000</v>
      </c>
    </row>
    <row r="1155" spans="1:5" x14ac:dyDescent="0.25">
      <c r="A1155">
        <v>1</v>
      </c>
      <c r="B1155" s="35" t="str">
        <f t="shared" si="18"/>
        <v>22840311</v>
      </c>
      <c r="C1155" s="32" t="s">
        <v>1367</v>
      </c>
      <c r="D1155" s="34">
        <v>-96000</v>
      </c>
      <c r="E1155" s="34">
        <v>-96000</v>
      </c>
    </row>
    <row r="1156" spans="1:5" x14ac:dyDescent="0.25">
      <c r="A1156">
        <v>1</v>
      </c>
      <c r="B1156" s="35" t="str">
        <f t="shared" si="18"/>
        <v>22840321</v>
      </c>
      <c r="C1156" s="32" t="s">
        <v>1368</v>
      </c>
      <c r="D1156" s="34">
        <v>-104341173</v>
      </c>
      <c r="E1156" s="34">
        <v>-83815040</v>
      </c>
    </row>
    <row r="1157" spans="1:5" x14ac:dyDescent="0.25">
      <c r="A1157">
        <v>1</v>
      </c>
      <c r="B1157" s="35" t="str">
        <f t="shared" si="18"/>
        <v>22840332</v>
      </c>
      <c r="C1157" s="32" t="s">
        <v>1369</v>
      </c>
      <c r="D1157" s="34">
        <v>-23000000</v>
      </c>
      <c r="E1157" s="34">
        <v>-23000000</v>
      </c>
    </row>
    <row r="1158" spans="1:5" x14ac:dyDescent="0.25">
      <c r="A1158">
        <v>1</v>
      </c>
      <c r="B1158" s="35" t="str">
        <f t="shared" si="18"/>
        <v>22840351</v>
      </c>
      <c r="C1158" s="32" t="s">
        <v>1370</v>
      </c>
      <c r="D1158" s="34">
        <v>-465000</v>
      </c>
      <c r="E1158" s="34">
        <v>-465000</v>
      </c>
    </row>
    <row r="1159" spans="1:5" x14ac:dyDescent="0.25">
      <c r="A1159">
        <v>1</v>
      </c>
      <c r="B1159" s="35" t="str">
        <f t="shared" si="18"/>
        <v>22840361</v>
      </c>
      <c r="C1159" s="32" t="s">
        <v>1371</v>
      </c>
      <c r="D1159" s="34">
        <v>-45000</v>
      </c>
      <c r="E1159" s="34">
        <v>-45000</v>
      </c>
    </row>
    <row r="1160" spans="1:5" x14ac:dyDescent="0.25">
      <c r="A1160">
        <v>1</v>
      </c>
      <c r="B1160" s="35" t="str">
        <f t="shared" si="18"/>
        <v>22840371</v>
      </c>
      <c r="C1160" s="32" t="s">
        <v>1372</v>
      </c>
      <c r="D1160" s="34">
        <v>-192000</v>
      </c>
      <c r="E1160" s="34">
        <v>-192000</v>
      </c>
    </row>
    <row r="1161" spans="1:5" x14ac:dyDescent="0.25">
      <c r="A1161">
        <v>1</v>
      </c>
      <c r="B1161" s="35" t="str">
        <f t="shared" si="18"/>
        <v>22841001</v>
      </c>
      <c r="C1161" s="32" t="s">
        <v>1373</v>
      </c>
      <c r="D1161" s="34">
        <v>-2866722.27</v>
      </c>
      <c r="E1161" s="34">
        <v>-2866722.27</v>
      </c>
    </row>
    <row r="1162" spans="1:5" x14ac:dyDescent="0.25">
      <c r="A1162">
        <v>1</v>
      </c>
      <c r="B1162" s="35" t="str">
        <f t="shared" si="18"/>
        <v xml:space="preserve">F228-4  </v>
      </c>
      <c r="C1162" s="25" t="s">
        <v>1374</v>
      </c>
      <c r="D1162" s="27">
        <v>-160945986.27000001</v>
      </c>
      <c r="E1162" s="27">
        <v>-137552387.27000001</v>
      </c>
    </row>
    <row r="1163" spans="1:5" x14ac:dyDescent="0.25">
      <c r="A1163">
        <v>1</v>
      </c>
      <c r="B1163" s="35" t="str">
        <f t="shared" si="18"/>
        <v>F1-P112.</v>
      </c>
      <c r="C1163" s="25" t="s">
        <v>246</v>
      </c>
      <c r="D1163" s="27">
        <v>-160945986.27000001</v>
      </c>
      <c r="E1163" s="27">
        <v>-137552387.27000001</v>
      </c>
    </row>
    <row r="1164" spans="1:5" x14ac:dyDescent="0.25">
      <c r="A1164">
        <v>1</v>
      </c>
      <c r="B1164" s="35" t="str">
        <f t="shared" si="18"/>
        <v>23001021</v>
      </c>
      <c r="C1164" s="32" t="s">
        <v>1375</v>
      </c>
      <c r="D1164" s="34">
        <v>-61587958.560000002</v>
      </c>
      <c r="E1164" s="34">
        <v>-61749085.979999997</v>
      </c>
    </row>
    <row r="1165" spans="1:5" x14ac:dyDescent="0.25">
      <c r="A1165">
        <v>1</v>
      </c>
      <c r="B1165" s="35" t="str">
        <f t="shared" si="18"/>
        <v>23001031</v>
      </c>
      <c r="C1165" s="32" t="s">
        <v>1376</v>
      </c>
      <c r="D1165" s="34">
        <v>-41788359.140000001</v>
      </c>
      <c r="E1165" s="34">
        <v>-41902069.460000001</v>
      </c>
    </row>
    <row r="1166" spans="1:5" x14ac:dyDescent="0.25">
      <c r="A1166">
        <v>1</v>
      </c>
      <c r="B1166" s="35" t="str">
        <f t="shared" si="18"/>
        <v>23001041</v>
      </c>
      <c r="C1166" s="32" t="s">
        <v>1377</v>
      </c>
      <c r="D1166" s="34">
        <v>-13932930.6</v>
      </c>
      <c r="E1166" s="34">
        <v>-13972433.24</v>
      </c>
    </row>
    <row r="1167" spans="1:5" x14ac:dyDescent="0.25">
      <c r="A1167">
        <v>1</v>
      </c>
      <c r="B1167" s="35" t="str">
        <f t="shared" si="18"/>
        <v>23001061</v>
      </c>
      <c r="C1167" s="32" t="s">
        <v>1378</v>
      </c>
      <c r="D1167" s="34">
        <v>-3831129.47</v>
      </c>
      <c r="E1167" s="34">
        <v>-3832502.32</v>
      </c>
    </row>
    <row r="1168" spans="1:5" x14ac:dyDescent="0.25">
      <c r="A1168">
        <v>1</v>
      </c>
      <c r="B1168" s="35" t="str">
        <f t="shared" si="18"/>
        <v>23001071</v>
      </c>
      <c r="C1168" s="32" t="s">
        <v>1379</v>
      </c>
      <c r="D1168" s="34">
        <v>-9888713.8800000008</v>
      </c>
      <c r="E1168" s="34">
        <v>-9891500.9399999995</v>
      </c>
    </row>
    <row r="1169" spans="1:5" x14ac:dyDescent="0.25">
      <c r="A1169">
        <v>1</v>
      </c>
      <c r="B1169" s="35" t="str">
        <f t="shared" si="18"/>
        <v>23001092</v>
      </c>
      <c r="C1169" s="32" t="s">
        <v>1380</v>
      </c>
      <c r="D1169" s="34">
        <v>-9172901.0099999998</v>
      </c>
      <c r="E1169" s="34">
        <v>-9176704.4000000004</v>
      </c>
    </row>
    <row r="1170" spans="1:5" x14ac:dyDescent="0.25">
      <c r="A1170">
        <v>1</v>
      </c>
      <c r="B1170" s="35" t="str">
        <f t="shared" si="18"/>
        <v>23001122</v>
      </c>
      <c r="C1170" s="32" t="s">
        <v>1381</v>
      </c>
      <c r="D1170" s="34">
        <v>-2681712.79</v>
      </c>
      <c r="E1170" s="34">
        <v>-2690743.35</v>
      </c>
    </row>
    <row r="1171" spans="1:5" x14ac:dyDescent="0.25">
      <c r="A1171">
        <v>1</v>
      </c>
      <c r="B1171" s="35" t="str">
        <f t="shared" si="18"/>
        <v>23001131</v>
      </c>
      <c r="C1171" s="32" t="s">
        <v>1382</v>
      </c>
      <c r="D1171" s="34">
        <v>-19356199.379999999</v>
      </c>
      <c r="E1171" s="34">
        <v>-19420441.379999999</v>
      </c>
    </row>
    <row r="1172" spans="1:5" x14ac:dyDescent="0.25">
      <c r="A1172">
        <v>1</v>
      </c>
      <c r="B1172" s="35" t="str">
        <f t="shared" si="18"/>
        <v>23001141</v>
      </c>
      <c r="C1172" s="32" t="s">
        <v>1383</v>
      </c>
      <c r="D1172" s="34">
        <v>-577431.92000000004</v>
      </c>
      <c r="E1172" s="34">
        <v>-578379.39</v>
      </c>
    </row>
    <row r="1173" spans="1:5" x14ac:dyDescent="0.25">
      <c r="A1173">
        <v>1</v>
      </c>
      <c r="B1173" s="35" t="str">
        <f t="shared" si="18"/>
        <v>23001151</v>
      </c>
      <c r="C1173" s="32" t="s">
        <v>1384</v>
      </c>
      <c r="D1173" s="34">
        <v>-121758.84</v>
      </c>
      <c r="E1173" s="34">
        <v>-121953.35</v>
      </c>
    </row>
    <row r="1174" spans="1:5" x14ac:dyDescent="0.25">
      <c r="A1174">
        <v>1</v>
      </c>
      <c r="B1174" s="35" t="str">
        <f t="shared" si="18"/>
        <v>23001231</v>
      </c>
      <c r="C1174" s="32" t="s">
        <v>1385</v>
      </c>
      <c r="D1174" s="34">
        <v>-1247650.98</v>
      </c>
      <c r="E1174" s="34">
        <v>-1251643.46</v>
      </c>
    </row>
    <row r="1175" spans="1:5" x14ac:dyDescent="0.25">
      <c r="A1175">
        <v>1</v>
      </c>
      <c r="B1175" s="35" t="str">
        <f t="shared" si="18"/>
        <v>23002011</v>
      </c>
      <c r="C1175" s="32" t="s">
        <v>1386</v>
      </c>
      <c r="D1175" s="34">
        <v>-1011314.31</v>
      </c>
      <c r="E1175" s="34">
        <v>-1016452.54</v>
      </c>
    </row>
    <row r="1176" spans="1:5" x14ac:dyDescent="0.25">
      <c r="A1176">
        <v>1</v>
      </c>
      <c r="B1176" s="35" t="str">
        <f t="shared" si="18"/>
        <v>23002041</v>
      </c>
      <c r="C1176" s="32" t="s">
        <v>1387</v>
      </c>
      <c r="D1176" s="34">
        <v>-23735669.940000001</v>
      </c>
      <c r="E1176" s="34">
        <v>-23803567.550000001</v>
      </c>
    </row>
    <row r="1177" spans="1:5" x14ac:dyDescent="0.25">
      <c r="A1177">
        <v>1</v>
      </c>
      <c r="B1177" s="35" t="str">
        <f t="shared" si="18"/>
        <v>23002061</v>
      </c>
      <c r="C1177" s="32" t="s">
        <v>1388</v>
      </c>
      <c r="D1177" s="34">
        <v>45435.94</v>
      </c>
      <c r="E1177" s="34">
        <v>45435.94</v>
      </c>
    </row>
    <row r="1178" spans="1:5" x14ac:dyDescent="0.25">
      <c r="A1178">
        <v>1</v>
      </c>
      <c r="B1178" s="35" t="str">
        <f t="shared" si="18"/>
        <v>23002071</v>
      </c>
      <c r="C1178" s="32" t="s">
        <v>1389</v>
      </c>
      <c r="D1178" s="34">
        <v>284355.01</v>
      </c>
      <c r="E1178" s="34">
        <v>284355.01</v>
      </c>
    </row>
    <row r="1179" spans="1:5" x14ac:dyDescent="0.25">
      <c r="A1179">
        <v>1</v>
      </c>
      <c r="B1179" s="35" t="str">
        <f t="shared" si="18"/>
        <v>23002072</v>
      </c>
      <c r="C1179" s="32" t="s">
        <v>1390</v>
      </c>
      <c r="D1179" s="34">
        <v>31920.65</v>
      </c>
      <c r="E1179" s="34">
        <v>31920.65</v>
      </c>
    </row>
    <row r="1180" spans="1:5" x14ac:dyDescent="0.25">
      <c r="A1180">
        <v>1</v>
      </c>
      <c r="B1180" s="35" t="str">
        <f t="shared" si="18"/>
        <v>23002091</v>
      </c>
      <c r="C1180" s="32" t="s">
        <v>1391</v>
      </c>
      <c r="D1180" s="34">
        <v>-6134443.9500000002</v>
      </c>
      <c r="E1180" s="34">
        <v>-6134443.9500000002</v>
      </c>
    </row>
    <row r="1181" spans="1:5" x14ac:dyDescent="0.25">
      <c r="A1181">
        <v>1</v>
      </c>
      <c r="B1181" s="35" t="str">
        <f t="shared" si="18"/>
        <v>23002092</v>
      </c>
      <c r="C1181" s="32" t="s">
        <v>1392</v>
      </c>
      <c r="D1181" s="34">
        <v>-31920.65</v>
      </c>
      <c r="E1181" s="34">
        <v>-31920.65</v>
      </c>
    </row>
    <row r="1182" spans="1:5" x14ac:dyDescent="0.25">
      <c r="A1182">
        <v>1</v>
      </c>
      <c r="B1182" s="35" t="str">
        <f t="shared" si="18"/>
        <v>23003021</v>
      </c>
      <c r="C1182" s="32" t="s">
        <v>1393</v>
      </c>
      <c r="D1182" s="34">
        <v>344380</v>
      </c>
      <c r="E1182" s="34">
        <v>344380</v>
      </c>
    </row>
    <row r="1183" spans="1:5" x14ac:dyDescent="0.25">
      <c r="A1183">
        <v>1</v>
      </c>
      <c r="B1183" s="35" t="str">
        <f t="shared" si="18"/>
        <v>23003031</v>
      </c>
      <c r="C1183" s="32" t="s">
        <v>1394</v>
      </c>
      <c r="D1183" s="34">
        <v>5460273</v>
      </c>
      <c r="E1183" s="34">
        <v>5460273</v>
      </c>
    </row>
    <row r="1184" spans="1:5" x14ac:dyDescent="0.25">
      <c r="A1184">
        <v>1</v>
      </c>
      <c r="B1184" s="35" t="str">
        <f t="shared" si="18"/>
        <v xml:space="preserve">F230    </v>
      </c>
      <c r="C1184" s="25" t="s">
        <v>1395</v>
      </c>
      <c r="D1184" s="27">
        <v>-188933730.81999999</v>
      </c>
      <c r="E1184" s="27">
        <v>-189407477.36000001</v>
      </c>
    </row>
    <row r="1185" spans="1:5" x14ac:dyDescent="0.25">
      <c r="A1185">
        <v>1</v>
      </c>
      <c r="B1185" s="35" t="str">
        <f t="shared" si="18"/>
        <v>F1-P112.</v>
      </c>
      <c r="C1185" s="25" t="s">
        <v>247</v>
      </c>
      <c r="D1185" s="27">
        <v>-188933730.81999999</v>
      </c>
      <c r="E1185" s="27">
        <v>-189407477.36000001</v>
      </c>
    </row>
    <row r="1186" spans="1:5" x14ac:dyDescent="0.25">
      <c r="A1186">
        <v>1</v>
      </c>
      <c r="B1186" s="35" t="str">
        <f t="shared" si="18"/>
        <v>F1-P112.</v>
      </c>
      <c r="C1186" s="42" t="s">
        <v>1396</v>
      </c>
      <c r="D1186" s="48">
        <v>-411629277.62</v>
      </c>
      <c r="E1186" s="48">
        <v>-388713057.18000001</v>
      </c>
    </row>
    <row r="1187" spans="1:5" x14ac:dyDescent="0.25">
      <c r="A1187">
        <v>1</v>
      </c>
      <c r="B1187" s="35" t="str">
        <f t="shared" si="18"/>
        <v>23108323</v>
      </c>
      <c r="C1187" s="32" t="s">
        <v>1397</v>
      </c>
      <c r="D1187" s="34">
        <v>-133250000</v>
      </c>
      <c r="E1187" s="34">
        <v>-113000000</v>
      </c>
    </row>
    <row r="1188" spans="1:5" x14ac:dyDescent="0.25">
      <c r="A1188">
        <v>1</v>
      </c>
      <c r="B1188" s="35" t="str">
        <f t="shared" si="18"/>
        <v>23108363</v>
      </c>
      <c r="C1188" s="32" t="s">
        <v>1398</v>
      </c>
      <c r="D1188" s="34">
        <v>-111160000</v>
      </c>
      <c r="E1188" s="34">
        <v>-85500000</v>
      </c>
    </row>
    <row r="1189" spans="1:5" x14ac:dyDescent="0.25">
      <c r="A1189">
        <v>1</v>
      </c>
      <c r="B1189" s="35" t="str">
        <f t="shared" si="18"/>
        <v>23108383</v>
      </c>
      <c r="C1189" s="32" t="s">
        <v>1399</v>
      </c>
      <c r="D1189" s="34">
        <v>-85053000</v>
      </c>
      <c r="E1189" s="34">
        <v>-57000000</v>
      </c>
    </row>
    <row r="1190" spans="1:5" x14ac:dyDescent="0.25">
      <c r="A1190">
        <v>1</v>
      </c>
      <c r="B1190" s="35" t="str">
        <f t="shared" si="18"/>
        <v>23108393</v>
      </c>
      <c r="C1190" s="43" t="s">
        <v>1400</v>
      </c>
      <c r="D1190" s="51">
        <v>0</v>
      </c>
      <c r="E1190" s="51">
        <v>0</v>
      </c>
    </row>
    <row r="1191" spans="1:5" x14ac:dyDescent="0.25">
      <c r="A1191">
        <v>1</v>
      </c>
      <c r="B1191" s="35" t="str">
        <f t="shared" si="18"/>
        <v xml:space="preserve">F231    </v>
      </c>
      <c r="C1191" s="25" t="s">
        <v>1401</v>
      </c>
      <c r="D1191" s="27">
        <v>-329463000</v>
      </c>
      <c r="E1191" s="27">
        <v>-255500000</v>
      </c>
    </row>
    <row r="1192" spans="1:5" x14ac:dyDescent="0.25">
      <c r="A1192">
        <v>1</v>
      </c>
      <c r="B1192" s="35" t="str">
        <f t="shared" si="18"/>
        <v>F1-P112.</v>
      </c>
      <c r="C1192" s="25" t="s">
        <v>248</v>
      </c>
      <c r="D1192" s="27">
        <v>-329463000</v>
      </c>
      <c r="E1192" s="27">
        <v>-255500000</v>
      </c>
    </row>
    <row r="1193" spans="1:5" x14ac:dyDescent="0.25">
      <c r="A1193">
        <v>1</v>
      </c>
      <c r="B1193" s="35" t="str">
        <f t="shared" si="18"/>
        <v>23200011</v>
      </c>
      <c r="C1193" s="32" t="s">
        <v>1402</v>
      </c>
      <c r="D1193" s="34">
        <v>-6862325.1399999997</v>
      </c>
      <c r="E1193" s="34">
        <v>-7354404.4800000004</v>
      </c>
    </row>
    <row r="1194" spans="1:5" x14ac:dyDescent="0.25">
      <c r="A1194">
        <v>1</v>
      </c>
      <c r="B1194" s="35" t="str">
        <f t="shared" si="18"/>
        <v>23200031</v>
      </c>
      <c r="C1194" s="32" t="s">
        <v>1403</v>
      </c>
      <c r="D1194" s="34">
        <v>-22412354.539999999</v>
      </c>
      <c r="E1194" s="34">
        <v>-18909964.010000002</v>
      </c>
    </row>
    <row r="1195" spans="1:5" x14ac:dyDescent="0.25">
      <c r="A1195">
        <v>1</v>
      </c>
      <c r="B1195" s="35" t="str">
        <f t="shared" si="18"/>
        <v>23200033</v>
      </c>
      <c r="C1195" s="32" t="s">
        <v>1404</v>
      </c>
      <c r="D1195" s="34">
        <v>-647990.68999999994</v>
      </c>
      <c r="E1195" s="34">
        <v>-418219.83</v>
      </c>
    </row>
    <row r="1196" spans="1:5" x14ac:dyDescent="0.25">
      <c r="A1196">
        <v>1</v>
      </c>
      <c r="B1196" s="35" t="str">
        <f t="shared" si="18"/>
        <v>23200041</v>
      </c>
      <c r="C1196" s="32" t="s">
        <v>1405</v>
      </c>
      <c r="D1196" s="34">
        <v>-9053784</v>
      </c>
      <c r="E1196" s="34">
        <v>-8930789</v>
      </c>
    </row>
    <row r="1197" spans="1:5" x14ac:dyDescent="0.25">
      <c r="A1197">
        <v>1</v>
      </c>
      <c r="B1197" s="35" t="str">
        <f t="shared" si="18"/>
        <v>23200051</v>
      </c>
      <c r="C1197" s="32" t="s">
        <v>1406</v>
      </c>
      <c r="D1197" s="34">
        <v>-14942605.83</v>
      </c>
      <c r="E1197" s="34">
        <v>-14971466.689999999</v>
      </c>
    </row>
    <row r="1198" spans="1:5" x14ac:dyDescent="0.25">
      <c r="A1198">
        <v>1</v>
      </c>
      <c r="B1198" s="35" t="str">
        <f t="shared" si="18"/>
        <v>23200061</v>
      </c>
      <c r="C1198" s="32" t="s">
        <v>1407</v>
      </c>
      <c r="D1198" s="34">
        <v>-19804411.199999999</v>
      </c>
      <c r="E1198" s="34">
        <v>-17147088.379999999</v>
      </c>
    </row>
    <row r="1199" spans="1:5" x14ac:dyDescent="0.25">
      <c r="A1199">
        <v>1</v>
      </c>
      <c r="B1199" s="35" t="str">
        <f t="shared" si="18"/>
        <v>23200063</v>
      </c>
      <c r="C1199" s="32" t="s">
        <v>1408</v>
      </c>
      <c r="D1199" s="33">
        <v>0</v>
      </c>
      <c r="E1199" s="34">
        <v>-3445181.56</v>
      </c>
    </row>
    <row r="1200" spans="1:5" x14ac:dyDescent="0.25">
      <c r="A1200">
        <v>1</v>
      </c>
      <c r="B1200" s="35" t="str">
        <f t="shared" si="18"/>
        <v>23200071</v>
      </c>
      <c r="C1200" s="32" t="s">
        <v>1409</v>
      </c>
      <c r="D1200" s="34">
        <v>-1775116.16</v>
      </c>
      <c r="E1200" s="34">
        <v>-2692438</v>
      </c>
    </row>
    <row r="1201" spans="1:5" x14ac:dyDescent="0.25">
      <c r="A1201">
        <v>1</v>
      </c>
      <c r="B1201" s="35" t="str">
        <f t="shared" si="18"/>
        <v>23200081</v>
      </c>
      <c r="C1201" s="32" t="s">
        <v>1410</v>
      </c>
      <c r="D1201" s="34">
        <v>-4452153.75</v>
      </c>
      <c r="E1201" s="34">
        <v>-4214044.26</v>
      </c>
    </row>
    <row r="1202" spans="1:5" x14ac:dyDescent="0.25">
      <c r="A1202">
        <v>1</v>
      </c>
      <c r="B1202" s="35" t="str">
        <f t="shared" si="18"/>
        <v>23200101</v>
      </c>
      <c r="C1202" s="32" t="s">
        <v>1411</v>
      </c>
      <c r="D1202" s="34">
        <v>-243961.60000000001</v>
      </c>
      <c r="E1202" s="34">
        <v>-596969.75</v>
      </c>
    </row>
    <row r="1203" spans="1:5" x14ac:dyDescent="0.25">
      <c r="A1203">
        <v>1</v>
      </c>
      <c r="B1203" s="35" t="str">
        <f t="shared" si="18"/>
        <v>23200103</v>
      </c>
      <c r="C1203" s="32" t="s">
        <v>1412</v>
      </c>
      <c r="D1203" s="34">
        <v>-83090.789999999994</v>
      </c>
      <c r="E1203" s="34">
        <v>-72891.73</v>
      </c>
    </row>
    <row r="1204" spans="1:5" x14ac:dyDescent="0.25">
      <c r="A1204">
        <v>1</v>
      </c>
      <c r="B1204" s="35" t="str">
        <f t="shared" si="18"/>
        <v>23200111</v>
      </c>
      <c r="C1204" s="32" t="s">
        <v>1413</v>
      </c>
      <c r="D1204" s="34">
        <v>-254851.86</v>
      </c>
      <c r="E1204" s="34">
        <v>-234218.08</v>
      </c>
    </row>
    <row r="1205" spans="1:5" x14ac:dyDescent="0.25">
      <c r="A1205">
        <v>1</v>
      </c>
      <c r="B1205" s="35" t="str">
        <f t="shared" si="18"/>
        <v>23200121</v>
      </c>
      <c r="C1205" s="32" t="s">
        <v>1414</v>
      </c>
      <c r="D1205" s="34">
        <v>-1188218.1599999999</v>
      </c>
      <c r="E1205" s="34">
        <v>-1064938.73</v>
      </c>
    </row>
    <row r="1206" spans="1:5" x14ac:dyDescent="0.25">
      <c r="A1206">
        <v>1</v>
      </c>
      <c r="B1206" s="35" t="str">
        <f t="shared" si="18"/>
        <v>23200153</v>
      </c>
      <c r="C1206" s="32" t="s">
        <v>1415</v>
      </c>
      <c r="D1206" s="33">
        <v>0</v>
      </c>
      <c r="E1206" s="34">
        <v>-12178.14</v>
      </c>
    </row>
    <row r="1207" spans="1:5" x14ac:dyDescent="0.25">
      <c r="A1207">
        <v>1</v>
      </c>
      <c r="B1207" s="35" t="str">
        <f t="shared" si="18"/>
        <v>23200221</v>
      </c>
      <c r="C1207" s="32" t="s">
        <v>1416</v>
      </c>
      <c r="D1207" s="34">
        <v>-469438.04</v>
      </c>
      <c r="E1207" s="34">
        <v>-240348.98</v>
      </c>
    </row>
    <row r="1208" spans="1:5" x14ac:dyDescent="0.25">
      <c r="A1208">
        <v>1</v>
      </c>
      <c r="B1208" s="35" t="str">
        <f t="shared" si="18"/>
        <v>23200222</v>
      </c>
      <c r="C1208" s="32" t="s">
        <v>1417</v>
      </c>
      <c r="D1208" s="34">
        <v>-10306673.470000001</v>
      </c>
      <c r="E1208" s="34">
        <v>-10898187.460000001</v>
      </c>
    </row>
    <row r="1209" spans="1:5" x14ac:dyDescent="0.25">
      <c r="A1209">
        <v>1</v>
      </c>
      <c r="B1209" s="35" t="str">
        <f t="shared" si="18"/>
        <v>23200242</v>
      </c>
      <c r="C1209" s="32" t="s">
        <v>1418</v>
      </c>
      <c r="D1209" s="34">
        <v>-43098740.43</v>
      </c>
      <c r="E1209" s="34">
        <v>-37968499.130000003</v>
      </c>
    </row>
    <row r="1210" spans="1:5" x14ac:dyDescent="0.25">
      <c r="A1210">
        <v>1</v>
      </c>
      <c r="B1210" s="35" t="str">
        <f t="shared" si="18"/>
        <v>23200281</v>
      </c>
      <c r="C1210" s="32" t="s">
        <v>1753</v>
      </c>
      <c r="D1210" s="33">
        <v>0</v>
      </c>
      <c r="E1210" s="34">
        <v>-210.93</v>
      </c>
    </row>
    <row r="1211" spans="1:5" x14ac:dyDescent="0.25">
      <c r="A1211">
        <v>1</v>
      </c>
      <c r="B1211" s="35" t="str">
        <f t="shared" si="18"/>
        <v>23200282</v>
      </c>
      <c r="C1211" s="32" t="s">
        <v>1754</v>
      </c>
      <c r="D1211" s="33">
        <v>0</v>
      </c>
      <c r="E1211" s="34">
        <v>-5266.12</v>
      </c>
    </row>
    <row r="1212" spans="1:5" x14ac:dyDescent="0.25">
      <c r="A1212">
        <v>1</v>
      </c>
      <c r="B1212" s="35" t="str">
        <f t="shared" si="18"/>
        <v>23200333</v>
      </c>
      <c r="C1212" s="32" t="s">
        <v>1419</v>
      </c>
      <c r="D1212" s="34">
        <v>-13162877.93</v>
      </c>
      <c r="E1212" s="34">
        <v>-13905880.27</v>
      </c>
    </row>
    <row r="1213" spans="1:5" x14ac:dyDescent="0.25">
      <c r="A1213">
        <v>1</v>
      </c>
      <c r="B1213" s="35" t="str">
        <f t="shared" si="18"/>
        <v>23200481</v>
      </c>
      <c r="C1213" s="32" t="s">
        <v>1420</v>
      </c>
      <c r="D1213" s="34">
        <v>-10000000</v>
      </c>
      <c r="E1213" s="34">
        <v>-10000000</v>
      </c>
    </row>
    <row r="1214" spans="1:5" x14ac:dyDescent="0.25">
      <c r="A1214">
        <v>1</v>
      </c>
      <c r="B1214" s="35" t="str">
        <f t="shared" si="18"/>
        <v>23200483</v>
      </c>
      <c r="C1214" s="32" t="s">
        <v>1421</v>
      </c>
      <c r="D1214" s="34">
        <v>-28003019.690000001</v>
      </c>
      <c r="E1214" s="34">
        <v>-30236333.800000001</v>
      </c>
    </row>
    <row r="1215" spans="1:5" x14ac:dyDescent="0.25">
      <c r="A1215">
        <v>1</v>
      </c>
      <c r="B1215" s="35" t="str">
        <f t="shared" si="18"/>
        <v>23200493</v>
      </c>
      <c r="C1215" s="32" t="s">
        <v>1422</v>
      </c>
      <c r="D1215" s="34">
        <v>-112318.98</v>
      </c>
      <c r="E1215" s="34">
        <v>-102201.22</v>
      </c>
    </row>
    <row r="1216" spans="1:5" x14ac:dyDescent="0.25">
      <c r="A1216">
        <v>1</v>
      </c>
      <c r="B1216" s="35" t="str">
        <f t="shared" si="18"/>
        <v>23200543</v>
      </c>
      <c r="C1216" s="32" t="s">
        <v>1423</v>
      </c>
      <c r="D1216" s="34">
        <v>-112124492.06</v>
      </c>
      <c r="E1216" s="34">
        <v>-101514905.63</v>
      </c>
    </row>
    <row r="1217" spans="1:5" x14ac:dyDescent="0.25">
      <c r="A1217">
        <v>1</v>
      </c>
      <c r="B1217" s="35" t="str">
        <f t="shared" si="18"/>
        <v>23200643</v>
      </c>
      <c r="C1217" s="32" t="s">
        <v>1424</v>
      </c>
      <c r="D1217" s="34">
        <v>-8651539.2400000002</v>
      </c>
      <c r="E1217" s="34">
        <v>-7940396.3899999997</v>
      </c>
    </row>
    <row r="1218" spans="1:5" x14ac:dyDescent="0.25">
      <c r="A1218">
        <v>1</v>
      </c>
      <c r="B1218" s="35" t="str">
        <f t="shared" ref="B1218:B1281" si="19">LEFT(C1218,8)</f>
        <v>23200653</v>
      </c>
      <c r="C1218" s="32" t="s">
        <v>1425</v>
      </c>
      <c r="D1218" s="34">
        <v>-3402522.69</v>
      </c>
      <c r="E1218" s="34">
        <v>-865822.92</v>
      </c>
    </row>
    <row r="1219" spans="1:5" x14ac:dyDescent="0.25">
      <c r="A1219">
        <v>1</v>
      </c>
      <c r="B1219" s="35" t="str">
        <f t="shared" si="19"/>
        <v>23200693</v>
      </c>
      <c r="C1219" s="32" t="s">
        <v>1426</v>
      </c>
      <c r="D1219" s="34">
        <v>360.58</v>
      </c>
      <c r="E1219" s="34">
        <v>-236389.14</v>
      </c>
    </row>
    <row r="1220" spans="1:5" x14ac:dyDescent="0.25">
      <c r="A1220">
        <v>1</v>
      </c>
      <c r="B1220" s="35" t="str">
        <f t="shared" si="19"/>
        <v>23200733</v>
      </c>
      <c r="C1220" s="32" t="s">
        <v>1427</v>
      </c>
      <c r="D1220" s="34">
        <v>-117894.59</v>
      </c>
      <c r="E1220" s="34">
        <v>-135201.15</v>
      </c>
    </row>
    <row r="1221" spans="1:5" x14ac:dyDescent="0.25">
      <c r="A1221">
        <v>1</v>
      </c>
      <c r="B1221" s="35" t="str">
        <f t="shared" si="19"/>
        <v>23200743</v>
      </c>
      <c r="C1221" s="32" t="s">
        <v>1428</v>
      </c>
      <c r="D1221" s="34">
        <v>7895.32</v>
      </c>
      <c r="E1221" s="34">
        <v>2451.7399999999998</v>
      </c>
    </row>
    <row r="1222" spans="1:5" x14ac:dyDescent="0.25">
      <c r="A1222">
        <v>1</v>
      </c>
      <c r="B1222" s="35" t="str">
        <f t="shared" si="19"/>
        <v>23200753</v>
      </c>
      <c r="C1222" s="32" t="s">
        <v>1429</v>
      </c>
      <c r="D1222" s="34">
        <v>-732.64</v>
      </c>
      <c r="E1222" s="34">
        <v>-592.75</v>
      </c>
    </row>
    <row r="1223" spans="1:5" x14ac:dyDescent="0.25">
      <c r="A1223">
        <v>1</v>
      </c>
      <c r="B1223" s="35" t="str">
        <f t="shared" si="19"/>
        <v>23200763</v>
      </c>
      <c r="C1223" s="32" t="s">
        <v>1430</v>
      </c>
      <c r="D1223" s="34">
        <v>15529.48</v>
      </c>
      <c r="E1223" s="34">
        <v>14377.5</v>
      </c>
    </row>
    <row r="1224" spans="1:5" x14ac:dyDescent="0.25">
      <c r="A1224">
        <v>1</v>
      </c>
      <c r="B1224" s="35" t="str">
        <f t="shared" si="19"/>
        <v>23200773</v>
      </c>
      <c r="C1224" s="32" t="s">
        <v>1431</v>
      </c>
      <c r="D1224" s="34">
        <v>-1102.0999999999999</v>
      </c>
      <c r="E1224" s="34">
        <v>-1102.0999999999999</v>
      </c>
    </row>
    <row r="1225" spans="1:5" x14ac:dyDescent="0.25">
      <c r="A1225">
        <v>1</v>
      </c>
      <c r="B1225" s="35" t="str">
        <f t="shared" si="19"/>
        <v>23200813</v>
      </c>
      <c r="C1225" s="32" t="s">
        <v>1432</v>
      </c>
      <c r="D1225" s="34">
        <v>-6699.57</v>
      </c>
      <c r="E1225" s="34">
        <v>-1139.6600000000001</v>
      </c>
    </row>
    <row r="1226" spans="1:5" x14ac:dyDescent="0.25">
      <c r="A1226">
        <v>1</v>
      </c>
      <c r="B1226" s="35" t="str">
        <f t="shared" si="19"/>
        <v>23200823</v>
      </c>
      <c r="C1226" s="32" t="s">
        <v>1433</v>
      </c>
      <c r="D1226" s="34">
        <v>-170582.48</v>
      </c>
      <c r="E1226" s="33">
        <v>0</v>
      </c>
    </row>
    <row r="1227" spans="1:5" x14ac:dyDescent="0.25">
      <c r="A1227">
        <v>1</v>
      </c>
      <c r="B1227" s="35" t="str">
        <f t="shared" si="19"/>
        <v>23200833</v>
      </c>
      <c r="C1227" s="32" t="s">
        <v>1434</v>
      </c>
      <c r="D1227" s="34">
        <v>1215.5</v>
      </c>
      <c r="E1227" s="34">
        <v>842.5</v>
      </c>
    </row>
    <row r="1228" spans="1:5" x14ac:dyDescent="0.25">
      <c r="A1228">
        <v>1</v>
      </c>
      <c r="B1228" s="35" t="str">
        <f t="shared" si="19"/>
        <v>23200873</v>
      </c>
      <c r="C1228" s="32" t="s">
        <v>1435</v>
      </c>
      <c r="D1228" s="34">
        <v>-6764389.2300000004</v>
      </c>
      <c r="E1228" s="34">
        <v>-6552061.2199999997</v>
      </c>
    </row>
    <row r="1229" spans="1:5" x14ac:dyDescent="0.25">
      <c r="A1229">
        <v>1</v>
      </c>
      <c r="B1229" s="35" t="str">
        <f t="shared" si="19"/>
        <v>23201003</v>
      </c>
      <c r="C1229" s="32" t="s">
        <v>1436</v>
      </c>
      <c r="D1229" s="34">
        <v>-50804403.740000002</v>
      </c>
      <c r="E1229" s="34">
        <v>-23207769.32</v>
      </c>
    </row>
    <row r="1230" spans="1:5" x14ac:dyDescent="0.25">
      <c r="A1230">
        <v>1</v>
      </c>
      <c r="B1230" s="35" t="str">
        <f t="shared" si="19"/>
        <v>23201013</v>
      </c>
      <c r="C1230" s="32" t="s">
        <v>1437</v>
      </c>
      <c r="D1230" s="34">
        <v>-7851640.3099999996</v>
      </c>
      <c r="E1230" s="34">
        <v>-17224377.16</v>
      </c>
    </row>
    <row r="1231" spans="1:5" x14ac:dyDescent="0.25">
      <c r="A1231">
        <v>1</v>
      </c>
      <c r="B1231" s="35" t="str">
        <f t="shared" si="19"/>
        <v>23201033</v>
      </c>
      <c r="C1231" s="32" t="s">
        <v>1438</v>
      </c>
      <c r="D1231" s="34">
        <v>-143293.91</v>
      </c>
      <c r="E1231" s="34">
        <v>-202624.15</v>
      </c>
    </row>
    <row r="1232" spans="1:5" x14ac:dyDescent="0.25">
      <c r="A1232">
        <v>1</v>
      </c>
      <c r="B1232" s="35" t="str">
        <f t="shared" si="19"/>
        <v>23201043</v>
      </c>
      <c r="C1232" s="32" t="s">
        <v>1439</v>
      </c>
      <c r="D1232" s="34">
        <v>-219671.99</v>
      </c>
      <c r="E1232" s="34">
        <v>-139660.79</v>
      </c>
    </row>
    <row r="1233" spans="1:5" x14ac:dyDescent="0.25">
      <c r="A1233">
        <v>1</v>
      </c>
      <c r="B1233" s="35" t="str">
        <f t="shared" si="19"/>
        <v>23201073</v>
      </c>
      <c r="C1233" s="32" t="s">
        <v>1440</v>
      </c>
      <c r="D1233" s="34">
        <v>2318.14</v>
      </c>
      <c r="E1233" s="34">
        <v>-499738.24</v>
      </c>
    </row>
    <row r="1234" spans="1:5" x14ac:dyDescent="0.25">
      <c r="A1234">
        <v>1</v>
      </c>
      <c r="B1234" s="35" t="str">
        <f t="shared" si="19"/>
        <v>23201093</v>
      </c>
      <c r="C1234" s="32" t="s">
        <v>1441</v>
      </c>
      <c r="D1234" s="33">
        <v>0</v>
      </c>
      <c r="E1234" s="34">
        <v>-67965.94</v>
      </c>
    </row>
    <row r="1235" spans="1:5" x14ac:dyDescent="0.25">
      <c r="A1235">
        <v>1</v>
      </c>
      <c r="B1235" s="35" t="str">
        <f t="shared" si="19"/>
        <v>23201113</v>
      </c>
      <c r="C1235" s="32" t="s">
        <v>1442</v>
      </c>
      <c r="D1235" s="34">
        <v>19218.310000000001</v>
      </c>
      <c r="E1235" s="34">
        <v>11365.35</v>
      </c>
    </row>
    <row r="1236" spans="1:5" x14ac:dyDescent="0.25">
      <c r="A1236">
        <v>1</v>
      </c>
      <c r="B1236" s="35" t="str">
        <f t="shared" si="19"/>
        <v>23201153</v>
      </c>
      <c r="C1236" s="32" t="s">
        <v>1443</v>
      </c>
      <c r="D1236" s="34">
        <v>-8850.0300000000007</v>
      </c>
      <c r="E1236" s="34">
        <v>-16098.11</v>
      </c>
    </row>
    <row r="1237" spans="1:5" x14ac:dyDescent="0.25">
      <c r="A1237">
        <v>1</v>
      </c>
      <c r="B1237" s="35" t="str">
        <f t="shared" si="19"/>
        <v>23201163</v>
      </c>
      <c r="C1237" s="32" t="s">
        <v>1444</v>
      </c>
      <c r="D1237" s="34">
        <v>-52296.15</v>
      </c>
      <c r="E1237" s="34">
        <v>-52720.04</v>
      </c>
    </row>
    <row r="1238" spans="1:5" x14ac:dyDescent="0.25">
      <c r="A1238">
        <v>1</v>
      </c>
      <c r="B1238" s="35" t="str">
        <f t="shared" si="19"/>
        <v>23201173</v>
      </c>
      <c r="C1238" s="32" t="s">
        <v>1445</v>
      </c>
      <c r="D1238" s="33">
        <v>0</v>
      </c>
      <c r="E1238" s="34">
        <v>126432.24</v>
      </c>
    </row>
    <row r="1239" spans="1:5" x14ac:dyDescent="0.25">
      <c r="A1239">
        <v>1</v>
      </c>
      <c r="B1239" s="35" t="str">
        <f t="shared" si="19"/>
        <v>23201193</v>
      </c>
      <c r="C1239" s="32" t="s">
        <v>1446</v>
      </c>
      <c r="D1239" s="34">
        <v>-22187.24</v>
      </c>
      <c r="E1239" s="34">
        <v>-24934.62</v>
      </c>
    </row>
    <row r="1240" spans="1:5" x14ac:dyDescent="0.25">
      <c r="A1240">
        <v>1</v>
      </c>
      <c r="B1240" s="35" t="str">
        <f t="shared" si="19"/>
        <v>23201203</v>
      </c>
      <c r="C1240" s="32" t="s">
        <v>1447</v>
      </c>
      <c r="D1240" s="34">
        <v>-88.44</v>
      </c>
      <c r="E1240" s="34">
        <v>-88.44</v>
      </c>
    </row>
    <row r="1241" spans="1:5" x14ac:dyDescent="0.25">
      <c r="A1241">
        <v>1</v>
      </c>
      <c r="B1241" s="35" t="str">
        <f t="shared" si="19"/>
        <v>23201251</v>
      </c>
      <c r="C1241" s="32" t="s">
        <v>1449</v>
      </c>
      <c r="D1241" s="34">
        <v>-450433</v>
      </c>
      <c r="E1241" s="33">
        <v>0</v>
      </c>
    </row>
    <row r="1242" spans="1:5" x14ac:dyDescent="0.25">
      <c r="A1242">
        <v>1</v>
      </c>
      <c r="B1242" s="35" t="str">
        <f t="shared" si="19"/>
        <v>23202173</v>
      </c>
      <c r="C1242" s="32" t="s">
        <v>1450</v>
      </c>
      <c r="D1242" s="34">
        <v>181.24</v>
      </c>
      <c r="E1242" s="34">
        <v>121.44</v>
      </c>
    </row>
    <row r="1243" spans="1:5" x14ac:dyDescent="0.25">
      <c r="A1243">
        <v>1</v>
      </c>
      <c r="B1243" s="35" t="str">
        <f t="shared" si="19"/>
        <v>23202183</v>
      </c>
      <c r="C1243" s="32" t="s">
        <v>1451</v>
      </c>
      <c r="D1243" s="34">
        <v>-190204.3</v>
      </c>
      <c r="E1243" s="34">
        <v>-727.55</v>
      </c>
    </row>
    <row r="1244" spans="1:5" x14ac:dyDescent="0.25">
      <c r="A1244">
        <v>1</v>
      </c>
      <c r="B1244" s="35" t="str">
        <f t="shared" si="19"/>
        <v>23202213</v>
      </c>
      <c r="C1244" s="32" t="s">
        <v>1756</v>
      </c>
      <c r="D1244" s="33">
        <v>0</v>
      </c>
      <c r="E1244" s="34">
        <v>-1745.41</v>
      </c>
    </row>
    <row r="1245" spans="1:5" x14ac:dyDescent="0.25">
      <c r="A1245">
        <v>1</v>
      </c>
      <c r="B1245" s="35" t="str">
        <f t="shared" si="19"/>
        <v>23202233</v>
      </c>
      <c r="C1245" s="32" t="s">
        <v>1452</v>
      </c>
      <c r="D1245" s="34">
        <v>-1449593.5</v>
      </c>
      <c r="E1245" s="34">
        <v>-731919.12</v>
      </c>
    </row>
    <row r="1246" spans="1:5" x14ac:dyDescent="0.25">
      <c r="A1246">
        <v>1</v>
      </c>
      <c r="B1246" s="35" t="str">
        <f t="shared" si="19"/>
        <v>23202353</v>
      </c>
      <c r="C1246" s="32" t="s">
        <v>1453</v>
      </c>
      <c r="D1246" s="34">
        <v>-17759149.170000002</v>
      </c>
      <c r="E1246" s="34">
        <v>-19080330.289999999</v>
      </c>
    </row>
    <row r="1247" spans="1:5" x14ac:dyDescent="0.25">
      <c r="A1247">
        <v>1</v>
      </c>
      <c r="B1247" s="35" t="str">
        <f t="shared" si="19"/>
        <v xml:space="preserve">F232    </v>
      </c>
      <c r="C1247" s="25" t="s">
        <v>1454</v>
      </c>
      <c r="D1247" s="27">
        <v>-397018980.06999999</v>
      </c>
      <c r="E1247" s="27">
        <v>-361764439.92000002</v>
      </c>
    </row>
    <row r="1248" spans="1:5" x14ac:dyDescent="0.25">
      <c r="A1248">
        <v>1</v>
      </c>
      <c r="B1248" s="35" t="str">
        <f t="shared" si="19"/>
        <v>F1-P112.</v>
      </c>
      <c r="C1248" s="25" t="s">
        <v>249</v>
      </c>
      <c r="D1248" s="27">
        <v>-397018980.06999999</v>
      </c>
      <c r="E1248" s="27">
        <v>-361764439.92000002</v>
      </c>
    </row>
    <row r="1249" spans="1:5" x14ac:dyDescent="0.25">
      <c r="A1249">
        <v>1</v>
      </c>
      <c r="B1249" s="35" t="str">
        <f t="shared" si="19"/>
        <v>23409470</v>
      </c>
      <c r="C1249" s="32" t="s">
        <v>1455</v>
      </c>
      <c r="D1249" s="33">
        <v>0</v>
      </c>
      <c r="E1249" s="33">
        <v>0</v>
      </c>
    </row>
    <row r="1250" spans="1:5" x14ac:dyDescent="0.25">
      <c r="A1250">
        <v>1</v>
      </c>
      <c r="B1250" s="35" t="str">
        <f t="shared" si="19"/>
        <v>23409500</v>
      </c>
      <c r="C1250" s="32" t="s">
        <v>1456</v>
      </c>
      <c r="D1250" s="33">
        <v>0</v>
      </c>
      <c r="E1250" s="33">
        <v>0</v>
      </c>
    </row>
    <row r="1251" spans="1:5" x14ac:dyDescent="0.25">
      <c r="A1251">
        <v>1</v>
      </c>
      <c r="B1251" s="35" t="str">
        <f t="shared" si="19"/>
        <v xml:space="preserve">F234    </v>
      </c>
      <c r="C1251" s="25" t="s">
        <v>1457</v>
      </c>
      <c r="D1251" s="26">
        <v>0</v>
      </c>
      <c r="E1251" s="26">
        <v>0</v>
      </c>
    </row>
    <row r="1252" spans="1:5" x14ac:dyDescent="0.25">
      <c r="A1252">
        <v>1</v>
      </c>
      <c r="B1252" s="35" t="str">
        <f t="shared" si="19"/>
        <v>F1-P112.</v>
      </c>
      <c r="C1252" s="25" t="s">
        <v>250</v>
      </c>
      <c r="D1252" s="26">
        <v>0</v>
      </c>
      <c r="E1252" s="26">
        <v>0</v>
      </c>
    </row>
    <row r="1253" spans="1:5" x14ac:dyDescent="0.25">
      <c r="A1253">
        <v>1</v>
      </c>
      <c r="B1253" s="35" t="str">
        <f t="shared" si="19"/>
        <v>23500003</v>
      </c>
      <c r="C1253" s="32" t="s">
        <v>1458</v>
      </c>
      <c r="D1253" s="34">
        <v>-38144331.890000001</v>
      </c>
      <c r="E1253" s="34">
        <v>-38050432.270000003</v>
      </c>
    </row>
    <row r="1254" spans="1:5" x14ac:dyDescent="0.25">
      <c r="A1254">
        <v>1</v>
      </c>
      <c r="B1254" s="35" t="str">
        <f t="shared" si="19"/>
        <v>23500011</v>
      </c>
      <c r="C1254" s="32" t="s">
        <v>1459</v>
      </c>
      <c r="D1254" s="34">
        <v>-6998673.1799999997</v>
      </c>
      <c r="E1254" s="34">
        <v>-7028673.1799999997</v>
      </c>
    </row>
    <row r="1255" spans="1:5" x14ac:dyDescent="0.25">
      <c r="A1255">
        <v>1</v>
      </c>
      <c r="B1255" s="35" t="str">
        <f t="shared" si="19"/>
        <v xml:space="preserve">F235    </v>
      </c>
      <c r="C1255" s="25" t="s">
        <v>1460</v>
      </c>
      <c r="D1255" s="27">
        <v>-45143005.07</v>
      </c>
      <c r="E1255" s="27">
        <v>-45079105.450000003</v>
      </c>
    </row>
    <row r="1256" spans="1:5" x14ac:dyDescent="0.25">
      <c r="A1256">
        <v>1</v>
      </c>
      <c r="B1256" s="35" t="str">
        <f t="shared" si="19"/>
        <v>F1-P112.</v>
      </c>
      <c r="C1256" s="25" t="s">
        <v>251</v>
      </c>
      <c r="D1256" s="27">
        <v>-45143005.07</v>
      </c>
      <c r="E1256" s="27">
        <v>-45079105.450000003</v>
      </c>
    </row>
    <row r="1257" spans="1:5" x14ac:dyDescent="0.25">
      <c r="A1257">
        <v>1</v>
      </c>
      <c r="B1257" s="35" t="str">
        <f t="shared" si="19"/>
        <v>23600021</v>
      </c>
      <c r="C1257" s="32" t="s">
        <v>1461</v>
      </c>
      <c r="D1257" s="34">
        <v>-5946376.9500000002</v>
      </c>
      <c r="E1257" s="34">
        <v>-5473016.7999999998</v>
      </c>
    </row>
    <row r="1258" spans="1:5" x14ac:dyDescent="0.25">
      <c r="A1258">
        <v>1</v>
      </c>
      <c r="B1258" s="35" t="str">
        <f t="shared" si="19"/>
        <v>23600022</v>
      </c>
      <c r="C1258" s="32" t="s">
        <v>1462</v>
      </c>
      <c r="D1258" s="34">
        <v>-2645086.54</v>
      </c>
      <c r="E1258" s="34">
        <v>-2287143.2799999998</v>
      </c>
    </row>
    <row r="1259" spans="1:5" x14ac:dyDescent="0.25">
      <c r="A1259">
        <v>1</v>
      </c>
      <c r="B1259" s="35" t="str">
        <f t="shared" si="19"/>
        <v>23600033</v>
      </c>
      <c r="C1259" s="32" t="s">
        <v>1463</v>
      </c>
      <c r="D1259" s="34">
        <v>1930464.6</v>
      </c>
      <c r="E1259" s="34">
        <v>-2687954.89</v>
      </c>
    </row>
    <row r="1260" spans="1:5" x14ac:dyDescent="0.25">
      <c r="A1260">
        <v>1</v>
      </c>
      <c r="B1260" s="35" t="str">
        <f t="shared" si="19"/>
        <v>23600093</v>
      </c>
      <c r="C1260" s="32" t="s">
        <v>1464</v>
      </c>
      <c r="D1260" s="33">
        <v>0</v>
      </c>
      <c r="E1260" s="34">
        <v>-378392.01</v>
      </c>
    </row>
    <row r="1261" spans="1:5" x14ac:dyDescent="0.25">
      <c r="A1261">
        <v>1</v>
      </c>
      <c r="B1261" s="35" t="str">
        <f t="shared" si="19"/>
        <v>23600173</v>
      </c>
      <c r="C1261" s="32" t="s">
        <v>1465</v>
      </c>
      <c r="D1261" s="34">
        <v>-8934.5400000000009</v>
      </c>
      <c r="E1261" s="33">
        <v>0</v>
      </c>
    </row>
    <row r="1262" spans="1:5" x14ac:dyDescent="0.25">
      <c r="A1262">
        <v>1</v>
      </c>
      <c r="B1262" s="35" t="str">
        <f t="shared" si="19"/>
        <v>23600201</v>
      </c>
      <c r="C1262" s="32" t="s">
        <v>1466</v>
      </c>
      <c r="D1262" s="34">
        <v>-47617627</v>
      </c>
      <c r="E1262" s="34">
        <v>-51826323.240000002</v>
      </c>
    </row>
    <row r="1263" spans="1:5" x14ac:dyDescent="0.25">
      <c r="A1263">
        <v>1</v>
      </c>
      <c r="B1263" s="35" t="str">
        <f t="shared" si="19"/>
        <v>23600211</v>
      </c>
      <c r="C1263" s="32" t="s">
        <v>1467</v>
      </c>
      <c r="D1263" s="34">
        <v>-5937352.9100000001</v>
      </c>
      <c r="E1263" s="34">
        <v>-7019501.9100000001</v>
      </c>
    </row>
    <row r="1264" spans="1:5" x14ac:dyDescent="0.25">
      <c r="A1264">
        <v>1</v>
      </c>
      <c r="B1264" s="35" t="str">
        <f t="shared" si="19"/>
        <v>23600213</v>
      </c>
      <c r="C1264" s="32" t="s">
        <v>1468</v>
      </c>
      <c r="D1264" s="34">
        <v>-31901.040000000001</v>
      </c>
      <c r="E1264" s="34">
        <v>-160892.91</v>
      </c>
    </row>
    <row r="1265" spans="1:5" x14ac:dyDescent="0.25">
      <c r="A1265">
        <v>1</v>
      </c>
      <c r="B1265" s="35" t="str">
        <f t="shared" si="19"/>
        <v>23600221</v>
      </c>
      <c r="C1265" s="32" t="s">
        <v>1469</v>
      </c>
      <c r="D1265" s="34">
        <v>300595.8</v>
      </c>
      <c r="E1265" s="34">
        <v>250496.8</v>
      </c>
    </row>
    <row r="1266" spans="1:5" x14ac:dyDescent="0.25">
      <c r="A1266">
        <v>1</v>
      </c>
      <c r="B1266" s="35" t="str">
        <f t="shared" si="19"/>
        <v>23600223</v>
      </c>
      <c r="C1266" s="32" t="s">
        <v>1470</v>
      </c>
      <c r="D1266" s="34">
        <v>-1907.32</v>
      </c>
      <c r="E1266" s="34">
        <v>-1907.32</v>
      </c>
    </row>
    <row r="1267" spans="1:5" x14ac:dyDescent="0.25">
      <c r="A1267">
        <v>1</v>
      </c>
      <c r="B1267" s="35" t="str">
        <f t="shared" si="19"/>
        <v>23600232</v>
      </c>
      <c r="C1267" s="32" t="s">
        <v>1471</v>
      </c>
      <c r="D1267" s="34">
        <v>-21180546.34</v>
      </c>
      <c r="E1267" s="34">
        <v>-23121503.010000002</v>
      </c>
    </row>
    <row r="1268" spans="1:5" x14ac:dyDescent="0.25">
      <c r="A1268">
        <v>1</v>
      </c>
      <c r="B1268" s="35" t="str">
        <f t="shared" si="19"/>
        <v>23600351</v>
      </c>
      <c r="C1268" s="32" t="s">
        <v>1472</v>
      </c>
      <c r="D1268" s="34">
        <v>-11530331.01</v>
      </c>
      <c r="E1268" s="34">
        <v>-8702922.3399999999</v>
      </c>
    </row>
    <row r="1269" spans="1:5" x14ac:dyDescent="0.25">
      <c r="A1269">
        <v>1</v>
      </c>
      <c r="B1269" s="35" t="str">
        <f t="shared" si="19"/>
        <v>23600391</v>
      </c>
      <c r="C1269" s="32" t="s">
        <v>1473</v>
      </c>
      <c r="D1269" s="34">
        <v>-447736.65</v>
      </c>
      <c r="E1269" s="34">
        <v>-127401.58</v>
      </c>
    </row>
    <row r="1270" spans="1:5" x14ac:dyDescent="0.25">
      <c r="A1270">
        <v>1</v>
      </c>
      <c r="B1270" s="35" t="str">
        <f t="shared" si="19"/>
        <v>23600421</v>
      </c>
      <c r="C1270" s="32" t="s">
        <v>1757</v>
      </c>
      <c r="D1270" s="33">
        <v>0</v>
      </c>
      <c r="E1270" s="34">
        <v>-13.7</v>
      </c>
    </row>
    <row r="1271" spans="1:5" x14ac:dyDescent="0.25">
      <c r="A1271">
        <v>1</v>
      </c>
      <c r="B1271" s="35" t="str">
        <f t="shared" si="19"/>
        <v>23600431</v>
      </c>
      <c r="C1271" s="32" t="s">
        <v>1474</v>
      </c>
      <c r="D1271" s="34">
        <v>-8092.7</v>
      </c>
      <c r="E1271" s="34">
        <v>-17498.490000000002</v>
      </c>
    </row>
    <row r="1272" spans="1:5" x14ac:dyDescent="0.25">
      <c r="A1272">
        <v>1</v>
      </c>
      <c r="B1272" s="35" t="str">
        <f t="shared" si="19"/>
        <v>23600451</v>
      </c>
      <c r="C1272" s="32" t="s">
        <v>1475</v>
      </c>
      <c r="D1272" s="34">
        <v>-1504.98</v>
      </c>
      <c r="E1272" s="34">
        <v>-170354.06</v>
      </c>
    </row>
    <row r="1273" spans="1:5" x14ac:dyDescent="0.25">
      <c r="A1273">
        <v>1</v>
      </c>
      <c r="B1273" s="35" t="str">
        <f t="shared" si="19"/>
        <v>23600471</v>
      </c>
      <c r="C1273" s="32" t="s">
        <v>1476</v>
      </c>
      <c r="D1273" s="34">
        <v>-8277936.5499999998</v>
      </c>
      <c r="E1273" s="34">
        <v>-8297388.4299999997</v>
      </c>
    </row>
    <row r="1274" spans="1:5" x14ac:dyDescent="0.25">
      <c r="A1274">
        <v>1</v>
      </c>
      <c r="B1274" s="35" t="str">
        <f t="shared" si="19"/>
        <v>23600552</v>
      </c>
      <c r="C1274" s="32" t="s">
        <v>1477</v>
      </c>
      <c r="D1274" s="34">
        <v>-4593883.99</v>
      </c>
      <c r="E1274" s="34">
        <v>-4296306.41</v>
      </c>
    </row>
    <row r="1275" spans="1:5" x14ac:dyDescent="0.25">
      <c r="A1275">
        <v>1</v>
      </c>
      <c r="B1275" s="35" t="str">
        <f t="shared" si="19"/>
        <v>23600602</v>
      </c>
      <c r="C1275" s="32" t="s">
        <v>1478</v>
      </c>
      <c r="D1275" s="34">
        <v>-6360987.04</v>
      </c>
      <c r="E1275" s="34">
        <v>-5852642.1799999997</v>
      </c>
    </row>
    <row r="1276" spans="1:5" x14ac:dyDescent="0.25">
      <c r="A1276">
        <v>1</v>
      </c>
      <c r="B1276" s="35" t="str">
        <f t="shared" si="19"/>
        <v>23601003</v>
      </c>
      <c r="C1276" s="32" t="s">
        <v>1479</v>
      </c>
      <c r="D1276" s="34">
        <v>-2429013.19</v>
      </c>
      <c r="E1276" s="34">
        <v>-2449731.11</v>
      </c>
    </row>
    <row r="1277" spans="1:5" x14ac:dyDescent="0.25">
      <c r="A1277">
        <v>1</v>
      </c>
      <c r="B1277" s="35" t="str">
        <f t="shared" si="19"/>
        <v>23601013</v>
      </c>
      <c r="C1277" s="32" t="s">
        <v>1480</v>
      </c>
      <c r="D1277" s="34">
        <v>-8428.32</v>
      </c>
      <c r="E1277" s="34">
        <v>-102073.66</v>
      </c>
    </row>
    <row r="1278" spans="1:5" x14ac:dyDescent="0.25">
      <c r="A1278">
        <v>1</v>
      </c>
      <c r="B1278" s="35" t="str">
        <f t="shared" si="19"/>
        <v>23601023</v>
      </c>
      <c r="C1278" s="32" t="s">
        <v>1481</v>
      </c>
      <c r="D1278" s="34">
        <v>-40524.92</v>
      </c>
      <c r="E1278" s="34">
        <v>-3550.6</v>
      </c>
    </row>
    <row r="1279" spans="1:5" x14ac:dyDescent="0.25">
      <c r="A1279">
        <v>1</v>
      </c>
      <c r="B1279" s="35" t="str">
        <f t="shared" si="19"/>
        <v>23601043</v>
      </c>
      <c r="C1279" s="32" t="s">
        <v>1482</v>
      </c>
      <c r="D1279" s="34">
        <v>-4035.58</v>
      </c>
      <c r="E1279" s="34">
        <v>-125278.13</v>
      </c>
    </row>
    <row r="1280" spans="1:5" x14ac:dyDescent="0.25">
      <c r="A1280">
        <v>1</v>
      </c>
      <c r="B1280" s="35" t="str">
        <f t="shared" si="19"/>
        <v xml:space="preserve">F236    </v>
      </c>
      <c r="C1280" s="25" t="s">
        <v>1483</v>
      </c>
      <c r="D1280" s="27">
        <v>-114841147.17</v>
      </c>
      <c r="E1280" s="27">
        <v>-122851299.26000001</v>
      </c>
    </row>
    <row r="1281" spans="1:5" x14ac:dyDescent="0.25">
      <c r="A1281">
        <v>1</v>
      </c>
      <c r="B1281" s="35" t="str">
        <f t="shared" si="19"/>
        <v>F1-P112.</v>
      </c>
      <c r="C1281" s="25" t="s">
        <v>252</v>
      </c>
      <c r="D1281" s="27">
        <v>-114841147.17</v>
      </c>
      <c r="E1281" s="27">
        <v>-122851299.26000001</v>
      </c>
    </row>
    <row r="1282" spans="1:5" x14ac:dyDescent="0.25">
      <c r="A1282">
        <v>1</v>
      </c>
      <c r="B1282" s="35" t="str">
        <f t="shared" ref="B1282:B1345" si="20">LEFT(C1282,8)</f>
        <v>23700363</v>
      </c>
      <c r="C1282" s="32" t="s">
        <v>1484</v>
      </c>
      <c r="D1282" s="34">
        <v>-44687.5</v>
      </c>
      <c r="E1282" s="34">
        <v>-134062.5</v>
      </c>
    </row>
    <row r="1283" spans="1:5" x14ac:dyDescent="0.25">
      <c r="A1283">
        <v>1</v>
      </c>
      <c r="B1283" s="35" t="str">
        <f t="shared" si="20"/>
        <v>23700383</v>
      </c>
      <c r="C1283" s="32" t="s">
        <v>1485</v>
      </c>
      <c r="D1283" s="34">
        <v>-6000</v>
      </c>
      <c r="E1283" s="34">
        <v>-18000</v>
      </c>
    </row>
    <row r="1284" spans="1:5" x14ac:dyDescent="0.25">
      <c r="A1284">
        <v>1</v>
      </c>
      <c r="B1284" s="35" t="str">
        <f t="shared" si="20"/>
        <v>23700713</v>
      </c>
      <c r="C1284" s="32" t="s">
        <v>1486</v>
      </c>
      <c r="D1284" s="34">
        <v>-10691.43</v>
      </c>
      <c r="E1284" s="34">
        <v>-10691.43</v>
      </c>
    </row>
    <row r="1285" spans="1:5" x14ac:dyDescent="0.25">
      <c r="A1285">
        <v>1</v>
      </c>
      <c r="B1285" s="35" t="str">
        <f t="shared" si="20"/>
        <v>23700813</v>
      </c>
      <c r="C1285" s="32" t="s">
        <v>1487</v>
      </c>
      <c r="D1285" s="34">
        <v>-1458333.04</v>
      </c>
      <c r="E1285" s="34">
        <v>-2041666.37</v>
      </c>
    </row>
    <row r="1286" spans="1:5" x14ac:dyDescent="0.25">
      <c r="A1286">
        <v>1</v>
      </c>
      <c r="B1286" s="35" t="str">
        <f t="shared" si="20"/>
        <v>23700823</v>
      </c>
      <c r="C1286" s="32" t="s">
        <v>1488</v>
      </c>
      <c r="D1286" s="34">
        <v>-3931666.37</v>
      </c>
      <c r="E1286" s="34">
        <v>-5054999.7</v>
      </c>
    </row>
    <row r="1287" spans="1:5" x14ac:dyDescent="0.25">
      <c r="A1287">
        <v>1</v>
      </c>
      <c r="B1287" s="35" t="str">
        <f t="shared" si="20"/>
        <v>23700841</v>
      </c>
      <c r="C1287" s="32" t="s">
        <v>1489</v>
      </c>
      <c r="D1287" s="34">
        <v>-896542.13</v>
      </c>
      <c r="E1287" s="34">
        <v>-896542.13</v>
      </c>
    </row>
    <row r="1288" spans="1:5" x14ac:dyDescent="0.25">
      <c r="A1288">
        <v>1</v>
      </c>
      <c r="B1288" s="35" t="str">
        <f t="shared" si="20"/>
        <v>23700873</v>
      </c>
      <c r="C1288" s="32" t="s">
        <v>1490</v>
      </c>
      <c r="D1288" s="34">
        <v>-6142500</v>
      </c>
      <c r="E1288" s="34">
        <v>-7897500</v>
      </c>
    </row>
    <row r="1289" spans="1:5" x14ac:dyDescent="0.25">
      <c r="A1289">
        <v>1</v>
      </c>
      <c r="B1289" s="35" t="str">
        <f t="shared" si="20"/>
        <v>23700963</v>
      </c>
      <c r="C1289" s="32" t="s">
        <v>1491</v>
      </c>
      <c r="D1289" s="34">
        <v>-1180368.46</v>
      </c>
      <c r="E1289" s="34">
        <v>-2322660.13</v>
      </c>
    </row>
    <row r="1290" spans="1:5" x14ac:dyDescent="0.25">
      <c r="A1290">
        <v>1</v>
      </c>
      <c r="B1290" s="35" t="str">
        <f t="shared" si="20"/>
        <v>23701023</v>
      </c>
      <c r="C1290" s="32" t="s">
        <v>1492</v>
      </c>
      <c r="D1290" s="34">
        <v>-746471.03</v>
      </c>
      <c r="E1290" s="34">
        <v>-2147304.36</v>
      </c>
    </row>
    <row r="1291" spans="1:5" x14ac:dyDescent="0.25">
      <c r="A1291">
        <v>1</v>
      </c>
      <c r="B1291" s="35" t="str">
        <f t="shared" si="20"/>
        <v>23701033</v>
      </c>
      <c r="C1291" s="32" t="s">
        <v>1493</v>
      </c>
      <c r="D1291" s="34">
        <v>-5542033.3300000001</v>
      </c>
      <c r="E1291" s="34">
        <v>-7110533.3300000001</v>
      </c>
    </row>
    <row r="1292" spans="1:5" x14ac:dyDescent="0.25">
      <c r="A1292">
        <v>1</v>
      </c>
      <c r="B1292" s="35" t="str">
        <f t="shared" si="20"/>
        <v>23701053</v>
      </c>
      <c r="C1292" s="32" t="s">
        <v>1494</v>
      </c>
      <c r="D1292" s="34">
        <v>-863399.75</v>
      </c>
      <c r="E1292" s="34">
        <v>-1726799.26</v>
      </c>
    </row>
    <row r="1293" spans="1:5" x14ac:dyDescent="0.25">
      <c r="A1293">
        <v>1</v>
      </c>
      <c r="B1293" s="35" t="str">
        <f t="shared" si="20"/>
        <v>23701063</v>
      </c>
      <c r="C1293" s="32" t="s">
        <v>1495</v>
      </c>
      <c r="D1293" s="34">
        <v>-16567.43</v>
      </c>
      <c r="E1293" s="34">
        <v>-131872.15</v>
      </c>
    </row>
    <row r="1294" spans="1:5" x14ac:dyDescent="0.25">
      <c r="A1294">
        <v>1</v>
      </c>
      <c r="B1294" s="35" t="str">
        <f t="shared" si="20"/>
        <v>23701103</v>
      </c>
      <c r="C1294" s="32" t="s">
        <v>1496</v>
      </c>
      <c r="D1294" s="33">
        <v>0</v>
      </c>
      <c r="E1294" s="33">
        <v>0</v>
      </c>
    </row>
    <row r="1295" spans="1:5" x14ac:dyDescent="0.25">
      <c r="A1295">
        <v>1</v>
      </c>
      <c r="B1295" s="35" t="str">
        <f t="shared" si="20"/>
        <v>23701113</v>
      </c>
      <c r="C1295" s="32" t="s">
        <v>1497</v>
      </c>
      <c r="D1295" s="34">
        <v>-5037375</v>
      </c>
      <c r="E1295" s="34">
        <v>-6716500</v>
      </c>
    </row>
    <row r="1296" spans="1:5" x14ac:dyDescent="0.25">
      <c r="A1296">
        <v>1</v>
      </c>
      <c r="B1296" s="35" t="str">
        <f t="shared" si="20"/>
        <v>23701123</v>
      </c>
      <c r="C1296" s="32" t="s">
        <v>1498</v>
      </c>
      <c r="D1296" s="34">
        <v>-5597809.2400000002</v>
      </c>
      <c r="E1296" s="34">
        <v>-7167288.4100000001</v>
      </c>
    </row>
    <row r="1297" spans="1:5" x14ac:dyDescent="0.25">
      <c r="A1297">
        <v>1</v>
      </c>
      <c r="B1297" s="35" t="str">
        <f t="shared" si="20"/>
        <v>23701133</v>
      </c>
      <c r="C1297" s="32" t="s">
        <v>1499</v>
      </c>
      <c r="D1297" s="34">
        <v>-6644610.7999999998</v>
      </c>
      <c r="E1297" s="34">
        <v>-640444.13</v>
      </c>
    </row>
    <row r="1298" spans="1:5" x14ac:dyDescent="0.25">
      <c r="A1298">
        <v>1</v>
      </c>
      <c r="B1298" s="35" t="str">
        <f t="shared" si="20"/>
        <v>23701143</v>
      </c>
      <c r="C1298" s="32" t="s">
        <v>1500</v>
      </c>
      <c r="D1298" s="34">
        <v>-3617716.66</v>
      </c>
      <c r="E1298" s="34">
        <v>-5027216.66</v>
      </c>
    </row>
    <row r="1299" spans="1:5" x14ac:dyDescent="0.25">
      <c r="A1299">
        <v>1</v>
      </c>
      <c r="B1299" s="35" t="str">
        <f t="shared" si="20"/>
        <v>23701153</v>
      </c>
      <c r="C1299" s="32" t="s">
        <v>1501</v>
      </c>
      <c r="D1299" s="34">
        <v>-1416416.67</v>
      </c>
      <c r="E1299" s="34">
        <v>-2340166.67</v>
      </c>
    </row>
    <row r="1300" spans="1:5" x14ac:dyDescent="0.25">
      <c r="A1300">
        <v>1</v>
      </c>
      <c r="B1300" s="35" t="str">
        <f t="shared" si="20"/>
        <v>23701163</v>
      </c>
      <c r="C1300" s="32" t="s">
        <v>1502</v>
      </c>
      <c r="D1300" s="34">
        <v>-270250</v>
      </c>
      <c r="E1300" s="34">
        <v>-446500</v>
      </c>
    </row>
    <row r="1301" spans="1:5" x14ac:dyDescent="0.25">
      <c r="A1301">
        <v>1</v>
      </c>
      <c r="B1301" s="35" t="str">
        <f t="shared" si="20"/>
        <v>23701173</v>
      </c>
      <c r="C1301" s="32" t="s">
        <v>1503</v>
      </c>
      <c r="D1301" s="34">
        <v>-202295.47</v>
      </c>
      <c r="E1301" s="34">
        <v>-52565.27</v>
      </c>
    </row>
    <row r="1302" spans="1:5" x14ac:dyDescent="0.25">
      <c r="A1302">
        <v>1</v>
      </c>
      <c r="B1302" s="35" t="str">
        <f t="shared" si="20"/>
        <v>23701183</v>
      </c>
      <c r="C1302" s="32" t="s">
        <v>1504</v>
      </c>
      <c r="D1302" s="34">
        <v>-1814979.83</v>
      </c>
      <c r="E1302" s="34">
        <v>-2264974.83</v>
      </c>
    </row>
    <row r="1303" spans="1:5" x14ac:dyDescent="0.25">
      <c r="A1303">
        <v>1</v>
      </c>
      <c r="B1303" s="35" t="str">
        <f t="shared" si="20"/>
        <v>23701193</v>
      </c>
      <c r="C1303" s="32" t="s">
        <v>1505</v>
      </c>
      <c r="D1303" s="34">
        <v>-314600</v>
      </c>
      <c r="E1303" s="34">
        <v>-392600</v>
      </c>
    </row>
    <row r="1304" spans="1:5" x14ac:dyDescent="0.25">
      <c r="A1304">
        <v>1</v>
      </c>
      <c r="B1304" s="35" t="str">
        <f t="shared" si="20"/>
        <v>23701203</v>
      </c>
      <c r="C1304" s="32" t="s">
        <v>1506</v>
      </c>
      <c r="D1304" s="34">
        <v>-2081319.54</v>
      </c>
      <c r="E1304" s="34">
        <v>-3604236.21</v>
      </c>
    </row>
    <row r="1305" spans="1:5" x14ac:dyDescent="0.25">
      <c r="A1305">
        <v>1</v>
      </c>
      <c r="B1305" s="35" t="str">
        <f t="shared" si="20"/>
        <v xml:space="preserve">F237    </v>
      </c>
      <c r="C1305" s="25" t="s">
        <v>1507</v>
      </c>
      <c r="D1305" s="27">
        <v>-47836633.68</v>
      </c>
      <c r="E1305" s="27">
        <v>-58145123.539999999</v>
      </c>
    </row>
    <row r="1306" spans="1:5" x14ac:dyDescent="0.25">
      <c r="A1306">
        <v>1</v>
      </c>
      <c r="B1306" s="35" t="str">
        <f t="shared" si="20"/>
        <v>F1-P112.</v>
      </c>
      <c r="C1306" s="25" t="s">
        <v>253</v>
      </c>
      <c r="D1306" s="27">
        <v>-47836633.68</v>
      </c>
      <c r="E1306" s="27">
        <v>-58145123.539999999</v>
      </c>
    </row>
    <row r="1307" spans="1:5" x14ac:dyDescent="0.25">
      <c r="A1307">
        <v>1</v>
      </c>
      <c r="B1307" s="35" t="str">
        <f t="shared" si="20"/>
        <v>24100043</v>
      </c>
      <c r="C1307" s="32" t="s">
        <v>1508</v>
      </c>
      <c r="D1307" s="33">
        <v>0</v>
      </c>
      <c r="E1307" s="34">
        <v>-378392.01</v>
      </c>
    </row>
    <row r="1308" spans="1:5" x14ac:dyDescent="0.25">
      <c r="A1308">
        <v>1</v>
      </c>
      <c r="B1308" s="35" t="str">
        <f t="shared" si="20"/>
        <v>24100063</v>
      </c>
      <c r="C1308" s="32" t="s">
        <v>1509</v>
      </c>
      <c r="D1308" s="34">
        <v>103.86</v>
      </c>
      <c r="E1308" s="34">
        <v>-901.96</v>
      </c>
    </row>
    <row r="1309" spans="1:5" x14ac:dyDescent="0.25">
      <c r="A1309">
        <v>1</v>
      </c>
      <c r="B1309" s="35" t="str">
        <f t="shared" si="20"/>
        <v>24100143</v>
      </c>
      <c r="C1309" s="32" t="s">
        <v>1510</v>
      </c>
      <c r="D1309" s="33">
        <v>0</v>
      </c>
      <c r="E1309" s="34">
        <v>-487510.33</v>
      </c>
    </row>
    <row r="1310" spans="1:5" x14ac:dyDescent="0.25">
      <c r="A1310">
        <v>1</v>
      </c>
      <c r="B1310" s="35" t="str">
        <f t="shared" si="20"/>
        <v>24100173</v>
      </c>
      <c r="C1310" s="32" t="s">
        <v>1511</v>
      </c>
      <c r="D1310" s="34">
        <v>-25061.47</v>
      </c>
      <c r="E1310" s="34">
        <v>-7627.36</v>
      </c>
    </row>
    <row r="1311" spans="1:5" x14ac:dyDescent="0.25">
      <c r="A1311">
        <v>1</v>
      </c>
      <c r="B1311" s="35" t="str">
        <f t="shared" si="20"/>
        <v>24100212</v>
      </c>
      <c r="C1311" s="32" t="s">
        <v>1512</v>
      </c>
      <c r="D1311" s="34">
        <v>-1411579.35</v>
      </c>
      <c r="E1311" s="34">
        <v>-1532502.2</v>
      </c>
    </row>
    <row r="1312" spans="1:5" x14ac:dyDescent="0.25">
      <c r="A1312">
        <v>1</v>
      </c>
      <c r="B1312" s="35" t="str">
        <f t="shared" si="20"/>
        <v xml:space="preserve">F241    </v>
      </c>
      <c r="C1312" s="25" t="s">
        <v>1513</v>
      </c>
      <c r="D1312" s="27">
        <v>-1436536.96</v>
      </c>
      <c r="E1312" s="27">
        <v>-2406933.86</v>
      </c>
    </row>
    <row r="1313" spans="1:5" x14ac:dyDescent="0.25">
      <c r="A1313">
        <v>1</v>
      </c>
      <c r="B1313" s="35" t="str">
        <f t="shared" si="20"/>
        <v>F1-P112.</v>
      </c>
      <c r="C1313" s="25" t="s">
        <v>254</v>
      </c>
      <c r="D1313" s="27">
        <v>-1436536.96</v>
      </c>
      <c r="E1313" s="27">
        <v>-2406933.86</v>
      </c>
    </row>
    <row r="1314" spans="1:5" x14ac:dyDescent="0.25">
      <c r="A1314">
        <v>1</v>
      </c>
      <c r="B1314" s="35" t="str">
        <f t="shared" si="20"/>
        <v>24200011</v>
      </c>
      <c r="C1314" s="32" t="s">
        <v>1514</v>
      </c>
      <c r="D1314" s="34">
        <v>-44414.79</v>
      </c>
      <c r="E1314" s="34">
        <v>-44414.79</v>
      </c>
    </row>
    <row r="1315" spans="1:5" x14ac:dyDescent="0.25">
      <c r="A1315">
        <v>1</v>
      </c>
      <c r="B1315" s="35" t="str">
        <f t="shared" si="20"/>
        <v>24200032</v>
      </c>
      <c r="C1315" s="32" t="s">
        <v>1515</v>
      </c>
      <c r="D1315" s="34">
        <v>-1250000</v>
      </c>
      <c r="E1315" s="34">
        <v>-1250000</v>
      </c>
    </row>
    <row r="1316" spans="1:5" x14ac:dyDescent="0.25">
      <c r="A1316">
        <v>1</v>
      </c>
      <c r="B1316" s="35" t="str">
        <f t="shared" si="20"/>
        <v>24200041</v>
      </c>
      <c r="C1316" s="32" t="s">
        <v>1516</v>
      </c>
      <c r="D1316" s="34">
        <v>-95250</v>
      </c>
      <c r="E1316" s="34">
        <v>-95250</v>
      </c>
    </row>
    <row r="1317" spans="1:5" x14ac:dyDescent="0.25">
      <c r="A1317">
        <v>1</v>
      </c>
      <c r="B1317" s="35" t="str">
        <f t="shared" si="20"/>
        <v>24200061</v>
      </c>
      <c r="C1317" s="32" t="s">
        <v>1517</v>
      </c>
      <c r="D1317" s="34">
        <v>-447144.34</v>
      </c>
      <c r="E1317" s="34">
        <v>-491858.78</v>
      </c>
    </row>
    <row r="1318" spans="1:5" x14ac:dyDescent="0.25">
      <c r="A1318">
        <v>1</v>
      </c>
      <c r="B1318" s="35" t="str">
        <f t="shared" si="20"/>
        <v>24200071</v>
      </c>
      <c r="C1318" s="32" t="s">
        <v>1518</v>
      </c>
      <c r="D1318" s="34">
        <v>-9373.82</v>
      </c>
      <c r="E1318" s="34">
        <v>-9593.82</v>
      </c>
    </row>
    <row r="1319" spans="1:5" x14ac:dyDescent="0.25">
      <c r="A1319">
        <v>1</v>
      </c>
      <c r="B1319" s="35" t="str">
        <f t="shared" si="20"/>
        <v>24200101</v>
      </c>
      <c r="C1319" s="32" t="s">
        <v>1519</v>
      </c>
      <c r="D1319" s="34">
        <v>-30000</v>
      </c>
      <c r="E1319" s="34">
        <v>-30000</v>
      </c>
    </row>
    <row r="1320" spans="1:5" x14ac:dyDescent="0.25">
      <c r="A1320">
        <v>1</v>
      </c>
      <c r="B1320" s="35" t="str">
        <f t="shared" si="20"/>
        <v>24200103</v>
      </c>
      <c r="C1320" s="32" t="s">
        <v>1520</v>
      </c>
      <c r="D1320" s="34">
        <v>-25000</v>
      </c>
      <c r="E1320" s="34">
        <v>-25000</v>
      </c>
    </row>
    <row r="1321" spans="1:5" x14ac:dyDescent="0.25">
      <c r="A1321">
        <v>1</v>
      </c>
      <c r="B1321" s="35" t="str">
        <f t="shared" si="20"/>
        <v>24200451</v>
      </c>
      <c r="C1321" s="32" t="s">
        <v>1521</v>
      </c>
      <c r="D1321" s="34">
        <v>-8649.74</v>
      </c>
      <c r="E1321" s="34">
        <v>-2585014.5499999998</v>
      </c>
    </row>
    <row r="1322" spans="1:5" x14ac:dyDescent="0.25">
      <c r="A1322">
        <v>1</v>
      </c>
      <c r="B1322" s="35" t="str">
        <f t="shared" si="20"/>
        <v>24200461</v>
      </c>
      <c r="C1322" s="32" t="s">
        <v>1522</v>
      </c>
      <c r="D1322" s="34">
        <v>-50828.74</v>
      </c>
      <c r="E1322" s="34">
        <v>-18493018.440000001</v>
      </c>
    </row>
    <row r="1323" spans="1:5" x14ac:dyDescent="0.25">
      <c r="A1323">
        <v>1</v>
      </c>
      <c r="B1323" s="35" t="str">
        <f t="shared" si="20"/>
        <v>24200511</v>
      </c>
      <c r="C1323" s="32" t="s">
        <v>1523</v>
      </c>
      <c r="D1323" s="34">
        <v>-4616412</v>
      </c>
      <c r="E1323" s="34">
        <v>-5106105</v>
      </c>
    </row>
    <row r="1324" spans="1:5" x14ac:dyDescent="0.25">
      <c r="A1324">
        <v>1</v>
      </c>
      <c r="B1324" s="35" t="str">
        <f t="shared" si="20"/>
        <v>24200521</v>
      </c>
      <c r="C1324" s="32" t="s">
        <v>1524</v>
      </c>
      <c r="D1324" s="34">
        <v>-229815.99</v>
      </c>
      <c r="E1324" s="34">
        <v>-306421.32</v>
      </c>
    </row>
    <row r="1325" spans="1:5" x14ac:dyDescent="0.25">
      <c r="A1325">
        <v>1</v>
      </c>
      <c r="B1325" s="35" t="str">
        <f t="shared" si="20"/>
        <v>24200541</v>
      </c>
      <c r="C1325" s="32" t="s">
        <v>1525</v>
      </c>
      <c r="D1325" s="34">
        <v>-100203.45</v>
      </c>
      <c r="E1325" s="34">
        <v>-120244.14</v>
      </c>
    </row>
    <row r="1326" spans="1:5" x14ac:dyDescent="0.25">
      <c r="A1326">
        <v>1</v>
      </c>
      <c r="B1326" s="35" t="str">
        <f t="shared" si="20"/>
        <v>24200551</v>
      </c>
      <c r="C1326" s="32" t="s">
        <v>1526</v>
      </c>
      <c r="D1326" s="34">
        <v>-100203.45</v>
      </c>
      <c r="E1326" s="34">
        <v>-120244.14</v>
      </c>
    </row>
    <row r="1327" spans="1:5" x14ac:dyDescent="0.25">
      <c r="A1327">
        <v>1</v>
      </c>
      <c r="B1327" s="35" t="str">
        <f t="shared" si="20"/>
        <v>24200561</v>
      </c>
      <c r="C1327" s="32" t="s">
        <v>1527</v>
      </c>
      <c r="D1327" s="34">
        <v>-28847.25</v>
      </c>
      <c r="E1327" s="34">
        <v>-34616.699999999997</v>
      </c>
    </row>
    <row r="1328" spans="1:5" x14ac:dyDescent="0.25">
      <c r="A1328">
        <v>1</v>
      </c>
      <c r="B1328" s="35" t="str">
        <f t="shared" si="20"/>
        <v>24200571</v>
      </c>
      <c r="C1328" s="32" t="s">
        <v>1528</v>
      </c>
      <c r="D1328" s="34">
        <v>-28847.25</v>
      </c>
      <c r="E1328" s="34">
        <v>-34616.699999999997</v>
      </c>
    </row>
    <row r="1329" spans="1:5" x14ac:dyDescent="0.25">
      <c r="A1329">
        <v>1</v>
      </c>
      <c r="B1329" s="35" t="str">
        <f t="shared" si="20"/>
        <v>24200611</v>
      </c>
      <c r="C1329" s="32" t="s">
        <v>1529</v>
      </c>
      <c r="D1329" s="34">
        <v>-196789.26</v>
      </c>
      <c r="E1329" s="34">
        <v>-262385.68</v>
      </c>
    </row>
    <row r="1330" spans="1:5" x14ac:dyDescent="0.25">
      <c r="A1330">
        <v>1</v>
      </c>
      <c r="B1330" s="35" t="str">
        <f t="shared" si="20"/>
        <v>24200622</v>
      </c>
      <c r="C1330" s="32" t="s">
        <v>1530</v>
      </c>
      <c r="D1330" s="34">
        <v>-1995519</v>
      </c>
      <c r="E1330" s="34">
        <v>-2238318</v>
      </c>
    </row>
    <row r="1331" spans="1:5" x14ac:dyDescent="0.25">
      <c r="A1331">
        <v>1</v>
      </c>
      <c r="B1331" s="35" t="str">
        <f t="shared" si="20"/>
        <v>24200633</v>
      </c>
      <c r="C1331" s="32" t="s">
        <v>1531</v>
      </c>
      <c r="D1331" s="34">
        <v>-3976431.98</v>
      </c>
      <c r="E1331" s="34">
        <v>-4396485.67</v>
      </c>
    </row>
    <row r="1332" spans="1:5" x14ac:dyDescent="0.25">
      <c r="A1332">
        <v>1</v>
      </c>
      <c r="B1332" s="35" t="str">
        <f t="shared" si="20"/>
        <v>24200651</v>
      </c>
      <c r="C1332" s="32" t="s">
        <v>1532</v>
      </c>
      <c r="D1332" s="34">
        <v>-61500</v>
      </c>
      <c r="E1332" s="34">
        <v>-63750</v>
      </c>
    </row>
    <row r="1333" spans="1:5" x14ac:dyDescent="0.25">
      <c r="A1333">
        <v>1</v>
      </c>
      <c r="B1333" s="35" t="str">
        <f t="shared" si="20"/>
        <v>24200653</v>
      </c>
      <c r="C1333" s="32" t="s">
        <v>1533</v>
      </c>
      <c r="D1333" s="34">
        <v>-1680181.18</v>
      </c>
      <c r="E1333" s="34">
        <v>-1814180.03</v>
      </c>
    </row>
    <row r="1334" spans="1:5" x14ac:dyDescent="0.25">
      <c r="A1334">
        <v>1</v>
      </c>
      <c r="B1334" s="35" t="str">
        <f t="shared" si="20"/>
        <v>24200661</v>
      </c>
      <c r="C1334" s="32" t="s">
        <v>1534</v>
      </c>
      <c r="D1334" s="34">
        <v>-340332.66</v>
      </c>
      <c r="E1334" s="34">
        <v>-378147.4</v>
      </c>
    </row>
    <row r="1335" spans="1:5" x14ac:dyDescent="0.25">
      <c r="A1335">
        <v>1</v>
      </c>
      <c r="B1335" s="35" t="str">
        <f t="shared" si="20"/>
        <v>24200671</v>
      </c>
      <c r="C1335" s="32" t="s">
        <v>1535</v>
      </c>
      <c r="D1335" s="34">
        <v>-100793.7</v>
      </c>
      <c r="E1335" s="34">
        <v>-111993</v>
      </c>
    </row>
    <row r="1336" spans="1:5" x14ac:dyDescent="0.25">
      <c r="A1336">
        <v>1</v>
      </c>
      <c r="B1336" s="35" t="str">
        <f t="shared" si="20"/>
        <v>24200681</v>
      </c>
      <c r="C1336" s="32" t="s">
        <v>1536</v>
      </c>
      <c r="D1336" s="34">
        <v>-100793.7</v>
      </c>
      <c r="E1336" s="34">
        <v>-111993</v>
      </c>
    </row>
    <row r="1337" spans="1:5" x14ac:dyDescent="0.25">
      <c r="A1337">
        <v>1</v>
      </c>
      <c r="B1337" s="35" t="str">
        <f t="shared" si="20"/>
        <v>24200711</v>
      </c>
      <c r="C1337" s="32" t="s">
        <v>1537</v>
      </c>
      <c r="D1337" s="34">
        <v>-350000</v>
      </c>
      <c r="E1337" s="34">
        <v>-350000</v>
      </c>
    </row>
    <row r="1338" spans="1:5" x14ac:dyDescent="0.25">
      <c r="A1338">
        <v>1</v>
      </c>
      <c r="B1338" s="35" t="str">
        <f t="shared" si="20"/>
        <v>24200721</v>
      </c>
      <c r="C1338" s="32" t="s">
        <v>1538</v>
      </c>
      <c r="D1338" s="34">
        <v>-35416.67</v>
      </c>
      <c r="E1338" s="34">
        <v>-70833.34</v>
      </c>
    </row>
    <row r="1339" spans="1:5" x14ac:dyDescent="0.25">
      <c r="A1339">
        <v>1</v>
      </c>
      <c r="B1339" s="35" t="str">
        <f t="shared" si="20"/>
        <v>24200811</v>
      </c>
      <c r="C1339" s="32" t="s">
        <v>1539</v>
      </c>
      <c r="D1339" s="34">
        <v>-182053.82</v>
      </c>
      <c r="E1339" s="34">
        <v>-182053.82</v>
      </c>
    </row>
    <row r="1340" spans="1:5" x14ac:dyDescent="0.25">
      <c r="A1340">
        <v>1</v>
      </c>
      <c r="B1340" s="35" t="str">
        <f t="shared" si="20"/>
        <v>24200821</v>
      </c>
      <c r="C1340" s="32" t="s">
        <v>1540</v>
      </c>
      <c r="D1340" s="34">
        <v>-750.59</v>
      </c>
      <c r="E1340" s="34">
        <v>-571.80999999999995</v>
      </c>
    </row>
    <row r="1341" spans="1:5" x14ac:dyDescent="0.25">
      <c r="A1341">
        <v>1</v>
      </c>
      <c r="B1341" s="35" t="str">
        <f t="shared" si="20"/>
        <v>24200831</v>
      </c>
      <c r="C1341" s="32" t="s">
        <v>1541</v>
      </c>
      <c r="D1341" s="34">
        <v>-101836.32</v>
      </c>
      <c r="E1341" s="34">
        <v>-101836.32</v>
      </c>
    </row>
    <row r="1342" spans="1:5" x14ac:dyDescent="0.25">
      <c r="A1342">
        <v>1</v>
      </c>
      <c r="B1342" s="35" t="str">
        <f t="shared" si="20"/>
        <v>24200841</v>
      </c>
      <c r="C1342" s="32" t="s">
        <v>1542</v>
      </c>
      <c r="D1342" s="34">
        <v>-311028.23</v>
      </c>
      <c r="E1342" s="34">
        <v>-311028.23</v>
      </c>
    </row>
    <row r="1343" spans="1:5" x14ac:dyDescent="0.25">
      <c r="A1343">
        <v>1</v>
      </c>
      <c r="B1343" s="35" t="str">
        <f t="shared" si="20"/>
        <v>24200851</v>
      </c>
      <c r="C1343" s="32" t="s">
        <v>1543</v>
      </c>
      <c r="D1343" s="34">
        <v>-166133.60999999999</v>
      </c>
      <c r="E1343" s="34">
        <v>-166133.60999999999</v>
      </c>
    </row>
    <row r="1344" spans="1:5" x14ac:dyDescent="0.25">
      <c r="A1344">
        <v>1</v>
      </c>
      <c r="B1344" s="35" t="str">
        <f t="shared" si="20"/>
        <v>24200871</v>
      </c>
      <c r="C1344" s="32" t="s">
        <v>1544</v>
      </c>
      <c r="D1344" s="34">
        <v>-95736.22</v>
      </c>
      <c r="E1344" s="34">
        <v>-95736.22</v>
      </c>
    </row>
    <row r="1345" spans="1:5" x14ac:dyDescent="0.25">
      <c r="A1345">
        <v>1</v>
      </c>
      <c r="B1345" s="35" t="str">
        <f t="shared" si="20"/>
        <v>24200881</v>
      </c>
      <c r="C1345" s="32" t="s">
        <v>1545</v>
      </c>
      <c r="D1345" s="34">
        <v>-275998.84000000003</v>
      </c>
      <c r="E1345" s="34">
        <v>-275998.84000000003</v>
      </c>
    </row>
    <row r="1346" spans="1:5" x14ac:dyDescent="0.25">
      <c r="A1346">
        <v>1</v>
      </c>
      <c r="B1346" s="35" t="str">
        <f t="shared" ref="B1346:B1409" si="21">LEFT(C1346,8)</f>
        <v>24200891</v>
      </c>
      <c r="C1346" s="32" t="s">
        <v>1546</v>
      </c>
      <c r="D1346" s="34">
        <v>-68365.279999999999</v>
      </c>
      <c r="E1346" s="34">
        <v>-68365.279999999999</v>
      </c>
    </row>
    <row r="1347" spans="1:5" x14ac:dyDescent="0.25">
      <c r="A1347">
        <v>1</v>
      </c>
      <c r="B1347" s="35" t="str">
        <f t="shared" si="21"/>
        <v>24200901</v>
      </c>
      <c r="C1347" s="32" t="s">
        <v>1547</v>
      </c>
      <c r="D1347" s="34">
        <v>-165965.81</v>
      </c>
      <c r="E1347" s="34">
        <v>-165965.81</v>
      </c>
    </row>
    <row r="1348" spans="1:5" x14ac:dyDescent="0.25">
      <c r="A1348">
        <v>1</v>
      </c>
      <c r="B1348" s="35" t="str">
        <f t="shared" si="21"/>
        <v>24200911</v>
      </c>
      <c r="C1348" s="32" t="s">
        <v>1548</v>
      </c>
      <c r="D1348" s="34">
        <v>-15084.14</v>
      </c>
      <c r="E1348" s="34">
        <v>-15084.14</v>
      </c>
    </row>
    <row r="1349" spans="1:5" x14ac:dyDescent="0.25">
      <c r="A1349">
        <v>1</v>
      </c>
      <c r="B1349" s="35" t="str">
        <f t="shared" si="21"/>
        <v>24200921</v>
      </c>
      <c r="C1349" s="32" t="s">
        <v>1549</v>
      </c>
      <c r="D1349" s="34">
        <v>-2262847.4900000002</v>
      </c>
      <c r="E1349" s="34">
        <v>-2262847.4900000002</v>
      </c>
    </row>
    <row r="1350" spans="1:5" x14ac:dyDescent="0.25">
      <c r="A1350">
        <v>1</v>
      </c>
      <c r="B1350" s="35" t="str">
        <f t="shared" si="21"/>
        <v>24200931</v>
      </c>
      <c r="C1350" s="32" t="s">
        <v>1550</v>
      </c>
      <c r="D1350" s="34">
        <v>-98071.89</v>
      </c>
      <c r="E1350" s="34">
        <v>-101251.89</v>
      </c>
    </row>
    <row r="1351" spans="1:5" x14ac:dyDescent="0.25">
      <c r="A1351">
        <v>1</v>
      </c>
      <c r="B1351" s="35" t="str">
        <f t="shared" si="21"/>
        <v>24200941</v>
      </c>
      <c r="C1351" s="32" t="s">
        <v>1551</v>
      </c>
      <c r="D1351" s="34">
        <v>-68984.75</v>
      </c>
      <c r="E1351" s="34">
        <v>-68984.75</v>
      </c>
    </row>
    <row r="1352" spans="1:5" x14ac:dyDescent="0.25">
      <c r="A1352">
        <v>1</v>
      </c>
      <c r="B1352" s="35" t="str">
        <f t="shared" si="21"/>
        <v>24200951</v>
      </c>
      <c r="C1352" s="32" t="s">
        <v>1552</v>
      </c>
      <c r="D1352" s="34">
        <v>-204088.58</v>
      </c>
      <c r="E1352" s="34">
        <v>-204088.58</v>
      </c>
    </row>
    <row r="1353" spans="1:5" x14ac:dyDescent="0.25">
      <c r="A1353">
        <v>1</v>
      </c>
      <c r="B1353" s="35" t="str">
        <f t="shared" si="21"/>
        <v>24200961</v>
      </c>
      <c r="C1353" s="32" t="s">
        <v>1553</v>
      </c>
      <c r="D1353" s="34">
        <v>-2730162.89</v>
      </c>
      <c r="E1353" s="34">
        <v>-2730162.89</v>
      </c>
    </row>
    <row r="1354" spans="1:5" x14ac:dyDescent="0.25">
      <c r="A1354">
        <v>1</v>
      </c>
      <c r="B1354" s="35" t="str">
        <f t="shared" si="21"/>
        <v>24200971</v>
      </c>
      <c r="C1354" s="32" t="s">
        <v>1554</v>
      </c>
      <c r="D1354" s="34">
        <v>-83721.3</v>
      </c>
      <c r="E1354" s="34">
        <v>-83721.3</v>
      </c>
    </row>
    <row r="1355" spans="1:5" x14ac:dyDescent="0.25">
      <c r="A1355">
        <v>1</v>
      </c>
      <c r="B1355" s="35" t="str">
        <f t="shared" si="21"/>
        <v>24200991</v>
      </c>
      <c r="C1355" s="32" t="s">
        <v>1555</v>
      </c>
      <c r="D1355" s="34">
        <v>-32.869999999999997</v>
      </c>
      <c r="E1355" s="34">
        <v>-32.869999999999997</v>
      </c>
    </row>
    <row r="1356" spans="1:5" x14ac:dyDescent="0.25">
      <c r="A1356">
        <v>1</v>
      </c>
      <c r="B1356" s="35" t="str">
        <f t="shared" si="21"/>
        <v>24201031</v>
      </c>
      <c r="C1356" s="32" t="s">
        <v>1556</v>
      </c>
      <c r="D1356" s="34">
        <v>-107132.09</v>
      </c>
      <c r="E1356" s="34">
        <v>-107132.09</v>
      </c>
    </row>
    <row r="1357" spans="1:5" x14ac:dyDescent="0.25">
      <c r="A1357">
        <v>1</v>
      </c>
      <c r="B1357" s="35" t="str">
        <f t="shared" si="21"/>
        <v>24201041</v>
      </c>
      <c r="C1357" s="32" t="s">
        <v>1557</v>
      </c>
      <c r="D1357" s="34">
        <v>-26096.63</v>
      </c>
      <c r="E1357" s="34">
        <v>-24569.5</v>
      </c>
    </row>
    <row r="1358" spans="1:5" x14ac:dyDescent="0.25">
      <c r="A1358">
        <v>1</v>
      </c>
      <c r="B1358" s="35" t="str">
        <f t="shared" si="21"/>
        <v>24201111</v>
      </c>
      <c r="C1358" s="32" t="s">
        <v>1558</v>
      </c>
      <c r="D1358" s="34">
        <v>-34782.69</v>
      </c>
      <c r="E1358" s="34">
        <v>-34782.69</v>
      </c>
    </row>
    <row r="1359" spans="1:5" x14ac:dyDescent="0.25">
      <c r="A1359">
        <v>1</v>
      </c>
      <c r="B1359" s="35" t="str">
        <f t="shared" si="21"/>
        <v xml:space="preserve">F242    </v>
      </c>
      <c r="C1359" s="25" t="s">
        <v>1559</v>
      </c>
      <c r="D1359" s="27">
        <v>-22901623.010000002</v>
      </c>
      <c r="E1359" s="27">
        <v>-45544832.630000003</v>
      </c>
    </row>
    <row r="1360" spans="1:5" x14ac:dyDescent="0.25">
      <c r="A1360">
        <v>1</v>
      </c>
      <c r="B1360" s="35" t="str">
        <f t="shared" si="21"/>
        <v>F1-P112.</v>
      </c>
      <c r="C1360" s="25" t="s">
        <v>255</v>
      </c>
      <c r="D1360" s="27">
        <v>-22901623.010000002</v>
      </c>
      <c r="E1360" s="27">
        <v>-45544832.630000003</v>
      </c>
    </row>
    <row r="1361" spans="1:5" x14ac:dyDescent="0.25">
      <c r="A1361">
        <v>1</v>
      </c>
      <c r="B1361" s="35" t="str">
        <f t="shared" si="21"/>
        <v>24300023</v>
      </c>
      <c r="C1361" s="32" t="s">
        <v>1560</v>
      </c>
      <c r="D1361" s="34">
        <v>-509713.23</v>
      </c>
      <c r="E1361" s="34">
        <v>-467627.02</v>
      </c>
    </row>
    <row r="1362" spans="1:5" x14ac:dyDescent="0.25">
      <c r="A1362">
        <v>1</v>
      </c>
      <c r="B1362" s="35" t="str">
        <f t="shared" si="21"/>
        <v xml:space="preserve">F243    </v>
      </c>
      <c r="C1362" s="25" t="s">
        <v>1561</v>
      </c>
      <c r="D1362" s="27">
        <v>-509713.23</v>
      </c>
      <c r="E1362" s="27">
        <v>-467627.02</v>
      </c>
    </row>
    <row r="1363" spans="1:5" x14ac:dyDescent="0.25">
      <c r="A1363">
        <v>1</v>
      </c>
      <c r="B1363" s="35" t="str">
        <f t="shared" si="21"/>
        <v>F1-P112.</v>
      </c>
      <c r="C1363" s="25" t="s">
        <v>256</v>
      </c>
      <c r="D1363" s="27">
        <v>-509713.23</v>
      </c>
      <c r="E1363" s="27">
        <v>-467627.02</v>
      </c>
    </row>
    <row r="1364" spans="1:5" x14ac:dyDescent="0.25">
      <c r="A1364">
        <v>1</v>
      </c>
      <c r="B1364" s="35" t="str">
        <f t="shared" si="21"/>
        <v>24400001</v>
      </c>
      <c r="C1364" s="32" t="s">
        <v>1562</v>
      </c>
      <c r="D1364" s="34">
        <v>-37990848.43</v>
      </c>
      <c r="E1364" s="34">
        <v>-43819235.93</v>
      </c>
    </row>
    <row r="1365" spans="1:5" x14ac:dyDescent="0.25">
      <c r="A1365">
        <v>1</v>
      </c>
      <c r="B1365" s="35" t="str">
        <f t="shared" si="21"/>
        <v>24400002</v>
      </c>
      <c r="C1365" s="32" t="s">
        <v>1563</v>
      </c>
      <c r="D1365" s="34">
        <v>-26868281.75</v>
      </c>
      <c r="E1365" s="34">
        <v>-26476066.899999999</v>
      </c>
    </row>
    <row r="1366" spans="1:5" x14ac:dyDescent="0.25">
      <c r="A1366">
        <v>1</v>
      </c>
      <c r="B1366" s="35" t="str">
        <f t="shared" si="21"/>
        <v>24400011</v>
      </c>
      <c r="C1366" s="32" t="s">
        <v>1564</v>
      </c>
      <c r="D1366" s="34">
        <v>-11058994.869999999</v>
      </c>
      <c r="E1366" s="34">
        <v>-10017109.359999999</v>
      </c>
    </row>
    <row r="1367" spans="1:5" x14ac:dyDescent="0.25">
      <c r="A1367">
        <v>1</v>
      </c>
      <c r="B1367" s="35" t="str">
        <f t="shared" si="21"/>
        <v>24400012</v>
      </c>
      <c r="C1367" s="32" t="s">
        <v>1565</v>
      </c>
      <c r="D1367" s="34">
        <v>-10176031.630000001</v>
      </c>
      <c r="E1367" s="34">
        <v>-10636597.1</v>
      </c>
    </row>
    <row r="1368" spans="1:5" x14ac:dyDescent="0.25">
      <c r="A1368">
        <v>1</v>
      </c>
      <c r="B1368" s="35" t="str">
        <f t="shared" si="21"/>
        <v xml:space="preserve">F244    </v>
      </c>
      <c r="C1368" s="25" t="s">
        <v>1566</v>
      </c>
      <c r="D1368" s="27">
        <v>-86094156.680000007</v>
      </c>
      <c r="E1368" s="27">
        <v>-90949009.290000007</v>
      </c>
    </row>
    <row r="1369" spans="1:5" x14ac:dyDescent="0.25">
      <c r="A1369">
        <v>1</v>
      </c>
      <c r="B1369" s="35" t="str">
        <f t="shared" si="21"/>
        <v>F1-P112.</v>
      </c>
      <c r="C1369" s="25" t="s">
        <v>257</v>
      </c>
      <c r="D1369" s="27">
        <v>-86094156.680000007</v>
      </c>
      <c r="E1369" s="27">
        <v>-90949009.290000007</v>
      </c>
    </row>
    <row r="1370" spans="1:5" x14ac:dyDescent="0.25">
      <c r="A1370">
        <v>1</v>
      </c>
      <c r="B1370" s="35" t="str">
        <f t="shared" si="21"/>
        <v>F1-P112.</v>
      </c>
      <c r="C1370" s="42" t="s">
        <v>1567</v>
      </c>
      <c r="D1370" s="48">
        <v>-1045244795.87</v>
      </c>
      <c r="E1370" s="48">
        <v>-982708370.97000003</v>
      </c>
    </row>
    <row r="1371" spans="1:5" x14ac:dyDescent="0.25">
      <c r="A1371">
        <v>1</v>
      </c>
      <c r="B1371" s="35" t="str">
        <f t="shared" si="21"/>
        <v>25200161</v>
      </c>
      <c r="C1371" s="43" t="s">
        <v>1568</v>
      </c>
      <c r="D1371" s="49">
        <v>-8521644.9000000004</v>
      </c>
      <c r="E1371" s="49">
        <v>-8717010.7400000002</v>
      </c>
    </row>
    <row r="1372" spans="1:5" x14ac:dyDescent="0.25">
      <c r="A1372">
        <v>1</v>
      </c>
      <c r="B1372" s="35" t="str">
        <f t="shared" si="21"/>
        <v>25200171</v>
      </c>
      <c r="C1372" s="32" t="s">
        <v>1569</v>
      </c>
      <c r="D1372" s="34">
        <v>-22399924.079999998</v>
      </c>
      <c r="E1372" s="34">
        <v>-22879264.75</v>
      </c>
    </row>
    <row r="1373" spans="1:5" x14ac:dyDescent="0.25">
      <c r="A1373">
        <v>1</v>
      </c>
      <c r="B1373" s="35" t="str">
        <f t="shared" si="21"/>
        <v>25200181</v>
      </c>
      <c r="C1373" s="32" t="s">
        <v>1570</v>
      </c>
      <c r="D1373" s="34">
        <v>-39621117.920000002</v>
      </c>
      <c r="E1373" s="34">
        <v>-40419590.009999998</v>
      </c>
    </row>
    <row r="1374" spans="1:5" x14ac:dyDescent="0.25">
      <c r="A1374">
        <v>1</v>
      </c>
      <c r="B1374" s="35" t="str">
        <f t="shared" si="21"/>
        <v>25200202</v>
      </c>
      <c r="C1374" s="32" t="s">
        <v>1571</v>
      </c>
      <c r="D1374" s="34">
        <v>-16261708.68</v>
      </c>
      <c r="E1374" s="34">
        <v>-16270302.359999999</v>
      </c>
    </row>
    <row r="1375" spans="1:5" x14ac:dyDescent="0.25">
      <c r="A1375">
        <v>1</v>
      </c>
      <c r="B1375" s="35" t="str">
        <f t="shared" si="21"/>
        <v>25200222</v>
      </c>
      <c r="C1375" s="32" t="s">
        <v>1572</v>
      </c>
      <c r="D1375" s="34">
        <v>-1959695.99</v>
      </c>
      <c r="E1375" s="34">
        <v>-1956607.99</v>
      </c>
    </row>
    <row r="1376" spans="1:5" x14ac:dyDescent="0.25">
      <c r="A1376">
        <v>1</v>
      </c>
      <c r="B1376" s="35" t="str">
        <f t="shared" si="21"/>
        <v xml:space="preserve">F252    </v>
      </c>
      <c r="C1376" s="25" t="s">
        <v>1573</v>
      </c>
      <c r="D1376" s="27">
        <v>-88764091.569999993</v>
      </c>
      <c r="E1376" s="27">
        <v>-90242775.849999994</v>
      </c>
    </row>
    <row r="1377" spans="1:5" x14ac:dyDescent="0.25">
      <c r="A1377">
        <v>1</v>
      </c>
      <c r="B1377" s="35" t="str">
        <f t="shared" si="21"/>
        <v>F1-P112.</v>
      </c>
      <c r="C1377" s="25" t="s">
        <v>258</v>
      </c>
      <c r="D1377" s="27">
        <v>-88764091.569999993</v>
      </c>
      <c r="E1377" s="27">
        <v>-90242775.849999994</v>
      </c>
    </row>
    <row r="1378" spans="1:5" x14ac:dyDescent="0.25">
      <c r="A1378">
        <v>1</v>
      </c>
      <c r="B1378" s="35" t="str">
        <f t="shared" si="21"/>
        <v>25500002</v>
      </c>
      <c r="C1378" s="32" t="s">
        <v>1574</v>
      </c>
      <c r="D1378" s="34">
        <v>-8165809</v>
      </c>
      <c r="E1378" s="34">
        <v>-8165809</v>
      </c>
    </row>
    <row r="1379" spans="1:5" x14ac:dyDescent="0.25">
      <c r="A1379">
        <v>1</v>
      </c>
      <c r="B1379" s="35" t="str">
        <f t="shared" si="21"/>
        <v>25500022</v>
      </c>
      <c r="C1379" s="32" t="s">
        <v>1575</v>
      </c>
      <c r="D1379" s="34">
        <v>8165809</v>
      </c>
      <c r="E1379" s="34">
        <v>8165809</v>
      </c>
    </row>
    <row r="1380" spans="1:5" x14ac:dyDescent="0.25">
      <c r="A1380">
        <v>1</v>
      </c>
      <c r="B1380" s="35" t="str">
        <f t="shared" si="21"/>
        <v xml:space="preserve">F255    </v>
      </c>
      <c r="C1380" s="25" t="s">
        <v>1576</v>
      </c>
      <c r="D1380" s="26">
        <v>0</v>
      </c>
      <c r="E1380" s="26">
        <v>0</v>
      </c>
    </row>
    <row r="1381" spans="1:5" x14ac:dyDescent="0.25">
      <c r="A1381">
        <v>1</v>
      </c>
      <c r="B1381" s="35" t="str">
        <f t="shared" si="21"/>
        <v>F1-P112.</v>
      </c>
      <c r="C1381" s="25" t="s">
        <v>259</v>
      </c>
      <c r="D1381" s="26">
        <v>0</v>
      </c>
      <c r="E1381" s="26">
        <v>0</v>
      </c>
    </row>
    <row r="1382" spans="1:5" x14ac:dyDescent="0.25">
      <c r="A1382">
        <v>1</v>
      </c>
      <c r="B1382" s="35" t="str">
        <f t="shared" si="21"/>
        <v>25600081</v>
      </c>
      <c r="C1382" s="32" t="s">
        <v>1577</v>
      </c>
      <c r="D1382" s="34">
        <v>-90155.03</v>
      </c>
      <c r="E1382" s="34">
        <v>-90155.03</v>
      </c>
    </row>
    <row r="1383" spans="1:5" x14ac:dyDescent="0.25">
      <c r="A1383">
        <v>1</v>
      </c>
      <c r="B1383" s="35" t="str">
        <f t="shared" si="21"/>
        <v>25600121</v>
      </c>
      <c r="C1383" s="32" t="s">
        <v>1578</v>
      </c>
      <c r="D1383" s="34">
        <v>-2261890.09</v>
      </c>
      <c r="E1383" s="34">
        <v>-2198941.0099999998</v>
      </c>
    </row>
    <row r="1384" spans="1:5" x14ac:dyDescent="0.25">
      <c r="A1384">
        <v>1</v>
      </c>
      <c r="B1384" s="35" t="str">
        <f t="shared" si="21"/>
        <v>25600122</v>
      </c>
      <c r="C1384" s="32" t="s">
        <v>1579</v>
      </c>
      <c r="D1384" s="34">
        <v>74885.67</v>
      </c>
      <c r="E1384" s="34">
        <v>72720.25</v>
      </c>
    </row>
    <row r="1385" spans="1:5" x14ac:dyDescent="0.25">
      <c r="A1385">
        <v>1</v>
      </c>
      <c r="B1385" s="35" t="str">
        <f t="shared" si="21"/>
        <v xml:space="preserve">F256    </v>
      </c>
      <c r="C1385" s="25" t="s">
        <v>1580</v>
      </c>
      <c r="D1385" s="27">
        <v>-2277159.4500000002</v>
      </c>
      <c r="E1385" s="27">
        <v>-2216375.79</v>
      </c>
    </row>
    <row r="1386" spans="1:5" x14ac:dyDescent="0.25">
      <c r="A1386">
        <v>1</v>
      </c>
      <c r="B1386" s="35" t="str">
        <f t="shared" si="21"/>
        <v>F1-P112.</v>
      </c>
      <c r="C1386" s="25" t="s">
        <v>260</v>
      </c>
      <c r="D1386" s="27">
        <v>-2277159.4500000002</v>
      </c>
      <c r="E1386" s="27">
        <v>-2216375.79</v>
      </c>
    </row>
    <row r="1387" spans="1:5" x14ac:dyDescent="0.25">
      <c r="A1387">
        <v>1</v>
      </c>
      <c r="B1387" s="35" t="str">
        <f t="shared" si="21"/>
        <v>22900001</v>
      </c>
      <c r="C1387" s="32" t="s">
        <v>1581</v>
      </c>
      <c r="D1387" s="33">
        <v>0</v>
      </c>
      <c r="E1387" s="33">
        <v>0</v>
      </c>
    </row>
    <row r="1388" spans="1:5" x14ac:dyDescent="0.25">
      <c r="A1388">
        <v>1</v>
      </c>
      <c r="B1388" s="35" t="str">
        <f t="shared" si="21"/>
        <v>22900002</v>
      </c>
      <c r="C1388" s="32" t="s">
        <v>1582</v>
      </c>
      <c r="D1388" s="33">
        <v>0</v>
      </c>
      <c r="E1388" s="33">
        <v>0</v>
      </c>
    </row>
    <row r="1389" spans="1:5" x14ac:dyDescent="0.25">
      <c r="A1389">
        <v>1</v>
      </c>
      <c r="B1389" s="35" t="str">
        <f t="shared" si="21"/>
        <v>25300001</v>
      </c>
      <c r="C1389" s="32" t="s">
        <v>1583</v>
      </c>
      <c r="D1389" s="34">
        <v>-36671.25</v>
      </c>
      <c r="E1389" s="34">
        <v>-37949.18</v>
      </c>
    </row>
    <row r="1390" spans="1:5" x14ac:dyDescent="0.25">
      <c r="A1390">
        <v>1</v>
      </c>
      <c r="B1390" s="35" t="str">
        <f t="shared" si="21"/>
        <v>25300011</v>
      </c>
      <c r="C1390" s="32" t="s">
        <v>1584</v>
      </c>
      <c r="D1390" s="34">
        <v>-5000</v>
      </c>
      <c r="E1390" s="34">
        <v>-5000</v>
      </c>
    </row>
    <row r="1391" spans="1:5" x14ac:dyDescent="0.25">
      <c r="A1391">
        <v>1</v>
      </c>
      <c r="B1391" s="35" t="str">
        <f t="shared" si="21"/>
        <v>25300032</v>
      </c>
      <c r="C1391" s="32" t="s">
        <v>1585</v>
      </c>
      <c r="D1391" s="33">
        <v>0</v>
      </c>
      <c r="E1391" s="33">
        <v>0</v>
      </c>
    </row>
    <row r="1392" spans="1:5" x14ac:dyDescent="0.25">
      <c r="A1392">
        <v>1</v>
      </c>
      <c r="B1392" s="35" t="str">
        <f t="shared" si="21"/>
        <v>25300033</v>
      </c>
      <c r="C1392" s="32" t="s">
        <v>1586</v>
      </c>
      <c r="D1392" s="34">
        <v>-7366979.6699999999</v>
      </c>
      <c r="E1392" s="34">
        <v>-7134585.4400000004</v>
      </c>
    </row>
    <row r="1393" spans="1:5" x14ac:dyDescent="0.25">
      <c r="A1393">
        <v>1</v>
      </c>
      <c r="B1393" s="35" t="str">
        <f t="shared" si="21"/>
        <v>25300071</v>
      </c>
      <c r="C1393" s="32" t="s">
        <v>1587</v>
      </c>
      <c r="D1393" s="34">
        <v>-143874194.06999999</v>
      </c>
      <c r="E1393" s="34">
        <v>-126335895.06999999</v>
      </c>
    </row>
    <row r="1394" spans="1:5" x14ac:dyDescent="0.25">
      <c r="A1394">
        <v>1</v>
      </c>
      <c r="B1394" s="35" t="str">
        <f t="shared" si="21"/>
        <v>25300081</v>
      </c>
      <c r="C1394" s="32" t="s">
        <v>1588</v>
      </c>
      <c r="D1394" s="34">
        <v>-1000</v>
      </c>
      <c r="E1394" s="34">
        <v>-1000</v>
      </c>
    </row>
    <row r="1395" spans="1:5" x14ac:dyDescent="0.25">
      <c r="A1395">
        <v>1</v>
      </c>
      <c r="B1395" s="35" t="str">
        <f t="shared" si="21"/>
        <v>25300091</v>
      </c>
      <c r="C1395" s="32" t="s">
        <v>1589</v>
      </c>
      <c r="D1395" s="34">
        <v>-725696.59</v>
      </c>
      <c r="E1395" s="34">
        <v>-653126.93999999994</v>
      </c>
    </row>
    <row r="1396" spans="1:5" x14ac:dyDescent="0.25">
      <c r="A1396">
        <v>1</v>
      </c>
      <c r="B1396" s="35" t="str">
        <f t="shared" si="21"/>
        <v>25300121</v>
      </c>
      <c r="C1396" s="32" t="s">
        <v>1590</v>
      </c>
      <c r="D1396" s="34">
        <v>-182471.13</v>
      </c>
      <c r="E1396" s="34">
        <v>-164224.01999999999</v>
      </c>
    </row>
    <row r="1397" spans="1:5" x14ac:dyDescent="0.25">
      <c r="A1397">
        <v>1</v>
      </c>
      <c r="B1397" s="35" t="str">
        <f t="shared" si="21"/>
        <v>25300141</v>
      </c>
      <c r="C1397" s="32" t="s">
        <v>1591</v>
      </c>
      <c r="D1397" s="34">
        <v>-3550575.66</v>
      </c>
      <c r="E1397" s="34">
        <v>-5804899.8899999997</v>
      </c>
    </row>
    <row r="1398" spans="1:5" x14ac:dyDescent="0.25">
      <c r="A1398">
        <v>1</v>
      </c>
      <c r="B1398" s="35" t="str">
        <f t="shared" si="21"/>
        <v>25300151</v>
      </c>
      <c r="C1398" s="32" t="s">
        <v>1592</v>
      </c>
      <c r="D1398" s="34">
        <v>-11372552.609999999</v>
      </c>
      <c r="E1398" s="34">
        <v>-11437443.6</v>
      </c>
    </row>
    <row r="1399" spans="1:5" x14ac:dyDescent="0.25">
      <c r="A1399">
        <v>1</v>
      </c>
      <c r="B1399" s="35" t="str">
        <f t="shared" si="21"/>
        <v>25300153</v>
      </c>
      <c r="C1399" s="32" t="s">
        <v>1593</v>
      </c>
      <c r="D1399" s="34">
        <v>-50000</v>
      </c>
      <c r="E1399" s="34">
        <v>-50000</v>
      </c>
    </row>
    <row r="1400" spans="1:5" x14ac:dyDescent="0.25">
      <c r="A1400">
        <v>1</v>
      </c>
      <c r="B1400" s="35" t="str">
        <f t="shared" si="21"/>
        <v>25300161</v>
      </c>
      <c r="C1400" s="32" t="s">
        <v>1594</v>
      </c>
      <c r="D1400" s="34">
        <v>-497861.64</v>
      </c>
      <c r="E1400" s="34">
        <v>-497861.64</v>
      </c>
    </row>
    <row r="1401" spans="1:5" x14ac:dyDescent="0.25">
      <c r="A1401">
        <v>1</v>
      </c>
      <c r="B1401" s="35" t="str">
        <f t="shared" si="21"/>
        <v>25300181</v>
      </c>
      <c r="C1401" s="32" t="s">
        <v>1595</v>
      </c>
      <c r="D1401" s="34">
        <v>-4036653.91</v>
      </c>
      <c r="E1401" s="34">
        <v>-4024136.52</v>
      </c>
    </row>
    <row r="1402" spans="1:5" x14ac:dyDescent="0.25">
      <c r="A1402">
        <v>1</v>
      </c>
      <c r="B1402" s="35" t="str">
        <f t="shared" si="21"/>
        <v>25300201</v>
      </c>
      <c r="C1402" s="32" t="s">
        <v>1596</v>
      </c>
      <c r="D1402" s="34">
        <v>-5348993</v>
      </c>
      <c r="E1402" s="34">
        <v>-5325937</v>
      </c>
    </row>
    <row r="1403" spans="1:5" x14ac:dyDescent="0.25">
      <c r="A1403">
        <v>1</v>
      </c>
      <c r="B1403" s="35" t="str">
        <f t="shared" si="21"/>
        <v>25300212</v>
      </c>
      <c r="C1403" s="32" t="s">
        <v>1597</v>
      </c>
      <c r="D1403" s="34">
        <v>-8921988.1500000004</v>
      </c>
      <c r="E1403" s="34">
        <v>-8918989.4499999993</v>
      </c>
    </row>
    <row r="1404" spans="1:5" x14ac:dyDescent="0.25">
      <c r="A1404">
        <v>1</v>
      </c>
      <c r="B1404" s="35" t="str">
        <f t="shared" si="21"/>
        <v>25300281</v>
      </c>
      <c r="C1404" s="32" t="s">
        <v>1598</v>
      </c>
      <c r="D1404" s="34">
        <v>-500140</v>
      </c>
      <c r="E1404" s="34">
        <v>-500140</v>
      </c>
    </row>
    <row r="1405" spans="1:5" x14ac:dyDescent="0.25">
      <c r="A1405">
        <v>1</v>
      </c>
      <c r="B1405" s="35" t="str">
        <f t="shared" si="21"/>
        <v>25300293</v>
      </c>
      <c r="C1405" s="32" t="s">
        <v>1599</v>
      </c>
      <c r="D1405" s="34">
        <v>-23974616.449999999</v>
      </c>
      <c r="E1405" s="34">
        <v>-24522732.449999999</v>
      </c>
    </row>
    <row r="1406" spans="1:5" x14ac:dyDescent="0.25">
      <c r="A1406">
        <v>1</v>
      </c>
      <c r="B1406" s="35" t="str">
        <f t="shared" si="21"/>
        <v>25300323</v>
      </c>
      <c r="C1406" s="32" t="s">
        <v>1600</v>
      </c>
      <c r="D1406" s="34">
        <v>-26872.400000000001</v>
      </c>
      <c r="E1406" s="34">
        <v>-25726.57</v>
      </c>
    </row>
    <row r="1407" spans="1:5" x14ac:dyDescent="0.25">
      <c r="A1407">
        <v>1</v>
      </c>
      <c r="B1407" s="35" t="str">
        <f t="shared" si="21"/>
        <v>25300343</v>
      </c>
      <c r="C1407" s="32" t="s">
        <v>1601</v>
      </c>
      <c r="D1407" s="34">
        <v>-2332927.96</v>
      </c>
      <c r="E1407" s="34">
        <v>-2332927.96</v>
      </c>
    </row>
    <row r="1408" spans="1:5" x14ac:dyDescent="0.25">
      <c r="A1408">
        <v>1</v>
      </c>
      <c r="B1408" s="35" t="str">
        <f t="shared" si="21"/>
        <v>25300353</v>
      </c>
      <c r="C1408" s="32" t="s">
        <v>1602</v>
      </c>
      <c r="D1408" s="34">
        <v>-3564003.8</v>
      </c>
      <c r="E1408" s="34">
        <v>-3459183.1</v>
      </c>
    </row>
    <row r="1409" spans="1:5" x14ac:dyDescent="0.25">
      <c r="A1409">
        <v>1</v>
      </c>
      <c r="B1409" s="35" t="str">
        <f t="shared" si="21"/>
        <v>25300363</v>
      </c>
      <c r="C1409" s="32" t="s">
        <v>1603</v>
      </c>
      <c r="D1409" s="34">
        <v>-379207.83</v>
      </c>
      <c r="E1409" s="34">
        <v>-325035.24</v>
      </c>
    </row>
    <row r="1410" spans="1:5" x14ac:dyDescent="0.25">
      <c r="A1410">
        <v>1</v>
      </c>
      <c r="B1410" s="35" t="str">
        <f t="shared" ref="B1410:B1473" si="22">LEFT(C1410,8)</f>
        <v>25300371</v>
      </c>
      <c r="C1410" s="32" t="s">
        <v>1604</v>
      </c>
      <c r="D1410" s="33">
        <v>0</v>
      </c>
      <c r="E1410" s="34">
        <v>-3473351.16</v>
      </c>
    </row>
    <row r="1411" spans="1:5" x14ac:dyDescent="0.25">
      <c r="A1411">
        <v>1</v>
      </c>
      <c r="B1411" s="35" t="str">
        <f t="shared" si="22"/>
        <v>25300413</v>
      </c>
      <c r="C1411" s="32" t="s">
        <v>1605</v>
      </c>
      <c r="D1411" s="34">
        <v>-141848.6</v>
      </c>
      <c r="E1411" s="34">
        <v>-121584.5</v>
      </c>
    </row>
    <row r="1412" spans="1:5" x14ac:dyDescent="0.25">
      <c r="A1412">
        <v>1</v>
      </c>
      <c r="B1412" s="35" t="str">
        <f t="shared" si="22"/>
        <v>25300443</v>
      </c>
      <c r="C1412" s="32" t="s">
        <v>1606</v>
      </c>
      <c r="D1412" s="34">
        <v>-482075.7</v>
      </c>
      <c r="E1412" s="34">
        <v>-470597.72</v>
      </c>
    </row>
    <row r="1413" spans="1:5" x14ac:dyDescent="0.25">
      <c r="A1413">
        <v>1</v>
      </c>
      <c r="B1413" s="35" t="str">
        <f t="shared" si="22"/>
        <v>25300463</v>
      </c>
      <c r="C1413" s="32" t="s">
        <v>1607</v>
      </c>
      <c r="D1413" s="33">
        <v>0</v>
      </c>
      <c r="E1413" s="33">
        <v>0</v>
      </c>
    </row>
    <row r="1414" spans="1:5" x14ac:dyDescent="0.25">
      <c r="A1414">
        <v>1</v>
      </c>
      <c r="B1414" s="35" t="str">
        <f t="shared" si="22"/>
        <v>25300503</v>
      </c>
      <c r="C1414" s="32" t="s">
        <v>1608</v>
      </c>
      <c r="D1414" s="34">
        <v>-1217.96</v>
      </c>
      <c r="E1414" s="34">
        <v>-1217.96</v>
      </c>
    </row>
    <row r="1415" spans="1:5" x14ac:dyDescent="0.25">
      <c r="A1415">
        <v>1</v>
      </c>
      <c r="B1415" s="35" t="str">
        <f t="shared" si="22"/>
        <v>25300513</v>
      </c>
      <c r="C1415" s="32" t="s">
        <v>1609</v>
      </c>
      <c r="D1415" s="34">
        <v>-122.58</v>
      </c>
      <c r="E1415" s="34">
        <v>-122.58</v>
      </c>
    </row>
    <row r="1416" spans="1:5" x14ac:dyDescent="0.25">
      <c r="A1416">
        <v>1</v>
      </c>
      <c r="B1416" s="35" t="str">
        <f t="shared" si="22"/>
        <v>25300541</v>
      </c>
      <c r="C1416" s="32" t="s">
        <v>1610</v>
      </c>
      <c r="D1416" s="34">
        <v>663656.93000000005</v>
      </c>
      <c r="E1416" s="33">
        <v>0</v>
      </c>
    </row>
    <row r="1417" spans="1:5" x14ac:dyDescent="0.25">
      <c r="A1417">
        <v>1</v>
      </c>
      <c r="B1417" s="35" t="str">
        <f t="shared" si="22"/>
        <v>25300553</v>
      </c>
      <c r="C1417" s="32" t="s">
        <v>1611</v>
      </c>
      <c r="D1417" s="34">
        <v>-7941.4</v>
      </c>
      <c r="E1417" s="34">
        <v>-7440.56</v>
      </c>
    </row>
    <row r="1418" spans="1:5" x14ac:dyDescent="0.25">
      <c r="A1418">
        <v>1</v>
      </c>
      <c r="B1418" s="35" t="str">
        <f t="shared" si="22"/>
        <v>25300561</v>
      </c>
      <c r="C1418" s="32" t="s">
        <v>1612</v>
      </c>
      <c r="D1418" s="34">
        <v>-7341235</v>
      </c>
      <c r="E1418" s="34">
        <v>-7341235</v>
      </c>
    </row>
    <row r="1419" spans="1:5" x14ac:dyDescent="0.25">
      <c r="A1419">
        <v>1</v>
      </c>
      <c r="B1419" s="35" t="str">
        <f t="shared" si="22"/>
        <v>25300581</v>
      </c>
      <c r="C1419" s="32" t="s">
        <v>1613</v>
      </c>
      <c r="D1419" s="34">
        <v>-6429863.0099999998</v>
      </c>
      <c r="E1419" s="34">
        <v>-6429863.0099999998</v>
      </c>
    </row>
    <row r="1420" spans="1:5" x14ac:dyDescent="0.25">
      <c r="A1420">
        <v>1</v>
      </c>
      <c r="B1420" s="35" t="str">
        <f t="shared" si="22"/>
        <v>25300582</v>
      </c>
      <c r="C1420" s="32" t="s">
        <v>1614</v>
      </c>
      <c r="D1420" s="34">
        <v>-2811236.71</v>
      </c>
      <c r="E1420" s="34">
        <v>-2811236.71</v>
      </c>
    </row>
    <row r="1421" spans="1:5" x14ac:dyDescent="0.25">
      <c r="A1421">
        <v>1</v>
      </c>
      <c r="B1421" s="35" t="str">
        <f t="shared" si="22"/>
        <v>25300591</v>
      </c>
      <c r="C1421" s="32" t="s">
        <v>1615</v>
      </c>
      <c r="D1421" s="34">
        <v>6429863.0099999998</v>
      </c>
      <c r="E1421" s="34">
        <v>6429863.0099999998</v>
      </c>
    </row>
    <row r="1422" spans="1:5" x14ac:dyDescent="0.25">
      <c r="A1422">
        <v>1</v>
      </c>
      <c r="B1422" s="35" t="str">
        <f t="shared" si="22"/>
        <v>25300592</v>
      </c>
      <c r="C1422" s="32" t="s">
        <v>1616</v>
      </c>
      <c r="D1422" s="34">
        <v>2811236.71</v>
      </c>
      <c r="E1422" s="34">
        <v>2811236.71</v>
      </c>
    </row>
    <row r="1423" spans="1:5" x14ac:dyDescent="0.25">
      <c r="A1423">
        <v>1</v>
      </c>
      <c r="B1423" s="35" t="str">
        <f t="shared" si="22"/>
        <v>25300611</v>
      </c>
      <c r="C1423" s="32" t="s">
        <v>1617</v>
      </c>
      <c r="D1423" s="34">
        <v>-54817487.359999999</v>
      </c>
      <c r="E1423" s="34">
        <v>-54817487.359999999</v>
      </c>
    </row>
    <row r="1424" spans="1:5" x14ac:dyDescent="0.25">
      <c r="A1424">
        <v>1</v>
      </c>
      <c r="B1424" s="35" t="str">
        <f t="shared" si="22"/>
        <v>25300621</v>
      </c>
      <c r="C1424" s="32" t="s">
        <v>1618</v>
      </c>
      <c r="D1424" s="34">
        <v>-6431436.4800000004</v>
      </c>
      <c r="E1424" s="34">
        <v>-6357709.5199999996</v>
      </c>
    </row>
    <row r="1425" spans="1:5" x14ac:dyDescent="0.25">
      <c r="A1425">
        <v>1</v>
      </c>
      <c r="B1425" s="35" t="str">
        <f t="shared" si="22"/>
        <v>25300731</v>
      </c>
      <c r="C1425" s="32" t="s">
        <v>1619</v>
      </c>
      <c r="D1425" s="34">
        <v>-15154.75</v>
      </c>
      <c r="E1425" s="34">
        <v>-15154.75</v>
      </c>
    </row>
    <row r="1426" spans="1:5" x14ac:dyDescent="0.25">
      <c r="A1426">
        <v>1</v>
      </c>
      <c r="B1426" s="35" t="str">
        <f t="shared" si="22"/>
        <v>25300733</v>
      </c>
      <c r="C1426" s="32" t="s">
        <v>1620</v>
      </c>
      <c r="D1426" s="34">
        <v>-50468.17</v>
      </c>
      <c r="E1426" s="34">
        <v>-50468.17</v>
      </c>
    </row>
    <row r="1427" spans="1:5" x14ac:dyDescent="0.25">
      <c r="A1427">
        <v>1</v>
      </c>
      <c r="B1427" s="35" t="str">
        <f t="shared" si="22"/>
        <v>25300761</v>
      </c>
      <c r="C1427" s="32" t="s">
        <v>1621</v>
      </c>
      <c r="D1427" s="34">
        <v>-129135.17</v>
      </c>
      <c r="E1427" s="34">
        <v>-126888.73</v>
      </c>
    </row>
    <row r="1428" spans="1:5" x14ac:dyDescent="0.25">
      <c r="A1428">
        <v>1</v>
      </c>
      <c r="B1428" s="35" t="str">
        <f t="shared" si="22"/>
        <v>25300771</v>
      </c>
      <c r="C1428" s="32" t="s">
        <v>1622</v>
      </c>
      <c r="D1428" s="34">
        <v>-5812374.1699999999</v>
      </c>
      <c r="E1428" s="34">
        <v>-5527764.7000000002</v>
      </c>
    </row>
    <row r="1429" spans="1:5" x14ac:dyDescent="0.25">
      <c r="A1429">
        <v>1</v>
      </c>
      <c r="B1429" s="35" t="str">
        <f t="shared" si="22"/>
        <v>25300772</v>
      </c>
      <c r="C1429" s="32" t="s">
        <v>1623</v>
      </c>
      <c r="D1429" s="33">
        <v>0</v>
      </c>
      <c r="E1429" s="34">
        <v>33850.5</v>
      </c>
    </row>
    <row r="1430" spans="1:5" x14ac:dyDescent="0.25">
      <c r="A1430">
        <v>1</v>
      </c>
      <c r="B1430" s="35" t="str">
        <f t="shared" si="22"/>
        <v>25301073</v>
      </c>
      <c r="C1430" s="32" t="s">
        <v>1624</v>
      </c>
      <c r="D1430" s="33">
        <v>0</v>
      </c>
      <c r="E1430" s="34">
        <v>-40</v>
      </c>
    </row>
    <row r="1431" spans="1:5" x14ac:dyDescent="0.25">
      <c r="A1431">
        <v>1</v>
      </c>
      <c r="B1431" s="35" t="str">
        <f t="shared" si="22"/>
        <v>25301151</v>
      </c>
      <c r="C1431" s="32" t="s">
        <v>1625</v>
      </c>
      <c r="D1431" s="34">
        <v>-992389.51</v>
      </c>
      <c r="E1431" s="34">
        <v>-947280.88</v>
      </c>
    </row>
    <row r="1432" spans="1:5" x14ac:dyDescent="0.25">
      <c r="A1432">
        <v>1</v>
      </c>
      <c r="B1432" s="35" t="str">
        <f t="shared" si="22"/>
        <v>25301213</v>
      </c>
      <c r="C1432" s="32" t="s">
        <v>1626</v>
      </c>
      <c r="D1432" s="34">
        <v>-675825</v>
      </c>
      <c r="E1432" s="34">
        <v>-675825</v>
      </c>
    </row>
    <row r="1433" spans="1:5" x14ac:dyDescent="0.25">
      <c r="A1433">
        <v>1</v>
      </c>
      <c r="B1433" s="35" t="str">
        <f t="shared" si="22"/>
        <v>25302221</v>
      </c>
      <c r="C1433" s="32" t="s">
        <v>1627</v>
      </c>
      <c r="D1433" s="34">
        <v>-2943825.53</v>
      </c>
      <c r="E1433" s="34">
        <v>-3004683.33</v>
      </c>
    </row>
    <row r="1434" spans="1:5" x14ac:dyDescent="0.25">
      <c r="A1434">
        <v>1</v>
      </c>
      <c r="B1434" s="35" t="str">
        <f t="shared" si="22"/>
        <v>25302222</v>
      </c>
      <c r="C1434" s="32" t="s">
        <v>1628</v>
      </c>
      <c r="D1434" s="34">
        <v>-10581647.6</v>
      </c>
      <c r="E1434" s="34">
        <v>-11045282.050000001</v>
      </c>
    </row>
    <row r="1435" spans="1:5" x14ac:dyDescent="0.25">
      <c r="A1435">
        <v>1</v>
      </c>
      <c r="B1435" s="35" t="str">
        <f t="shared" si="22"/>
        <v>25302223</v>
      </c>
      <c r="C1435" s="32" t="s">
        <v>1629</v>
      </c>
      <c r="D1435" s="34">
        <v>-7378561</v>
      </c>
      <c r="E1435" s="34">
        <v>-7378561</v>
      </c>
    </row>
    <row r="1436" spans="1:5" x14ac:dyDescent="0.25">
      <c r="A1436">
        <v>1</v>
      </c>
      <c r="B1436" s="35" t="str">
        <f t="shared" si="22"/>
        <v>25303001</v>
      </c>
      <c r="C1436" s="32" t="s">
        <v>1630</v>
      </c>
      <c r="D1436" s="34">
        <v>2122852.9900000002</v>
      </c>
      <c r="E1436" s="34">
        <v>19661151.989999998</v>
      </c>
    </row>
    <row r="1437" spans="1:5" x14ac:dyDescent="0.25">
      <c r="A1437">
        <v>1</v>
      </c>
      <c r="B1437" s="35" t="str">
        <f t="shared" si="22"/>
        <v>25303031</v>
      </c>
      <c r="C1437" s="32" t="s">
        <v>1631</v>
      </c>
      <c r="D1437" s="33">
        <v>0</v>
      </c>
      <c r="E1437" s="34">
        <v>-14398589.380000001</v>
      </c>
    </row>
    <row r="1438" spans="1:5" x14ac:dyDescent="0.25">
      <c r="A1438">
        <v>1</v>
      </c>
      <c r="B1438" s="35" t="str">
        <f t="shared" si="22"/>
        <v>25303041</v>
      </c>
      <c r="C1438" s="32" t="s">
        <v>1632</v>
      </c>
      <c r="D1438" s="34">
        <v>-2122852.9900000002</v>
      </c>
      <c r="E1438" s="34">
        <v>-5262562.6100000003</v>
      </c>
    </row>
    <row r="1439" spans="1:5" x14ac:dyDescent="0.25">
      <c r="A1439">
        <v>1</v>
      </c>
      <c r="B1439" s="35" t="str">
        <f t="shared" si="22"/>
        <v>25303061</v>
      </c>
      <c r="C1439" s="32" t="s">
        <v>1633</v>
      </c>
      <c r="D1439" s="34">
        <v>-2122852.9900000002</v>
      </c>
      <c r="E1439" s="34">
        <v>-19661151.989999998</v>
      </c>
    </row>
    <row r="1440" spans="1:5" x14ac:dyDescent="0.25">
      <c r="A1440">
        <v>1</v>
      </c>
      <c r="B1440" s="35" t="str">
        <f t="shared" si="22"/>
        <v xml:space="preserve">F253    </v>
      </c>
      <c r="C1440" s="25" t="s">
        <v>1634</v>
      </c>
      <c r="D1440" s="27">
        <v>-316010348.16000003</v>
      </c>
      <c r="E1440" s="27">
        <v>-322546790.52999997</v>
      </c>
    </row>
    <row r="1441" spans="1:5" x14ac:dyDescent="0.25">
      <c r="A1441">
        <v>1</v>
      </c>
      <c r="B1441" s="35" t="str">
        <f t="shared" si="22"/>
        <v>F1-P112.</v>
      </c>
      <c r="C1441" s="25" t="s">
        <v>261</v>
      </c>
      <c r="D1441" s="27">
        <v>-316010348.16000003</v>
      </c>
      <c r="E1441" s="27">
        <v>-322546790.52999997</v>
      </c>
    </row>
    <row r="1442" spans="1:5" x14ac:dyDescent="0.25">
      <c r="A1442">
        <v>1</v>
      </c>
      <c r="B1442" s="35" t="str">
        <f t="shared" si="22"/>
        <v>25400002</v>
      </c>
      <c r="C1442" s="32" t="s">
        <v>1635</v>
      </c>
      <c r="D1442" s="34">
        <v>-302863232.91000003</v>
      </c>
      <c r="E1442" s="34">
        <v>-302863232.91000003</v>
      </c>
    </row>
    <row r="1443" spans="1:5" x14ac:dyDescent="0.25">
      <c r="A1443">
        <v>1</v>
      </c>
      <c r="B1443" s="35" t="str">
        <f t="shared" si="22"/>
        <v>25400012</v>
      </c>
      <c r="C1443" s="32" t="s">
        <v>1636</v>
      </c>
      <c r="D1443" s="34">
        <v>-48056413.020000003</v>
      </c>
      <c r="E1443" s="34">
        <v>-48056413.020000003</v>
      </c>
    </row>
    <row r="1444" spans="1:5" x14ac:dyDescent="0.25">
      <c r="A1444">
        <v>1</v>
      </c>
      <c r="B1444" s="35" t="str">
        <f t="shared" si="22"/>
        <v>25400101</v>
      </c>
      <c r="C1444" s="32" t="s">
        <v>1637</v>
      </c>
      <c r="D1444" s="34">
        <v>-4577.9399999999996</v>
      </c>
      <c r="E1444" s="34">
        <v>-4005.67</v>
      </c>
    </row>
    <row r="1445" spans="1:5" x14ac:dyDescent="0.25">
      <c r="A1445">
        <v>1</v>
      </c>
      <c r="B1445" s="35" t="str">
        <f t="shared" si="22"/>
        <v>25400111</v>
      </c>
      <c r="C1445" s="32" t="s">
        <v>1638</v>
      </c>
      <c r="D1445" s="34">
        <v>-1026.4100000000001</v>
      </c>
      <c r="E1445" s="34">
        <v>-898.23</v>
      </c>
    </row>
    <row r="1446" spans="1:5" x14ac:dyDescent="0.25">
      <c r="A1446">
        <v>1</v>
      </c>
      <c r="B1446" s="35" t="str">
        <f t="shared" si="22"/>
        <v>25400181</v>
      </c>
      <c r="C1446" s="32" t="s">
        <v>1639</v>
      </c>
      <c r="D1446" s="34">
        <v>-2907360</v>
      </c>
      <c r="E1446" s="34">
        <v>-2821851</v>
      </c>
    </row>
    <row r="1447" spans="1:5" x14ac:dyDescent="0.25">
      <c r="A1447">
        <v>1</v>
      </c>
      <c r="B1447" s="35" t="str">
        <f t="shared" si="22"/>
        <v>25400182</v>
      </c>
      <c r="C1447" s="32" t="s">
        <v>1640</v>
      </c>
      <c r="D1447" s="34">
        <v>-1555140</v>
      </c>
      <c r="E1447" s="34">
        <v>-1509399</v>
      </c>
    </row>
    <row r="1448" spans="1:5" x14ac:dyDescent="0.25">
      <c r="A1448">
        <v>1</v>
      </c>
      <c r="B1448" s="35" t="str">
        <f t="shared" si="22"/>
        <v>25400191</v>
      </c>
      <c r="C1448" s="32" t="s">
        <v>1641</v>
      </c>
      <c r="D1448" s="34">
        <v>-448022.26</v>
      </c>
      <c r="E1448" s="34">
        <v>-403220.08</v>
      </c>
    </row>
    <row r="1449" spans="1:5" x14ac:dyDescent="0.25">
      <c r="A1449">
        <v>1</v>
      </c>
      <c r="B1449" s="35" t="str">
        <f t="shared" si="22"/>
        <v>25400201</v>
      </c>
      <c r="C1449" s="32" t="s">
        <v>1642</v>
      </c>
      <c r="D1449" s="34">
        <v>-326808.3</v>
      </c>
      <c r="E1449" s="34">
        <v>-294127.49</v>
      </c>
    </row>
    <row r="1450" spans="1:5" x14ac:dyDescent="0.25">
      <c r="A1450">
        <v>1</v>
      </c>
      <c r="B1450" s="35" t="str">
        <f t="shared" si="22"/>
        <v>25400221</v>
      </c>
      <c r="C1450" s="32" t="s">
        <v>1643</v>
      </c>
      <c r="D1450" s="34">
        <v>-1196228.01</v>
      </c>
      <c r="E1450" s="34">
        <v>-621824.78</v>
      </c>
    </row>
    <row r="1451" spans="1:5" x14ac:dyDescent="0.25">
      <c r="A1451">
        <v>1</v>
      </c>
      <c r="B1451" s="35" t="str">
        <f t="shared" si="22"/>
        <v>25400261</v>
      </c>
      <c r="C1451" s="32" t="s">
        <v>1644</v>
      </c>
      <c r="D1451" s="34">
        <v>-93615823</v>
      </c>
      <c r="E1451" s="34">
        <v>-93615823</v>
      </c>
    </row>
    <row r="1452" spans="1:5" x14ac:dyDescent="0.25">
      <c r="A1452">
        <v>1</v>
      </c>
      <c r="B1452" s="35" t="str">
        <f t="shared" si="22"/>
        <v>25400291</v>
      </c>
      <c r="C1452" s="32" t="s">
        <v>1645</v>
      </c>
      <c r="D1452" s="34">
        <v>15030.31</v>
      </c>
      <c r="E1452" s="34">
        <v>-500411.62</v>
      </c>
    </row>
    <row r="1453" spans="1:5" x14ac:dyDescent="0.25">
      <c r="A1453">
        <v>1</v>
      </c>
      <c r="B1453" s="35" t="str">
        <f t="shared" si="22"/>
        <v>25400301</v>
      </c>
      <c r="C1453" s="32" t="s">
        <v>1646</v>
      </c>
      <c r="D1453" s="34">
        <v>-28669.360000000001</v>
      </c>
      <c r="E1453" s="34">
        <v>-58588.45</v>
      </c>
    </row>
    <row r="1454" spans="1:5" x14ac:dyDescent="0.25">
      <c r="A1454">
        <v>1</v>
      </c>
      <c r="B1454" s="35" t="str">
        <f t="shared" si="22"/>
        <v>25400311</v>
      </c>
      <c r="C1454" s="32" t="s">
        <v>1647</v>
      </c>
      <c r="D1454" s="34">
        <v>-41961.24</v>
      </c>
      <c r="E1454" s="34">
        <v>-15966.94</v>
      </c>
    </row>
    <row r="1455" spans="1:5" x14ac:dyDescent="0.25">
      <c r="A1455">
        <v>1</v>
      </c>
      <c r="B1455" s="35" t="str">
        <f t="shared" si="22"/>
        <v>25400321</v>
      </c>
      <c r="C1455" s="32" t="s">
        <v>1648</v>
      </c>
      <c r="D1455" s="34">
        <v>-33158.11</v>
      </c>
      <c r="E1455" s="34">
        <v>-51968.81</v>
      </c>
    </row>
    <row r="1456" spans="1:5" x14ac:dyDescent="0.25">
      <c r="A1456">
        <v>1</v>
      </c>
      <c r="B1456" s="35" t="str">
        <f t="shared" si="22"/>
        <v>25400331</v>
      </c>
      <c r="C1456" s="32" t="s">
        <v>1649</v>
      </c>
      <c r="D1456" s="34">
        <v>-345978.61</v>
      </c>
      <c r="E1456" s="34">
        <v>-454605.47</v>
      </c>
    </row>
    <row r="1457" spans="1:5" x14ac:dyDescent="0.25">
      <c r="A1457">
        <v>1</v>
      </c>
      <c r="B1457" s="35" t="str">
        <f t="shared" si="22"/>
        <v>25400341</v>
      </c>
      <c r="C1457" s="32" t="s">
        <v>1650</v>
      </c>
      <c r="D1457" s="34">
        <v>-5571892.9400000004</v>
      </c>
      <c r="E1457" s="34">
        <v>-2236315.69</v>
      </c>
    </row>
    <row r="1458" spans="1:5" x14ac:dyDescent="0.25">
      <c r="A1458">
        <v>1</v>
      </c>
      <c r="B1458" s="35" t="str">
        <f t="shared" si="22"/>
        <v>25400361</v>
      </c>
      <c r="C1458" s="32" t="s">
        <v>1651</v>
      </c>
      <c r="D1458" s="33">
        <v>0</v>
      </c>
      <c r="E1458" s="33">
        <v>0</v>
      </c>
    </row>
    <row r="1459" spans="1:5" x14ac:dyDescent="0.25">
      <c r="A1459">
        <v>1</v>
      </c>
      <c r="B1459" s="35" t="str">
        <f t="shared" si="22"/>
        <v>25400391</v>
      </c>
      <c r="C1459" s="32" t="s">
        <v>1758</v>
      </c>
      <c r="D1459" s="33">
        <v>0</v>
      </c>
      <c r="E1459" s="34">
        <v>-122024.24</v>
      </c>
    </row>
    <row r="1460" spans="1:5" x14ac:dyDescent="0.25">
      <c r="A1460">
        <v>1</v>
      </c>
      <c r="B1460" s="35" t="str">
        <f t="shared" si="22"/>
        <v>25400392</v>
      </c>
      <c r="C1460" s="32" t="s">
        <v>1652</v>
      </c>
      <c r="D1460" s="34">
        <v>-8100000</v>
      </c>
      <c r="E1460" s="34">
        <v>-8100000</v>
      </c>
    </row>
    <row r="1461" spans="1:5" x14ac:dyDescent="0.25">
      <c r="A1461">
        <v>1</v>
      </c>
      <c r="B1461" s="35" t="str">
        <f t="shared" si="22"/>
        <v>25400411</v>
      </c>
      <c r="C1461" s="32" t="s">
        <v>1653</v>
      </c>
      <c r="D1461" s="33">
        <v>0</v>
      </c>
      <c r="E1461" s="33">
        <v>0</v>
      </c>
    </row>
    <row r="1462" spans="1:5" x14ac:dyDescent="0.25">
      <c r="A1462">
        <v>1</v>
      </c>
      <c r="B1462" s="35" t="str">
        <f t="shared" si="22"/>
        <v>25400451</v>
      </c>
      <c r="C1462" s="32" t="s">
        <v>1654</v>
      </c>
      <c r="D1462" s="34">
        <v>-31636.34</v>
      </c>
      <c r="E1462" s="34">
        <v>-31366.48</v>
      </c>
    </row>
    <row r="1463" spans="1:5" x14ac:dyDescent="0.25">
      <c r="A1463">
        <v>1</v>
      </c>
      <c r="B1463" s="35" t="str">
        <f t="shared" si="22"/>
        <v>25400461</v>
      </c>
      <c r="C1463" s="32" t="s">
        <v>1655</v>
      </c>
      <c r="D1463" s="34">
        <v>-13439.47</v>
      </c>
      <c r="E1463" s="34">
        <v>-13890.38</v>
      </c>
    </row>
    <row r="1464" spans="1:5" x14ac:dyDescent="0.25">
      <c r="A1464">
        <v>1</v>
      </c>
      <c r="B1464" s="35" t="str">
        <f t="shared" si="22"/>
        <v>25400471</v>
      </c>
      <c r="C1464" s="32" t="s">
        <v>1656</v>
      </c>
      <c r="D1464" s="34">
        <v>-255908.15</v>
      </c>
      <c r="E1464" s="34">
        <v>-195081.92</v>
      </c>
    </row>
    <row r="1465" spans="1:5" x14ac:dyDescent="0.25">
      <c r="A1465">
        <v>1</v>
      </c>
      <c r="B1465" s="35" t="str">
        <f t="shared" si="22"/>
        <v>25400481</v>
      </c>
      <c r="C1465" s="32" t="s">
        <v>1657</v>
      </c>
      <c r="D1465" s="34">
        <v>-135995.29999999999</v>
      </c>
      <c r="E1465" s="34">
        <v>-125447.54</v>
      </c>
    </row>
    <row r="1466" spans="1:5" x14ac:dyDescent="0.25">
      <c r="A1466">
        <v>1</v>
      </c>
      <c r="B1466" s="35" t="str">
        <f t="shared" si="22"/>
        <v>25400491</v>
      </c>
      <c r="C1466" s="32" t="s">
        <v>1658</v>
      </c>
      <c r="D1466" s="34">
        <v>-1381856</v>
      </c>
      <c r="E1466" s="34">
        <v>-1243671</v>
      </c>
    </row>
    <row r="1467" spans="1:5" x14ac:dyDescent="0.25">
      <c r="A1467">
        <v>1</v>
      </c>
      <c r="B1467" s="35" t="str">
        <f t="shared" si="22"/>
        <v>25400501</v>
      </c>
      <c r="C1467" s="32" t="s">
        <v>1659</v>
      </c>
      <c r="D1467" s="34">
        <v>-400029</v>
      </c>
      <c r="E1467" s="34">
        <v>-360027</v>
      </c>
    </row>
    <row r="1468" spans="1:5" x14ac:dyDescent="0.25">
      <c r="A1468">
        <v>1</v>
      </c>
      <c r="B1468" s="35" t="str">
        <f t="shared" si="22"/>
        <v>25400521</v>
      </c>
      <c r="C1468" s="32" t="s">
        <v>1660</v>
      </c>
      <c r="D1468" s="34">
        <v>-10300000</v>
      </c>
      <c r="E1468" s="34">
        <v>-10300000</v>
      </c>
    </row>
    <row r="1469" spans="1:5" x14ac:dyDescent="0.25">
      <c r="A1469">
        <v>1</v>
      </c>
      <c r="B1469" s="35" t="str">
        <f t="shared" si="22"/>
        <v>25400531</v>
      </c>
      <c r="C1469" s="32" t="s">
        <v>1759</v>
      </c>
      <c r="D1469" s="33">
        <v>0</v>
      </c>
      <c r="E1469" s="34">
        <v>-7000000</v>
      </c>
    </row>
    <row r="1470" spans="1:5" x14ac:dyDescent="0.25">
      <c r="A1470">
        <v>1</v>
      </c>
      <c r="B1470" s="35" t="str">
        <f t="shared" si="22"/>
        <v>25400532</v>
      </c>
      <c r="C1470" s="32" t="s">
        <v>1760</v>
      </c>
      <c r="D1470" s="33">
        <v>0</v>
      </c>
      <c r="E1470" s="34">
        <v>-3000000</v>
      </c>
    </row>
    <row r="1471" spans="1:5" x14ac:dyDescent="0.25">
      <c r="A1471">
        <v>1</v>
      </c>
      <c r="B1471" s="35" t="str">
        <f t="shared" si="22"/>
        <v>25400601</v>
      </c>
      <c r="C1471" s="32" t="s">
        <v>1661</v>
      </c>
      <c r="D1471" s="34">
        <v>-152462.81</v>
      </c>
      <c r="E1471" s="33">
        <v>0</v>
      </c>
    </row>
    <row r="1472" spans="1:5" x14ac:dyDescent="0.25">
      <c r="A1472">
        <v>1</v>
      </c>
      <c r="B1472" s="35" t="str">
        <f t="shared" si="22"/>
        <v>25400611</v>
      </c>
      <c r="C1472" s="32" t="s">
        <v>1662</v>
      </c>
      <c r="D1472" s="33">
        <v>0</v>
      </c>
      <c r="E1472" s="33">
        <v>0</v>
      </c>
    </row>
    <row r="1473" spans="1:5" x14ac:dyDescent="0.25">
      <c r="A1473">
        <v>1</v>
      </c>
      <c r="B1473" s="35" t="str">
        <f t="shared" si="22"/>
        <v>25400631</v>
      </c>
      <c r="C1473" s="32" t="s">
        <v>1663</v>
      </c>
      <c r="D1473" s="34">
        <v>-1373354.01</v>
      </c>
      <c r="E1473" s="33">
        <v>0</v>
      </c>
    </row>
    <row r="1474" spans="1:5" x14ac:dyDescent="0.25">
      <c r="A1474">
        <v>1</v>
      </c>
      <c r="B1474" s="35" t="str">
        <f t="shared" ref="B1474:B1537" si="23">LEFT(C1474,8)</f>
        <v>25400641</v>
      </c>
      <c r="C1474" s="32" t="s">
        <v>1664</v>
      </c>
      <c r="D1474" s="34">
        <v>-35937.72</v>
      </c>
      <c r="E1474" s="33">
        <v>0</v>
      </c>
    </row>
    <row r="1475" spans="1:5" x14ac:dyDescent="0.25">
      <c r="A1475">
        <v>1</v>
      </c>
      <c r="B1475" s="35" t="str">
        <f t="shared" si="23"/>
        <v>25400651</v>
      </c>
      <c r="C1475" s="32" t="s">
        <v>1665</v>
      </c>
      <c r="D1475" s="34">
        <v>-212754.14</v>
      </c>
      <c r="E1475" s="33">
        <v>0</v>
      </c>
    </row>
    <row r="1476" spans="1:5" x14ac:dyDescent="0.25">
      <c r="A1476">
        <v>1</v>
      </c>
      <c r="B1476" s="35" t="str">
        <f t="shared" si="23"/>
        <v>25400661</v>
      </c>
      <c r="C1476" s="32" t="s">
        <v>1666</v>
      </c>
      <c r="D1476" s="34">
        <v>-86393.95</v>
      </c>
      <c r="E1476" s="34">
        <v>-72211.06</v>
      </c>
    </row>
    <row r="1477" spans="1:5" x14ac:dyDescent="0.25">
      <c r="A1477">
        <v>1</v>
      </c>
      <c r="B1477" s="35" t="str">
        <f t="shared" si="23"/>
        <v>25400671</v>
      </c>
      <c r="C1477" s="32" t="s">
        <v>1667</v>
      </c>
      <c r="D1477" s="33">
        <v>0</v>
      </c>
      <c r="E1477" s="33">
        <v>0</v>
      </c>
    </row>
    <row r="1478" spans="1:5" x14ac:dyDescent="0.25">
      <c r="A1478">
        <v>1</v>
      </c>
      <c r="B1478" s="35" t="str">
        <f t="shared" si="23"/>
        <v>25400691</v>
      </c>
      <c r="C1478" s="32" t="s">
        <v>1668</v>
      </c>
      <c r="D1478" s="34">
        <v>-40.18</v>
      </c>
      <c r="E1478" s="33">
        <v>0</v>
      </c>
    </row>
    <row r="1479" spans="1:5" x14ac:dyDescent="0.25">
      <c r="A1479">
        <v>1</v>
      </c>
      <c r="B1479" s="35" t="str">
        <f t="shared" si="23"/>
        <v>25400692</v>
      </c>
      <c r="C1479" s="32" t="s">
        <v>1669</v>
      </c>
      <c r="D1479" s="34">
        <v>-21797.52</v>
      </c>
      <c r="E1479" s="33">
        <v>0</v>
      </c>
    </row>
    <row r="1480" spans="1:5" x14ac:dyDescent="0.25">
      <c r="A1480">
        <v>1</v>
      </c>
      <c r="B1480" s="35" t="str">
        <f t="shared" si="23"/>
        <v>25400701</v>
      </c>
      <c r="C1480" s="32" t="s">
        <v>1670</v>
      </c>
      <c r="D1480" s="34">
        <v>536141.32999999996</v>
      </c>
      <c r="E1480" s="34">
        <v>536141.32999999996</v>
      </c>
    </row>
    <row r="1481" spans="1:5" x14ac:dyDescent="0.25">
      <c r="A1481">
        <v>1</v>
      </c>
      <c r="B1481" s="35" t="str">
        <f t="shared" si="23"/>
        <v>25400711</v>
      </c>
      <c r="C1481" s="32" t="s">
        <v>1671</v>
      </c>
      <c r="D1481" s="34">
        <v>-525.26</v>
      </c>
      <c r="E1481" s="33">
        <v>0</v>
      </c>
    </row>
    <row r="1482" spans="1:5" x14ac:dyDescent="0.25">
      <c r="A1482">
        <v>1</v>
      </c>
      <c r="B1482" s="35" t="str">
        <f t="shared" si="23"/>
        <v>25400721</v>
      </c>
      <c r="C1482" s="32" t="s">
        <v>1672</v>
      </c>
      <c r="D1482" s="34">
        <v>-214.04</v>
      </c>
      <c r="E1482" s="33">
        <v>0</v>
      </c>
    </row>
    <row r="1483" spans="1:5" x14ac:dyDescent="0.25">
      <c r="A1483">
        <v>1</v>
      </c>
      <c r="B1483" s="35" t="str">
        <f t="shared" si="23"/>
        <v>25400741</v>
      </c>
      <c r="C1483" s="32" t="s">
        <v>1673</v>
      </c>
      <c r="D1483" s="34">
        <v>-2409.09</v>
      </c>
      <c r="E1483" s="33">
        <v>0</v>
      </c>
    </row>
    <row r="1484" spans="1:5" x14ac:dyDescent="0.25">
      <c r="A1484">
        <v>1</v>
      </c>
      <c r="B1484" s="35" t="str">
        <f t="shared" si="23"/>
        <v>25400751</v>
      </c>
      <c r="C1484" s="32" t="s">
        <v>1674</v>
      </c>
      <c r="D1484" s="34">
        <v>-63.04</v>
      </c>
      <c r="E1484" s="33">
        <v>0</v>
      </c>
    </row>
    <row r="1485" spans="1:5" x14ac:dyDescent="0.25">
      <c r="A1485">
        <v>1</v>
      </c>
      <c r="B1485" s="35" t="str">
        <f t="shared" si="23"/>
        <v>25400761</v>
      </c>
      <c r="C1485" s="32" t="s">
        <v>1675</v>
      </c>
      <c r="D1485" s="34">
        <v>-373.21</v>
      </c>
      <c r="E1485" s="33">
        <v>0</v>
      </c>
    </row>
    <row r="1486" spans="1:5" x14ac:dyDescent="0.25">
      <c r="A1486">
        <v>1</v>
      </c>
      <c r="B1486" s="35" t="str">
        <f t="shared" si="23"/>
        <v>25400771</v>
      </c>
      <c r="C1486" s="32" t="s">
        <v>1676</v>
      </c>
      <c r="D1486" s="34">
        <v>-151.55000000000001</v>
      </c>
      <c r="E1486" s="34">
        <v>-432.41</v>
      </c>
    </row>
    <row r="1487" spans="1:5" x14ac:dyDescent="0.25">
      <c r="A1487">
        <v>1</v>
      </c>
      <c r="B1487" s="35" t="str">
        <f t="shared" si="23"/>
        <v>25400801</v>
      </c>
      <c r="C1487" s="32" t="s">
        <v>1677</v>
      </c>
      <c r="D1487" s="34">
        <v>-662674017.33000004</v>
      </c>
      <c r="E1487" s="34">
        <v>-662674017.33000004</v>
      </c>
    </row>
    <row r="1488" spans="1:5" x14ac:dyDescent="0.25">
      <c r="A1488">
        <v>1</v>
      </c>
      <c r="B1488" s="35" t="str">
        <f t="shared" si="23"/>
        <v>25400802</v>
      </c>
      <c r="C1488" s="32" t="s">
        <v>1678</v>
      </c>
      <c r="D1488" s="34">
        <v>-991.63</v>
      </c>
      <c r="E1488" s="33">
        <v>0</v>
      </c>
    </row>
    <row r="1489" spans="1:5" x14ac:dyDescent="0.25">
      <c r="A1489">
        <v>1</v>
      </c>
      <c r="B1489" s="35" t="str">
        <f t="shared" si="23"/>
        <v>25400851</v>
      </c>
      <c r="C1489" s="32" t="s">
        <v>1679</v>
      </c>
      <c r="D1489" s="33">
        <v>0</v>
      </c>
      <c r="E1489" s="33">
        <v>0</v>
      </c>
    </row>
    <row r="1490" spans="1:5" x14ac:dyDescent="0.25">
      <c r="A1490">
        <v>1</v>
      </c>
      <c r="B1490" s="35" t="str">
        <f t="shared" si="23"/>
        <v>25400871</v>
      </c>
      <c r="C1490" s="32" t="s">
        <v>1680</v>
      </c>
      <c r="D1490" s="33">
        <v>0</v>
      </c>
      <c r="E1490" s="33">
        <v>0</v>
      </c>
    </row>
    <row r="1491" spans="1:5" x14ac:dyDescent="0.25">
      <c r="A1491">
        <v>1</v>
      </c>
      <c r="B1491" s="35" t="str">
        <f t="shared" si="23"/>
        <v>25400881</v>
      </c>
      <c r="C1491" s="32" t="s">
        <v>1681</v>
      </c>
      <c r="D1491" s="33">
        <v>0</v>
      </c>
      <c r="E1491" s="33">
        <v>0</v>
      </c>
    </row>
    <row r="1492" spans="1:5" x14ac:dyDescent="0.25">
      <c r="A1492">
        <v>1</v>
      </c>
      <c r="B1492" s="35" t="str">
        <f t="shared" si="23"/>
        <v xml:space="preserve">F254    </v>
      </c>
      <c r="C1492" s="25" t="s">
        <v>1682</v>
      </c>
      <c r="D1492" s="27">
        <v>-1141625470.21</v>
      </c>
      <c r="E1492" s="27">
        <v>-1146210680.1900001</v>
      </c>
    </row>
    <row r="1493" spans="1:5" x14ac:dyDescent="0.25">
      <c r="A1493">
        <v>1</v>
      </c>
      <c r="B1493" s="35" t="str">
        <f t="shared" si="23"/>
        <v>F1-P112.</v>
      </c>
      <c r="C1493" s="25" t="s">
        <v>262</v>
      </c>
      <c r="D1493" s="27">
        <v>-1141625470.21</v>
      </c>
      <c r="E1493" s="27">
        <v>-1146210680.1900001</v>
      </c>
    </row>
    <row r="1494" spans="1:5" x14ac:dyDescent="0.25">
      <c r="A1494">
        <v>1</v>
      </c>
      <c r="B1494" s="35" t="str">
        <f t="shared" si="23"/>
        <v>28200002</v>
      </c>
      <c r="C1494" s="32" t="s">
        <v>1683</v>
      </c>
      <c r="D1494" s="34">
        <v>-579236684.05999994</v>
      </c>
      <c r="E1494" s="34">
        <v>-578948162.38</v>
      </c>
    </row>
    <row r="1495" spans="1:5" x14ac:dyDescent="0.25">
      <c r="A1495">
        <v>1</v>
      </c>
      <c r="B1495" s="35" t="str">
        <f t="shared" si="23"/>
        <v>28200013</v>
      </c>
      <c r="C1495" s="32" t="s">
        <v>1684</v>
      </c>
      <c r="D1495" s="34">
        <v>-70806013.290000007</v>
      </c>
      <c r="E1495" s="34">
        <v>-70622513.700000003</v>
      </c>
    </row>
    <row r="1496" spans="1:5" x14ac:dyDescent="0.25">
      <c r="A1496">
        <v>1</v>
      </c>
      <c r="B1496" s="35" t="str">
        <f t="shared" si="23"/>
        <v>28200121</v>
      </c>
      <c r="C1496" s="32" t="s">
        <v>1685</v>
      </c>
      <c r="D1496" s="34">
        <v>-1384285648.5999999</v>
      </c>
      <c r="E1496" s="34">
        <v>-1382746436.6900001</v>
      </c>
    </row>
    <row r="1497" spans="1:5" x14ac:dyDescent="0.25">
      <c r="A1497">
        <v>1</v>
      </c>
      <c r="B1497" s="35" t="str">
        <f t="shared" si="23"/>
        <v xml:space="preserve">F282    </v>
      </c>
      <c r="C1497" s="25" t="s">
        <v>267</v>
      </c>
      <c r="D1497" s="27">
        <v>-2034328345.95</v>
      </c>
      <c r="E1497" s="27">
        <v>-2032317112.77</v>
      </c>
    </row>
    <row r="1498" spans="1:5" x14ac:dyDescent="0.25">
      <c r="A1498">
        <v>1</v>
      </c>
      <c r="B1498" s="35" t="str">
        <f t="shared" si="23"/>
        <v>28300001</v>
      </c>
      <c r="C1498" s="32" t="s">
        <v>1686</v>
      </c>
      <c r="D1498" s="33">
        <v>0</v>
      </c>
      <c r="E1498" s="33">
        <v>0</v>
      </c>
    </row>
    <row r="1499" spans="1:5" x14ac:dyDescent="0.25">
      <c r="A1499">
        <v>1</v>
      </c>
      <c r="B1499" s="35" t="str">
        <f t="shared" si="23"/>
        <v>28300031</v>
      </c>
      <c r="C1499" s="32" t="s">
        <v>1687</v>
      </c>
      <c r="D1499" s="34">
        <v>-2636220.91</v>
      </c>
      <c r="E1499" s="34">
        <v>-3194685.92</v>
      </c>
    </row>
    <row r="1500" spans="1:5" x14ac:dyDescent="0.25">
      <c r="A1500">
        <v>1</v>
      </c>
      <c r="B1500" s="35" t="str">
        <f t="shared" si="23"/>
        <v>28300033</v>
      </c>
      <c r="C1500" s="32" t="s">
        <v>1688</v>
      </c>
      <c r="D1500" s="34">
        <v>-45807652.280000001</v>
      </c>
      <c r="E1500" s="34">
        <v>-45670909.380000003</v>
      </c>
    </row>
    <row r="1501" spans="1:5" x14ac:dyDescent="0.25">
      <c r="A1501">
        <v>1</v>
      </c>
      <c r="B1501" s="35" t="str">
        <f t="shared" si="23"/>
        <v>28300041</v>
      </c>
      <c r="C1501" s="32" t="s">
        <v>1689</v>
      </c>
      <c r="D1501" s="34">
        <v>-175927.9</v>
      </c>
      <c r="E1501" s="34">
        <v>-144454.75</v>
      </c>
    </row>
    <row r="1502" spans="1:5" x14ac:dyDescent="0.25">
      <c r="A1502">
        <v>1</v>
      </c>
      <c r="B1502" s="35" t="str">
        <f t="shared" si="23"/>
        <v>28300043</v>
      </c>
      <c r="C1502" s="32" t="s">
        <v>1690</v>
      </c>
      <c r="D1502" s="34">
        <v>-13861052.58</v>
      </c>
      <c r="E1502" s="34">
        <v>-13815387.310000001</v>
      </c>
    </row>
    <row r="1503" spans="1:5" x14ac:dyDescent="0.25">
      <c r="A1503">
        <v>1</v>
      </c>
      <c r="B1503" s="35" t="str">
        <f t="shared" si="23"/>
        <v>28300081</v>
      </c>
      <c r="C1503" s="32" t="s">
        <v>1691</v>
      </c>
      <c r="D1503" s="34">
        <v>-4679291.4000000004</v>
      </c>
      <c r="E1503" s="34">
        <v>-4667261.55</v>
      </c>
    </row>
    <row r="1504" spans="1:5" x14ac:dyDescent="0.25">
      <c r="A1504">
        <v>1</v>
      </c>
      <c r="B1504" s="35" t="str">
        <f t="shared" si="23"/>
        <v>28300091</v>
      </c>
      <c r="C1504" s="32" t="s">
        <v>1692</v>
      </c>
      <c r="D1504" s="34">
        <v>-1811144.25</v>
      </c>
      <c r="E1504" s="34">
        <v>-1738514.16</v>
      </c>
    </row>
    <row r="1505" spans="1:5" x14ac:dyDescent="0.25">
      <c r="A1505">
        <v>1</v>
      </c>
      <c r="B1505" s="35" t="str">
        <f t="shared" si="23"/>
        <v>28300101</v>
      </c>
      <c r="C1505" s="32" t="s">
        <v>1693</v>
      </c>
      <c r="D1505" s="34">
        <v>-166208.72</v>
      </c>
      <c r="E1505" s="34">
        <v>-404851.57</v>
      </c>
    </row>
    <row r="1506" spans="1:5" x14ac:dyDescent="0.25">
      <c r="A1506">
        <v>1</v>
      </c>
      <c r="B1506" s="35" t="str">
        <f t="shared" si="23"/>
        <v>28300152</v>
      </c>
      <c r="C1506" s="32" t="s">
        <v>1694</v>
      </c>
      <c r="D1506" s="34">
        <v>-2035652.44</v>
      </c>
      <c r="E1506" s="34">
        <v>-2199053.15</v>
      </c>
    </row>
    <row r="1507" spans="1:5" x14ac:dyDescent="0.25">
      <c r="A1507">
        <v>1</v>
      </c>
      <c r="B1507" s="35" t="str">
        <f t="shared" si="23"/>
        <v>28300162</v>
      </c>
      <c r="C1507" s="32" t="s">
        <v>1695</v>
      </c>
      <c r="D1507" s="34">
        <v>-277250.40000000002</v>
      </c>
      <c r="E1507" s="34">
        <v>-493905.2</v>
      </c>
    </row>
    <row r="1508" spans="1:5" x14ac:dyDescent="0.25">
      <c r="A1508">
        <v>1</v>
      </c>
      <c r="B1508" s="35" t="str">
        <f t="shared" si="23"/>
        <v>28300211</v>
      </c>
      <c r="C1508" s="32" t="s">
        <v>1696</v>
      </c>
      <c r="D1508" s="34">
        <v>-19107371.079999998</v>
      </c>
      <c r="E1508" s="34">
        <v>-18948796.93</v>
      </c>
    </row>
    <row r="1509" spans="1:5" x14ac:dyDescent="0.25">
      <c r="A1509">
        <v>1</v>
      </c>
      <c r="B1509" s="35" t="str">
        <f t="shared" si="23"/>
        <v>28300212</v>
      </c>
      <c r="C1509" s="32" t="s">
        <v>1697</v>
      </c>
      <c r="D1509" s="33">
        <v>0</v>
      </c>
      <c r="E1509" s="33">
        <v>0</v>
      </c>
    </row>
    <row r="1510" spans="1:5" x14ac:dyDescent="0.25">
      <c r="A1510">
        <v>1</v>
      </c>
      <c r="B1510" s="35" t="str">
        <f t="shared" si="23"/>
        <v>28300221</v>
      </c>
      <c r="C1510" s="32" t="s">
        <v>1698</v>
      </c>
      <c r="D1510" s="34">
        <v>-6183652.8799999999</v>
      </c>
      <c r="E1510" s="34">
        <v>-5899076</v>
      </c>
    </row>
    <row r="1511" spans="1:5" x14ac:dyDescent="0.25">
      <c r="A1511">
        <v>1</v>
      </c>
      <c r="B1511" s="35" t="str">
        <f t="shared" si="23"/>
        <v>28300232</v>
      </c>
      <c r="C1511" s="32" t="s">
        <v>1699</v>
      </c>
      <c r="D1511" s="34">
        <v>-5466402.9699999997</v>
      </c>
      <c r="E1511" s="34">
        <v>-5100701.09</v>
      </c>
    </row>
    <row r="1512" spans="1:5" x14ac:dyDescent="0.25">
      <c r="A1512">
        <v>1</v>
      </c>
      <c r="B1512" s="35" t="str">
        <f t="shared" si="23"/>
        <v>28300252</v>
      </c>
      <c r="C1512" s="32" t="s">
        <v>1700</v>
      </c>
      <c r="D1512" s="34">
        <v>-8781661.8900000006</v>
      </c>
      <c r="E1512" s="34">
        <v>-8658943.9499999993</v>
      </c>
    </row>
    <row r="1513" spans="1:5" x14ac:dyDescent="0.25">
      <c r="A1513">
        <v>1</v>
      </c>
      <c r="B1513" s="35" t="str">
        <f t="shared" si="23"/>
        <v>28300262</v>
      </c>
      <c r="C1513" s="32" t="s">
        <v>1701</v>
      </c>
      <c r="D1513" s="34">
        <v>-2464580.38</v>
      </c>
      <c r="E1513" s="34">
        <v>-2354765.7000000002</v>
      </c>
    </row>
    <row r="1514" spans="1:5" x14ac:dyDescent="0.25">
      <c r="A1514">
        <v>1</v>
      </c>
      <c r="B1514" s="35" t="str">
        <f t="shared" si="23"/>
        <v>28300311</v>
      </c>
      <c r="C1514" s="32" t="s">
        <v>1702</v>
      </c>
      <c r="D1514" s="34">
        <v>-8455227.6999999993</v>
      </c>
      <c r="E1514" s="34">
        <v>-8455227.6999999993</v>
      </c>
    </row>
    <row r="1515" spans="1:5" x14ac:dyDescent="0.25">
      <c r="A1515">
        <v>1</v>
      </c>
      <c r="B1515" s="35" t="str">
        <f t="shared" si="23"/>
        <v>28300361</v>
      </c>
      <c r="C1515" s="32" t="s">
        <v>1703</v>
      </c>
      <c r="D1515" s="34">
        <v>-797362.18</v>
      </c>
      <c r="E1515" s="34">
        <v>-2511685.7599999998</v>
      </c>
    </row>
    <row r="1516" spans="1:5" x14ac:dyDescent="0.25">
      <c r="A1516">
        <v>1</v>
      </c>
      <c r="B1516" s="35" t="str">
        <f t="shared" si="23"/>
        <v>28300362</v>
      </c>
      <c r="C1516" s="32" t="s">
        <v>1704</v>
      </c>
      <c r="D1516" s="34">
        <v>-0.35</v>
      </c>
      <c r="E1516" s="34">
        <v>-755917.62</v>
      </c>
    </row>
    <row r="1517" spans="1:5" x14ac:dyDescent="0.25">
      <c r="A1517">
        <v>1</v>
      </c>
      <c r="B1517" s="35" t="str">
        <f t="shared" si="23"/>
        <v>28300441</v>
      </c>
      <c r="C1517" s="32" t="s">
        <v>1705</v>
      </c>
      <c r="D1517" s="34">
        <v>-3653111.77</v>
      </c>
      <c r="E1517" s="34">
        <v>-3653111.77</v>
      </c>
    </row>
    <row r="1518" spans="1:5" x14ac:dyDescent="0.25">
      <c r="A1518">
        <v>1</v>
      </c>
      <c r="B1518" s="35" t="str">
        <f t="shared" si="23"/>
        <v>28300501</v>
      </c>
      <c r="C1518" s="32" t="s">
        <v>1706</v>
      </c>
      <c r="D1518" s="34">
        <v>1070991.8500000001</v>
      </c>
      <c r="E1518" s="34">
        <v>1065086.6499999999</v>
      </c>
    </row>
    <row r="1519" spans="1:5" x14ac:dyDescent="0.25">
      <c r="A1519">
        <v>1</v>
      </c>
      <c r="B1519" s="35" t="str">
        <f t="shared" si="23"/>
        <v>28300503</v>
      </c>
      <c r="C1519" s="32" t="s">
        <v>1707</v>
      </c>
      <c r="D1519" s="34">
        <v>-4601698.8899999997</v>
      </c>
      <c r="E1519" s="34">
        <v>-4589261.8499999996</v>
      </c>
    </row>
    <row r="1520" spans="1:5" x14ac:dyDescent="0.25">
      <c r="A1520">
        <v>1</v>
      </c>
      <c r="B1520" s="35" t="str">
        <f t="shared" si="23"/>
        <v>28300511</v>
      </c>
      <c r="C1520" s="32" t="s">
        <v>1708</v>
      </c>
      <c r="D1520" s="34">
        <v>-725412.24</v>
      </c>
      <c r="E1520" s="34">
        <v>-725412.24</v>
      </c>
    </row>
    <row r="1521" spans="1:5" x14ac:dyDescent="0.25">
      <c r="A1521">
        <v>1</v>
      </c>
      <c r="B1521" s="35" t="str">
        <f t="shared" si="23"/>
        <v>28300541</v>
      </c>
      <c r="C1521" s="32" t="s">
        <v>1709</v>
      </c>
      <c r="D1521" s="33">
        <v>0</v>
      </c>
      <c r="E1521" s="33">
        <v>0</v>
      </c>
    </row>
    <row r="1522" spans="1:5" x14ac:dyDescent="0.25">
      <c r="A1522">
        <v>1</v>
      </c>
      <c r="B1522" s="35" t="str">
        <f t="shared" si="23"/>
        <v>28300561</v>
      </c>
      <c r="C1522" s="32" t="s">
        <v>1710</v>
      </c>
      <c r="D1522" s="34">
        <v>-12772442.1</v>
      </c>
      <c r="E1522" s="34">
        <v>-12726275.949999999</v>
      </c>
    </row>
    <row r="1523" spans="1:5" x14ac:dyDescent="0.25">
      <c r="A1523">
        <v>1</v>
      </c>
      <c r="B1523" s="35" t="str">
        <f t="shared" si="23"/>
        <v>28300581</v>
      </c>
      <c r="C1523" s="32" t="s">
        <v>1711</v>
      </c>
      <c r="D1523" s="34">
        <v>-9973614.6300000008</v>
      </c>
      <c r="E1523" s="34">
        <v>-9626338.8599999994</v>
      </c>
    </row>
    <row r="1524" spans="1:5" x14ac:dyDescent="0.25">
      <c r="A1524">
        <v>1</v>
      </c>
      <c r="B1524" s="35" t="str">
        <f t="shared" si="23"/>
        <v>28300651</v>
      </c>
      <c r="C1524" s="32" t="s">
        <v>1712</v>
      </c>
      <c r="D1524" s="34">
        <v>-6825557.1399999997</v>
      </c>
      <c r="E1524" s="34">
        <v>-6711797.8600000003</v>
      </c>
    </row>
    <row r="1525" spans="1:5" x14ac:dyDescent="0.25">
      <c r="A1525">
        <v>1</v>
      </c>
      <c r="B1525" s="35" t="str">
        <f t="shared" si="23"/>
        <v>28300661</v>
      </c>
      <c r="C1525" s="32" t="s">
        <v>1713</v>
      </c>
      <c r="D1525" s="34">
        <v>-7262635.4500000002</v>
      </c>
      <c r="E1525" s="34">
        <v>-7212147.04</v>
      </c>
    </row>
    <row r="1526" spans="1:5" x14ac:dyDescent="0.25">
      <c r="A1526">
        <v>1</v>
      </c>
      <c r="B1526" s="35" t="str">
        <f t="shared" si="23"/>
        <v>28300731</v>
      </c>
      <c r="C1526" s="32" t="s">
        <v>1714</v>
      </c>
      <c r="D1526" s="34">
        <v>-2900603.22</v>
      </c>
      <c r="E1526" s="34">
        <v>-2821495.8</v>
      </c>
    </row>
    <row r="1527" spans="1:5" x14ac:dyDescent="0.25">
      <c r="A1527">
        <v>1</v>
      </c>
      <c r="B1527" s="35" t="str">
        <f t="shared" si="23"/>
        <v>28300741</v>
      </c>
      <c r="C1527" s="32" t="s">
        <v>1715</v>
      </c>
      <c r="D1527" s="34">
        <v>-196389.52</v>
      </c>
      <c r="E1527" s="34">
        <v>-184605.79</v>
      </c>
    </row>
    <row r="1528" spans="1:5" x14ac:dyDescent="0.25">
      <c r="A1528">
        <v>1</v>
      </c>
      <c r="B1528" s="35" t="str">
        <f t="shared" si="23"/>
        <v>28300761</v>
      </c>
      <c r="C1528" s="32" t="s">
        <v>1716</v>
      </c>
      <c r="D1528" s="34">
        <v>-1549497.81</v>
      </c>
      <c r="E1528" s="34">
        <v>-1549497.81</v>
      </c>
    </row>
    <row r="1529" spans="1:5" x14ac:dyDescent="0.25">
      <c r="A1529">
        <v>1</v>
      </c>
      <c r="B1529" s="35" t="str">
        <f t="shared" si="23"/>
        <v>28302001</v>
      </c>
      <c r="C1529" s="32" t="s">
        <v>1717</v>
      </c>
      <c r="D1529" s="34">
        <v>181048.55</v>
      </c>
      <c r="E1529" s="34">
        <v>-241909.85</v>
      </c>
    </row>
    <row r="1530" spans="1:5" x14ac:dyDescent="0.25">
      <c r="A1530">
        <v>1</v>
      </c>
      <c r="B1530" s="35" t="str">
        <f t="shared" si="23"/>
        <v>28302002</v>
      </c>
      <c r="C1530" s="32" t="s">
        <v>1718</v>
      </c>
      <c r="D1530" s="34">
        <v>-13139974.640000001</v>
      </c>
      <c r="E1530" s="34">
        <v>-13330199.07</v>
      </c>
    </row>
    <row r="1531" spans="1:5" x14ac:dyDescent="0.25">
      <c r="A1531">
        <v>1</v>
      </c>
      <c r="B1531" s="35" t="str">
        <f t="shared" si="23"/>
        <v>28302011</v>
      </c>
      <c r="C1531" s="32" t="s">
        <v>1719</v>
      </c>
      <c r="D1531" s="34">
        <v>-3300896.5</v>
      </c>
      <c r="E1531" s="34">
        <v>-3068528.67</v>
      </c>
    </row>
    <row r="1532" spans="1:5" x14ac:dyDescent="0.25">
      <c r="A1532">
        <v>1</v>
      </c>
      <c r="B1532" s="35" t="str">
        <f t="shared" si="23"/>
        <v>28302012</v>
      </c>
      <c r="C1532" s="32" t="s">
        <v>1720</v>
      </c>
      <c r="D1532" s="34">
        <v>-2063102.8</v>
      </c>
      <c r="E1532" s="34">
        <v>-1947641.24</v>
      </c>
    </row>
    <row r="1533" spans="1:5" x14ac:dyDescent="0.25">
      <c r="A1533">
        <v>1</v>
      </c>
      <c r="B1533" s="35" t="str">
        <f t="shared" si="23"/>
        <v>28302021</v>
      </c>
      <c r="C1533" s="32" t="s">
        <v>1721</v>
      </c>
      <c r="D1533" s="34">
        <v>181360.9</v>
      </c>
      <c r="E1533" s="34">
        <v>335762.98</v>
      </c>
    </row>
    <row r="1534" spans="1:5" x14ac:dyDescent="0.25">
      <c r="A1534">
        <v>1</v>
      </c>
      <c r="B1534" s="35" t="str">
        <f t="shared" si="23"/>
        <v>28302022</v>
      </c>
      <c r="C1534" s="32" t="s">
        <v>1722</v>
      </c>
      <c r="D1534" s="34">
        <v>1155549.77</v>
      </c>
      <c r="E1534" s="34">
        <v>1413458.54</v>
      </c>
    </row>
    <row r="1535" spans="1:5" x14ac:dyDescent="0.25">
      <c r="A1535">
        <v>1</v>
      </c>
      <c r="B1535" s="35" t="str">
        <f t="shared" si="23"/>
        <v>28302031</v>
      </c>
      <c r="C1535" s="32" t="s">
        <v>1723</v>
      </c>
      <c r="D1535" s="34">
        <v>-20803.55</v>
      </c>
      <c r="E1535" s="34">
        <v>-251230.67</v>
      </c>
    </row>
    <row r="1536" spans="1:5" x14ac:dyDescent="0.25">
      <c r="A1536">
        <v>1</v>
      </c>
      <c r="B1536" s="35" t="str">
        <f t="shared" si="23"/>
        <v>28302041</v>
      </c>
      <c r="C1536" s="32" t="s">
        <v>1724</v>
      </c>
      <c r="D1536" s="34">
        <v>-11627416.529999999</v>
      </c>
      <c r="E1536" s="34">
        <v>-11530346.26</v>
      </c>
    </row>
    <row r="1537" spans="1:5" x14ac:dyDescent="0.25">
      <c r="A1537">
        <v>1</v>
      </c>
      <c r="B1537" s="35" t="str">
        <f t="shared" si="23"/>
        <v>28302051</v>
      </c>
      <c r="C1537" s="32" t="s">
        <v>1725</v>
      </c>
      <c r="D1537" s="34">
        <v>-3053100.3</v>
      </c>
      <c r="E1537" s="34">
        <v>-2962175.64</v>
      </c>
    </row>
    <row r="1538" spans="1:5" x14ac:dyDescent="0.25">
      <c r="A1538">
        <v>1</v>
      </c>
      <c r="B1538" s="35" t="str">
        <f t="shared" ref="B1538:B1601" si="24">LEFT(C1538,8)</f>
        <v>28302061</v>
      </c>
      <c r="C1538" s="32" t="s">
        <v>1726</v>
      </c>
      <c r="D1538" s="34">
        <v>-1325207.74</v>
      </c>
      <c r="E1538" s="34">
        <v>-1265856.49</v>
      </c>
    </row>
    <row r="1539" spans="1:5" x14ac:dyDescent="0.25">
      <c r="A1539">
        <v>1</v>
      </c>
      <c r="B1539" s="35" t="str">
        <f t="shared" si="24"/>
        <v>28302081</v>
      </c>
      <c r="C1539" s="32" t="s">
        <v>1727</v>
      </c>
      <c r="D1539" s="34">
        <v>-7578611.3300000001</v>
      </c>
      <c r="E1539" s="34">
        <v>-8187271.8499999996</v>
      </c>
    </row>
    <row r="1540" spans="1:5" x14ac:dyDescent="0.25">
      <c r="A1540">
        <v>1</v>
      </c>
      <c r="B1540" s="35" t="str">
        <f t="shared" si="24"/>
        <v xml:space="preserve">F283    </v>
      </c>
      <c r="C1540" s="25" t="s">
        <v>268</v>
      </c>
      <c r="D1540" s="27">
        <v>-212687785.40000001</v>
      </c>
      <c r="E1540" s="27">
        <v>-214784934.28</v>
      </c>
    </row>
    <row r="1541" spans="1:5" x14ac:dyDescent="0.25">
      <c r="A1541">
        <v>1</v>
      </c>
      <c r="B1541" s="35" t="str">
        <f t="shared" si="24"/>
        <v>F1-P112.</v>
      </c>
      <c r="C1541" s="41" t="s">
        <v>1728</v>
      </c>
      <c r="D1541" s="47">
        <v>-2247016131.3499999</v>
      </c>
      <c r="E1541" s="47">
        <v>-2247102047.0500002</v>
      </c>
    </row>
    <row r="1542" spans="1:5" x14ac:dyDescent="0.25">
      <c r="A1542">
        <v>1</v>
      </c>
      <c r="B1542" s="35" t="str">
        <f t="shared" si="24"/>
        <v>F1-P112.</v>
      </c>
      <c r="C1542" s="41" t="s">
        <v>1729</v>
      </c>
      <c r="D1542" s="47">
        <v>-3795693200.7399998</v>
      </c>
      <c r="E1542" s="47">
        <v>-3808318669.4099998</v>
      </c>
    </row>
    <row r="1543" spans="1:5" x14ac:dyDescent="0.25">
      <c r="A1543">
        <v>1</v>
      </c>
      <c r="B1543" s="35" t="str">
        <f t="shared" si="24"/>
        <v>F1-P112.</v>
      </c>
      <c r="C1543" s="42" t="s">
        <v>1730</v>
      </c>
      <c r="D1543" s="48">
        <v>-12625792218.959999</v>
      </c>
      <c r="E1543" s="48">
        <v>-12607203277.120001</v>
      </c>
    </row>
    <row r="1544" spans="1:5" x14ac:dyDescent="0.25">
      <c r="A1544">
        <v>2</v>
      </c>
      <c r="B1544" s="35" t="str">
        <f t="shared" si="24"/>
        <v>Assets a</v>
      </c>
      <c r="C1544" s="40" t="s">
        <v>185</v>
      </c>
      <c r="D1544" s="46" t="s">
        <v>186</v>
      </c>
      <c r="E1544" s="46" t="s">
        <v>1891</v>
      </c>
    </row>
    <row r="1545" spans="1:5" x14ac:dyDescent="0.25">
      <c r="A1545">
        <v>2</v>
      </c>
      <c r="B1545" s="35" t="str">
        <f t="shared" si="24"/>
        <v>10100501</v>
      </c>
      <c r="C1545" s="32" t="s">
        <v>272</v>
      </c>
      <c r="D1545" s="33">
        <v>9651323076.8700008</v>
      </c>
      <c r="E1545" s="33">
        <v>9717909620.9500008</v>
      </c>
    </row>
    <row r="1546" spans="1:5" x14ac:dyDescent="0.25">
      <c r="A1546">
        <v>2</v>
      </c>
      <c r="B1546" s="35" t="str">
        <f t="shared" si="24"/>
        <v>10100502</v>
      </c>
      <c r="C1546" s="32" t="s">
        <v>273</v>
      </c>
      <c r="D1546" s="33">
        <v>3652033530.6500001</v>
      </c>
      <c r="E1546" s="33">
        <v>3685806149.27</v>
      </c>
    </row>
    <row r="1547" spans="1:5" x14ac:dyDescent="0.25">
      <c r="A1547">
        <v>2</v>
      </c>
      <c r="B1547" s="35" t="str">
        <f t="shared" si="24"/>
        <v>10100503</v>
      </c>
      <c r="C1547" s="32" t="s">
        <v>274</v>
      </c>
      <c r="D1547" s="33">
        <v>670048472.54999995</v>
      </c>
      <c r="E1547" s="33">
        <v>669728127.50999999</v>
      </c>
    </row>
    <row r="1548" spans="1:5" x14ac:dyDescent="0.25">
      <c r="A1548">
        <v>2</v>
      </c>
      <c r="B1548" s="35" t="str">
        <f t="shared" si="24"/>
        <v>10100601</v>
      </c>
      <c r="C1548" s="32" t="s">
        <v>275</v>
      </c>
      <c r="D1548" s="33">
        <v>-787464</v>
      </c>
      <c r="E1548" s="33">
        <v>0</v>
      </c>
    </row>
    <row r="1549" spans="1:5" x14ac:dyDescent="0.25">
      <c r="A1549">
        <v>2</v>
      </c>
      <c r="B1549" s="35" t="str">
        <f t="shared" si="24"/>
        <v>10100602</v>
      </c>
      <c r="C1549" s="32" t="s">
        <v>276</v>
      </c>
      <c r="D1549" s="33">
        <v>-3448517.43</v>
      </c>
      <c r="E1549" s="33">
        <v>0</v>
      </c>
    </row>
    <row r="1550" spans="1:5" x14ac:dyDescent="0.25">
      <c r="A1550">
        <v>2</v>
      </c>
      <c r="B1550" s="35" t="str">
        <f t="shared" si="24"/>
        <v>10100651</v>
      </c>
      <c r="C1550" s="32" t="s">
        <v>277</v>
      </c>
      <c r="D1550" s="33">
        <v>127626846.77</v>
      </c>
      <c r="E1550" s="33">
        <v>127626846.77</v>
      </c>
    </row>
    <row r="1551" spans="1:5" x14ac:dyDescent="0.25">
      <c r="A1551">
        <v>2</v>
      </c>
      <c r="B1551" s="35" t="str">
        <f t="shared" si="24"/>
        <v>10100661</v>
      </c>
      <c r="C1551" s="32" t="s">
        <v>278</v>
      </c>
      <c r="D1551" s="33">
        <v>-127626846.77</v>
      </c>
      <c r="E1551" s="33">
        <v>-127626846.77</v>
      </c>
    </row>
    <row r="1552" spans="1:5" x14ac:dyDescent="0.25">
      <c r="A1552">
        <v>2</v>
      </c>
      <c r="B1552" s="35" t="str">
        <f t="shared" si="24"/>
        <v>10110023</v>
      </c>
      <c r="C1552" s="32" t="s">
        <v>279</v>
      </c>
      <c r="D1552" s="33">
        <v>1129251.6000000001</v>
      </c>
      <c r="E1552" s="33">
        <v>1454287.4</v>
      </c>
    </row>
    <row r="1553" spans="1:5" x14ac:dyDescent="0.25">
      <c r="A1553">
        <v>2</v>
      </c>
      <c r="B1553" s="35" t="str">
        <f t="shared" si="24"/>
        <v xml:space="preserve">F101    </v>
      </c>
      <c r="C1553" s="25" t="s">
        <v>280</v>
      </c>
      <c r="D1553" s="26">
        <v>13970298350.24</v>
      </c>
      <c r="E1553" s="26">
        <v>14074898185.129999</v>
      </c>
    </row>
    <row r="1554" spans="1:5" x14ac:dyDescent="0.25">
      <c r="A1554">
        <v>2</v>
      </c>
      <c r="B1554" s="35" t="str">
        <f t="shared" si="24"/>
        <v>10500501</v>
      </c>
      <c r="C1554" s="32" t="s">
        <v>281</v>
      </c>
      <c r="D1554" s="33">
        <v>52143356.590000004</v>
      </c>
      <c r="E1554" s="33">
        <v>49283072.200000003</v>
      </c>
    </row>
    <row r="1555" spans="1:5" x14ac:dyDescent="0.25">
      <c r="A1555">
        <v>2</v>
      </c>
      <c r="B1555" s="35" t="str">
        <f t="shared" si="24"/>
        <v>10500502</v>
      </c>
      <c r="C1555" s="32" t="s">
        <v>282</v>
      </c>
      <c r="D1555" s="33">
        <v>1436911.3</v>
      </c>
      <c r="E1555" s="33">
        <v>611314.14</v>
      </c>
    </row>
    <row r="1556" spans="1:5" x14ac:dyDescent="0.25">
      <c r="A1556">
        <v>2</v>
      </c>
      <c r="B1556" s="35" t="str">
        <f t="shared" si="24"/>
        <v xml:space="preserve">F105    </v>
      </c>
      <c r="C1556" s="25" t="s">
        <v>283</v>
      </c>
      <c r="D1556" s="26">
        <v>53580267.890000001</v>
      </c>
      <c r="E1556" s="26">
        <v>49894386.340000004</v>
      </c>
    </row>
    <row r="1557" spans="1:5" x14ac:dyDescent="0.25">
      <c r="A1557">
        <v>2</v>
      </c>
      <c r="B1557" s="35" t="str">
        <f t="shared" si="24"/>
        <v>10600501</v>
      </c>
      <c r="C1557" s="32" t="s">
        <v>284</v>
      </c>
      <c r="D1557" s="33">
        <v>146752173.47</v>
      </c>
      <c r="E1557" s="33">
        <v>115323659.25</v>
      </c>
    </row>
    <row r="1558" spans="1:5" x14ac:dyDescent="0.25">
      <c r="A1558">
        <v>2</v>
      </c>
      <c r="B1558" s="35" t="str">
        <f t="shared" si="24"/>
        <v>10600502</v>
      </c>
      <c r="C1558" s="32" t="s">
        <v>285</v>
      </c>
      <c r="D1558" s="33">
        <v>91940790.370000005</v>
      </c>
      <c r="E1558" s="33">
        <v>78757653.489999995</v>
      </c>
    </row>
    <row r="1559" spans="1:5" x14ac:dyDescent="0.25">
      <c r="A1559">
        <v>2</v>
      </c>
      <c r="B1559" s="35" t="str">
        <f t="shared" si="24"/>
        <v>10600503</v>
      </c>
      <c r="C1559" s="32" t="s">
        <v>286</v>
      </c>
      <c r="D1559" s="33">
        <v>36320795.490000002</v>
      </c>
      <c r="E1559" s="33">
        <v>41296959.93</v>
      </c>
    </row>
    <row r="1560" spans="1:5" x14ac:dyDescent="0.25">
      <c r="A1560">
        <v>2</v>
      </c>
      <c r="B1560" s="35" t="str">
        <f t="shared" si="24"/>
        <v xml:space="preserve">F106    </v>
      </c>
      <c r="C1560" s="25" t="s">
        <v>288</v>
      </c>
      <c r="D1560" s="26">
        <v>275013759.32999998</v>
      </c>
      <c r="E1560" s="26">
        <v>235378272.66999999</v>
      </c>
    </row>
    <row r="1561" spans="1:5" x14ac:dyDescent="0.25">
      <c r="A1561">
        <v>2</v>
      </c>
      <c r="B1561" s="35" t="str">
        <f t="shared" si="24"/>
        <v>11400001</v>
      </c>
      <c r="C1561" s="32" t="s">
        <v>289</v>
      </c>
      <c r="D1561" s="33">
        <v>946172.25</v>
      </c>
      <c r="E1561" s="33">
        <v>946172.25</v>
      </c>
    </row>
    <row r="1562" spans="1:5" x14ac:dyDescent="0.25">
      <c r="A1562">
        <v>2</v>
      </c>
      <c r="B1562" s="35" t="str">
        <f t="shared" si="24"/>
        <v>11400011</v>
      </c>
      <c r="C1562" s="32" t="s">
        <v>290</v>
      </c>
      <c r="D1562" s="33">
        <v>302358.01</v>
      </c>
      <c r="E1562" s="33">
        <v>302358.01</v>
      </c>
    </row>
    <row r="1563" spans="1:5" x14ac:dyDescent="0.25">
      <c r="A1563">
        <v>2</v>
      </c>
      <c r="B1563" s="35" t="str">
        <f t="shared" si="24"/>
        <v>11400031</v>
      </c>
      <c r="C1563" s="32" t="s">
        <v>291</v>
      </c>
      <c r="D1563" s="33">
        <v>76622596.840000004</v>
      </c>
      <c r="E1563" s="33">
        <v>76622596.840000004</v>
      </c>
    </row>
    <row r="1564" spans="1:5" x14ac:dyDescent="0.25">
      <c r="A1564">
        <v>2</v>
      </c>
      <c r="B1564" s="35" t="str">
        <f t="shared" si="24"/>
        <v>11400061</v>
      </c>
      <c r="C1564" s="32" t="s">
        <v>292</v>
      </c>
      <c r="D1564" s="33">
        <v>156960790.84</v>
      </c>
      <c r="E1564" s="33">
        <v>156960790.84</v>
      </c>
    </row>
    <row r="1565" spans="1:5" x14ac:dyDescent="0.25">
      <c r="A1565">
        <v>2</v>
      </c>
      <c r="B1565" s="35" t="str">
        <f t="shared" si="24"/>
        <v>11400071</v>
      </c>
      <c r="C1565" s="32" t="s">
        <v>293</v>
      </c>
      <c r="D1565" s="33">
        <v>16950332.899999999</v>
      </c>
      <c r="E1565" s="33">
        <v>16950332.899999999</v>
      </c>
    </row>
    <row r="1566" spans="1:5" x14ac:dyDescent="0.25">
      <c r="A1566">
        <v>2</v>
      </c>
      <c r="B1566" s="35" t="str">
        <f t="shared" si="24"/>
        <v>11400091</v>
      </c>
      <c r="C1566" s="32" t="s">
        <v>294</v>
      </c>
      <c r="D1566" s="33">
        <v>31009424.030000001</v>
      </c>
      <c r="E1566" s="33">
        <v>31009424.030000001</v>
      </c>
    </row>
    <row r="1567" spans="1:5" x14ac:dyDescent="0.25">
      <c r="A1567">
        <v>2</v>
      </c>
      <c r="B1567" s="35" t="str">
        <f t="shared" si="24"/>
        <v xml:space="preserve">F114    </v>
      </c>
      <c r="C1567" s="25" t="s">
        <v>295</v>
      </c>
      <c r="D1567" s="26">
        <v>282791674.87</v>
      </c>
      <c r="E1567" s="26">
        <v>282791674.87</v>
      </c>
    </row>
    <row r="1568" spans="1:5" x14ac:dyDescent="0.25">
      <c r="A1568">
        <v>2</v>
      </c>
      <c r="B1568" s="35" t="str">
        <f t="shared" si="24"/>
        <v>F1-P110.</v>
      </c>
      <c r="C1568" s="25" t="s">
        <v>188</v>
      </c>
      <c r="D1568" s="26">
        <v>14581684052.33</v>
      </c>
      <c r="E1568" s="26">
        <v>14642962519.01</v>
      </c>
    </row>
    <row r="1569" spans="1:5" x14ac:dyDescent="0.25">
      <c r="A1569">
        <v>2</v>
      </c>
      <c r="B1569" s="35" t="str">
        <f t="shared" si="24"/>
        <v>10700011</v>
      </c>
      <c r="C1569" s="32" t="s">
        <v>296</v>
      </c>
      <c r="D1569" s="33">
        <v>-970695.8</v>
      </c>
      <c r="E1569" s="33">
        <v>254993.09</v>
      </c>
    </row>
    <row r="1570" spans="1:5" x14ac:dyDescent="0.25">
      <c r="A1570">
        <v>2</v>
      </c>
      <c r="B1570" s="35" t="str">
        <f t="shared" si="24"/>
        <v>10700012</v>
      </c>
      <c r="C1570" s="32" t="s">
        <v>297</v>
      </c>
      <c r="D1570" s="33">
        <v>667456.88</v>
      </c>
      <c r="E1570" s="33">
        <v>1229706.76</v>
      </c>
    </row>
    <row r="1571" spans="1:5" x14ac:dyDescent="0.25">
      <c r="A1571">
        <v>2</v>
      </c>
      <c r="B1571" s="35" t="str">
        <f t="shared" si="24"/>
        <v>10700013</v>
      </c>
      <c r="C1571" s="32" t="s">
        <v>298</v>
      </c>
      <c r="D1571" s="33">
        <v>-2152887.63</v>
      </c>
      <c r="E1571" s="33">
        <v>2288057.34</v>
      </c>
    </row>
    <row r="1572" spans="1:5" x14ac:dyDescent="0.25">
      <c r="A1572">
        <v>2</v>
      </c>
      <c r="B1572" s="35" t="str">
        <f t="shared" si="24"/>
        <v>10700051</v>
      </c>
      <c r="C1572" s="32" t="s">
        <v>299</v>
      </c>
      <c r="D1572" s="33">
        <v>596066.98</v>
      </c>
      <c r="E1572" s="33">
        <v>922691.84</v>
      </c>
    </row>
    <row r="1573" spans="1:5" x14ac:dyDescent="0.25">
      <c r="A1573">
        <v>2</v>
      </c>
      <c r="B1573" s="35" t="str">
        <f t="shared" si="24"/>
        <v>10700501</v>
      </c>
      <c r="C1573" s="32" t="s">
        <v>300</v>
      </c>
      <c r="D1573" s="33">
        <v>228549819.11000001</v>
      </c>
      <c r="E1573" s="33">
        <v>230326272.58000001</v>
      </c>
    </row>
    <row r="1574" spans="1:5" x14ac:dyDescent="0.25">
      <c r="A1574">
        <v>2</v>
      </c>
      <c r="B1574" s="35" t="str">
        <f t="shared" si="24"/>
        <v>10700502</v>
      </c>
      <c r="C1574" s="32" t="s">
        <v>301</v>
      </c>
      <c r="D1574" s="33">
        <v>122099701.43000001</v>
      </c>
      <c r="E1574" s="33">
        <v>133021832.34999999</v>
      </c>
    </row>
    <row r="1575" spans="1:5" x14ac:dyDescent="0.25">
      <c r="A1575">
        <v>2</v>
      </c>
      <c r="B1575" s="35" t="str">
        <f t="shared" si="24"/>
        <v>10700503</v>
      </c>
      <c r="C1575" s="32" t="s">
        <v>302</v>
      </c>
      <c r="D1575" s="33">
        <v>137799008</v>
      </c>
      <c r="E1575" s="33">
        <v>155734519.41</v>
      </c>
    </row>
    <row r="1576" spans="1:5" x14ac:dyDescent="0.25">
      <c r="A1576">
        <v>2</v>
      </c>
      <c r="B1576" s="35" t="str">
        <f t="shared" si="24"/>
        <v>10700601</v>
      </c>
      <c r="C1576" s="32" t="s">
        <v>1732</v>
      </c>
      <c r="D1576" s="33">
        <v>0</v>
      </c>
      <c r="E1576" s="33">
        <v>212500</v>
      </c>
    </row>
    <row r="1577" spans="1:5" x14ac:dyDescent="0.25">
      <c r="A1577">
        <v>2</v>
      </c>
      <c r="B1577" s="35" t="str">
        <f t="shared" si="24"/>
        <v>10700602</v>
      </c>
      <c r="C1577" s="32" t="s">
        <v>303</v>
      </c>
      <c r="D1577" s="33">
        <v>9348799.6400000006</v>
      </c>
      <c r="E1577" s="33">
        <v>9303500</v>
      </c>
    </row>
    <row r="1578" spans="1:5" x14ac:dyDescent="0.25">
      <c r="A1578">
        <v>2</v>
      </c>
      <c r="B1578" s="35" t="str">
        <f t="shared" si="24"/>
        <v xml:space="preserve">F107    </v>
      </c>
      <c r="C1578" s="25" t="s">
        <v>304</v>
      </c>
      <c r="D1578" s="26">
        <v>495937268.61000001</v>
      </c>
      <c r="E1578" s="26">
        <v>533294073.37</v>
      </c>
    </row>
    <row r="1579" spans="1:5" x14ac:dyDescent="0.25">
      <c r="A1579">
        <v>2</v>
      </c>
      <c r="B1579" s="35" t="str">
        <f t="shared" si="24"/>
        <v>F1-P110.</v>
      </c>
      <c r="C1579" s="25" t="s">
        <v>189</v>
      </c>
      <c r="D1579" s="26">
        <v>495937268.61000001</v>
      </c>
      <c r="E1579" s="26">
        <v>533294073.37</v>
      </c>
    </row>
    <row r="1580" spans="1:5" x14ac:dyDescent="0.25">
      <c r="A1580">
        <v>2</v>
      </c>
      <c r="B1580" s="35" t="str">
        <f t="shared" si="24"/>
        <v>F1-P110.</v>
      </c>
      <c r="C1580" s="25" t="s">
        <v>190</v>
      </c>
      <c r="D1580" s="26">
        <v>15077621320.940001</v>
      </c>
      <c r="E1580" s="26">
        <v>15176256592.379999</v>
      </c>
    </row>
    <row r="1581" spans="1:5" x14ac:dyDescent="0.25">
      <c r="A1581">
        <v>2</v>
      </c>
      <c r="B1581" s="35" t="str">
        <f t="shared" si="24"/>
        <v>11100501</v>
      </c>
      <c r="C1581" s="32" t="s">
        <v>305</v>
      </c>
      <c r="D1581" s="34">
        <v>-50962157.799999997</v>
      </c>
      <c r="E1581" s="34">
        <v>-53588324.240000002</v>
      </c>
    </row>
    <row r="1582" spans="1:5" x14ac:dyDescent="0.25">
      <c r="A1582">
        <v>2</v>
      </c>
      <c r="B1582" s="35" t="str">
        <f t="shared" si="24"/>
        <v>11100502</v>
      </c>
      <c r="C1582" s="32" t="s">
        <v>306</v>
      </c>
      <c r="D1582" s="34">
        <v>-9719903.9299999997</v>
      </c>
      <c r="E1582" s="34">
        <v>-10266164.5</v>
      </c>
    </row>
    <row r="1583" spans="1:5" x14ac:dyDescent="0.25">
      <c r="A1583">
        <v>2</v>
      </c>
      <c r="B1583" s="35" t="str">
        <f t="shared" si="24"/>
        <v>11100503</v>
      </c>
      <c r="C1583" s="32" t="s">
        <v>307</v>
      </c>
      <c r="D1583" s="34">
        <v>-127982249.98</v>
      </c>
      <c r="E1583" s="34">
        <v>-130059949.27</v>
      </c>
    </row>
    <row r="1584" spans="1:5" x14ac:dyDescent="0.25">
      <c r="A1584">
        <v>2</v>
      </c>
      <c r="B1584" s="35" t="str">
        <f t="shared" si="24"/>
        <v xml:space="preserve">F111    </v>
      </c>
      <c r="C1584" s="25" t="s">
        <v>308</v>
      </c>
      <c r="D1584" s="27">
        <v>-188664311.71000001</v>
      </c>
      <c r="E1584" s="27">
        <v>-193914438.00999999</v>
      </c>
    </row>
    <row r="1585" spans="1:5" x14ac:dyDescent="0.25">
      <c r="A1585">
        <v>2</v>
      </c>
      <c r="B1585" s="35" t="str">
        <f t="shared" si="24"/>
        <v>11500001</v>
      </c>
      <c r="C1585" s="32" t="s">
        <v>309</v>
      </c>
      <c r="D1585" s="34">
        <v>-925389</v>
      </c>
      <c r="E1585" s="34">
        <v>-929689</v>
      </c>
    </row>
    <row r="1586" spans="1:5" x14ac:dyDescent="0.25">
      <c r="A1586">
        <v>2</v>
      </c>
      <c r="B1586" s="35" t="str">
        <f t="shared" si="24"/>
        <v>11500011</v>
      </c>
      <c r="C1586" s="32" t="s">
        <v>310</v>
      </c>
      <c r="D1586" s="34">
        <v>-302358.01</v>
      </c>
      <c r="E1586" s="34">
        <v>-302358.01</v>
      </c>
    </row>
    <row r="1587" spans="1:5" x14ac:dyDescent="0.25">
      <c r="A1587">
        <v>2</v>
      </c>
      <c r="B1587" s="35" t="str">
        <f t="shared" si="24"/>
        <v>11500031</v>
      </c>
      <c r="C1587" s="32" t="s">
        <v>311</v>
      </c>
      <c r="D1587" s="34">
        <v>-63800238.659999996</v>
      </c>
      <c r="E1587" s="34">
        <v>-64242388.659999996</v>
      </c>
    </row>
    <row r="1588" spans="1:5" x14ac:dyDescent="0.25">
      <c r="A1588">
        <v>2</v>
      </c>
      <c r="B1588" s="35" t="str">
        <f t="shared" si="24"/>
        <v>11500041</v>
      </c>
      <c r="C1588" s="32" t="s">
        <v>312</v>
      </c>
      <c r="D1588" s="34">
        <v>-41800138.520000003</v>
      </c>
      <c r="E1588" s="34">
        <v>-42569555.079999998</v>
      </c>
    </row>
    <row r="1589" spans="1:5" x14ac:dyDescent="0.25">
      <c r="A1589">
        <v>2</v>
      </c>
      <c r="B1589" s="35" t="str">
        <f t="shared" si="24"/>
        <v>11500051</v>
      </c>
      <c r="C1589" s="32" t="s">
        <v>313</v>
      </c>
      <c r="D1589" s="34">
        <v>-16950332.899999999</v>
      </c>
      <c r="E1589" s="34">
        <v>-16950332.899999999</v>
      </c>
    </row>
    <row r="1590" spans="1:5" x14ac:dyDescent="0.25">
      <c r="A1590">
        <v>2</v>
      </c>
      <c r="B1590" s="35" t="str">
        <f t="shared" si="24"/>
        <v>11500061</v>
      </c>
      <c r="C1590" s="32" t="s">
        <v>314</v>
      </c>
      <c r="D1590" s="34">
        <v>-5867268.1699999999</v>
      </c>
      <c r="E1590" s="34">
        <v>-6058100.4699999997</v>
      </c>
    </row>
    <row r="1591" spans="1:5" x14ac:dyDescent="0.25">
      <c r="A1591">
        <v>2</v>
      </c>
      <c r="B1591" s="35" t="str">
        <f t="shared" si="24"/>
        <v xml:space="preserve">F115    </v>
      </c>
      <c r="C1591" s="25" t="s">
        <v>315</v>
      </c>
      <c r="D1591" s="27">
        <v>-129645725.26000001</v>
      </c>
      <c r="E1591" s="27">
        <v>-131052424.12</v>
      </c>
    </row>
    <row r="1592" spans="1:5" x14ac:dyDescent="0.25">
      <c r="A1592">
        <v>2</v>
      </c>
      <c r="B1592" s="35" t="str">
        <f t="shared" si="24"/>
        <v>10800061</v>
      </c>
      <c r="C1592" s="32" t="s">
        <v>316</v>
      </c>
      <c r="D1592" s="34">
        <v>-70546231.530000001</v>
      </c>
      <c r="E1592" s="34">
        <v>-70546231.530000001</v>
      </c>
    </row>
    <row r="1593" spans="1:5" x14ac:dyDescent="0.25">
      <c r="A1593">
        <v>2</v>
      </c>
      <c r="B1593" s="35" t="str">
        <f t="shared" si="24"/>
        <v>10800062</v>
      </c>
      <c r="C1593" s="32" t="s">
        <v>317</v>
      </c>
      <c r="D1593" s="34">
        <v>-319032997.37</v>
      </c>
      <c r="E1593" s="34">
        <v>-319032997.37</v>
      </c>
    </row>
    <row r="1594" spans="1:5" x14ac:dyDescent="0.25">
      <c r="A1594">
        <v>2</v>
      </c>
      <c r="B1594" s="35" t="str">
        <f t="shared" si="24"/>
        <v>10800071</v>
      </c>
      <c r="C1594" s="32" t="s">
        <v>318</v>
      </c>
      <c r="D1594" s="34">
        <v>70546231.530000001</v>
      </c>
      <c r="E1594" s="34">
        <v>70546231.530000001</v>
      </c>
    </row>
    <row r="1595" spans="1:5" x14ac:dyDescent="0.25">
      <c r="A1595">
        <v>2</v>
      </c>
      <c r="B1595" s="35" t="str">
        <f t="shared" si="24"/>
        <v>10800072</v>
      </c>
      <c r="C1595" s="32" t="s">
        <v>319</v>
      </c>
      <c r="D1595" s="34">
        <v>319032997.37</v>
      </c>
      <c r="E1595" s="34">
        <v>319032997.37</v>
      </c>
    </row>
    <row r="1596" spans="1:5" x14ac:dyDescent="0.25">
      <c r="A1596">
        <v>2</v>
      </c>
      <c r="B1596" s="35" t="str">
        <f t="shared" si="24"/>
        <v>10800501</v>
      </c>
      <c r="C1596" s="32" t="s">
        <v>320</v>
      </c>
      <c r="D1596" s="34">
        <v>-3681042016.3499999</v>
      </c>
      <c r="E1596" s="34">
        <v>-3731398573.6399999</v>
      </c>
    </row>
    <row r="1597" spans="1:5" x14ac:dyDescent="0.25">
      <c r="A1597">
        <v>2</v>
      </c>
      <c r="B1597" s="35" t="str">
        <f t="shared" si="24"/>
        <v>10800502</v>
      </c>
      <c r="C1597" s="32" t="s">
        <v>321</v>
      </c>
      <c r="D1597" s="34">
        <v>-1437510837.6099999</v>
      </c>
      <c r="E1597" s="34">
        <v>-1452326620.8599999</v>
      </c>
    </row>
    <row r="1598" spans="1:5" x14ac:dyDescent="0.25">
      <c r="A1598">
        <v>2</v>
      </c>
      <c r="B1598" s="35" t="str">
        <f t="shared" si="24"/>
        <v>10800503</v>
      </c>
      <c r="C1598" s="32" t="s">
        <v>322</v>
      </c>
      <c r="D1598" s="34">
        <v>-101835021.88</v>
      </c>
      <c r="E1598" s="34">
        <v>-106122851.36</v>
      </c>
    </row>
    <row r="1599" spans="1:5" x14ac:dyDescent="0.25">
      <c r="A1599">
        <v>2</v>
      </c>
      <c r="B1599" s="35" t="str">
        <f t="shared" si="24"/>
        <v>10800541</v>
      </c>
      <c r="C1599" s="32" t="s">
        <v>323</v>
      </c>
      <c r="D1599" s="34">
        <v>11865027.640000001</v>
      </c>
      <c r="E1599" s="34">
        <v>16041562.720000001</v>
      </c>
    </row>
    <row r="1600" spans="1:5" x14ac:dyDescent="0.25">
      <c r="A1600">
        <v>2</v>
      </c>
      <c r="B1600" s="35" t="str">
        <f t="shared" si="24"/>
        <v>10800543</v>
      </c>
      <c r="C1600" s="32" t="s">
        <v>324</v>
      </c>
      <c r="D1600" s="34">
        <v>77238.67</v>
      </c>
      <c r="E1600" s="34">
        <v>105508.6</v>
      </c>
    </row>
    <row r="1601" spans="1:5" x14ac:dyDescent="0.25">
      <c r="A1601">
        <v>2</v>
      </c>
      <c r="B1601" s="35" t="str">
        <f t="shared" si="24"/>
        <v>10800552</v>
      </c>
      <c r="C1601" s="32" t="s">
        <v>325</v>
      </c>
      <c r="D1601" s="34">
        <v>4803445.21</v>
      </c>
      <c r="E1601" s="34">
        <v>5967799.75</v>
      </c>
    </row>
    <row r="1602" spans="1:5" x14ac:dyDescent="0.25">
      <c r="A1602">
        <v>2</v>
      </c>
      <c r="B1602" s="35" t="str">
        <f t="shared" ref="B1602:B1665" si="25">LEFT(C1602,8)</f>
        <v>10800611</v>
      </c>
      <c r="C1602" s="32" t="s">
        <v>326</v>
      </c>
      <c r="D1602" s="34">
        <v>-95934500</v>
      </c>
      <c r="E1602" s="34">
        <v>-95934500</v>
      </c>
    </row>
    <row r="1603" spans="1:5" x14ac:dyDescent="0.25">
      <c r="A1603">
        <v>2</v>
      </c>
      <c r="B1603" s="35" t="str">
        <f t="shared" si="25"/>
        <v>10800621</v>
      </c>
      <c r="C1603" s="32" t="s">
        <v>327</v>
      </c>
      <c r="D1603" s="34">
        <v>407429.75</v>
      </c>
      <c r="E1603" s="34">
        <v>2354120</v>
      </c>
    </row>
    <row r="1604" spans="1:5" x14ac:dyDescent="0.25">
      <c r="A1604">
        <v>2</v>
      </c>
      <c r="B1604" s="35" t="str">
        <f t="shared" si="25"/>
        <v>10800631</v>
      </c>
      <c r="C1604" s="32" t="s">
        <v>328</v>
      </c>
      <c r="D1604" s="34">
        <v>67452.3</v>
      </c>
      <c r="E1604" s="34">
        <v>390305.81</v>
      </c>
    </row>
    <row r="1605" spans="1:5" x14ac:dyDescent="0.25">
      <c r="A1605">
        <v>2</v>
      </c>
      <c r="B1605" s="35" t="str">
        <f t="shared" si="25"/>
        <v>10800701</v>
      </c>
      <c r="C1605" s="32" t="s">
        <v>329</v>
      </c>
      <c r="D1605" s="34">
        <v>407429.75</v>
      </c>
      <c r="E1605" s="34">
        <v>2354120</v>
      </c>
    </row>
    <row r="1606" spans="1:5" x14ac:dyDescent="0.25">
      <c r="A1606">
        <v>2</v>
      </c>
      <c r="B1606" s="35" t="str">
        <f t="shared" si="25"/>
        <v>10800711</v>
      </c>
      <c r="C1606" s="32" t="s">
        <v>330</v>
      </c>
      <c r="D1606" s="34">
        <v>-407429.75</v>
      </c>
      <c r="E1606" s="34">
        <v>-2354120</v>
      </c>
    </row>
    <row r="1607" spans="1:5" x14ac:dyDescent="0.25">
      <c r="A1607">
        <v>2</v>
      </c>
      <c r="B1607" s="35" t="str">
        <f t="shared" si="25"/>
        <v>10800721</v>
      </c>
      <c r="C1607" s="32" t="s">
        <v>331</v>
      </c>
      <c r="D1607" s="34">
        <v>407429.75</v>
      </c>
      <c r="E1607" s="34">
        <v>2354120</v>
      </c>
    </row>
    <row r="1608" spans="1:5" x14ac:dyDescent="0.25">
      <c r="A1608">
        <v>2</v>
      </c>
      <c r="B1608" s="35" t="str">
        <f t="shared" si="25"/>
        <v>10800741</v>
      </c>
      <c r="C1608" s="44" t="s">
        <v>332</v>
      </c>
      <c r="D1608" s="54">
        <v>67452.3</v>
      </c>
      <c r="E1608" s="54">
        <v>390305.81</v>
      </c>
    </row>
    <row r="1609" spans="1:5" x14ac:dyDescent="0.25">
      <c r="A1609">
        <v>2</v>
      </c>
      <c r="B1609" s="35" t="str">
        <f t="shared" si="25"/>
        <v>10800751</v>
      </c>
      <c r="C1609" s="32" t="s">
        <v>333</v>
      </c>
      <c r="D1609" s="34">
        <v>-67452.3</v>
      </c>
      <c r="E1609" s="34">
        <v>-390305.81</v>
      </c>
    </row>
    <row r="1610" spans="1:5" x14ac:dyDescent="0.25">
      <c r="A1610">
        <v>2</v>
      </c>
      <c r="B1610" s="35" t="str">
        <f t="shared" si="25"/>
        <v>10800831</v>
      </c>
      <c r="C1610" s="32" t="s">
        <v>334</v>
      </c>
      <c r="D1610" s="34">
        <v>-407429.75</v>
      </c>
      <c r="E1610" s="34">
        <v>-2354120</v>
      </c>
    </row>
    <row r="1611" spans="1:5" x14ac:dyDescent="0.25">
      <c r="A1611">
        <v>2</v>
      </c>
      <c r="B1611" s="35" t="str">
        <f t="shared" si="25"/>
        <v xml:space="preserve">F108    </v>
      </c>
      <c r="C1611" s="25" t="s">
        <v>335</v>
      </c>
      <c r="D1611" s="27">
        <v>-5299101782.2700005</v>
      </c>
      <c r="E1611" s="27">
        <v>-5360923248.9799995</v>
      </c>
    </row>
    <row r="1612" spans="1:5" x14ac:dyDescent="0.25">
      <c r="A1612">
        <v>2</v>
      </c>
      <c r="B1612" s="35" t="str">
        <f t="shared" si="25"/>
        <v>F1-P110.</v>
      </c>
      <c r="C1612" s="25" t="s">
        <v>191</v>
      </c>
      <c r="D1612" s="27">
        <v>-5617411819.2399998</v>
      </c>
      <c r="E1612" s="27">
        <v>-5685890111.1099997</v>
      </c>
    </row>
    <row r="1613" spans="1:5" x14ac:dyDescent="0.25">
      <c r="A1613">
        <v>2</v>
      </c>
      <c r="B1613" s="35" t="str">
        <f t="shared" si="25"/>
        <v>F1-P110.</v>
      </c>
      <c r="C1613" s="25" t="s">
        <v>192</v>
      </c>
      <c r="D1613" s="26">
        <v>9460209501.7000008</v>
      </c>
      <c r="E1613" s="26">
        <v>9490366481.2700005</v>
      </c>
    </row>
    <row r="1614" spans="1:5" x14ac:dyDescent="0.25">
      <c r="A1614">
        <v>2</v>
      </c>
      <c r="B1614" s="35" t="str">
        <f t="shared" si="25"/>
        <v>F1-P110.</v>
      </c>
      <c r="C1614" s="25" t="s">
        <v>193</v>
      </c>
      <c r="D1614" s="26">
        <v>9460209501.7000008</v>
      </c>
      <c r="E1614" s="26">
        <v>9490366481.2700005</v>
      </c>
    </row>
    <row r="1615" spans="1:5" x14ac:dyDescent="0.25">
      <c r="A1615">
        <v>2</v>
      </c>
      <c r="B1615" s="35" t="str">
        <f t="shared" si="25"/>
        <v>11710002</v>
      </c>
      <c r="C1615" s="32" t="s">
        <v>336</v>
      </c>
      <c r="D1615" s="33">
        <v>8654564.4700000007</v>
      </c>
      <c r="E1615" s="33">
        <v>8654564.4700000007</v>
      </c>
    </row>
    <row r="1616" spans="1:5" x14ac:dyDescent="0.25">
      <c r="A1616">
        <v>2</v>
      </c>
      <c r="B1616" s="35" t="str">
        <f t="shared" si="25"/>
        <v xml:space="preserve">F117-1  </v>
      </c>
      <c r="C1616" s="25" t="s">
        <v>337</v>
      </c>
      <c r="D1616" s="26">
        <v>8654564.4700000007</v>
      </c>
      <c r="E1616" s="26">
        <v>8654564.4700000007</v>
      </c>
    </row>
    <row r="1617" spans="1:5" x14ac:dyDescent="0.25">
      <c r="A1617">
        <v>2</v>
      </c>
      <c r="B1617" s="35" t="str">
        <f t="shared" si="25"/>
        <v>F1-P110.</v>
      </c>
      <c r="C1617" s="25" t="s">
        <v>194</v>
      </c>
      <c r="D1617" s="26">
        <v>8654564.4700000007</v>
      </c>
      <c r="E1617" s="26">
        <v>8654564.4700000007</v>
      </c>
    </row>
    <row r="1618" spans="1:5" x14ac:dyDescent="0.25">
      <c r="A1618">
        <v>2</v>
      </c>
      <c r="B1618" s="35" t="str">
        <f t="shared" si="25"/>
        <v>12100503</v>
      </c>
      <c r="C1618" s="32" t="s">
        <v>338</v>
      </c>
      <c r="D1618" s="33">
        <v>213769.21</v>
      </c>
      <c r="E1618" s="33">
        <v>222092.84</v>
      </c>
    </row>
    <row r="1619" spans="1:5" x14ac:dyDescent="0.25">
      <c r="A1619">
        <v>2</v>
      </c>
      <c r="B1619" s="35" t="str">
        <f t="shared" si="25"/>
        <v>12100513</v>
      </c>
      <c r="C1619" s="32" t="s">
        <v>339</v>
      </c>
      <c r="D1619" s="33">
        <v>2893076.35</v>
      </c>
      <c r="E1619" s="33">
        <v>2892847</v>
      </c>
    </row>
    <row r="1620" spans="1:5" x14ac:dyDescent="0.25">
      <c r="A1620">
        <v>2</v>
      </c>
      <c r="B1620" s="35" t="str">
        <f t="shared" si="25"/>
        <v xml:space="preserve">F121    </v>
      </c>
      <c r="C1620" s="25" t="s">
        <v>340</v>
      </c>
      <c r="D1620" s="26">
        <v>3106845.56</v>
      </c>
      <c r="E1620" s="26">
        <v>3114939.84</v>
      </c>
    </row>
    <row r="1621" spans="1:5" x14ac:dyDescent="0.25">
      <c r="A1621">
        <v>2</v>
      </c>
      <c r="B1621" s="35" t="str">
        <f t="shared" si="25"/>
        <v>F1-P110.</v>
      </c>
      <c r="C1621" s="25" t="s">
        <v>195</v>
      </c>
      <c r="D1621" s="26">
        <v>3106845.56</v>
      </c>
      <c r="E1621" s="26">
        <v>3114939.84</v>
      </c>
    </row>
    <row r="1622" spans="1:5" x14ac:dyDescent="0.25">
      <c r="A1622">
        <v>2</v>
      </c>
      <c r="B1622" s="35" t="str">
        <f t="shared" si="25"/>
        <v>12200503</v>
      </c>
      <c r="C1622" s="32" t="s">
        <v>341</v>
      </c>
      <c r="D1622" s="33">
        <v>-20712.62</v>
      </c>
      <c r="E1622" s="33">
        <v>-20712.73</v>
      </c>
    </row>
    <row r="1623" spans="1:5" x14ac:dyDescent="0.25">
      <c r="A1623">
        <v>2</v>
      </c>
      <c r="B1623" s="35" t="str">
        <f t="shared" si="25"/>
        <v xml:space="preserve">F122    </v>
      </c>
      <c r="C1623" s="25" t="s">
        <v>342</v>
      </c>
      <c r="D1623" s="26">
        <v>-20712.62</v>
      </c>
      <c r="E1623" s="26">
        <v>-20712.73</v>
      </c>
    </row>
    <row r="1624" spans="1:5" x14ac:dyDescent="0.25">
      <c r="A1624">
        <v>2</v>
      </c>
      <c r="B1624" s="35" t="str">
        <f t="shared" si="25"/>
        <v>F1-P110.</v>
      </c>
      <c r="C1624" s="25" t="s">
        <v>196</v>
      </c>
      <c r="D1624" s="26">
        <v>-20712.62</v>
      </c>
      <c r="E1624" s="26">
        <v>-20712.73</v>
      </c>
    </row>
    <row r="1625" spans="1:5" x14ac:dyDescent="0.25">
      <c r="A1625">
        <v>2</v>
      </c>
      <c r="B1625" s="35" t="str">
        <f t="shared" si="25"/>
        <v>12310000</v>
      </c>
      <c r="C1625" s="32" t="s">
        <v>343</v>
      </c>
      <c r="D1625" s="33">
        <v>25282008</v>
      </c>
      <c r="E1625" s="33">
        <v>25282008</v>
      </c>
    </row>
    <row r="1626" spans="1:5" x14ac:dyDescent="0.25">
      <c r="A1626">
        <v>2</v>
      </c>
      <c r="B1626" s="35" t="str">
        <f t="shared" si="25"/>
        <v xml:space="preserve">F123-1  </v>
      </c>
      <c r="C1626" s="25" t="s">
        <v>344</v>
      </c>
      <c r="D1626" s="26">
        <v>25282008</v>
      </c>
      <c r="E1626" s="26">
        <v>25282008</v>
      </c>
    </row>
    <row r="1627" spans="1:5" x14ac:dyDescent="0.25">
      <c r="A1627">
        <v>2</v>
      </c>
      <c r="B1627" s="35" t="str">
        <f t="shared" si="25"/>
        <v>F1-P110.</v>
      </c>
      <c r="C1627" s="25" t="s">
        <v>197</v>
      </c>
      <c r="D1627" s="26">
        <v>25282008</v>
      </c>
      <c r="E1627" s="26">
        <v>25282008</v>
      </c>
    </row>
    <row r="1628" spans="1:5" x14ac:dyDescent="0.25">
      <c r="A1628">
        <v>2</v>
      </c>
      <c r="B1628" s="35" t="str">
        <f t="shared" si="25"/>
        <v>12400043</v>
      </c>
      <c r="C1628" s="32" t="s">
        <v>345</v>
      </c>
      <c r="D1628" s="33">
        <v>47037521.68</v>
      </c>
      <c r="E1628" s="33">
        <v>47037521.68</v>
      </c>
    </row>
    <row r="1629" spans="1:5" x14ac:dyDescent="0.25">
      <c r="A1629">
        <v>2</v>
      </c>
      <c r="B1629" s="35" t="str">
        <f t="shared" si="25"/>
        <v>12400503</v>
      </c>
      <c r="C1629" s="32" t="s">
        <v>346</v>
      </c>
      <c r="D1629" s="33">
        <v>295511.7</v>
      </c>
      <c r="E1629" s="33">
        <v>283603.40999999997</v>
      </c>
    </row>
    <row r="1630" spans="1:5" x14ac:dyDescent="0.25">
      <c r="A1630">
        <v>2</v>
      </c>
      <c r="B1630" s="35" t="str">
        <f t="shared" si="25"/>
        <v>12400542</v>
      </c>
      <c r="C1630" s="43" t="s">
        <v>347</v>
      </c>
      <c r="D1630" s="51">
        <v>-5417100</v>
      </c>
      <c r="E1630" s="51">
        <v>-5417100</v>
      </c>
    </row>
    <row r="1631" spans="1:5" x14ac:dyDescent="0.25">
      <c r="A1631">
        <v>2</v>
      </c>
      <c r="B1631" s="35" t="str">
        <f t="shared" si="25"/>
        <v>12400552</v>
      </c>
      <c r="C1631" s="32" t="s">
        <v>348</v>
      </c>
      <c r="D1631" s="33">
        <v>5417100</v>
      </c>
      <c r="E1631" s="33">
        <v>5417100</v>
      </c>
    </row>
    <row r="1632" spans="1:5" x14ac:dyDescent="0.25">
      <c r="A1632">
        <v>2</v>
      </c>
      <c r="B1632" s="35" t="str">
        <f t="shared" si="25"/>
        <v>12400553</v>
      </c>
      <c r="C1632" s="32" t="s">
        <v>349</v>
      </c>
      <c r="D1632" s="33">
        <v>1140418.31</v>
      </c>
      <c r="E1632" s="33">
        <v>1117337</v>
      </c>
    </row>
    <row r="1633" spans="1:5" x14ac:dyDescent="0.25">
      <c r="A1633">
        <v>2</v>
      </c>
      <c r="B1633" s="35" t="str">
        <f t="shared" si="25"/>
        <v xml:space="preserve">F124    </v>
      </c>
      <c r="C1633" s="25" t="s">
        <v>350</v>
      </c>
      <c r="D1633" s="26">
        <v>48473451.689999998</v>
      </c>
      <c r="E1633" s="26">
        <v>48438462.090000004</v>
      </c>
    </row>
    <row r="1634" spans="1:5" x14ac:dyDescent="0.25">
      <c r="A1634">
        <v>2</v>
      </c>
      <c r="B1634" s="35" t="str">
        <f t="shared" si="25"/>
        <v>F1-P110.</v>
      </c>
      <c r="C1634" s="25" t="s">
        <v>198</v>
      </c>
      <c r="D1634" s="26">
        <v>48473451.689999998</v>
      </c>
      <c r="E1634" s="26">
        <v>48438462.090000004</v>
      </c>
    </row>
    <row r="1635" spans="1:5" x14ac:dyDescent="0.25">
      <c r="A1635">
        <v>2</v>
      </c>
      <c r="B1635" s="35" t="str">
        <f t="shared" si="25"/>
        <v>12800001</v>
      </c>
      <c r="C1635" s="32" t="s">
        <v>351</v>
      </c>
      <c r="D1635" s="33">
        <v>18500000</v>
      </c>
      <c r="E1635" s="33">
        <v>18500000</v>
      </c>
    </row>
    <row r="1636" spans="1:5" x14ac:dyDescent="0.25">
      <c r="A1636">
        <v>2</v>
      </c>
      <c r="B1636" s="35" t="str">
        <f t="shared" si="25"/>
        <v>12800011</v>
      </c>
      <c r="C1636" s="32" t="s">
        <v>352</v>
      </c>
      <c r="D1636" s="33">
        <v>1667631.98</v>
      </c>
      <c r="E1636" s="33">
        <v>1668746.98</v>
      </c>
    </row>
    <row r="1637" spans="1:5" x14ac:dyDescent="0.25">
      <c r="A1637">
        <v>2</v>
      </c>
      <c r="B1637" s="35" t="str">
        <f t="shared" si="25"/>
        <v xml:space="preserve">F128    </v>
      </c>
      <c r="C1637" s="25" t="s">
        <v>353</v>
      </c>
      <c r="D1637" s="26">
        <v>20167631.98</v>
      </c>
      <c r="E1637" s="26">
        <v>20168746.98</v>
      </c>
    </row>
    <row r="1638" spans="1:5" x14ac:dyDescent="0.25">
      <c r="A1638">
        <v>2</v>
      </c>
      <c r="B1638" s="35" t="str">
        <f t="shared" si="25"/>
        <v>F1-P110.</v>
      </c>
      <c r="C1638" s="25" t="s">
        <v>199</v>
      </c>
      <c r="D1638" s="26">
        <v>20167631.98</v>
      </c>
      <c r="E1638" s="26">
        <v>20168746.98</v>
      </c>
    </row>
    <row r="1639" spans="1:5" x14ac:dyDescent="0.25">
      <c r="A1639">
        <v>2</v>
      </c>
      <c r="B1639" s="35" t="str">
        <f t="shared" si="25"/>
        <v>F1-P110.</v>
      </c>
      <c r="C1639" s="42" t="s">
        <v>200</v>
      </c>
      <c r="D1639" s="50">
        <v>97009224.609999999</v>
      </c>
      <c r="E1639" s="50">
        <v>96983444.180000007</v>
      </c>
    </row>
    <row r="1640" spans="1:5" x14ac:dyDescent="0.25">
      <c r="A1640">
        <v>2</v>
      </c>
      <c r="B1640" s="35" t="str">
        <f t="shared" si="25"/>
        <v>13100543</v>
      </c>
      <c r="C1640" s="32" t="s">
        <v>354</v>
      </c>
      <c r="D1640" s="33">
        <v>104259.67</v>
      </c>
      <c r="E1640" s="33">
        <v>116018.57</v>
      </c>
    </row>
    <row r="1641" spans="1:5" x14ac:dyDescent="0.25">
      <c r="A1641">
        <v>2</v>
      </c>
      <c r="B1641" s="35" t="str">
        <f t="shared" si="25"/>
        <v>13100563</v>
      </c>
      <c r="C1641" s="32" t="s">
        <v>355</v>
      </c>
      <c r="D1641" s="33">
        <v>77010.66</v>
      </c>
      <c r="E1641" s="33">
        <v>566179.75</v>
      </c>
    </row>
    <row r="1642" spans="1:5" x14ac:dyDescent="0.25">
      <c r="A1642">
        <v>2</v>
      </c>
      <c r="B1642" s="35" t="str">
        <f t="shared" si="25"/>
        <v>13100573</v>
      </c>
      <c r="C1642" s="32" t="s">
        <v>356</v>
      </c>
      <c r="D1642" s="33">
        <v>14476.95</v>
      </c>
      <c r="E1642" s="33">
        <v>14721.76</v>
      </c>
    </row>
    <row r="1643" spans="1:5" x14ac:dyDescent="0.25">
      <c r="A1643">
        <v>2</v>
      </c>
      <c r="B1643" s="35" t="str">
        <f t="shared" si="25"/>
        <v>13101003</v>
      </c>
      <c r="C1643" s="32" t="s">
        <v>357</v>
      </c>
      <c r="D1643" s="33">
        <v>8641319.0099999998</v>
      </c>
      <c r="E1643" s="33">
        <v>11657329.83</v>
      </c>
    </row>
    <row r="1644" spans="1:5" x14ac:dyDescent="0.25">
      <c r="A1644">
        <v>2</v>
      </c>
      <c r="B1644" s="35" t="str">
        <f t="shared" si="25"/>
        <v>13101013</v>
      </c>
      <c r="C1644" s="32" t="s">
        <v>358</v>
      </c>
      <c r="D1644" s="33">
        <v>686530.69</v>
      </c>
      <c r="E1644" s="33">
        <v>-181899.74</v>
      </c>
    </row>
    <row r="1645" spans="1:5" x14ac:dyDescent="0.25">
      <c r="A1645">
        <v>2</v>
      </c>
      <c r="B1645" s="35" t="str">
        <f t="shared" si="25"/>
        <v>13101023</v>
      </c>
      <c r="C1645" s="32" t="s">
        <v>359</v>
      </c>
      <c r="D1645" s="33">
        <v>17736284.010000002</v>
      </c>
      <c r="E1645" s="33">
        <v>11017875.49</v>
      </c>
    </row>
    <row r="1646" spans="1:5" x14ac:dyDescent="0.25">
      <c r="A1646">
        <v>2</v>
      </c>
      <c r="B1646" s="35" t="str">
        <f t="shared" si="25"/>
        <v>13101033</v>
      </c>
      <c r="C1646" s="32" t="s">
        <v>360</v>
      </c>
      <c r="D1646" s="33">
        <v>850395.03</v>
      </c>
      <c r="E1646" s="33">
        <v>994137.58</v>
      </c>
    </row>
    <row r="1647" spans="1:5" x14ac:dyDescent="0.25">
      <c r="A1647">
        <v>2</v>
      </c>
      <c r="B1647" s="35" t="str">
        <f t="shared" si="25"/>
        <v>13101053</v>
      </c>
      <c r="C1647" s="32" t="s">
        <v>361</v>
      </c>
      <c r="D1647" s="33">
        <v>0</v>
      </c>
      <c r="E1647" s="33">
        <v>0</v>
      </c>
    </row>
    <row r="1648" spans="1:5" x14ac:dyDescent="0.25">
      <c r="A1648">
        <v>2</v>
      </c>
      <c r="B1648" s="35" t="str">
        <f t="shared" si="25"/>
        <v>13101093</v>
      </c>
      <c r="C1648" s="32" t="s">
        <v>362</v>
      </c>
      <c r="D1648" s="33">
        <v>-5499.7</v>
      </c>
      <c r="E1648" s="33">
        <v>-1176.21</v>
      </c>
    </row>
    <row r="1649" spans="1:5" x14ac:dyDescent="0.25">
      <c r="A1649">
        <v>2</v>
      </c>
      <c r="B1649" s="35" t="str">
        <f t="shared" si="25"/>
        <v>13101113</v>
      </c>
      <c r="C1649" s="32" t="s">
        <v>363</v>
      </c>
      <c r="D1649" s="33">
        <v>-5515456.6299999999</v>
      </c>
      <c r="E1649" s="33">
        <v>-7547391.3499999996</v>
      </c>
    </row>
    <row r="1650" spans="1:5" x14ac:dyDescent="0.25">
      <c r="A1650">
        <v>2</v>
      </c>
      <c r="B1650" s="35" t="str">
        <f t="shared" si="25"/>
        <v>13101123</v>
      </c>
      <c r="C1650" s="32" t="s">
        <v>364</v>
      </c>
      <c r="D1650" s="33">
        <v>-1829665.37</v>
      </c>
      <c r="E1650" s="33">
        <v>-2323718.9500000002</v>
      </c>
    </row>
    <row r="1651" spans="1:5" x14ac:dyDescent="0.25">
      <c r="A1651">
        <v>2</v>
      </c>
      <c r="B1651" s="35" t="str">
        <f t="shared" si="25"/>
        <v>13101133</v>
      </c>
      <c r="C1651" s="32" t="s">
        <v>365</v>
      </c>
      <c r="D1651" s="33">
        <v>0</v>
      </c>
      <c r="E1651" s="33">
        <v>0</v>
      </c>
    </row>
    <row r="1652" spans="1:5" x14ac:dyDescent="0.25">
      <c r="A1652">
        <v>2</v>
      </c>
      <c r="B1652" s="35" t="str">
        <f t="shared" si="25"/>
        <v>13101163</v>
      </c>
      <c r="C1652" s="32" t="s">
        <v>366</v>
      </c>
      <c r="D1652" s="33">
        <v>118011.98</v>
      </c>
      <c r="E1652" s="33">
        <v>118134.38</v>
      </c>
    </row>
    <row r="1653" spans="1:5" x14ac:dyDescent="0.25">
      <c r="A1653">
        <v>2</v>
      </c>
      <c r="B1653" s="35" t="str">
        <f t="shared" si="25"/>
        <v>13101183</v>
      </c>
      <c r="C1653" s="32" t="s">
        <v>367</v>
      </c>
      <c r="D1653" s="33">
        <v>3307984.96</v>
      </c>
      <c r="E1653" s="33">
        <v>1522169.06</v>
      </c>
    </row>
    <row r="1654" spans="1:5" x14ac:dyDescent="0.25">
      <c r="A1654">
        <v>2</v>
      </c>
      <c r="B1654" s="35" t="str">
        <f t="shared" si="25"/>
        <v>13101193</v>
      </c>
      <c r="C1654" s="32" t="s">
        <v>368</v>
      </c>
      <c r="D1654" s="33">
        <v>0</v>
      </c>
      <c r="E1654" s="33">
        <v>0</v>
      </c>
    </row>
    <row r="1655" spans="1:5" x14ac:dyDescent="0.25">
      <c r="A1655">
        <v>2</v>
      </c>
      <c r="B1655" s="35" t="str">
        <f t="shared" si="25"/>
        <v>13101213</v>
      </c>
      <c r="C1655" s="32" t="s">
        <v>1748</v>
      </c>
      <c r="D1655" s="33">
        <v>0</v>
      </c>
      <c r="E1655" s="33">
        <v>-134.29</v>
      </c>
    </row>
    <row r="1656" spans="1:5" x14ac:dyDescent="0.25">
      <c r="A1656">
        <v>2</v>
      </c>
      <c r="B1656" s="35" t="str">
        <f t="shared" si="25"/>
        <v>13101253</v>
      </c>
      <c r="C1656" s="32" t="s">
        <v>369</v>
      </c>
      <c r="D1656" s="33">
        <v>756377.86</v>
      </c>
      <c r="E1656" s="33">
        <v>1439119.02</v>
      </c>
    </row>
    <row r="1657" spans="1:5" x14ac:dyDescent="0.25">
      <c r="A1657">
        <v>2</v>
      </c>
      <c r="B1657" s="35" t="str">
        <f t="shared" si="25"/>
        <v>13109003</v>
      </c>
      <c r="C1657" s="32" t="s">
        <v>370</v>
      </c>
      <c r="D1657" s="33">
        <v>23243.72</v>
      </c>
      <c r="E1657" s="33">
        <v>113197.87</v>
      </c>
    </row>
    <row r="1658" spans="1:5" x14ac:dyDescent="0.25">
      <c r="A1658">
        <v>2</v>
      </c>
      <c r="B1658" s="35" t="str">
        <f t="shared" si="25"/>
        <v>13109013</v>
      </c>
      <c r="C1658" s="32" t="s">
        <v>371</v>
      </c>
      <c r="D1658" s="33">
        <v>3866</v>
      </c>
      <c r="E1658" s="33">
        <v>3866</v>
      </c>
    </row>
    <row r="1659" spans="1:5" x14ac:dyDescent="0.25">
      <c r="A1659">
        <v>2</v>
      </c>
      <c r="B1659" s="35" t="str">
        <f t="shared" si="25"/>
        <v>13109023</v>
      </c>
      <c r="C1659" s="32" t="s">
        <v>372</v>
      </c>
      <c r="D1659" s="33">
        <v>0</v>
      </c>
      <c r="E1659" s="33">
        <v>1637646.12</v>
      </c>
    </row>
    <row r="1660" spans="1:5" x14ac:dyDescent="0.25">
      <c r="A1660">
        <v>2</v>
      </c>
      <c r="B1660" s="35" t="str">
        <f t="shared" si="25"/>
        <v xml:space="preserve">F131    </v>
      </c>
      <c r="C1660" s="25" t="s">
        <v>373</v>
      </c>
      <c r="D1660" s="26">
        <v>24969138.84</v>
      </c>
      <c r="E1660" s="26">
        <v>19146074.890000001</v>
      </c>
    </row>
    <row r="1661" spans="1:5" x14ac:dyDescent="0.25">
      <c r="A1661">
        <v>2</v>
      </c>
      <c r="B1661" s="35" t="str">
        <f t="shared" si="25"/>
        <v>F1-P110.</v>
      </c>
      <c r="C1661" s="25" t="s">
        <v>201</v>
      </c>
      <c r="D1661" s="26">
        <v>24969138.84</v>
      </c>
      <c r="E1661" s="26">
        <v>19146074.890000001</v>
      </c>
    </row>
    <row r="1662" spans="1:5" x14ac:dyDescent="0.25">
      <c r="A1662">
        <v>2</v>
      </c>
      <c r="B1662" s="35" t="str">
        <f t="shared" si="25"/>
        <v>13400021</v>
      </c>
      <c r="C1662" s="32" t="s">
        <v>374</v>
      </c>
      <c r="D1662" s="33">
        <v>12914939.800000001</v>
      </c>
      <c r="E1662" s="33">
        <v>12914939.800000001</v>
      </c>
    </row>
    <row r="1663" spans="1:5" x14ac:dyDescent="0.25">
      <c r="A1663">
        <v>2</v>
      </c>
      <c r="B1663" s="35" t="str">
        <f t="shared" si="25"/>
        <v>13400031</v>
      </c>
      <c r="C1663" s="32" t="s">
        <v>375</v>
      </c>
      <c r="D1663" s="33">
        <v>-12914939.800000001</v>
      </c>
      <c r="E1663" s="33">
        <v>-12914939.800000001</v>
      </c>
    </row>
    <row r="1664" spans="1:5" x14ac:dyDescent="0.25">
      <c r="A1664">
        <v>2</v>
      </c>
      <c r="B1664" s="35" t="str">
        <f t="shared" si="25"/>
        <v>13400073</v>
      </c>
      <c r="C1664" s="32" t="s">
        <v>376</v>
      </c>
      <c r="D1664" s="33">
        <v>550174.99</v>
      </c>
      <c r="E1664" s="33">
        <v>600988.68999999994</v>
      </c>
    </row>
    <row r="1665" spans="1:5" x14ac:dyDescent="0.25">
      <c r="A1665">
        <v>2</v>
      </c>
      <c r="B1665" s="35" t="str">
        <f t="shared" si="25"/>
        <v>13400111</v>
      </c>
      <c r="C1665" s="32" t="s">
        <v>377</v>
      </c>
      <c r="D1665" s="33">
        <v>25000</v>
      </c>
      <c r="E1665" s="33">
        <v>25000</v>
      </c>
    </row>
    <row r="1666" spans="1:5" x14ac:dyDescent="0.25">
      <c r="A1666">
        <v>2</v>
      </c>
      <c r="B1666" s="35" t="str">
        <f t="shared" ref="B1666:B1729" si="26">LEFT(C1666,8)</f>
        <v>13400261</v>
      </c>
      <c r="C1666" s="32" t="s">
        <v>378</v>
      </c>
      <c r="D1666" s="33">
        <v>504571</v>
      </c>
      <c r="E1666" s="33">
        <v>504571</v>
      </c>
    </row>
    <row r="1667" spans="1:5" x14ac:dyDescent="0.25">
      <c r="A1667">
        <v>2</v>
      </c>
      <c r="B1667" s="35" t="str">
        <f t="shared" si="26"/>
        <v>13400311</v>
      </c>
      <c r="C1667" s="32" t="s">
        <v>379</v>
      </c>
      <c r="D1667" s="33">
        <v>194700</v>
      </c>
      <c r="E1667" s="33">
        <v>194700</v>
      </c>
    </row>
    <row r="1668" spans="1:5" x14ac:dyDescent="0.25">
      <c r="A1668">
        <v>2</v>
      </c>
      <c r="B1668" s="35" t="str">
        <f t="shared" si="26"/>
        <v>13400321</v>
      </c>
      <c r="C1668" s="32" t="s">
        <v>380</v>
      </c>
      <c r="D1668" s="33">
        <v>30000</v>
      </c>
      <c r="E1668" s="33">
        <v>30000</v>
      </c>
    </row>
    <row r="1669" spans="1:5" x14ac:dyDescent="0.25">
      <c r="A1669">
        <v>2</v>
      </c>
      <c r="B1669" s="35" t="str">
        <f t="shared" si="26"/>
        <v>13400332</v>
      </c>
      <c r="C1669" s="32" t="s">
        <v>381</v>
      </c>
      <c r="D1669" s="33">
        <v>1756783.99</v>
      </c>
      <c r="E1669" s="33">
        <v>1757977.85</v>
      </c>
    </row>
    <row r="1670" spans="1:5" x14ac:dyDescent="0.25">
      <c r="A1670">
        <v>2</v>
      </c>
      <c r="B1670" s="35" t="str">
        <f t="shared" si="26"/>
        <v>13400341</v>
      </c>
      <c r="C1670" s="32" t="s">
        <v>382</v>
      </c>
      <c r="D1670" s="33">
        <v>2639410</v>
      </c>
      <c r="E1670" s="33">
        <v>5424374.75</v>
      </c>
    </row>
    <row r="1671" spans="1:5" x14ac:dyDescent="0.25">
      <c r="A1671">
        <v>2</v>
      </c>
      <c r="B1671" s="35" t="str">
        <f t="shared" si="26"/>
        <v>13400342</v>
      </c>
      <c r="C1671" s="32" t="s">
        <v>383</v>
      </c>
      <c r="D1671" s="33">
        <v>0</v>
      </c>
      <c r="E1671" s="33">
        <v>0</v>
      </c>
    </row>
    <row r="1672" spans="1:5" x14ac:dyDescent="0.25">
      <c r="A1672">
        <v>2</v>
      </c>
      <c r="B1672" s="35" t="str">
        <f t="shared" si="26"/>
        <v xml:space="preserve">F134    </v>
      </c>
      <c r="C1672" s="25" t="s">
        <v>384</v>
      </c>
      <c r="D1672" s="26">
        <v>5700639.9800000004</v>
      </c>
      <c r="E1672" s="26">
        <v>8537612.2899999991</v>
      </c>
    </row>
    <row r="1673" spans="1:5" x14ac:dyDescent="0.25">
      <c r="A1673">
        <v>2</v>
      </c>
      <c r="B1673" s="35" t="str">
        <f t="shared" si="26"/>
        <v>F1-P110.</v>
      </c>
      <c r="C1673" s="25" t="s">
        <v>202</v>
      </c>
      <c r="D1673" s="26">
        <v>5700639.9800000004</v>
      </c>
      <c r="E1673" s="26">
        <v>8537612.2899999991</v>
      </c>
    </row>
    <row r="1674" spans="1:5" x14ac:dyDescent="0.25">
      <c r="A1674">
        <v>2</v>
      </c>
      <c r="B1674" s="35" t="str">
        <f t="shared" si="26"/>
        <v>13500003</v>
      </c>
      <c r="C1674" s="32" t="s">
        <v>385</v>
      </c>
      <c r="D1674" s="33">
        <v>7534.56</v>
      </c>
      <c r="E1674" s="33">
        <v>7534.56</v>
      </c>
    </row>
    <row r="1675" spans="1:5" x14ac:dyDescent="0.25">
      <c r="A1675">
        <v>2</v>
      </c>
      <c r="B1675" s="35" t="str">
        <f t="shared" si="26"/>
        <v>13500041</v>
      </c>
      <c r="C1675" s="32" t="s">
        <v>386</v>
      </c>
      <c r="D1675" s="33">
        <v>28277.82</v>
      </c>
      <c r="E1675" s="33">
        <v>78820.820000000007</v>
      </c>
    </row>
    <row r="1676" spans="1:5" x14ac:dyDescent="0.25">
      <c r="A1676">
        <v>2</v>
      </c>
      <c r="B1676" s="35" t="str">
        <f t="shared" si="26"/>
        <v>13500051</v>
      </c>
      <c r="C1676" s="32" t="s">
        <v>387</v>
      </c>
      <c r="D1676" s="33">
        <v>73353</v>
      </c>
      <c r="E1676" s="33">
        <v>73353</v>
      </c>
    </row>
    <row r="1677" spans="1:5" x14ac:dyDescent="0.25">
      <c r="A1677">
        <v>2</v>
      </c>
      <c r="B1677" s="35" t="str">
        <f t="shared" si="26"/>
        <v>13500061</v>
      </c>
      <c r="C1677" s="32" t="s">
        <v>388</v>
      </c>
      <c r="D1677" s="33">
        <v>1389397</v>
      </c>
      <c r="E1677" s="33">
        <v>1529967</v>
      </c>
    </row>
    <row r="1678" spans="1:5" x14ac:dyDescent="0.25">
      <c r="A1678">
        <v>2</v>
      </c>
      <c r="B1678" s="35" t="str">
        <f t="shared" si="26"/>
        <v>13500071</v>
      </c>
      <c r="C1678" s="32" t="s">
        <v>389</v>
      </c>
      <c r="D1678" s="33">
        <v>1836506</v>
      </c>
      <c r="E1678" s="33">
        <v>1099019</v>
      </c>
    </row>
    <row r="1679" spans="1:5" x14ac:dyDescent="0.25">
      <c r="A1679">
        <v>2</v>
      </c>
      <c r="B1679" s="35" t="str">
        <f t="shared" si="26"/>
        <v>13500183</v>
      </c>
      <c r="C1679" s="32" t="s">
        <v>390</v>
      </c>
      <c r="D1679" s="33">
        <v>100000</v>
      </c>
      <c r="E1679" s="33">
        <v>100000</v>
      </c>
    </row>
    <row r="1680" spans="1:5" x14ac:dyDescent="0.25">
      <c r="A1680">
        <v>2</v>
      </c>
      <c r="B1680" s="35" t="str">
        <f t="shared" si="26"/>
        <v>13500201</v>
      </c>
      <c r="C1680" s="32" t="s">
        <v>391</v>
      </c>
      <c r="D1680" s="33">
        <v>853275.6</v>
      </c>
      <c r="E1680" s="33">
        <v>510255.72</v>
      </c>
    </row>
    <row r="1681" spans="1:5" x14ac:dyDescent="0.25">
      <c r="A1681">
        <v>2</v>
      </c>
      <c r="B1681" s="35" t="str">
        <f t="shared" si="26"/>
        <v>13500203</v>
      </c>
      <c r="C1681" s="32" t="s">
        <v>392</v>
      </c>
      <c r="D1681" s="33">
        <v>75000</v>
      </c>
      <c r="E1681" s="33">
        <v>75000</v>
      </c>
    </row>
    <row r="1682" spans="1:5" x14ac:dyDescent="0.25">
      <c r="A1682">
        <v>2</v>
      </c>
      <c r="B1682" s="35" t="str">
        <f t="shared" si="26"/>
        <v xml:space="preserve">F135    </v>
      </c>
      <c r="C1682" s="25" t="s">
        <v>393</v>
      </c>
      <c r="D1682" s="26">
        <v>4363343.9800000004</v>
      </c>
      <c r="E1682" s="26">
        <v>3473950.1</v>
      </c>
    </row>
    <row r="1683" spans="1:5" x14ac:dyDescent="0.25">
      <c r="A1683">
        <v>2</v>
      </c>
      <c r="B1683" s="35" t="str">
        <f t="shared" si="26"/>
        <v>F1-P110.</v>
      </c>
      <c r="C1683" s="25" t="s">
        <v>203</v>
      </c>
      <c r="D1683" s="26">
        <v>4363343.9800000004</v>
      </c>
      <c r="E1683" s="26">
        <v>3473950.1</v>
      </c>
    </row>
    <row r="1684" spans="1:5" x14ac:dyDescent="0.25">
      <c r="A1684">
        <v>2</v>
      </c>
      <c r="B1684" s="35" t="str">
        <f t="shared" si="26"/>
        <v>13600013</v>
      </c>
      <c r="C1684" s="32" t="s">
        <v>394</v>
      </c>
      <c r="D1684" s="33">
        <v>0</v>
      </c>
      <c r="E1684" s="33">
        <v>0</v>
      </c>
    </row>
    <row r="1685" spans="1:5" x14ac:dyDescent="0.25">
      <c r="A1685">
        <v>2</v>
      </c>
      <c r="B1685" s="35" t="str">
        <f t="shared" si="26"/>
        <v xml:space="preserve">F136    </v>
      </c>
      <c r="C1685" s="25" t="s">
        <v>395</v>
      </c>
      <c r="D1685" s="26">
        <v>0</v>
      </c>
      <c r="E1685" s="26">
        <v>0</v>
      </c>
    </row>
    <row r="1686" spans="1:5" x14ac:dyDescent="0.25">
      <c r="A1686">
        <v>2</v>
      </c>
      <c r="B1686" s="35" t="str">
        <f t="shared" si="26"/>
        <v>F1-P110.</v>
      </c>
      <c r="C1686" s="25" t="s">
        <v>204</v>
      </c>
      <c r="D1686" s="26">
        <v>0</v>
      </c>
      <c r="E1686" s="26">
        <v>0</v>
      </c>
    </row>
    <row r="1687" spans="1:5" x14ac:dyDescent="0.25">
      <c r="A1687">
        <v>2</v>
      </c>
      <c r="B1687" s="35" t="str">
        <f t="shared" si="26"/>
        <v>14100311</v>
      </c>
      <c r="C1687" s="32" t="s">
        <v>396</v>
      </c>
      <c r="D1687" s="33">
        <v>2601890.2999999998</v>
      </c>
      <c r="E1687" s="33">
        <v>1493222.58</v>
      </c>
    </row>
    <row r="1688" spans="1:5" x14ac:dyDescent="0.25">
      <c r="A1688">
        <v>2</v>
      </c>
      <c r="B1688" s="35" t="str">
        <f t="shared" si="26"/>
        <v xml:space="preserve">F141    </v>
      </c>
      <c r="C1688" s="25" t="s">
        <v>397</v>
      </c>
      <c r="D1688" s="26">
        <v>2601890.2999999998</v>
      </c>
      <c r="E1688" s="26">
        <v>1493222.58</v>
      </c>
    </row>
    <row r="1689" spans="1:5" x14ac:dyDescent="0.25">
      <c r="A1689">
        <v>2</v>
      </c>
      <c r="B1689" s="35" t="str">
        <f t="shared" si="26"/>
        <v>F1-P110.</v>
      </c>
      <c r="C1689" s="25" t="s">
        <v>205</v>
      </c>
      <c r="D1689" s="26">
        <v>2601890.2999999998</v>
      </c>
      <c r="E1689" s="26">
        <v>1493222.58</v>
      </c>
    </row>
    <row r="1690" spans="1:5" x14ac:dyDescent="0.25">
      <c r="A1690">
        <v>2</v>
      </c>
      <c r="B1690" s="35" t="str">
        <f t="shared" si="26"/>
        <v>14200003</v>
      </c>
      <c r="C1690" s="32" t="s">
        <v>398</v>
      </c>
      <c r="D1690" s="33">
        <v>-942.4</v>
      </c>
      <c r="E1690" s="33">
        <v>-2970.72</v>
      </c>
    </row>
    <row r="1691" spans="1:5" x14ac:dyDescent="0.25">
      <c r="A1691">
        <v>2</v>
      </c>
      <c r="B1691" s="35" t="str">
        <f t="shared" si="26"/>
        <v>14200201</v>
      </c>
      <c r="C1691" s="32" t="s">
        <v>399</v>
      </c>
      <c r="D1691" s="33">
        <v>158487755.62</v>
      </c>
      <c r="E1691" s="33">
        <v>178885234.68000001</v>
      </c>
    </row>
    <row r="1692" spans="1:5" x14ac:dyDescent="0.25">
      <c r="A1692">
        <v>2</v>
      </c>
      <c r="B1692" s="35" t="str">
        <f t="shared" si="26"/>
        <v>14200202</v>
      </c>
      <c r="C1692" s="32" t="s">
        <v>400</v>
      </c>
      <c r="D1692" s="33">
        <v>80489631.719999999</v>
      </c>
      <c r="E1692" s="33">
        <v>89773068.450000003</v>
      </c>
    </row>
    <row r="1693" spans="1:5" x14ac:dyDescent="0.25">
      <c r="A1693">
        <v>2</v>
      </c>
      <c r="B1693" s="35" t="str">
        <f t="shared" si="26"/>
        <v>14200203</v>
      </c>
      <c r="C1693" s="32" t="s">
        <v>401</v>
      </c>
      <c r="D1693" s="33">
        <v>-1358527.2</v>
      </c>
      <c r="E1693" s="33">
        <v>-1306400.45</v>
      </c>
    </row>
    <row r="1694" spans="1:5" x14ac:dyDescent="0.25">
      <c r="A1694">
        <v>2</v>
      </c>
      <c r="B1694" s="35" t="str">
        <f t="shared" si="26"/>
        <v>14200213</v>
      </c>
      <c r="C1694" s="32" t="s">
        <v>402</v>
      </c>
      <c r="D1694" s="33">
        <v>-11308.1</v>
      </c>
      <c r="E1694" s="33">
        <v>-16360.8</v>
      </c>
    </row>
    <row r="1695" spans="1:5" x14ac:dyDescent="0.25">
      <c r="A1695">
        <v>2</v>
      </c>
      <c r="B1695" s="35" t="str">
        <f t="shared" si="26"/>
        <v>14200223</v>
      </c>
      <c r="C1695" s="32" t="s">
        <v>403</v>
      </c>
      <c r="D1695" s="33">
        <v>21806.79</v>
      </c>
      <c r="E1695" s="33">
        <v>21806.79</v>
      </c>
    </row>
    <row r="1696" spans="1:5" x14ac:dyDescent="0.25">
      <c r="A1696">
        <v>2</v>
      </c>
      <c r="B1696" s="35" t="str">
        <f t="shared" si="26"/>
        <v>14200251</v>
      </c>
      <c r="C1696" s="32" t="s">
        <v>1749</v>
      </c>
      <c r="D1696" s="33">
        <v>0</v>
      </c>
      <c r="E1696" s="33">
        <v>-887162.49</v>
      </c>
    </row>
    <row r="1697" spans="1:5" x14ac:dyDescent="0.25">
      <c r="A1697">
        <v>2</v>
      </c>
      <c r="B1697" s="35" t="str">
        <f t="shared" si="26"/>
        <v>14200252</v>
      </c>
      <c r="C1697" s="32" t="s">
        <v>1750</v>
      </c>
      <c r="D1697" s="33">
        <v>0</v>
      </c>
      <c r="E1697" s="33">
        <v>-1732257.85</v>
      </c>
    </row>
    <row r="1698" spans="1:5" x14ac:dyDescent="0.25">
      <c r="A1698">
        <v>2</v>
      </c>
      <c r="B1698" s="35" t="str">
        <f t="shared" si="26"/>
        <v>14200253</v>
      </c>
      <c r="C1698" s="32" t="s">
        <v>404</v>
      </c>
      <c r="D1698" s="33">
        <v>-398575.65</v>
      </c>
      <c r="E1698" s="33">
        <v>-59780.12</v>
      </c>
    </row>
    <row r="1699" spans="1:5" x14ac:dyDescent="0.25">
      <c r="A1699">
        <v>2</v>
      </c>
      <c r="B1699" s="35" t="str">
        <f t="shared" si="26"/>
        <v xml:space="preserve">F142    </v>
      </c>
      <c r="C1699" s="25" t="s">
        <v>405</v>
      </c>
      <c r="D1699" s="26">
        <v>237229840.78</v>
      </c>
      <c r="E1699" s="26">
        <v>264675177.49000001</v>
      </c>
    </row>
    <row r="1700" spans="1:5" x14ac:dyDescent="0.25">
      <c r="A1700">
        <v>2</v>
      </c>
      <c r="B1700" s="35" t="str">
        <f t="shared" si="26"/>
        <v>F1-P110.</v>
      </c>
      <c r="C1700" s="25" t="s">
        <v>206</v>
      </c>
      <c r="D1700" s="26">
        <v>237229840.78</v>
      </c>
      <c r="E1700" s="26">
        <v>264675177.49000001</v>
      </c>
    </row>
    <row r="1701" spans="1:5" x14ac:dyDescent="0.25">
      <c r="A1701">
        <v>2</v>
      </c>
      <c r="B1701" s="35" t="str">
        <f t="shared" si="26"/>
        <v>14300062</v>
      </c>
      <c r="C1701" s="32" t="s">
        <v>406</v>
      </c>
      <c r="D1701" s="33">
        <v>15874633.76</v>
      </c>
      <c r="E1701" s="33">
        <v>20971770.100000001</v>
      </c>
    </row>
    <row r="1702" spans="1:5" x14ac:dyDescent="0.25">
      <c r="A1702">
        <v>2</v>
      </c>
      <c r="B1702" s="35" t="str">
        <f t="shared" si="26"/>
        <v>14300072</v>
      </c>
      <c r="C1702" s="32" t="s">
        <v>407</v>
      </c>
      <c r="D1702" s="33">
        <v>919259.54</v>
      </c>
      <c r="E1702" s="33">
        <v>312437.53999999998</v>
      </c>
    </row>
    <row r="1703" spans="1:5" x14ac:dyDescent="0.25">
      <c r="A1703">
        <v>2</v>
      </c>
      <c r="B1703" s="35" t="str">
        <f t="shared" si="26"/>
        <v>14300081</v>
      </c>
      <c r="C1703" s="32" t="s">
        <v>408</v>
      </c>
      <c r="D1703" s="33">
        <v>1557.03</v>
      </c>
      <c r="E1703" s="33">
        <v>1557.03</v>
      </c>
    </row>
    <row r="1704" spans="1:5" x14ac:dyDescent="0.25">
      <c r="A1704">
        <v>2</v>
      </c>
      <c r="B1704" s="35" t="str">
        <f t="shared" si="26"/>
        <v>14300082</v>
      </c>
      <c r="C1704" s="32" t="s">
        <v>409</v>
      </c>
      <c r="D1704" s="33">
        <v>521976.65</v>
      </c>
      <c r="E1704" s="33">
        <v>312437.82</v>
      </c>
    </row>
    <row r="1705" spans="1:5" x14ac:dyDescent="0.25">
      <c r="A1705">
        <v>2</v>
      </c>
      <c r="B1705" s="35" t="str">
        <f t="shared" si="26"/>
        <v>14300141</v>
      </c>
      <c r="C1705" s="32" t="s">
        <v>410</v>
      </c>
      <c r="D1705" s="33">
        <v>15024215.26</v>
      </c>
      <c r="E1705" s="33">
        <v>12742685.5</v>
      </c>
    </row>
    <row r="1706" spans="1:5" x14ac:dyDescent="0.25">
      <c r="A1706">
        <v>2</v>
      </c>
      <c r="B1706" s="35" t="str">
        <f t="shared" si="26"/>
        <v>14300151</v>
      </c>
      <c r="C1706" s="32" t="s">
        <v>411</v>
      </c>
      <c r="D1706" s="33">
        <v>1258707.27</v>
      </c>
      <c r="E1706" s="33">
        <v>1213539.97</v>
      </c>
    </row>
    <row r="1707" spans="1:5" x14ac:dyDescent="0.25">
      <c r="A1707">
        <v>2</v>
      </c>
      <c r="B1707" s="35" t="str">
        <f t="shared" si="26"/>
        <v>14300171</v>
      </c>
      <c r="C1707" s="32" t="s">
        <v>412</v>
      </c>
      <c r="D1707" s="33">
        <v>14348247.960000001</v>
      </c>
      <c r="E1707" s="33">
        <v>16843518.350000001</v>
      </c>
    </row>
    <row r="1708" spans="1:5" x14ac:dyDescent="0.25">
      <c r="A1708">
        <v>2</v>
      </c>
      <c r="B1708" s="35" t="str">
        <f t="shared" si="26"/>
        <v>14300241</v>
      </c>
      <c r="C1708" s="32" t="s">
        <v>413</v>
      </c>
      <c r="D1708" s="33">
        <v>180769.45</v>
      </c>
      <c r="E1708" s="33">
        <v>106519.45</v>
      </c>
    </row>
    <row r="1709" spans="1:5" x14ac:dyDescent="0.25">
      <c r="A1709">
        <v>2</v>
      </c>
      <c r="B1709" s="35" t="str">
        <f t="shared" si="26"/>
        <v>14300253</v>
      </c>
      <c r="C1709" s="32" t="s">
        <v>414</v>
      </c>
      <c r="D1709" s="33">
        <v>1570079.36</v>
      </c>
      <c r="E1709" s="33">
        <v>0</v>
      </c>
    </row>
    <row r="1710" spans="1:5" x14ac:dyDescent="0.25">
      <c r="A1710">
        <v>2</v>
      </c>
      <c r="B1710" s="35" t="str">
        <f t="shared" si="26"/>
        <v>14300261</v>
      </c>
      <c r="C1710" s="32" t="s">
        <v>415</v>
      </c>
      <c r="D1710" s="33">
        <v>4036654.08</v>
      </c>
      <c r="E1710" s="33">
        <v>4010746.08</v>
      </c>
    </row>
    <row r="1711" spans="1:5" x14ac:dyDescent="0.25">
      <c r="A1711">
        <v>2</v>
      </c>
      <c r="B1711" s="35" t="str">
        <f t="shared" si="26"/>
        <v>14300323</v>
      </c>
      <c r="C1711" s="32" t="s">
        <v>416</v>
      </c>
      <c r="D1711" s="33">
        <v>5443.71</v>
      </c>
      <c r="E1711" s="33">
        <v>4718.37</v>
      </c>
    </row>
    <row r="1712" spans="1:5" x14ac:dyDescent="0.25">
      <c r="A1712">
        <v>2</v>
      </c>
      <c r="B1712" s="35" t="str">
        <f t="shared" si="26"/>
        <v>14300333</v>
      </c>
      <c r="C1712" s="32" t="s">
        <v>417</v>
      </c>
      <c r="D1712" s="33">
        <v>31019.32</v>
      </c>
      <c r="E1712" s="33">
        <v>30780.38</v>
      </c>
    </row>
    <row r="1713" spans="1:5" x14ac:dyDescent="0.25">
      <c r="A1713">
        <v>2</v>
      </c>
      <c r="B1713" s="35" t="str">
        <f t="shared" si="26"/>
        <v>14300341</v>
      </c>
      <c r="C1713" s="32" t="s">
        <v>418</v>
      </c>
      <c r="D1713" s="33">
        <v>343342.46</v>
      </c>
      <c r="E1713" s="33">
        <v>575336.24</v>
      </c>
    </row>
    <row r="1714" spans="1:5" x14ac:dyDescent="0.25">
      <c r="A1714">
        <v>2</v>
      </c>
      <c r="B1714" s="35" t="str">
        <f t="shared" si="26"/>
        <v>14300703</v>
      </c>
      <c r="C1714" s="32" t="s">
        <v>419</v>
      </c>
      <c r="D1714" s="33">
        <v>16902495</v>
      </c>
      <c r="E1714" s="33">
        <v>16996826.77</v>
      </c>
    </row>
    <row r="1715" spans="1:5" x14ac:dyDescent="0.25">
      <c r="A1715">
        <v>2</v>
      </c>
      <c r="B1715" s="35" t="str">
        <f t="shared" si="26"/>
        <v>14300711</v>
      </c>
      <c r="C1715" s="32" t="s">
        <v>420</v>
      </c>
      <c r="D1715" s="33">
        <v>1095629.9099999999</v>
      </c>
      <c r="E1715" s="33">
        <v>998543.91</v>
      </c>
    </row>
    <row r="1716" spans="1:5" x14ac:dyDescent="0.25">
      <c r="A1716">
        <v>2</v>
      </c>
      <c r="B1716" s="35" t="str">
        <f t="shared" si="26"/>
        <v>14300713</v>
      </c>
      <c r="C1716" s="32" t="s">
        <v>421</v>
      </c>
      <c r="D1716" s="33">
        <v>75290.8</v>
      </c>
      <c r="E1716" s="33">
        <v>78211.31</v>
      </c>
    </row>
    <row r="1717" spans="1:5" x14ac:dyDescent="0.25">
      <c r="A1717">
        <v>2</v>
      </c>
      <c r="B1717" s="35" t="str">
        <f t="shared" si="26"/>
        <v>14300723</v>
      </c>
      <c r="C1717" s="32" t="s">
        <v>422</v>
      </c>
      <c r="D1717" s="33">
        <v>1369147.82</v>
      </c>
      <c r="E1717" s="33">
        <v>1402246.27</v>
      </c>
    </row>
    <row r="1718" spans="1:5" x14ac:dyDescent="0.25">
      <c r="A1718">
        <v>2</v>
      </c>
      <c r="B1718" s="35" t="str">
        <f t="shared" si="26"/>
        <v>14300733</v>
      </c>
      <c r="C1718" s="32" t="s">
        <v>423</v>
      </c>
      <c r="D1718" s="33">
        <v>11332472.93</v>
      </c>
      <c r="E1718" s="33">
        <v>10821025.140000001</v>
      </c>
    </row>
    <row r="1719" spans="1:5" x14ac:dyDescent="0.25">
      <c r="A1719">
        <v>2</v>
      </c>
      <c r="B1719" s="35" t="str">
        <f t="shared" si="26"/>
        <v>14300743</v>
      </c>
      <c r="C1719" s="32" t="s">
        <v>424</v>
      </c>
      <c r="D1719" s="33">
        <v>412672.31</v>
      </c>
      <c r="E1719" s="33">
        <v>464135.24</v>
      </c>
    </row>
    <row r="1720" spans="1:5" x14ac:dyDescent="0.25">
      <c r="A1720">
        <v>2</v>
      </c>
      <c r="B1720" s="35" t="str">
        <f t="shared" si="26"/>
        <v>14300763</v>
      </c>
      <c r="C1720" s="32" t="s">
        <v>425</v>
      </c>
      <c r="D1720" s="33">
        <v>856837.79</v>
      </c>
      <c r="E1720" s="33">
        <v>1357827.42</v>
      </c>
    </row>
    <row r="1721" spans="1:5" x14ac:dyDescent="0.25">
      <c r="A1721">
        <v>2</v>
      </c>
      <c r="B1721" s="35" t="str">
        <f t="shared" si="26"/>
        <v>14300913</v>
      </c>
      <c r="C1721" s="32" t="s">
        <v>426</v>
      </c>
      <c r="D1721" s="33">
        <v>0</v>
      </c>
      <c r="E1721" s="33">
        <v>0</v>
      </c>
    </row>
    <row r="1722" spans="1:5" x14ac:dyDescent="0.25">
      <c r="A1722">
        <v>2</v>
      </c>
      <c r="B1722" s="35" t="str">
        <f t="shared" si="26"/>
        <v>14300921</v>
      </c>
      <c r="C1722" s="32" t="s">
        <v>427</v>
      </c>
      <c r="D1722" s="33">
        <v>786337.3</v>
      </c>
      <c r="E1722" s="33">
        <v>786337.3</v>
      </c>
    </row>
    <row r="1723" spans="1:5" x14ac:dyDescent="0.25">
      <c r="A1723">
        <v>2</v>
      </c>
      <c r="B1723" s="35" t="str">
        <f t="shared" si="26"/>
        <v>14301022</v>
      </c>
      <c r="C1723" s="32" t="s">
        <v>428</v>
      </c>
      <c r="D1723" s="33">
        <v>4181788.42</v>
      </c>
      <c r="E1723" s="33">
        <v>4998088.33</v>
      </c>
    </row>
    <row r="1724" spans="1:5" x14ac:dyDescent="0.25">
      <c r="A1724">
        <v>2</v>
      </c>
      <c r="B1724" s="35" t="str">
        <f t="shared" si="26"/>
        <v>14301033</v>
      </c>
      <c r="C1724" s="32" t="s">
        <v>429</v>
      </c>
      <c r="D1724" s="33">
        <v>364660.75</v>
      </c>
      <c r="E1724" s="33">
        <v>364660.75</v>
      </c>
    </row>
    <row r="1725" spans="1:5" x14ac:dyDescent="0.25">
      <c r="A1725">
        <v>2</v>
      </c>
      <c r="B1725" s="35" t="str">
        <f t="shared" si="26"/>
        <v>14301043</v>
      </c>
      <c r="C1725" s="32" t="s">
        <v>430</v>
      </c>
      <c r="D1725" s="33">
        <v>3367702.87</v>
      </c>
      <c r="E1725" s="33">
        <v>5168465.09</v>
      </c>
    </row>
    <row r="1726" spans="1:5" x14ac:dyDescent="0.25">
      <c r="A1726">
        <v>2</v>
      </c>
      <c r="B1726" s="35" t="str">
        <f t="shared" si="26"/>
        <v xml:space="preserve">F143    </v>
      </c>
      <c r="C1726" s="25" t="s">
        <v>431</v>
      </c>
      <c r="D1726" s="26">
        <v>94860941.75</v>
      </c>
      <c r="E1726" s="26">
        <v>100562414.36</v>
      </c>
    </row>
    <row r="1727" spans="1:5" x14ac:dyDescent="0.25">
      <c r="A1727">
        <v>2</v>
      </c>
      <c r="B1727" s="35" t="str">
        <f t="shared" si="26"/>
        <v>F1-P110.</v>
      </c>
      <c r="C1727" s="25" t="s">
        <v>207</v>
      </c>
      <c r="D1727" s="26">
        <v>94860941.75</v>
      </c>
      <c r="E1727" s="26">
        <v>100562414.36</v>
      </c>
    </row>
    <row r="1728" spans="1:5" x14ac:dyDescent="0.25">
      <c r="A1728">
        <v>2</v>
      </c>
      <c r="B1728" s="35" t="str">
        <f t="shared" si="26"/>
        <v>14400311</v>
      </c>
      <c r="C1728" s="32" t="s">
        <v>432</v>
      </c>
      <c r="D1728" s="33">
        <v>-3383386.71</v>
      </c>
      <c r="E1728" s="33">
        <v>-3849315.1</v>
      </c>
    </row>
    <row r="1729" spans="1:5" x14ac:dyDescent="0.25">
      <c r="A1729">
        <v>2</v>
      </c>
      <c r="B1729" s="35" t="str">
        <f t="shared" si="26"/>
        <v>14400312</v>
      </c>
      <c r="C1729" s="32" t="s">
        <v>433</v>
      </c>
      <c r="D1729" s="33">
        <v>-1039730.28</v>
      </c>
      <c r="E1729" s="33">
        <v>-1181447.9099999999</v>
      </c>
    </row>
    <row r="1730" spans="1:5" x14ac:dyDescent="0.25">
      <c r="A1730">
        <v>2</v>
      </c>
      <c r="B1730" s="35" t="str">
        <f t="shared" ref="B1730:B1793" si="27">LEFT(C1730,8)</f>
        <v>14400313</v>
      </c>
      <c r="C1730" s="32" t="s">
        <v>434</v>
      </c>
      <c r="D1730" s="33">
        <v>-2885756.95</v>
      </c>
      <c r="E1730" s="33">
        <v>-319145.98</v>
      </c>
    </row>
    <row r="1731" spans="1:5" x14ac:dyDescent="0.25">
      <c r="A1731">
        <v>2</v>
      </c>
      <c r="B1731" s="35" t="str">
        <f t="shared" si="27"/>
        <v>14400343</v>
      </c>
      <c r="C1731" s="32" t="s">
        <v>435</v>
      </c>
      <c r="D1731" s="33">
        <v>-1181186.76</v>
      </c>
      <c r="E1731" s="33">
        <v>-1161946.81</v>
      </c>
    </row>
    <row r="1732" spans="1:5" x14ac:dyDescent="0.25">
      <c r="A1732">
        <v>2</v>
      </c>
      <c r="B1732" s="35" t="str">
        <f t="shared" si="27"/>
        <v>14400353</v>
      </c>
      <c r="C1732" s="32" t="s">
        <v>436</v>
      </c>
      <c r="D1732" s="33">
        <v>-410684.93</v>
      </c>
      <c r="E1732" s="33">
        <v>-462147.86</v>
      </c>
    </row>
    <row r="1733" spans="1:5" x14ac:dyDescent="0.25">
      <c r="A1733">
        <v>2</v>
      </c>
      <c r="B1733" s="35" t="str">
        <f t="shared" si="27"/>
        <v xml:space="preserve">F144    </v>
      </c>
      <c r="C1733" s="25" t="s">
        <v>437</v>
      </c>
      <c r="D1733" s="26">
        <v>-8900745.6300000008</v>
      </c>
      <c r="E1733" s="26">
        <v>-6974003.6600000001</v>
      </c>
    </row>
    <row r="1734" spans="1:5" x14ac:dyDescent="0.25">
      <c r="A1734">
        <v>2</v>
      </c>
      <c r="B1734" s="35" t="str">
        <f t="shared" si="27"/>
        <v>F1-P110.</v>
      </c>
      <c r="C1734" s="25" t="s">
        <v>208</v>
      </c>
      <c r="D1734" s="26">
        <v>-8900745.6300000008</v>
      </c>
      <c r="E1734" s="26">
        <v>-6974003.6600000001</v>
      </c>
    </row>
    <row r="1735" spans="1:5" x14ac:dyDescent="0.25">
      <c r="A1735">
        <v>2</v>
      </c>
      <c r="B1735" s="35" t="str">
        <f t="shared" si="27"/>
        <v>14600000</v>
      </c>
      <c r="C1735" s="32" t="s">
        <v>438</v>
      </c>
      <c r="D1735" s="33">
        <v>3368039.95</v>
      </c>
      <c r="E1735" s="33">
        <v>8645810.1500000004</v>
      </c>
    </row>
    <row r="1736" spans="1:5" x14ac:dyDescent="0.25">
      <c r="A1736">
        <v>2</v>
      </c>
      <c r="B1736" s="35" t="str">
        <f t="shared" si="27"/>
        <v>14609470</v>
      </c>
      <c r="C1736" s="32" t="s">
        <v>439</v>
      </c>
      <c r="D1736" s="33">
        <v>0</v>
      </c>
      <c r="E1736" s="33">
        <v>0</v>
      </c>
    </row>
    <row r="1737" spans="1:5" x14ac:dyDescent="0.25">
      <c r="A1737">
        <v>2</v>
      </c>
      <c r="B1737" s="35" t="str">
        <f t="shared" si="27"/>
        <v>14609480</v>
      </c>
      <c r="C1737" s="32" t="s">
        <v>440</v>
      </c>
      <c r="D1737" s="33">
        <v>0</v>
      </c>
      <c r="E1737" s="33">
        <v>0</v>
      </c>
    </row>
    <row r="1738" spans="1:5" x14ac:dyDescent="0.25">
      <c r="A1738">
        <v>2</v>
      </c>
      <c r="B1738" s="35" t="str">
        <f t="shared" si="27"/>
        <v>14609490</v>
      </c>
      <c r="C1738" s="32" t="s">
        <v>441</v>
      </c>
      <c r="D1738" s="33">
        <v>0</v>
      </c>
      <c r="E1738" s="33">
        <v>0</v>
      </c>
    </row>
    <row r="1739" spans="1:5" x14ac:dyDescent="0.25">
      <c r="A1739">
        <v>2</v>
      </c>
      <c r="B1739" s="35" t="str">
        <f t="shared" si="27"/>
        <v>14609500</v>
      </c>
      <c r="C1739" s="32" t="s">
        <v>442</v>
      </c>
      <c r="D1739" s="33">
        <v>0</v>
      </c>
      <c r="E1739" s="33">
        <v>0</v>
      </c>
    </row>
    <row r="1740" spans="1:5" x14ac:dyDescent="0.25">
      <c r="A1740">
        <v>2</v>
      </c>
      <c r="B1740" s="35" t="str">
        <f t="shared" si="27"/>
        <v xml:space="preserve">F146    </v>
      </c>
      <c r="C1740" s="25" t="s">
        <v>443</v>
      </c>
      <c r="D1740" s="26">
        <v>3368039.95</v>
      </c>
      <c r="E1740" s="26">
        <v>8645810.1500000004</v>
      </c>
    </row>
    <row r="1741" spans="1:5" x14ac:dyDescent="0.25">
      <c r="A1741">
        <v>2</v>
      </c>
      <c r="B1741" s="35" t="str">
        <f t="shared" si="27"/>
        <v>F1-P110.</v>
      </c>
      <c r="C1741" s="25" t="s">
        <v>209</v>
      </c>
      <c r="D1741" s="26">
        <v>3368039.95</v>
      </c>
      <c r="E1741" s="26">
        <v>8645810.1500000004</v>
      </c>
    </row>
    <row r="1742" spans="1:5" x14ac:dyDescent="0.25">
      <c r="A1742">
        <v>2</v>
      </c>
      <c r="B1742" s="35" t="str">
        <f t="shared" si="27"/>
        <v>15100001</v>
      </c>
      <c r="C1742" s="32" t="s">
        <v>444</v>
      </c>
      <c r="D1742" s="33">
        <v>-1063362.3600000001</v>
      </c>
      <c r="E1742" s="33">
        <v>0</v>
      </c>
    </row>
    <row r="1743" spans="1:5" x14ac:dyDescent="0.25">
      <c r="A1743">
        <v>2</v>
      </c>
      <c r="B1743" s="35" t="str">
        <f t="shared" si="27"/>
        <v>15100021</v>
      </c>
      <c r="C1743" s="32" t="s">
        <v>445</v>
      </c>
      <c r="D1743" s="33">
        <v>2677784.5099999998</v>
      </c>
      <c r="E1743" s="33">
        <v>3034856.49</v>
      </c>
    </row>
    <row r="1744" spans="1:5" x14ac:dyDescent="0.25">
      <c r="A1744">
        <v>2</v>
      </c>
      <c r="B1744" s="35" t="str">
        <f t="shared" si="27"/>
        <v>15100031</v>
      </c>
      <c r="C1744" s="32" t="s">
        <v>446</v>
      </c>
      <c r="D1744" s="33">
        <v>2652723.12</v>
      </c>
      <c r="E1744" s="33">
        <v>2516272.48</v>
      </c>
    </row>
    <row r="1745" spans="1:5" x14ac:dyDescent="0.25">
      <c r="A1745">
        <v>2</v>
      </c>
      <c r="B1745" s="35" t="str">
        <f t="shared" si="27"/>
        <v>15100041</v>
      </c>
      <c r="C1745" s="32" t="s">
        <v>447</v>
      </c>
      <c r="D1745" s="33">
        <v>238292.72</v>
      </c>
      <c r="E1745" s="33">
        <v>237330.44</v>
      </c>
    </row>
    <row r="1746" spans="1:5" x14ac:dyDescent="0.25">
      <c r="A1746">
        <v>2</v>
      </c>
      <c r="B1746" s="35" t="str">
        <f t="shared" si="27"/>
        <v>15100061</v>
      </c>
      <c r="C1746" s="32" t="s">
        <v>448</v>
      </c>
      <c r="D1746" s="33">
        <v>30017.11</v>
      </c>
      <c r="E1746" s="33">
        <v>29160.15</v>
      </c>
    </row>
    <row r="1747" spans="1:5" x14ac:dyDescent="0.25">
      <c r="A1747">
        <v>2</v>
      </c>
      <c r="B1747" s="35" t="str">
        <f t="shared" si="27"/>
        <v>15100081</v>
      </c>
      <c r="C1747" s="32" t="s">
        <v>449</v>
      </c>
      <c r="D1747" s="33">
        <v>1642990.77</v>
      </c>
      <c r="E1747" s="33">
        <v>1637956.24</v>
      </c>
    </row>
    <row r="1748" spans="1:5" x14ac:dyDescent="0.25">
      <c r="A1748">
        <v>2</v>
      </c>
      <c r="B1748" s="35" t="str">
        <f t="shared" si="27"/>
        <v>15100091</v>
      </c>
      <c r="C1748" s="32" t="s">
        <v>450</v>
      </c>
      <c r="D1748" s="33">
        <v>1774782.46</v>
      </c>
      <c r="E1748" s="33">
        <v>1707571.46</v>
      </c>
    </row>
    <row r="1749" spans="1:5" x14ac:dyDescent="0.25">
      <c r="A1749">
        <v>2</v>
      </c>
      <c r="B1749" s="35" t="str">
        <f t="shared" si="27"/>
        <v>15100101</v>
      </c>
      <c r="C1749" s="32" t="s">
        <v>451</v>
      </c>
      <c r="D1749" s="33">
        <v>4369721</v>
      </c>
      <c r="E1749" s="33">
        <v>4369721</v>
      </c>
    </row>
    <row r="1750" spans="1:5" x14ac:dyDescent="0.25">
      <c r="A1750">
        <v>2</v>
      </c>
      <c r="B1750" s="35" t="str">
        <f t="shared" si="27"/>
        <v>15100122</v>
      </c>
      <c r="C1750" s="32" t="s">
        <v>452</v>
      </c>
      <c r="D1750" s="33">
        <v>296344.58</v>
      </c>
      <c r="E1750" s="33">
        <v>296344.58</v>
      </c>
    </row>
    <row r="1751" spans="1:5" x14ac:dyDescent="0.25">
      <c r="A1751">
        <v>2</v>
      </c>
      <c r="B1751" s="35" t="str">
        <f t="shared" si="27"/>
        <v>15100181</v>
      </c>
      <c r="C1751" s="32" t="s">
        <v>453</v>
      </c>
      <c r="D1751" s="33">
        <v>116456.67</v>
      </c>
      <c r="E1751" s="33">
        <v>171565.87</v>
      </c>
    </row>
    <row r="1752" spans="1:5" x14ac:dyDescent="0.25">
      <c r="A1752">
        <v>2</v>
      </c>
      <c r="B1752" s="35" t="str">
        <f t="shared" si="27"/>
        <v>15100211</v>
      </c>
      <c r="C1752" s="32" t="s">
        <v>454</v>
      </c>
      <c r="D1752" s="33">
        <v>426756.43</v>
      </c>
      <c r="E1752" s="33">
        <v>80964.11</v>
      </c>
    </row>
    <row r="1753" spans="1:5" x14ac:dyDescent="0.25">
      <c r="A1753">
        <v>2</v>
      </c>
      <c r="B1753" s="35" t="str">
        <f t="shared" si="27"/>
        <v>15100221</v>
      </c>
      <c r="C1753" s="32" t="s">
        <v>455</v>
      </c>
      <c r="D1753" s="33">
        <v>700460.88</v>
      </c>
      <c r="E1753" s="33">
        <v>388444.71</v>
      </c>
    </row>
    <row r="1754" spans="1:5" x14ac:dyDescent="0.25">
      <c r="A1754">
        <v>2</v>
      </c>
      <c r="B1754" s="35" t="str">
        <f t="shared" si="27"/>
        <v>15100271</v>
      </c>
      <c r="C1754" s="32" t="s">
        <v>456</v>
      </c>
      <c r="D1754" s="33">
        <v>2775902.13</v>
      </c>
      <c r="E1754" s="33">
        <v>2775830.65</v>
      </c>
    </row>
    <row r="1755" spans="1:5" x14ac:dyDescent="0.25">
      <c r="A1755">
        <v>2</v>
      </c>
      <c r="B1755" s="35" t="str">
        <f t="shared" si="27"/>
        <v>15100291</v>
      </c>
      <c r="C1755" s="32" t="s">
        <v>457</v>
      </c>
      <c r="D1755" s="33">
        <v>392070.41</v>
      </c>
      <c r="E1755" s="33">
        <v>392070.41</v>
      </c>
    </row>
    <row r="1756" spans="1:5" x14ac:dyDescent="0.25">
      <c r="A1756">
        <v>2</v>
      </c>
      <c r="B1756" s="35" t="str">
        <f t="shared" si="27"/>
        <v>15111001</v>
      </c>
      <c r="C1756" s="32" t="s">
        <v>458</v>
      </c>
      <c r="D1756" s="33">
        <v>235220.82</v>
      </c>
      <c r="E1756" s="33">
        <v>235220.82</v>
      </c>
    </row>
    <row r="1757" spans="1:5" x14ac:dyDescent="0.25">
      <c r="A1757">
        <v>2</v>
      </c>
      <c r="B1757" s="35" t="str">
        <f t="shared" si="27"/>
        <v xml:space="preserve">F151    </v>
      </c>
      <c r="C1757" s="25" t="s">
        <v>459</v>
      </c>
      <c r="D1757" s="26">
        <v>17266161.25</v>
      </c>
      <c r="E1757" s="26">
        <v>17873309.41</v>
      </c>
    </row>
    <row r="1758" spans="1:5" x14ac:dyDescent="0.25">
      <c r="A1758">
        <v>2</v>
      </c>
      <c r="B1758" s="35" t="str">
        <f t="shared" si="27"/>
        <v>F1-P110.</v>
      </c>
      <c r="C1758" s="25" t="s">
        <v>210</v>
      </c>
      <c r="D1758" s="26">
        <v>17266161.25</v>
      </c>
      <c r="E1758" s="26">
        <v>17873309.41</v>
      </c>
    </row>
    <row r="1759" spans="1:5" x14ac:dyDescent="0.25">
      <c r="A1759">
        <v>2</v>
      </c>
      <c r="B1759" s="35" t="str">
        <f t="shared" si="27"/>
        <v>15400023</v>
      </c>
      <c r="C1759" s="32" t="s">
        <v>460</v>
      </c>
      <c r="D1759" s="33">
        <v>13570115.17</v>
      </c>
      <c r="E1759" s="33">
        <v>14415390.539999999</v>
      </c>
    </row>
    <row r="1760" spans="1:5" x14ac:dyDescent="0.25">
      <c r="A1760">
        <v>2</v>
      </c>
      <c r="B1760" s="35" t="str">
        <f t="shared" si="27"/>
        <v>15400031</v>
      </c>
      <c r="C1760" s="32" t="s">
        <v>461</v>
      </c>
      <c r="D1760" s="33">
        <v>6117935.3499999996</v>
      </c>
      <c r="E1760" s="33">
        <v>6064538.46</v>
      </c>
    </row>
    <row r="1761" spans="1:5" x14ac:dyDescent="0.25">
      <c r="A1761">
        <v>2</v>
      </c>
      <c r="B1761" s="35" t="str">
        <f t="shared" si="27"/>
        <v>15400033</v>
      </c>
      <c r="C1761" s="32" t="s">
        <v>462</v>
      </c>
      <c r="D1761" s="33">
        <v>-13579540.289999999</v>
      </c>
      <c r="E1761" s="33">
        <v>-14424902.369999999</v>
      </c>
    </row>
    <row r="1762" spans="1:5" x14ac:dyDescent="0.25">
      <c r="A1762">
        <v>2</v>
      </c>
      <c r="B1762" s="35" t="str">
        <f t="shared" si="27"/>
        <v>15400041</v>
      </c>
      <c r="C1762" s="32" t="s">
        <v>463</v>
      </c>
      <c r="D1762" s="33">
        <v>4588475.5199999996</v>
      </c>
      <c r="E1762" s="33">
        <v>4548431.58</v>
      </c>
    </row>
    <row r="1763" spans="1:5" x14ac:dyDescent="0.25">
      <c r="A1763">
        <v>2</v>
      </c>
      <c r="B1763" s="35" t="str">
        <f t="shared" si="27"/>
        <v>15400061</v>
      </c>
      <c r="C1763" s="32" t="s">
        <v>464</v>
      </c>
      <c r="D1763" s="33">
        <v>26357195.640000001</v>
      </c>
      <c r="E1763" s="33">
        <v>27886138.969999999</v>
      </c>
    </row>
    <row r="1764" spans="1:5" x14ac:dyDescent="0.25">
      <c r="A1764">
        <v>2</v>
      </c>
      <c r="B1764" s="35" t="str">
        <f t="shared" si="27"/>
        <v>15400091</v>
      </c>
      <c r="C1764" s="32" t="s">
        <v>465</v>
      </c>
      <c r="D1764" s="33">
        <v>0</v>
      </c>
      <c r="E1764" s="33">
        <v>0</v>
      </c>
    </row>
    <row r="1765" spans="1:5" x14ac:dyDescent="0.25">
      <c r="A1765">
        <v>2</v>
      </c>
      <c r="B1765" s="35" t="str">
        <f t="shared" si="27"/>
        <v>15400101</v>
      </c>
      <c r="C1765" s="32" t="s">
        <v>466</v>
      </c>
      <c r="D1765" s="33">
        <v>39269287.909999996</v>
      </c>
      <c r="E1765" s="33">
        <v>37999136.009999998</v>
      </c>
    </row>
    <row r="1766" spans="1:5" x14ac:dyDescent="0.25">
      <c r="A1766">
        <v>2</v>
      </c>
      <c r="B1766" s="35" t="str">
        <f t="shared" si="27"/>
        <v>15400102</v>
      </c>
      <c r="C1766" s="32" t="s">
        <v>467</v>
      </c>
      <c r="D1766" s="33">
        <v>8630213.5999999996</v>
      </c>
      <c r="E1766" s="33">
        <v>9422237.4900000002</v>
      </c>
    </row>
    <row r="1767" spans="1:5" x14ac:dyDescent="0.25">
      <c r="A1767">
        <v>2</v>
      </c>
      <c r="B1767" s="35" t="str">
        <f t="shared" si="27"/>
        <v>15400103</v>
      </c>
      <c r="C1767" s="32" t="s">
        <v>468</v>
      </c>
      <c r="D1767" s="33">
        <v>19898873.600000001</v>
      </c>
      <c r="E1767" s="33">
        <v>20159676.82</v>
      </c>
    </row>
    <row r="1768" spans="1:5" x14ac:dyDescent="0.25">
      <c r="A1768">
        <v>2</v>
      </c>
      <c r="B1768" s="35" t="str">
        <f t="shared" si="27"/>
        <v>15400181</v>
      </c>
      <c r="C1768" s="32" t="s">
        <v>469</v>
      </c>
      <c r="D1768" s="33">
        <v>2621087.0099999998</v>
      </c>
      <c r="E1768" s="33">
        <v>2647844.9500000002</v>
      </c>
    </row>
    <row r="1769" spans="1:5" x14ac:dyDescent="0.25">
      <c r="A1769">
        <v>2</v>
      </c>
      <c r="B1769" s="35" t="str">
        <f t="shared" si="27"/>
        <v xml:space="preserve">F154    </v>
      </c>
      <c r="C1769" s="25" t="s">
        <v>470</v>
      </c>
      <c r="D1769" s="26">
        <v>107473643.51000001</v>
      </c>
      <c r="E1769" s="26">
        <v>108718492.45</v>
      </c>
    </row>
    <row r="1770" spans="1:5" x14ac:dyDescent="0.25">
      <c r="A1770">
        <v>2</v>
      </c>
      <c r="B1770" s="35" t="str">
        <f t="shared" si="27"/>
        <v>F1-P110.</v>
      </c>
      <c r="C1770" s="25" t="s">
        <v>211</v>
      </c>
      <c r="D1770" s="26">
        <v>107473643.51000001</v>
      </c>
      <c r="E1770" s="26">
        <v>108718492.45</v>
      </c>
    </row>
    <row r="1771" spans="1:5" x14ac:dyDescent="0.25">
      <c r="A1771">
        <v>2</v>
      </c>
      <c r="B1771" s="35" t="str">
        <f t="shared" si="27"/>
        <v>15600003</v>
      </c>
      <c r="C1771" s="32" t="s">
        <v>471</v>
      </c>
      <c r="D1771" s="33">
        <v>150639.1</v>
      </c>
      <c r="E1771" s="33">
        <v>188864.69</v>
      </c>
    </row>
    <row r="1772" spans="1:5" x14ac:dyDescent="0.25">
      <c r="A1772">
        <v>2</v>
      </c>
      <c r="B1772" s="35" t="str">
        <f t="shared" si="27"/>
        <v xml:space="preserve">F156X   </v>
      </c>
      <c r="C1772" s="25" t="s">
        <v>472</v>
      </c>
      <c r="D1772" s="26">
        <v>150639.1</v>
      </c>
      <c r="E1772" s="26">
        <v>188864.69</v>
      </c>
    </row>
    <row r="1773" spans="1:5" x14ac:dyDescent="0.25">
      <c r="A1773">
        <v>2</v>
      </c>
      <c r="B1773" s="35" t="str">
        <f t="shared" si="27"/>
        <v>F1-P110.</v>
      </c>
      <c r="C1773" s="25" t="s">
        <v>212</v>
      </c>
      <c r="D1773" s="26">
        <v>150639.1</v>
      </c>
      <c r="E1773" s="26">
        <v>188864.69</v>
      </c>
    </row>
    <row r="1774" spans="1:5" x14ac:dyDescent="0.25">
      <c r="A1774">
        <v>2</v>
      </c>
      <c r="B1774" s="35" t="str">
        <f t="shared" si="27"/>
        <v>15810001</v>
      </c>
      <c r="C1774" s="32" t="s">
        <v>473</v>
      </c>
      <c r="D1774" s="33">
        <v>32064.400000000001</v>
      </c>
      <c r="E1774" s="33">
        <v>32284.400000000001</v>
      </c>
    </row>
    <row r="1775" spans="1:5" x14ac:dyDescent="0.25">
      <c r="A1775">
        <v>2</v>
      </c>
      <c r="B1775" s="35" t="str">
        <f t="shared" si="27"/>
        <v xml:space="preserve">F1581   </v>
      </c>
      <c r="C1775" s="25" t="s">
        <v>474</v>
      </c>
      <c r="D1775" s="26">
        <v>32064.400000000001</v>
      </c>
      <c r="E1775" s="26">
        <v>32284.400000000001</v>
      </c>
    </row>
    <row r="1776" spans="1:5" x14ac:dyDescent="0.25">
      <c r="A1776">
        <v>2</v>
      </c>
      <c r="B1776" s="35" t="str">
        <f t="shared" si="27"/>
        <v>F1-P110.</v>
      </c>
      <c r="C1776" s="25" t="s">
        <v>213</v>
      </c>
      <c r="D1776" s="26">
        <v>32064.400000000001</v>
      </c>
      <c r="E1776" s="26">
        <v>32284.400000000001</v>
      </c>
    </row>
    <row r="1777" spans="1:5" x14ac:dyDescent="0.25">
      <c r="A1777">
        <v>2</v>
      </c>
      <c r="B1777" s="35" t="str">
        <f t="shared" si="27"/>
        <v>16300023</v>
      </c>
      <c r="C1777" s="32" t="s">
        <v>475</v>
      </c>
      <c r="D1777" s="33">
        <v>-20968.95</v>
      </c>
      <c r="E1777" s="33">
        <v>89246.09</v>
      </c>
    </row>
    <row r="1778" spans="1:5" x14ac:dyDescent="0.25">
      <c r="A1778">
        <v>2</v>
      </c>
      <c r="B1778" s="35" t="str">
        <f t="shared" si="27"/>
        <v>16300063</v>
      </c>
      <c r="C1778" s="32" t="s">
        <v>476</v>
      </c>
      <c r="D1778" s="33">
        <v>-482020.09</v>
      </c>
      <c r="E1778" s="33">
        <v>-450788.22</v>
      </c>
    </row>
    <row r="1779" spans="1:5" x14ac:dyDescent="0.25">
      <c r="A1779">
        <v>2</v>
      </c>
      <c r="B1779" s="35" t="str">
        <f t="shared" si="27"/>
        <v xml:space="preserve">F163    </v>
      </c>
      <c r="C1779" s="25" t="s">
        <v>477</v>
      </c>
      <c r="D1779" s="26">
        <v>-502989.04</v>
      </c>
      <c r="E1779" s="26">
        <v>-361542.13</v>
      </c>
    </row>
    <row r="1780" spans="1:5" x14ac:dyDescent="0.25">
      <c r="A1780">
        <v>2</v>
      </c>
      <c r="B1780" s="35" t="str">
        <f t="shared" si="27"/>
        <v>F1-P110.</v>
      </c>
      <c r="C1780" s="25" t="s">
        <v>214</v>
      </c>
      <c r="D1780" s="26">
        <v>-502989.04</v>
      </c>
      <c r="E1780" s="26">
        <v>-361542.13</v>
      </c>
    </row>
    <row r="1781" spans="1:5" x14ac:dyDescent="0.25">
      <c r="A1781">
        <v>2</v>
      </c>
      <c r="B1781" s="35" t="str">
        <f t="shared" si="27"/>
        <v>16410002</v>
      </c>
      <c r="C1781" s="32" t="s">
        <v>478</v>
      </c>
      <c r="D1781" s="33">
        <v>17228664.23</v>
      </c>
      <c r="E1781" s="33">
        <v>9272494.6699999999</v>
      </c>
    </row>
    <row r="1782" spans="1:5" x14ac:dyDescent="0.25">
      <c r="A1782">
        <v>2</v>
      </c>
      <c r="B1782" s="35" t="str">
        <f t="shared" si="27"/>
        <v>16410012</v>
      </c>
      <c r="C1782" s="32" t="s">
        <v>479</v>
      </c>
      <c r="D1782" s="33">
        <v>2740716.95</v>
      </c>
      <c r="E1782" s="33">
        <v>1251860.99</v>
      </c>
    </row>
    <row r="1783" spans="1:5" x14ac:dyDescent="0.25">
      <c r="A1783">
        <v>2</v>
      </c>
      <c r="B1783" s="35" t="str">
        <f t="shared" si="27"/>
        <v>16410022</v>
      </c>
      <c r="C1783" s="32" t="s">
        <v>480</v>
      </c>
      <c r="D1783" s="33">
        <v>11122956.76</v>
      </c>
      <c r="E1783" s="33">
        <v>6611646.9000000004</v>
      </c>
    </row>
    <row r="1784" spans="1:5" x14ac:dyDescent="0.25">
      <c r="A1784">
        <v>2</v>
      </c>
      <c r="B1784" s="35" t="str">
        <f t="shared" si="27"/>
        <v xml:space="preserve">F164-1  </v>
      </c>
      <c r="C1784" s="25" t="s">
        <v>481</v>
      </c>
      <c r="D1784" s="26">
        <v>31092337.940000001</v>
      </c>
      <c r="E1784" s="26">
        <v>17136002.559999999</v>
      </c>
    </row>
    <row r="1785" spans="1:5" x14ac:dyDescent="0.25">
      <c r="A1785">
        <v>2</v>
      </c>
      <c r="B1785" s="35" t="str">
        <f t="shared" si="27"/>
        <v>F1-P110.</v>
      </c>
      <c r="C1785" s="25" t="s">
        <v>215</v>
      </c>
      <c r="D1785" s="26">
        <v>31092337.940000001</v>
      </c>
      <c r="E1785" s="26">
        <v>17136002.559999999</v>
      </c>
    </row>
    <row r="1786" spans="1:5" x14ac:dyDescent="0.25">
      <c r="A1786">
        <v>2</v>
      </c>
      <c r="B1786" s="35" t="str">
        <f t="shared" si="27"/>
        <v>16420012</v>
      </c>
      <c r="C1786" s="32" t="s">
        <v>482</v>
      </c>
      <c r="D1786" s="33">
        <v>75972.820000000007</v>
      </c>
      <c r="E1786" s="33">
        <v>65792.09</v>
      </c>
    </row>
    <row r="1787" spans="1:5" x14ac:dyDescent="0.25">
      <c r="A1787">
        <v>2</v>
      </c>
      <c r="B1787" s="35" t="str">
        <f t="shared" si="27"/>
        <v xml:space="preserve">F164-2  </v>
      </c>
      <c r="C1787" s="25" t="s">
        <v>483</v>
      </c>
      <c r="D1787" s="26">
        <v>75972.820000000007</v>
      </c>
      <c r="E1787" s="26">
        <v>65792.09</v>
      </c>
    </row>
    <row r="1788" spans="1:5" x14ac:dyDescent="0.25">
      <c r="A1788">
        <v>2</v>
      </c>
      <c r="B1788" s="35" t="str">
        <f t="shared" si="27"/>
        <v>F1-P110.</v>
      </c>
      <c r="C1788" s="25" t="s">
        <v>216</v>
      </c>
      <c r="D1788" s="26">
        <v>75972.820000000007</v>
      </c>
      <c r="E1788" s="26">
        <v>65792.09</v>
      </c>
    </row>
    <row r="1789" spans="1:5" x14ac:dyDescent="0.25">
      <c r="A1789">
        <v>2</v>
      </c>
      <c r="B1789" s="35" t="str">
        <f t="shared" si="27"/>
        <v>16500013</v>
      </c>
      <c r="C1789" s="32" t="s">
        <v>484</v>
      </c>
      <c r="D1789" s="33">
        <v>4217115.4800000004</v>
      </c>
      <c r="E1789" s="33">
        <v>3450367.2</v>
      </c>
    </row>
    <row r="1790" spans="1:5" x14ac:dyDescent="0.25">
      <c r="A1790">
        <v>2</v>
      </c>
      <c r="B1790" s="35" t="str">
        <f t="shared" si="27"/>
        <v>16500022</v>
      </c>
      <c r="C1790" s="32" t="s">
        <v>485</v>
      </c>
      <c r="D1790" s="33">
        <v>76500</v>
      </c>
      <c r="E1790" s="33">
        <v>57375</v>
      </c>
    </row>
    <row r="1791" spans="1:5" x14ac:dyDescent="0.25">
      <c r="A1791">
        <v>2</v>
      </c>
      <c r="B1791" s="35" t="str">
        <f t="shared" si="27"/>
        <v>16500063</v>
      </c>
      <c r="C1791" s="32" t="s">
        <v>486</v>
      </c>
      <c r="D1791" s="33">
        <v>322810.92</v>
      </c>
      <c r="E1791" s="33">
        <v>264118.02</v>
      </c>
    </row>
    <row r="1792" spans="1:5" x14ac:dyDescent="0.25">
      <c r="A1792">
        <v>2</v>
      </c>
      <c r="B1792" s="35" t="str">
        <f t="shared" si="27"/>
        <v>16500081</v>
      </c>
      <c r="C1792" s="32" t="s">
        <v>487</v>
      </c>
      <c r="D1792" s="33">
        <v>307147.49</v>
      </c>
      <c r="E1792" s="33">
        <v>230360.61</v>
      </c>
    </row>
    <row r="1793" spans="1:5" x14ac:dyDescent="0.25">
      <c r="A1793">
        <v>2</v>
      </c>
      <c r="B1793" s="35" t="str">
        <f t="shared" si="27"/>
        <v>16500083</v>
      </c>
      <c r="C1793" s="32" t="s">
        <v>488</v>
      </c>
      <c r="D1793" s="33">
        <v>817389.94</v>
      </c>
      <c r="E1793" s="33">
        <v>272463.26</v>
      </c>
    </row>
    <row r="1794" spans="1:5" x14ac:dyDescent="0.25">
      <c r="A1794">
        <v>2</v>
      </c>
      <c r="B1794" s="35" t="str">
        <f t="shared" ref="B1794:B1857" si="28">LEFT(C1794,8)</f>
        <v>16500091</v>
      </c>
      <c r="C1794" s="32" t="s">
        <v>489</v>
      </c>
      <c r="D1794" s="33">
        <v>74240.81</v>
      </c>
      <c r="E1794" s="33">
        <v>44544.47</v>
      </c>
    </row>
    <row r="1795" spans="1:5" x14ac:dyDescent="0.25">
      <c r="A1795">
        <v>2</v>
      </c>
      <c r="B1795" s="35" t="str">
        <f t="shared" si="28"/>
        <v>16500101</v>
      </c>
      <c r="C1795" s="32" t="s">
        <v>490</v>
      </c>
      <c r="D1795" s="33">
        <v>0</v>
      </c>
      <c r="E1795" s="33">
        <v>92612.54</v>
      </c>
    </row>
    <row r="1796" spans="1:5" x14ac:dyDescent="0.25">
      <c r="A1796">
        <v>2</v>
      </c>
      <c r="B1796" s="35" t="str">
        <f t="shared" si="28"/>
        <v>16500103</v>
      </c>
      <c r="C1796" s="32" t="s">
        <v>491</v>
      </c>
      <c r="D1796" s="33">
        <v>0</v>
      </c>
      <c r="E1796" s="33">
        <v>20416.68</v>
      </c>
    </row>
    <row r="1797" spans="1:5" x14ac:dyDescent="0.25">
      <c r="A1797">
        <v>2</v>
      </c>
      <c r="B1797" s="35" t="str">
        <f t="shared" si="28"/>
        <v>16500143</v>
      </c>
      <c r="C1797" s="32" t="s">
        <v>492</v>
      </c>
      <c r="D1797" s="33">
        <v>160498.34</v>
      </c>
      <c r="E1797" s="33">
        <v>80249.16</v>
      </c>
    </row>
    <row r="1798" spans="1:5" x14ac:dyDescent="0.25">
      <c r="A1798">
        <v>2</v>
      </c>
      <c r="B1798" s="35" t="str">
        <f t="shared" si="28"/>
        <v>16500153</v>
      </c>
      <c r="C1798" s="32" t="s">
        <v>493</v>
      </c>
      <c r="D1798" s="33">
        <v>45998.720000000001</v>
      </c>
      <c r="E1798" s="33">
        <v>15332.92</v>
      </c>
    </row>
    <row r="1799" spans="1:5" x14ac:dyDescent="0.25">
      <c r="A1799">
        <v>2</v>
      </c>
      <c r="B1799" s="35" t="str">
        <f t="shared" si="28"/>
        <v>16500183</v>
      </c>
      <c r="C1799" s="32" t="s">
        <v>494</v>
      </c>
      <c r="D1799" s="33">
        <v>165732.38</v>
      </c>
      <c r="E1799" s="33">
        <v>223557.8</v>
      </c>
    </row>
    <row r="1800" spans="1:5" x14ac:dyDescent="0.25">
      <c r="A1800">
        <v>2</v>
      </c>
      <c r="B1800" s="35" t="str">
        <f t="shared" si="28"/>
        <v>16500213</v>
      </c>
      <c r="C1800" s="32" t="s">
        <v>495</v>
      </c>
      <c r="D1800" s="33">
        <v>0</v>
      </c>
      <c r="E1800" s="33">
        <v>206698.02</v>
      </c>
    </row>
    <row r="1801" spans="1:5" x14ac:dyDescent="0.25">
      <c r="A1801">
        <v>2</v>
      </c>
      <c r="B1801" s="35" t="str">
        <f t="shared" si="28"/>
        <v>16500223</v>
      </c>
      <c r="C1801" s="32" t="s">
        <v>496</v>
      </c>
      <c r="D1801" s="33">
        <v>74236.210000000006</v>
      </c>
      <c r="E1801" s="33">
        <v>74236.210000000006</v>
      </c>
    </row>
    <row r="1802" spans="1:5" x14ac:dyDescent="0.25">
      <c r="A1802">
        <v>2</v>
      </c>
      <c r="B1802" s="35" t="str">
        <f t="shared" si="28"/>
        <v>16500251</v>
      </c>
      <c r="C1802" s="32" t="s">
        <v>497</v>
      </c>
      <c r="D1802" s="33">
        <v>2224.5</v>
      </c>
      <c r="E1802" s="33">
        <v>0</v>
      </c>
    </row>
    <row r="1803" spans="1:5" x14ac:dyDescent="0.25">
      <c r="A1803">
        <v>2</v>
      </c>
      <c r="B1803" s="35" t="str">
        <f t="shared" si="28"/>
        <v>16500283</v>
      </c>
      <c r="C1803" s="32" t="s">
        <v>498</v>
      </c>
      <c r="D1803" s="33">
        <v>0</v>
      </c>
      <c r="E1803" s="33">
        <v>3879721.27</v>
      </c>
    </row>
    <row r="1804" spans="1:5" x14ac:dyDescent="0.25">
      <c r="A1804">
        <v>2</v>
      </c>
      <c r="B1804" s="35" t="str">
        <f t="shared" si="28"/>
        <v>16500303</v>
      </c>
      <c r="C1804" s="32" t="s">
        <v>499</v>
      </c>
      <c r="D1804" s="33">
        <v>206250</v>
      </c>
      <c r="E1804" s="33">
        <v>137500</v>
      </c>
    </row>
    <row r="1805" spans="1:5" x14ac:dyDescent="0.25">
      <c r="A1805">
        <v>2</v>
      </c>
      <c r="B1805" s="35" t="str">
        <f t="shared" si="28"/>
        <v>16500321</v>
      </c>
      <c r="C1805" s="32" t="s">
        <v>500</v>
      </c>
      <c r="D1805" s="33">
        <v>0</v>
      </c>
      <c r="E1805" s="33">
        <v>898283.34</v>
      </c>
    </row>
    <row r="1806" spans="1:5" x14ac:dyDescent="0.25">
      <c r="A1806">
        <v>2</v>
      </c>
      <c r="B1806" s="35" t="str">
        <f t="shared" si="28"/>
        <v>16500331</v>
      </c>
      <c r="C1806" s="32" t="s">
        <v>501</v>
      </c>
      <c r="D1806" s="33">
        <v>1077940</v>
      </c>
      <c r="E1806" s="33">
        <v>1115928.3400000001</v>
      </c>
    </row>
    <row r="1807" spans="1:5" x14ac:dyDescent="0.25">
      <c r="A1807">
        <v>2</v>
      </c>
      <c r="B1807" s="35" t="str">
        <f t="shared" si="28"/>
        <v>16500333</v>
      </c>
      <c r="C1807" s="32" t="s">
        <v>502</v>
      </c>
      <c r="D1807" s="33">
        <v>1860</v>
      </c>
      <c r="E1807" s="33">
        <v>0</v>
      </c>
    </row>
    <row r="1808" spans="1:5" x14ac:dyDescent="0.25">
      <c r="A1808">
        <v>2</v>
      </c>
      <c r="B1808" s="35" t="str">
        <f t="shared" si="28"/>
        <v>16500351</v>
      </c>
      <c r="C1808" s="32" t="s">
        <v>503</v>
      </c>
      <c r="D1808" s="33">
        <v>0</v>
      </c>
      <c r="E1808" s="33">
        <v>140176.56</v>
      </c>
    </row>
    <row r="1809" spans="1:5" x14ac:dyDescent="0.25">
      <c r="A1809">
        <v>2</v>
      </c>
      <c r="B1809" s="35" t="str">
        <f t="shared" si="28"/>
        <v>16500373</v>
      </c>
      <c r="C1809" s="32" t="s">
        <v>504</v>
      </c>
      <c r="D1809" s="33">
        <v>171991.63</v>
      </c>
      <c r="E1809" s="33">
        <v>123094.77</v>
      </c>
    </row>
    <row r="1810" spans="1:5" x14ac:dyDescent="0.25">
      <c r="A1810">
        <v>2</v>
      </c>
      <c r="B1810" s="35" t="str">
        <f t="shared" si="28"/>
        <v>16500383</v>
      </c>
      <c r="C1810" s="32" t="s">
        <v>505</v>
      </c>
      <c r="D1810" s="33">
        <v>1165753.58</v>
      </c>
      <c r="E1810" s="33">
        <v>869968.68</v>
      </c>
    </row>
    <row r="1811" spans="1:5" x14ac:dyDescent="0.25">
      <c r="A1811">
        <v>2</v>
      </c>
      <c r="B1811" s="35" t="str">
        <f t="shared" si="28"/>
        <v>16500401</v>
      </c>
      <c r="C1811" s="32" t="s">
        <v>506</v>
      </c>
      <c r="D1811" s="33">
        <v>0</v>
      </c>
      <c r="E1811" s="33">
        <v>0</v>
      </c>
    </row>
    <row r="1812" spans="1:5" x14ac:dyDescent="0.25">
      <c r="A1812">
        <v>2</v>
      </c>
      <c r="B1812" s="35" t="str">
        <f t="shared" si="28"/>
        <v>16500411</v>
      </c>
      <c r="C1812" s="32" t="s">
        <v>507</v>
      </c>
      <c r="D1812" s="33">
        <v>0</v>
      </c>
      <c r="E1812" s="33">
        <v>0</v>
      </c>
    </row>
    <row r="1813" spans="1:5" x14ac:dyDescent="0.25">
      <c r="A1813">
        <v>2</v>
      </c>
      <c r="B1813" s="35" t="str">
        <f t="shared" si="28"/>
        <v>16500413</v>
      </c>
      <c r="C1813" s="32" t="s">
        <v>508</v>
      </c>
      <c r="D1813" s="33">
        <v>0</v>
      </c>
      <c r="E1813" s="33">
        <v>427889.51</v>
      </c>
    </row>
    <row r="1814" spans="1:5" x14ac:dyDescent="0.25">
      <c r="A1814">
        <v>2</v>
      </c>
      <c r="B1814" s="35" t="str">
        <f t="shared" si="28"/>
        <v>16500421</v>
      </c>
      <c r="C1814" s="32" t="s">
        <v>509</v>
      </c>
      <c r="D1814" s="33">
        <v>0</v>
      </c>
      <c r="E1814" s="33">
        <v>93752.76</v>
      </c>
    </row>
    <row r="1815" spans="1:5" x14ac:dyDescent="0.25">
      <c r="A1815">
        <v>2</v>
      </c>
      <c r="B1815" s="35" t="str">
        <f t="shared" si="28"/>
        <v>16500433</v>
      </c>
      <c r="C1815" s="32" t="s">
        <v>510</v>
      </c>
      <c r="D1815" s="33">
        <v>0</v>
      </c>
      <c r="E1815" s="33">
        <v>0</v>
      </c>
    </row>
    <row r="1816" spans="1:5" x14ac:dyDescent="0.25">
      <c r="A1816">
        <v>2</v>
      </c>
      <c r="B1816" s="35" t="str">
        <f t="shared" si="28"/>
        <v>16500443</v>
      </c>
      <c r="C1816" s="32" t="s">
        <v>511</v>
      </c>
      <c r="D1816" s="33">
        <v>0</v>
      </c>
      <c r="E1816" s="33">
        <v>284572.03999999998</v>
      </c>
    </row>
    <row r="1817" spans="1:5" x14ac:dyDescent="0.25">
      <c r="A1817">
        <v>2</v>
      </c>
      <c r="B1817" s="35" t="str">
        <f t="shared" si="28"/>
        <v>16500491</v>
      </c>
      <c r="C1817" s="32" t="s">
        <v>512</v>
      </c>
      <c r="D1817" s="33">
        <v>0</v>
      </c>
      <c r="E1817" s="33">
        <v>0</v>
      </c>
    </row>
    <row r="1818" spans="1:5" x14ac:dyDescent="0.25">
      <c r="A1818">
        <v>2</v>
      </c>
      <c r="B1818" s="35" t="str">
        <f t="shared" si="28"/>
        <v>16500503</v>
      </c>
      <c r="C1818" s="32" t="s">
        <v>513</v>
      </c>
      <c r="D1818" s="33">
        <v>102682.11</v>
      </c>
      <c r="E1818" s="33">
        <v>0</v>
      </c>
    </row>
    <row r="1819" spans="1:5" x14ac:dyDescent="0.25">
      <c r="A1819">
        <v>2</v>
      </c>
      <c r="B1819" s="35" t="str">
        <f t="shared" si="28"/>
        <v>16500553</v>
      </c>
      <c r="C1819" s="32" t="s">
        <v>514</v>
      </c>
      <c r="D1819" s="33">
        <v>0</v>
      </c>
      <c r="E1819" s="33">
        <v>0</v>
      </c>
    </row>
    <row r="1820" spans="1:5" x14ac:dyDescent="0.25">
      <c r="A1820">
        <v>2</v>
      </c>
      <c r="B1820" s="35" t="str">
        <f t="shared" si="28"/>
        <v>16500583</v>
      </c>
      <c r="C1820" s="32" t="s">
        <v>515</v>
      </c>
      <c r="D1820" s="33">
        <v>605351.81000000006</v>
      </c>
      <c r="E1820" s="33">
        <v>554905.82999999996</v>
      </c>
    </row>
    <row r="1821" spans="1:5" x14ac:dyDescent="0.25">
      <c r="A1821">
        <v>2</v>
      </c>
      <c r="B1821" s="35" t="str">
        <f t="shared" si="28"/>
        <v>16500611</v>
      </c>
      <c r="C1821" s="32" t="s">
        <v>516</v>
      </c>
      <c r="D1821" s="33">
        <v>0</v>
      </c>
      <c r="E1821" s="33">
        <v>625807.5</v>
      </c>
    </row>
    <row r="1822" spans="1:5" x14ac:dyDescent="0.25">
      <c r="A1822">
        <v>2</v>
      </c>
      <c r="B1822" s="35" t="str">
        <f t="shared" si="28"/>
        <v>16500612</v>
      </c>
      <c r="C1822" s="32" t="s">
        <v>517</v>
      </c>
      <c r="D1822" s="33">
        <v>465677</v>
      </c>
      <c r="E1822" s="33">
        <v>388064.16</v>
      </c>
    </row>
    <row r="1823" spans="1:5" x14ac:dyDescent="0.25">
      <c r="A1823">
        <v>2</v>
      </c>
      <c r="B1823" s="35" t="str">
        <f t="shared" si="28"/>
        <v>16500622</v>
      </c>
      <c r="C1823" s="32" t="s">
        <v>518</v>
      </c>
      <c r="D1823" s="33">
        <v>0</v>
      </c>
      <c r="E1823" s="33">
        <v>0</v>
      </c>
    </row>
    <row r="1824" spans="1:5" x14ac:dyDescent="0.25">
      <c r="A1824">
        <v>2</v>
      </c>
      <c r="B1824" s="35" t="str">
        <f t="shared" si="28"/>
        <v>16500623</v>
      </c>
      <c r="C1824" s="32" t="s">
        <v>519</v>
      </c>
      <c r="D1824" s="33">
        <v>14863.87</v>
      </c>
      <c r="E1824" s="33">
        <v>0</v>
      </c>
    </row>
    <row r="1825" spans="1:5" x14ac:dyDescent="0.25">
      <c r="A1825">
        <v>2</v>
      </c>
      <c r="B1825" s="35" t="str">
        <f t="shared" si="28"/>
        <v>16500673</v>
      </c>
      <c r="C1825" s="32" t="s">
        <v>520</v>
      </c>
      <c r="D1825" s="33">
        <v>0</v>
      </c>
      <c r="E1825" s="33">
        <v>195968.01</v>
      </c>
    </row>
    <row r="1826" spans="1:5" x14ac:dyDescent="0.25">
      <c r="A1826">
        <v>2</v>
      </c>
      <c r="B1826" s="35" t="str">
        <f t="shared" si="28"/>
        <v>16500743</v>
      </c>
      <c r="C1826" s="32" t="s">
        <v>521</v>
      </c>
      <c r="D1826" s="33">
        <v>67159.39</v>
      </c>
      <c r="E1826" s="33">
        <v>33579.69</v>
      </c>
    </row>
    <row r="1827" spans="1:5" x14ac:dyDescent="0.25">
      <c r="A1827">
        <v>2</v>
      </c>
      <c r="B1827" s="35" t="str">
        <f t="shared" si="28"/>
        <v>16500753</v>
      </c>
      <c r="C1827" s="32" t="s">
        <v>522</v>
      </c>
      <c r="D1827" s="33">
        <v>397475.42</v>
      </c>
      <c r="E1827" s="33">
        <v>238485.26</v>
      </c>
    </row>
    <row r="1828" spans="1:5" x14ac:dyDescent="0.25">
      <c r="A1828">
        <v>2</v>
      </c>
      <c r="B1828" s="35" t="str">
        <f t="shared" si="28"/>
        <v>16500783</v>
      </c>
      <c r="C1828" s="32" t="s">
        <v>523</v>
      </c>
      <c r="D1828" s="33">
        <v>64226.25</v>
      </c>
      <c r="E1828" s="33">
        <v>49953.75</v>
      </c>
    </row>
    <row r="1829" spans="1:5" x14ac:dyDescent="0.25">
      <c r="A1829">
        <v>2</v>
      </c>
      <c r="B1829" s="35" t="str">
        <f t="shared" si="28"/>
        <v>16500813</v>
      </c>
      <c r="C1829" s="32" t="s">
        <v>524</v>
      </c>
      <c r="D1829" s="33">
        <v>0</v>
      </c>
      <c r="E1829" s="33">
        <v>930056.42</v>
      </c>
    </row>
    <row r="1830" spans="1:5" x14ac:dyDescent="0.25">
      <c r="A1830">
        <v>2</v>
      </c>
      <c r="B1830" s="35" t="str">
        <f t="shared" si="28"/>
        <v>16500833</v>
      </c>
      <c r="C1830" s="32" t="s">
        <v>525</v>
      </c>
      <c r="D1830" s="33">
        <v>0</v>
      </c>
      <c r="E1830" s="33">
        <v>616641.56000000006</v>
      </c>
    </row>
    <row r="1831" spans="1:5" x14ac:dyDescent="0.25">
      <c r="A1831">
        <v>2</v>
      </c>
      <c r="B1831" s="35" t="str">
        <f t="shared" si="28"/>
        <v>16500843</v>
      </c>
      <c r="C1831" s="32" t="s">
        <v>526</v>
      </c>
      <c r="D1831" s="33">
        <v>0</v>
      </c>
      <c r="E1831" s="33">
        <v>163779.93</v>
      </c>
    </row>
    <row r="1832" spans="1:5" x14ac:dyDescent="0.25">
      <c r="A1832">
        <v>2</v>
      </c>
      <c r="B1832" s="35" t="str">
        <f t="shared" si="28"/>
        <v>16500873</v>
      </c>
      <c r="C1832" s="32" t="s">
        <v>527</v>
      </c>
      <c r="D1832" s="33">
        <v>0</v>
      </c>
      <c r="E1832" s="33">
        <v>80610.759999999995</v>
      </c>
    </row>
    <row r="1833" spans="1:5" x14ac:dyDescent="0.25">
      <c r="A1833">
        <v>2</v>
      </c>
      <c r="B1833" s="35" t="str">
        <f t="shared" si="28"/>
        <v>16500963</v>
      </c>
      <c r="C1833" s="32" t="s">
        <v>528</v>
      </c>
      <c r="D1833" s="33">
        <v>39670.1</v>
      </c>
      <c r="E1833" s="33">
        <v>26446.74</v>
      </c>
    </row>
    <row r="1834" spans="1:5" x14ac:dyDescent="0.25">
      <c r="A1834">
        <v>2</v>
      </c>
      <c r="B1834" s="35" t="str">
        <f t="shared" si="28"/>
        <v>16500973</v>
      </c>
      <c r="C1834" s="32" t="s">
        <v>529</v>
      </c>
      <c r="D1834" s="33">
        <v>0</v>
      </c>
      <c r="E1834" s="33">
        <v>353812.25</v>
      </c>
    </row>
    <row r="1835" spans="1:5" x14ac:dyDescent="0.25">
      <c r="A1835">
        <v>2</v>
      </c>
      <c r="B1835" s="35" t="str">
        <f t="shared" si="28"/>
        <v>16500983</v>
      </c>
      <c r="C1835" s="32" t="s">
        <v>530</v>
      </c>
      <c r="D1835" s="33">
        <v>0</v>
      </c>
      <c r="E1835" s="33">
        <v>90305.600000000006</v>
      </c>
    </row>
    <row r="1836" spans="1:5" x14ac:dyDescent="0.25">
      <c r="A1836">
        <v>2</v>
      </c>
      <c r="B1836" s="35" t="str">
        <f t="shared" si="28"/>
        <v>16501003</v>
      </c>
      <c r="C1836" s="32" t="s">
        <v>531</v>
      </c>
      <c r="D1836" s="33">
        <v>3901.03</v>
      </c>
      <c r="E1836" s="33">
        <v>0</v>
      </c>
    </row>
    <row r="1837" spans="1:5" x14ac:dyDescent="0.25">
      <c r="A1837">
        <v>2</v>
      </c>
      <c r="B1837" s="35" t="str">
        <f t="shared" si="28"/>
        <v>16501013</v>
      </c>
      <c r="C1837" s="32" t="s">
        <v>532</v>
      </c>
      <c r="D1837" s="33">
        <v>2171361.65</v>
      </c>
      <c r="E1837" s="33">
        <v>577750.88</v>
      </c>
    </row>
    <row r="1838" spans="1:5" x14ac:dyDescent="0.25">
      <c r="A1838">
        <v>2</v>
      </c>
      <c r="B1838" s="35" t="str">
        <f t="shared" si="28"/>
        <v>16501023</v>
      </c>
      <c r="C1838" s="32" t="s">
        <v>533</v>
      </c>
      <c r="D1838" s="33">
        <v>57941.25</v>
      </c>
      <c r="E1838" s="33">
        <v>43455.93</v>
      </c>
    </row>
    <row r="1839" spans="1:5" x14ac:dyDescent="0.25">
      <c r="A1839">
        <v>2</v>
      </c>
      <c r="B1839" s="35" t="str">
        <f t="shared" si="28"/>
        <v>16501033</v>
      </c>
      <c r="C1839" s="32" t="s">
        <v>534</v>
      </c>
      <c r="D1839" s="33">
        <v>65450</v>
      </c>
      <c r="E1839" s="33">
        <v>39270</v>
      </c>
    </row>
    <row r="1840" spans="1:5" x14ac:dyDescent="0.25">
      <c r="A1840">
        <v>2</v>
      </c>
      <c r="B1840" s="35" t="str">
        <f t="shared" si="28"/>
        <v>16501043</v>
      </c>
      <c r="C1840" s="32" t="s">
        <v>535</v>
      </c>
      <c r="D1840" s="33">
        <v>297091.68</v>
      </c>
      <c r="E1840" s="33">
        <v>148545.84</v>
      </c>
    </row>
    <row r="1841" spans="1:5" x14ac:dyDescent="0.25">
      <c r="A1841">
        <v>2</v>
      </c>
      <c r="B1841" s="35" t="str">
        <f t="shared" si="28"/>
        <v>16501051</v>
      </c>
      <c r="C1841" s="32" t="s">
        <v>536</v>
      </c>
      <c r="D1841" s="33">
        <v>0</v>
      </c>
      <c r="E1841" s="33">
        <v>0</v>
      </c>
    </row>
    <row r="1842" spans="1:5" x14ac:dyDescent="0.25">
      <c r="A1842">
        <v>2</v>
      </c>
      <c r="B1842" s="35" t="str">
        <f t="shared" si="28"/>
        <v>16501053</v>
      </c>
      <c r="C1842" s="32" t="s">
        <v>537</v>
      </c>
      <c r="D1842" s="33">
        <v>0</v>
      </c>
      <c r="E1842" s="33">
        <v>124814</v>
      </c>
    </row>
    <row r="1843" spans="1:5" x14ac:dyDescent="0.25">
      <c r="A1843">
        <v>2</v>
      </c>
      <c r="B1843" s="35" t="str">
        <f t="shared" si="28"/>
        <v>16501083</v>
      </c>
      <c r="C1843" s="32" t="s">
        <v>538</v>
      </c>
      <c r="D1843" s="33">
        <v>11095.94</v>
      </c>
      <c r="E1843" s="33">
        <v>9545.94</v>
      </c>
    </row>
    <row r="1844" spans="1:5" x14ac:dyDescent="0.25">
      <c r="A1844">
        <v>2</v>
      </c>
      <c r="B1844" s="35" t="str">
        <f t="shared" si="28"/>
        <v>16501101</v>
      </c>
      <c r="C1844" s="32" t="s">
        <v>539</v>
      </c>
      <c r="D1844" s="33">
        <v>42860.43</v>
      </c>
      <c r="E1844" s="33">
        <v>28573.63</v>
      </c>
    </row>
    <row r="1845" spans="1:5" x14ac:dyDescent="0.25">
      <c r="A1845">
        <v>2</v>
      </c>
      <c r="B1845" s="35" t="str">
        <f t="shared" si="28"/>
        <v>16501103</v>
      </c>
      <c r="C1845" s="32" t="s">
        <v>540</v>
      </c>
      <c r="D1845" s="33">
        <v>176857.77</v>
      </c>
      <c r="E1845" s="33">
        <v>117905.17</v>
      </c>
    </row>
    <row r="1846" spans="1:5" x14ac:dyDescent="0.25">
      <c r="A1846">
        <v>2</v>
      </c>
      <c r="B1846" s="35" t="str">
        <f t="shared" si="28"/>
        <v>16501113</v>
      </c>
      <c r="C1846" s="32" t="s">
        <v>541</v>
      </c>
      <c r="D1846" s="33">
        <v>56976.959999999999</v>
      </c>
      <c r="E1846" s="33">
        <v>37984.620000000003</v>
      </c>
    </row>
    <row r="1847" spans="1:5" x14ac:dyDescent="0.25">
      <c r="A1847">
        <v>2</v>
      </c>
      <c r="B1847" s="35" t="str">
        <f t="shared" si="28"/>
        <v>16501133</v>
      </c>
      <c r="C1847" s="32" t="s">
        <v>542</v>
      </c>
      <c r="D1847" s="33">
        <v>0</v>
      </c>
      <c r="E1847" s="33">
        <v>83210.429999999993</v>
      </c>
    </row>
    <row r="1848" spans="1:5" x14ac:dyDescent="0.25">
      <c r="A1848">
        <v>2</v>
      </c>
      <c r="B1848" s="35" t="str">
        <f t="shared" si="28"/>
        <v>16501143</v>
      </c>
      <c r="C1848" s="32" t="s">
        <v>543</v>
      </c>
      <c r="D1848" s="33">
        <v>0</v>
      </c>
      <c r="E1848" s="33">
        <v>150144.78</v>
      </c>
    </row>
    <row r="1849" spans="1:5" x14ac:dyDescent="0.25">
      <c r="A1849">
        <v>2</v>
      </c>
      <c r="B1849" s="35" t="str">
        <f t="shared" si="28"/>
        <v>16501153</v>
      </c>
      <c r="C1849" s="32" t="s">
        <v>544</v>
      </c>
      <c r="D1849" s="33">
        <v>0</v>
      </c>
      <c r="E1849" s="33">
        <v>65625</v>
      </c>
    </row>
    <row r="1850" spans="1:5" x14ac:dyDescent="0.25">
      <c r="A1850">
        <v>2</v>
      </c>
      <c r="B1850" s="35" t="str">
        <f t="shared" si="28"/>
        <v>16501193</v>
      </c>
      <c r="C1850" s="32" t="s">
        <v>545</v>
      </c>
      <c r="D1850" s="33">
        <v>0</v>
      </c>
      <c r="E1850" s="33">
        <v>0</v>
      </c>
    </row>
    <row r="1851" spans="1:5" x14ac:dyDescent="0.25">
      <c r="A1851">
        <v>2</v>
      </c>
      <c r="B1851" s="35" t="str">
        <f t="shared" si="28"/>
        <v>16502003</v>
      </c>
      <c r="C1851" s="32" t="s">
        <v>546</v>
      </c>
      <c r="D1851" s="33">
        <v>20809.09</v>
      </c>
      <c r="E1851" s="33">
        <v>20809.09</v>
      </c>
    </row>
    <row r="1852" spans="1:5" x14ac:dyDescent="0.25">
      <c r="A1852">
        <v>2</v>
      </c>
      <c r="B1852" s="35" t="str">
        <f t="shared" si="28"/>
        <v>16502023</v>
      </c>
      <c r="C1852" s="32" t="s">
        <v>547</v>
      </c>
      <c r="D1852" s="33">
        <v>118773.52</v>
      </c>
      <c r="E1852" s="33">
        <v>89080.12</v>
      </c>
    </row>
    <row r="1853" spans="1:5" x14ac:dyDescent="0.25">
      <c r="A1853">
        <v>2</v>
      </c>
      <c r="B1853" s="35" t="str">
        <f t="shared" si="28"/>
        <v>16502053</v>
      </c>
      <c r="C1853" s="32" t="s">
        <v>548</v>
      </c>
      <c r="D1853" s="33">
        <v>0</v>
      </c>
      <c r="E1853" s="33">
        <v>84536.84</v>
      </c>
    </row>
    <row r="1854" spans="1:5" x14ac:dyDescent="0.25">
      <c r="A1854">
        <v>2</v>
      </c>
      <c r="B1854" s="35" t="str">
        <f t="shared" si="28"/>
        <v>16502063</v>
      </c>
      <c r="C1854" s="32" t="s">
        <v>549</v>
      </c>
      <c r="D1854" s="33">
        <v>-0.01</v>
      </c>
      <c r="E1854" s="33">
        <v>198348.29</v>
      </c>
    </row>
    <row r="1855" spans="1:5" x14ac:dyDescent="0.25">
      <c r="A1855">
        <v>2</v>
      </c>
      <c r="B1855" s="35" t="str">
        <f t="shared" si="28"/>
        <v>16502093</v>
      </c>
      <c r="C1855" s="32" t="s">
        <v>550</v>
      </c>
      <c r="D1855" s="33">
        <v>0</v>
      </c>
      <c r="E1855" s="33">
        <v>0</v>
      </c>
    </row>
    <row r="1856" spans="1:5" x14ac:dyDescent="0.25">
      <c r="A1856">
        <v>2</v>
      </c>
      <c r="B1856" s="35" t="str">
        <f t="shared" si="28"/>
        <v>16502113</v>
      </c>
      <c r="C1856" s="32" t="s">
        <v>551</v>
      </c>
      <c r="D1856" s="33">
        <v>58685.17</v>
      </c>
      <c r="E1856" s="33">
        <v>41917.99</v>
      </c>
    </row>
    <row r="1857" spans="1:5" x14ac:dyDescent="0.25">
      <c r="A1857">
        <v>2</v>
      </c>
      <c r="B1857" s="35" t="str">
        <f t="shared" si="28"/>
        <v>16502123</v>
      </c>
      <c r="C1857" s="32" t="s">
        <v>552</v>
      </c>
      <c r="D1857" s="33">
        <v>111135.03999999999</v>
      </c>
      <c r="E1857" s="33">
        <v>0</v>
      </c>
    </row>
    <row r="1858" spans="1:5" x14ac:dyDescent="0.25">
      <c r="A1858">
        <v>2</v>
      </c>
      <c r="B1858" s="35" t="str">
        <f t="shared" ref="B1858:B1921" si="29">LEFT(C1858,8)</f>
        <v>16502133</v>
      </c>
      <c r="C1858" s="32" t="s">
        <v>553</v>
      </c>
      <c r="D1858" s="33">
        <v>435062.76</v>
      </c>
      <c r="E1858" s="33">
        <v>290041.84000000003</v>
      </c>
    </row>
    <row r="1859" spans="1:5" x14ac:dyDescent="0.25">
      <c r="A1859">
        <v>2</v>
      </c>
      <c r="B1859" s="35" t="str">
        <f t="shared" si="29"/>
        <v>16502153</v>
      </c>
      <c r="C1859" s="32" t="s">
        <v>554</v>
      </c>
      <c r="D1859" s="33">
        <v>157075.34</v>
      </c>
      <c r="E1859" s="33">
        <v>117806.5</v>
      </c>
    </row>
    <row r="1860" spans="1:5" x14ac:dyDescent="0.25">
      <c r="A1860">
        <v>2</v>
      </c>
      <c r="B1860" s="35" t="str">
        <f t="shared" si="29"/>
        <v>16502173</v>
      </c>
      <c r="C1860" s="32" t="s">
        <v>555</v>
      </c>
      <c r="D1860" s="33">
        <v>263981.84000000003</v>
      </c>
      <c r="E1860" s="33">
        <v>131990.92000000001</v>
      </c>
    </row>
    <row r="1861" spans="1:5" x14ac:dyDescent="0.25">
      <c r="A1861">
        <v>2</v>
      </c>
      <c r="B1861" s="35" t="str">
        <f t="shared" si="29"/>
        <v>16502181</v>
      </c>
      <c r="C1861" s="32" t="s">
        <v>556</v>
      </c>
      <c r="D1861" s="33">
        <v>9164.11</v>
      </c>
      <c r="E1861" s="33">
        <v>9164.11</v>
      </c>
    </row>
    <row r="1862" spans="1:5" x14ac:dyDescent="0.25">
      <c r="A1862">
        <v>2</v>
      </c>
      <c r="B1862" s="35" t="str">
        <f t="shared" si="29"/>
        <v>16502191</v>
      </c>
      <c r="C1862" s="32" t="s">
        <v>557</v>
      </c>
      <c r="D1862" s="33">
        <v>207418.81</v>
      </c>
      <c r="E1862" s="33">
        <v>392470.67</v>
      </c>
    </row>
    <row r="1863" spans="1:5" x14ac:dyDescent="0.25">
      <c r="A1863">
        <v>2</v>
      </c>
      <c r="B1863" s="35" t="str">
        <f t="shared" si="29"/>
        <v>16502201</v>
      </c>
      <c r="C1863" s="32" t="s">
        <v>558</v>
      </c>
      <c r="D1863" s="33">
        <v>14084</v>
      </c>
      <c r="E1863" s="33">
        <v>14084</v>
      </c>
    </row>
    <row r="1864" spans="1:5" x14ac:dyDescent="0.25">
      <c r="A1864">
        <v>2</v>
      </c>
      <c r="B1864" s="35" t="str">
        <f t="shared" si="29"/>
        <v>16502213</v>
      </c>
      <c r="C1864" s="32" t="s">
        <v>559</v>
      </c>
      <c r="D1864" s="33">
        <v>54532.29</v>
      </c>
      <c r="E1864" s="33">
        <v>54532.29</v>
      </c>
    </row>
    <row r="1865" spans="1:5" x14ac:dyDescent="0.25">
      <c r="A1865">
        <v>2</v>
      </c>
      <c r="B1865" s="35" t="str">
        <f t="shared" si="29"/>
        <v>16502382</v>
      </c>
      <c r="C1865" s="32" t="s">
        <v>560</v>
      </c>
      <c r="D1865" s="33">
        <v>1727595</v>
      </c>
      <c r="E1865" s="33">
        <v>1890432.5</v>
      </c>
    </row>
    <row r="1866" spans="1:5" x14ac:dyDescent="0.25">
      <c r="A1866">
        <v>2</v>
      </c>
      <c r="B1866" s="35" t="str">
        <f t="shared" si="29"/>
        <v>16502393</v>
      </c>
      <c r="C1866" s="32" t="s">
        <v>561</v>
      </c>
      <c r="D1866" s="33">
        <v>11497.5</v>
      </c>
      <c r="E1866" s="33">
        <v>8942.5</v>
      </c>
    </row>
    <row r="1867" spans="1:5" x14ac:dyDescent="0.25">
      <c r="A1867">
        <v>2</v>
      </c>
      <c r="B1867" s="35" t="str">
        <f t="shared" si="29"/>
        <v>16502403</v>
      </c>
      <c r="C1867" s="32" t="s">
        <v>562</v>
      </c>
      <c r="D1867" s="33">
        <v>67320</v>
      </c>
      <c r="E1867" s="33">
        <v>52360</v>
      </c>
    </row>
    <row r="1868" spans="1:5" x14ac:dyDescent="0.25">
      <c r="A1868">
        <v>2</v>
      </c>
      <c r="B1868" s="35" t="str">
        <f t="shared" si="29"/>
        <v>16502413</v>
      </c>
      <c r="C1868" s="32" t="s">
        <v>563</v>
      </c>
      <c r="D1868" s="33">
        <v>35000</v>
      </c>
      <c r="E1868" s="33">
        <v>25000</v>
      </c>
    </row>
    <row r="1869" spans="1:5" x14ac:dyDescent="0.25">
      <c r="A1869">
        <v>2</v>
      </c>
      <c r="B1869" s="35" t="str">
        <f t="shared" si="29"/>
        <v>16502423</v>
      </c>
      <c r="C1869" s="32" t="s">
        <v>564</v>
      </c>
      <c r="D1869" s="33">
        <v>99653.16</v>
      </c>
      <c r="E1869" s="33">
        <v>99653.16</v>
      </c>
    </row>
    <row r="1870" spans="1:5" x14ac:dyDescent="0.25">
      <c r="A1870">
        <v>2</v>
      </c>
      <c r="B1870" s="35" t="str">
        <f t="shared" si="29"/>
        <v>16502433</v>
      </c>
      <c r="C1870" s="32" t="s">
        <v>565</v>
      </c>
      <c r="D1870" s="33">
        <v>40906.92</v>
      </c>
      <c r="E1870" s="33">
        <v>40906.92</v>
      </c>
    </row>
    <row r="1871" spans="1:5" x14ac:dyDescent="0.25">
      <c r="A1871">
        <v>2</v>
      </c>
      <c r="B1871" s="35" t="str">
        <f t="shared" si="29"/>
        <v>16502443</v>
      </c>
      <c r="C1871" s="32" t="s">
        <v>566</v>
      </c>
      <c r="D1871" s="33">
        <v>970217.52</v>
      </c>
      <c r="E1871" s="33">
        <v>808514.6</v>
      </c>
    </row>
    <row r="1872" spans="1:5" x14ac:dyDescent="0.25">
      <c r="A1872">
        <v>2</v>
      </c>
      <c r="B1872" s="35" t="str">
        <f t="shared" si="29"/>
        <v>16502453</v>
      </c>
      <c r="C1872" s="32" t="s">
        <v>567</v>
      </c>
      <c r="D1872" s="33">
        <v>148920</v>
      </c>
      <c r="E1872" s="33">
        <v>148920</v>
      </c>
    </row>
    <row r="1873" spans="1:5" x14ac:dyDescent="0.25">
      <c r="A1873">
        <v>2</v>
      </c>
      <c r="B1873" s="35" t="str">
        <f t="shared" si="29"/>
        <v>16502463</v>
      </c>
      <c r="C1873" s="32" t="s">
        <v>568</v>
      </c>
      <c r="D1873" s="33">
        <v>169907.38</v>
      </c>
      <c r="E1873" s="33">
        <v>169907.38</v>
      </c>
    </row>
    <row r="1874" spans="1:5" x14ac:dyDescent="0.25">
      <c r="A1874">
        <v>2</v>
      </c>
      <c r="B1874" s="35" t="str">
        <f t="shared" si="29"/>
        <v>16502473</v>
      </c>
      <c r="C1874" s="32" t="s">
        <v>569</v>
      </c>
      <c r="D1874" s="33">
        <v>0</v>
      </c>
      <c r="E1874" s="33">
        <v>0</v>
      </c>
    </row>
    <row r="1875" spans="1:5" x14ac:dyDescent="0.25">
      <c r="A1875">
        <v>2</v>
      </c>
      <c r="B1875" s="35" t="str">
        <f t="shared" si="29"/>
        <v>16502483</v>
      </c>
      <c r="C1875" s="32" t="s">
        <v>570</v>
      </c>
      <c r="D1875" s="33">
        <v>74141.350000000006</v>
      </c>
      <c r="E1875" s="33">
        <v>74141.350000000006</v>
      </c>
    </row>
    <row r="1876" spans="1:5" x14ac:dyDescent="0.25">
      <c r="A1876">
        <v>2</v>
      </c>
      <c r="B1876" s="35" t="str">
        <f t="shared" si="29"/>
        <v>16502493</v>
      </c>
      <c r="C1876" s="32" t="s">
        <v>571</v>
      </c>
      <c r="D1876" s="33">
        <v>251662.76</v>
      </c>
      <c r="E1876" s="33">
        <v>251662.76</v>
      </c>
    </row>
    <row r="1877" spans="1:5" x14ac:dyDescent="0.25">
      <c r="A1877">
        <v>2</v>
      </c>
      <c r="B1877" s="35" t="str">
        <f t="shared" si="29"/>
        <v>16502503</v>
      </c>
      <c r="C1877" s="32" t="s">
        <v>572</v>
      </c>
      <c r="D1877" s="33">
        <v>166750.44</v>
      </c>
      <c r="E1877" s="33">
        <v>166750.44</v>
      </c>
    </row>
    <row r="1878" spans="1:5" x14ac:dyDescent="0.25">
      <c r="A1878">
        <v>2</v>
      </c>
      <c r="B1878" s="35" t="str">
        <f t="shared" si="29"/>
        <v>16502513</v>
      </c>
      <c r="C1878" s="32" t="s">
        <v>573</v>
      </c>
      <c r="D1878" s="33">
        <v>419493.62</v>
      </c>
      <c r="E1878" s="33">
        <v>419493.62</v>
      </c>
    </row>
    <row r="1879" spans="1:5" x14ac:dyDescent="0.25">
      <c r="A1879">
        <v>2</v>
      </c>
      <c r="B1879" s="35" t="str">
        <f t="shared" si="29"/>
        <v>16502523</v>
      </c>
      <c r="C1879" s="32" t="s">
        <v>574</v>
      </c>
      <c r="D1879" s="33">
        <v>570039.56999999995</v>
      </c>
      <c r="E1879" s="33">
        <v>570039.56999999995</v>
      </c>
    </row>
    <row r="1880" spans="1:5" x14ac:dyDescent="0.25">
      <c r="A1880">
        <v>2</v>
      </c>
      <c r="B1880" s="35" t="str">
        <f t="shared" si="29"/>
        <v>16502543</v>
      </c>
      <c r="C1880" s="32" t="s">
        <v>575</v>
      </c>
      <c r="D1880" s="33">
        <v>0</v>
      </c>
      <c r="E1880" s="33">
        <v>75000</v>
      </c>
    </row>
    <row r="1881" spans="1:5" x14ac:dyDescent="0.25">
      <c r="A1881">
        <v>2</v>
      </c>
      <c r="B1881" s="35" t="str">
        <f t="shared" si="29"/>
        <v>16502553</v>
      </c>
      <c r="C1881" s="32" t="s">
        <v>576</v>
      </c>
      <c r="D1881" s="33">
        <v>0</v>
      </c>
      <c r="E1881" s="33">
        <v>0</v>
      </c>
    </row>
    <row r="1882" spans="1:5" x14ac:dyDescent="0.25">
      <c r="A1882">
        <v>2</v>
      </c>
      <c r="B1882" s="35" t="str">
        <f t="shared" si="29"/>
        <v>16502563</v>
      </c>
      <c r="C1882" s="32" t="s">
        <v>577</v>
      </c>
      <c r="D1882" s="33">
        <v>0</v>
      </c>
      <c r="E1882" s="33">
        <v>0</v>
      </c>
    </row>
    <row r="1883" spans="1:5" x14ac:dyDescent="0.25">
      <c r="A1883">
        <v>2</v>
      </c>
      <c r="B1883" s="35" t="str">
        <f t="shared" si="29"/>
        <v>16502573</v>
      </c>
      <c r="C1883" s="32" t="s">
        <v>578</v>
      </c>
      <c r="D1883" s="33">
        <v>0</v>
      </c>
      <c r="E1883" s="33">
        <v>0</v>
      </c>
    </row>
    <row r="1884" spans="1:5" x14ac:dyDescent="0.25">
      <c r="A1884">
        <v>2</v>
      </c>
      <c r="B1884" s="35" t="str">
        <f t="shared" si="29"/>
        <v>16502583</v>
      </c>
      <c r="C1884" s="32" t="s">
        <v>579</v>
      </c>
      <c r="D1884" s="33">
        <v>0</v>
      </c>
      <c r="E1884" s="33">
        <v>0</v>
      </c>
    </row>
    <row r="1885" spans="1:5" x14ac:dyDescent="0.25">
      <c r="A1885">
        <v>2</v>
      </c>
      <c r="B1885" s="35" t="str">
        <f t="shared" si="29"/>
        <v>16502603</v>
      </c>
      <c r="C1885" s="32" t="s">
        <v>580</v>
      </c>
      <c r="D1885" s="33">
        <v>0</v>
      </c>
      <c r="E1885" s="33">
        <v>0</v>
      </c>
    </row>
    <row r="1886" spans="1:5" x14ac:dyDescent="0.25">
      <c r="A1886">
        <v>2</v>
      </c>
      <c r="B1886" s="35" t="str">
        <f t="shared" si="29"/>
        <v>16502623</v>
      </c>
      <c r="C1886" s="32" t="s">
        <v>581</v>
      </c>
      <c r="D1886" s="33">
        <v>0</v>
      </c>
      <c r="E1886" s="33">
        <v>0</v>
      </c>
    </row>
    <row r="1887" spans="1:5" x14ac:dyDescent="0.25">
      <c r="A1887">
        <v>2</v>
      </c>
      <c r="B1887" s="35" t="str">
        <f t="shared" si="29"/>
        <v>16504023</v>
      </c>
      <c r="C1887" s="32" t="s">
        <v>582</v>
      </c>
      <c r="D1887" s="33">
        <v>173740</v>
      </c>
      <c r="E1887" s="33">
        <v>148920</v>
      </c>
    </row>
    <row r="1888" spans="1:5" x14ac:dyDescent="0.25">
      <c r="A1888">
        <v>2</v>
      </c>
      <c r="B1888" s="35" t="str">
        <f t="shared" si="29"/>
        <v>16504093</v>
      </c>
      <c r="C1888" s="32" t="s">
        <v>583</v>
      </c>
      <c r="D1888" s="33">
        <v>132870.85999999999</v>
      </c>
      <c r="E1888" s="33">
        <v>116262</v>
      </c>
    </row>
    <row r="1889" spans="1:5" x14ac:dyDescent="0.25">
      <c r="A1889">
        <v>2</v>
      </c>
      <c r="B1889" s="35" t="str">
        <f t="shared" si="29"/>
        <v>16504101</v>
      </c>
      <c r="C1889" s="32" t="s">
        <v>584</v>
      </c>
      <c r="D1889" s="33">
        <v>90309.6</v>
      </c>
      <c r="E1889" s="33">
        <v>88682.4</v>
      </c>
    </row>
    <row r="1890" spans="1:5" x14ac:dyDescent="0.25">
      <c r="A1890">
        <v>2</v>
      </c>
      <c r="B1890" s="35" t="str">
        <f t="shared" si="29"/>
        <v>16504112</v>
      </c>
      <c r="C1890" s="32" t="s">
        <v>585</v>
      </c>
      <c r="D1890" s="33">
        <v>787475</v>
      </c>
      <c r="E1890" s="33">
        <v>787475</v>
      </c>
    </row>
    <row r="1891" spans="1:5" x14ac:dyDescent="0.25">
      <c r="A1891">
        <v>2</v>
      </c>
      <c r="B1891" s="35" t="str">
        <f t="shared" si="29"/>
        <v>16504171</v>
      </c>
      <c r="C1891" s="32" t="s">
        <v>586</v>
      </c>
      <c r="D1891" s="33">
        <v>1560945.95</v>
      </c>
      <c r="E1891" s="33">
        <v>1846465.31</v>
      </c>
    </row>
    <row r="1892" spans="1:5" x14ac:dyDescent="0.25">
      <c r="A1892">
        <v>2</v>
      </c>
      <c r="B1892" s="35" t="str">
        <f t="shared" si="29"/>
        <v>16504181</v>
      </c>
      <c r="C1892" s="32" t="s">
        <v>587</v>
      </c>
      <c r="D1892" s="33">
        <v>855511.83</v>
      </c>
      <c r="E1892" s="33">
        <v>1012234.03</v>
      </c>
    </row>
    <row r="1893" spans="1:5" x14ac:dyDescent="0.25">
      <c r="A1893">
        <v>2</v>
      </c>
      <c r="B1893" s="35" t="str">
        <f t="shared" si="29"/>
        <v>16504191</v>
      </c>
      <c r="C1893" s="32" t="s">
        <v>588</v>
      </c>
      <c r="D1893" s="33">
        <v>24853.73</v>
      </c>
      <c r="E1893" s="33">
        <v>29412.92</v>
      </c>
    </row>
    <row r="1894" spans="1:5" x14ac:dyDescent="0.25">
      <c r="A1894">
        <v>2</v>
      </c>
      <c r="B1894" s="35" t="str">
        <f t="shared" si="29"/>
        <v>16504201</v>
      </c>
      <c r="C1894" s="32" t="s">
        <v>589</v>
      </c>
      <c r="D1894" s="33">
        <v>33006</v>
      </c>
      <c r="E1894" s="33">
        <v>33006</v>
      </c>
    </row>
    <row r="1895" spans="1:5" x14ac:dyDescent="0.25">
      <c r="A1895">
        <v>2</v>
      </c>
      <c r="B1895" s="35" t="str">
        <f t="shared" si="29"/>
        <v>16504221</v>
      </c>
      <c r="C1895" s="32" t="s">
        <v>590</v>
      </c>
      <c r="D1895" s="33">
        <v>186110</v>
      </c>
      <c r="E1895" s="33">
        <v>183595</v>
      </c>
    </row>
    <row r="1896" spans="1:5" x14ac:dyDescent="0.25">
      <c r="A1896">
        <v>2</v>
      </c>
      <c r="B1896" s="35" t="str">
        <f t="shared" si="29"/>
        <v>16504223</v>
      </c>
      <c r="C1896" s="32" t="s">
        <v>591</v>
      </c>
      <c r="D1896" s="33">
        <v>40907.040000000001</v>
      </c>
      <c r="E1896" s="33">
        <v>34089.199999999997</v>
      </c>
    </row>
    <row r="1897" spans="1:5" x14ac:dyDescent="0.25">
      <c r="A1897">
        <v>2</v>
      </c>
      <c r="B1897" s="35" t="str">
        <f t="shared" si="29"/>
        <v>16504243</v>
      </c>
      <c r="C1897" s="32" t="s">
        <v>592</v>
      </c>
      <c r="D1897" s="33">
        <v>123727.03</v>
      </c>
      <c r="E1897" s="33">
        <v>111354.33</v>
      </c>
    </row>
    <row r="1898" spans="1:5" x14ac:dyDescent="0.25">
      <c r="A1898">
        <v>2</v>
      </c>
      <c r="B1898" s="35" t="str">
        <f t="shared" si="29"/>
        <v>16504253</v>
      </c>
      <c r="C1898" s="32" t="s">
        <v>593</v>
      </c>
      <c r="D1898" s="33">
        <v>40899.21</v>
      </c>
      <c r="E1898" s="33">
        <v>31810.49</v>
      </c>
    </row>
    <row r="1899" spans="1:5" x14ac:dyDescent="0.25">
      <c r="A1899">
        <v>2</v>
      </c>
      <c r="B1899" s="35" t="str">
        <f t="shared" si="29"/>
        <v>16504261</v>
      </c>
      <c r="C1899" s="32" t="s">
        <v>594</v>
      </c>
      <c r="D1899" s="33">
        <v>414887.64</v>
      </c>
      <c r="E1899" s="33">
        <v>727436.04</v>
      </c>
    </row>
    <row r="1900" spans="1:5" x14ac:dyDescent="0.25">
      <c r="A1900">
        <v>2</v>
      </c>
      <c r="B1900" s="35" t="str">
        <f t="shared" si="29"/>
        <v>16504271</v>
      </c>
      <c r="C1900" s="32" t="s">
        <v>595</v>
      </c>
      <c r="D1900" s="33">
        <v>227732.73</v>
      </c>
      <c r="E1900" s="33">
        <v>399291.25</v>
      </c>
    </row>
    <row r="1901" spans="1:5" x14ac:dyDescent="0.25">
      <c r="A1901">
        <v>2</v>
      </c>
      <c r="B1901" s="35" t="str">
        <f t="shared" si="29"/>
        <v>16504273</v>
      </c>
      <c r="C1901" s="32" t="s">
        <v>596</v>
      </c>
      <c r="D1901" s="33">
        <v>28317.86</v>
      </c>
      <c r="E1901" s="33">
        <v>0</v>
      </c>
    </row>
    <row r="1902" spans="1:5" x14ac:dyDescent="0.25">
      <c r="A1902">
        <v>2</v>
      </c>
      <c r="B1902" s="35" t="str">
        <f t="shared" si="29"/>
        <v>16504281</v>
      </c>
      <c r="C1902" s="32" t="s">
        <v>597</v>
      </c>
      <c r="D1902" s="33">
        <v>6624.95</v>
      </c>
      <c r="E1902" s="33">
        <v>11615.74</v>
      </c>
    </row>
    <row r="1903" spans="1:5" x14ac:dyDescent="0.25">
      <c r="A1903">
        <v>2</v>
      </c>
      <c r="B1903" s="35" t="str">
        <f t="shared" si="29"/>
        <v>16504283</v>
      </c>
      <c r="C1903" s="32" t="s">
        <v>598</v>
      </c>
      <c r="D1903" s="33">
        <v>43249.07</v>
      </c>
      <c r="E1903" s="33">
        <v>30892.17</v>
      </c>
    </row>
    <row r="1904" spans="1:5" x14ac:dyDescent="0.25">
      <c r="A1904">
        <v>2</v>
      </c>
      <c r="B1904" s="35" t="str">
        <f t="shared" si="29"/>
        <v>16504293</v>
      </c>
      <c r="C1904" s="32" t="s">
        <v>599</v>
      </c>
      <c r="D1904" s="33">
        <v>209718.96</v>
      </c>
      <c r="E1904" s="33">
        <v>167775.16</v>
      </c>
    </row>
    <row r="1905" spans="1:5" x14ac:dyDescent="0.25">
      <c r="A1905">
        <v>2</v>
      </c>
      <c r="B1905" s="35" t="str">
        <f t="shared" si="29"/>
        <v>16504303</v>
      </c>
      <c r="C1905" s="32" t="s">
        <v>600</v>
      </c>
      <c r="D1905" s="33">
        <v>222333.93</v>
      </c>
      <c r="E1905" s="33">
        <v>194542.19</v>
      </c>
    </row>
    <row r="1906" spans="1:5" x14ac:dyDescent="0.25">
      <c r="A1906">
        <v>2</v>
      </c>
      <c r="B1906" s="35" t="str">
        <f t="shared" si="29"/>
        <v>16504313</v>
      </c>
      <c r="C1906" s="32" t="s">
        <v>601</v>
      </c>
      <c r="D1906" s="33">
        <v>559324.82999999996</v>
      </c>
      <c r="E1906" s="33">
        <v>489409.23</v>
      </c>
    </row>
    <row r="1907" spans="1:5" x14ac:dyDescent="0.25">
      <c r="A1907">
        <v>2</v>
      </c>
      <c r="B1907" s="35" t="str">
        <f t="shared" si="29"/>
        <v>16504323</v>
      </c>
      <c r="C1907" s="32" t="s">
        <v>602</v>
      </c>
      <c r="D1907" s="33">
        <v>760052.74</v>
      </c>
      <c r="E1907" s="33">
        <v>665046.14</v>
      </c>
    </row>
    <row r="1908" spans="1:5" x14ac:dyDescent="0.25">
      <c r="A1908">
        <v>2</v>
      </c>
      <c r="B1908" s="35" t="str">
        <f t="shared" si="29"/>
        <v>16504353</v>
      </c>
      <c r="C1908" s="32" t="s">
        <v>603</v>
      </c>
      <c r="D1908" s="33">
        <v>205364.21</v>
      </c>
      <c r="E1908" s="33">
        <v>308046.32</v>
      </c>
    </row>
    <row r="1909" spans="1:5" x14ac:dyDescent="0.25">
      <c r="A1909">
        <v>2</v>
      </c>
      <c r="B1909" s="35" t="str">
        <f t="shared" si="29"/>
        <v>16504373</v>
      </c>
      <c r="C1909" s="32" t="s">
        <v>604</v>
      </c>
      <c r="D1909" s="33">
        <v>0</v>
      </c>
      <c r="E1909" s="33">
        <v>43750</v>
      </c>
    </row>
    <row r="1910" spans="1:5" x14ac:dyDescent="0.25">
      <c r="A1910">
        <v>2</v>
      </c>
      <c r="B1910" s="35" t="str">
        <f t="shared" si="29"/>
        <v>16504383</v>
      </c>
      <c r="C1910" s="32" t="s">
        <v>605</v>
      </c>
      <c r="D1910" s="33">
        <v>0</v>
      </c>
      <c r="E1910" s="33">
        <v>0</v>
      </c>
    </row>
    <row r="1911" spans="1:5" x14ac:dyDescent="0.25">
      <c r="A1911">
        <v>2</v>
      </c>
      <c r="B1911" s="35" t="str">
        <f t="shared" si="29"/>
        <v>16504393</v>
      </c>
      <c r="C1911" s="32" t="s">
        <v>606</v>
      </c>
      <c r="D1911" s="33">
        <v>0</v>
      </c>
      <c r="E1911" s="33">
        <v>0</v>
      </c>
    </row>
    <row r="1912" spans="1:5" x14ac:dyDescent="0.25">
      <c r="A1912">
        <v>2</v>
      </c>
      <c r="B1912" s="35" t="str">
        <f t="shared" si="29"/>
        <v>16504403</v>
      </c>
      <c r="C1912" s="32" t="s">
        <v>607</v>
      </c>
      <c r="D1912" s="33">
        <v>0</v>
      </c>
      <c r="E1912" s="33">
        <v>0</v>
      </c>
    </row>
    <row r="1913" spans="1:5" x14ac:dyDescent="0.25">
      <c r="A1913">
        <v>2</v>
      </c>
      <c r="B1913" s="35" t="str">
        <f t="shared" si="29"/>
        <v>16504413</v>
      </c>
      <c r="C1913" s="32" t="s">
        <v>608</v>
      </c>
      <c r="D1913" s="33">
        <v>0</v>
      </c>
      <c r="E1913" s="33">
        <v>0</v>
      </c>
    </row>
    <row r="1914" spans="1:5" x14ac:dyDescent="0.25">
      <c r="A1914">
        <v>2</v>
      </c>
      <c r="B1914" s="35" t="str">
        <f t="shared" si="29"/>
        <v>16504443</v>
      </c>
      <c r="C1914" s="32" t="s">
        <v>609</v>
      </c>
      <c r="D1914" s="33">
        <v>0</v>
      </c>
      <c r="E1914" s="33">
        <v>0</v>
      </c>
    </row>
    <row r="1915" spans="1:5" x14ac:dyDescent="0.25">
      <c r="A1915">
        <v>2</v>
      </c>
      <c r="B1915" s="35" t="str">
        <f t="shared" si="29"/>
        <v>16580001</v>
      </c>
      <c r="C1915" s="32" t="s">
        <v>610</v>
      </c>
      <c r="D1915" s="33">
        <v>-3399982.43</v>
      </c>
      <c r="E1915" s="33">
        <v>-3399982.43</v>
      </c>
    </row>
    <row r="1916" spans="1:5" x14ac:dyDescent="0.25">
      <c r="A1916">
        <v>2</v>
      </c>
      <c r="B1916" s="35" t="str">
        <f t="shared" si="29"/>
        <v>16580002</v>
      </c>
      <c r="C1916" s="32" t="s">
        <v>611</v>
      </c>
      <c r="D1916" s="33">
        <v>-787475</v>
      </c>
      <c r="E1916" s="33">
        <v>-787475</v>
      </c>
    </row>
    <row r="1917" spans="1:5" x14ac:dyDescent="0.25">
      <c r="A1917">
        <v>2</v>
      </c>
      <c r="B1917" s="35" t="str">
        <f t="shared" si="29"/>
        <v>16580003</v>
      </c>
      <c r="C1917" s="32" t="s">
        <v>612</v>
      </c>
      <c r="D1917" s="33">
        <v>-2540505.7400000002</v>
      </c>
      <c r="E1917" s="33">
        <v>-2540505.7400000002</v>
      </c>
    </row>
    <row r="1918" spans="1:5" x14ac:dyDescent="0.25">
      <c r="A1918">
        <v>2</v>
      </c>
      <c r="B1918" s="35" t="str">
        <f t="shared" si="29"/>
        <v>16590001</v>
      </c>
      <c r="C1918" s="32" t="s">
        <v>613</v>
      </c>
      <c r="D1918" s="33">
        <v>3399982.43</v>
      </c>
      <c r="E1918" s="33">
        <v>3399982.43</v>
      </c>
    </row>
    <row r="1919" spans="1:5" x14ac:dyDescent="0.25">
      <c r="A1919">
        <v>2</v>
      </c>
      <c r="B1919" s="35" t="str">
        <f t="shared" si="29"/>
        <v>16590002</v>
      </c>
      <c r="C1919" s="32" t="s">
        <v>614</v>
      </c>
      <c r="D1919" s="33">
        <v>787475</v>
      </c>
      <c r="E1919" s="33">
        <v>787475</v>
      </c>
    </row>
    <row r="1920" spans="1:5" x14ac:dyDescent="0.25">
      <c r="A1920">
        <v>2</v>
      </c>
      <c r="B1920" s="35" t="str">
        <f t="shared" si="29"/>
        <v>16590003</v>
      </c>
      <c r="C1920" s="32" t="s">
        <v>615</v>
      </c>
      <c r="D1920" s="33">
        <v>2540505.7400000002</v>
      </c>
      <c r="E1920" s="33">
        <v>2540505.7400000002</v>
      </c>
    </row>
    <row r="1921" spans="1:5" x14ac:dyDescent="0.25">
      <c r="A1921">
        <v>2</v>
      </c>
      <c r="B1921" s="35" t="str">
        <f t="shared" si="29"/>
        <v xml:space="preserve">F165    </v>
      </c>
      <c r="C1921" s="25" t="s">
        <v>616</v>
      </c>
      <c r="D1921" s="26">
        <v>26460123.010000002</v>
      </c>
      <c r="E1921" s="26">
        <v>32486081.219999999</v>
      </c>
    </row>
    <row r="1922" spans="1:5" x14ac:dyDescent="0.25">
      <c r="A1922">
        <v>2</v>
      </c>
      <c r="B1922" s="35" t="str">
        <f t="shared" ref="B1922:B1985" si="30">LEFT(C1922,8)</f>
        <v>F1-P110.</v>
      </c>
      <c r="C1922" s="25" t="s">
        <v>217</v>
      </c>
      <c r="D1922" s="26">
        <v>26460123.010000002</v>
      </c>
      <c r="E1922" s="26">
        <v>32486081.219999999</v>
      </c>
    </row>
    <row r="1923" spans="1:5" x14ac:dyDescent="0.25">
      <c r="A1923">
        <v>2</v>
      </c>
      <c r="B1923" s="35" t="str">
        <f t="shared" si="30"/>
        <v>17300001</v>
      </c>
      <c r="C1923" s="32" t="s">
        <v>617</v>
      </c>
      <c r="D1923" s="33">
        <v>153518277.15000001</v>
      </c>
      <c r="E1923" s="33">
        <v>134679047.91</v>
      </c>
    </row>
    <row r="1924" spans="1:5" x14ac:dyDescent="0.25">
      <c r="A1924">
        <v>2</v>
      </c>
      <c r="B1924" s="35" t="str">
        <f t="shared" si="30"/>
        <v>17300002</v>
      </c>
      <c r="C1924" s="32" t="s">
        <v>618</v>
      </c>
      <c r="D1924" s="33">
        <v>68667874.859999999</v>
      </c>
      <c r="E1924" s="33">
        <v>61707399.82</v>
      </c>
    </row>
    <row r="1925" spans="1:5" x14ac:dyDescent="0.25">
      <c r="A1925">
        <v>2</v>
      </c>
      <c r="B1925" s="35" t="str">
        <f t="shared" si="30"/>
        <v xml:space="preserve">F173    </v>
      </c>
      <c r="C1925" s="41" t="s">
        <v>619</v>
      </c>
      <c r="D1925" s="52">
        <v>222186152.00999999</v>
      </c>
      <c r="E1925" s="52">
        <v>196386447.72999999</v>
      </c>
    </row>
    <row r="1926" spans="1:5" x14ac:dyDescent="0.25">
      <c r="A1926">
        <v>2</v>
      </c>
      <c r="B1926" s="35" t="str">
        <f t="shared" si="30"/>
        <v>F1-P110.</v>
      </c>
      <c r="C1926" s="25" t="s">
        <v>218</v>
      </c>
      <c r="D1926" s="26">
        <v>222186152.00999999</v>
      </c>
      <c r="E1926" s="26">
        <v>196386447.72999999</v>
      </c>
    </row>
    <row r="1927" spans="1:5" x14ac:dyDescent="0.25">
      <c r="A1927">
        <v>2</v>
      </c>
      <c r="B1927" s="35" t="str">
        <f t="shared" si="30"/>
        <v>17400001</v>
      </c>
      <c r="C1927" s="32" t="s">
        <v>620</v>
      </c>
      <c r="D1927" s="33">
        <v>0</v>
      </c>
      <c r="E1927" s="33">
        <v>0</v>
      </c>
    </row>
    <row r="1928" spans="1:5" x14ac:dyDescent="0.25">
      <c r="A1928">
        <v>2</v>
      </c>
      <c r="B1928" s="35" t="str">
        <f t="shared" si="30"/>
        <v>17400011</v>
      </c>
      <c r="C1928" s="32" t="s">
        <v>621</v>
      </c>
      <c r="D1928" s="33">
        <v>14000</v>
      </c>
      <c r="E1928" s="33">
        <v>14000</v>
      </c>
    </row>
    <row r="1929" spans="1:5" x14ac:dyDescent="0.25">
      <c r="A1929">
        <v>2</v>
      </c>
      <c r="B1929" s="35" t="str">
        <f t="shared" si="30"/>
        <v xml:space="preserve">F174    </v>
      </c>
      <c r="C1929" s="25" t="s">
        <v>622</v>
      </c>
      <c r="D1929" s="26">
        <v>14000</v>
      </c>
      <c r="E1929" s="26">
        <v>14000</v>
      </c>
    </row>
    <row r="1930" spans="1:5" x14ac:dyDescent="0.25">
      <c r="A1930">
        <v>2</v>
      </c>
      <c r="B1930" s="35" t="str">
        <f t="shared" si="30"/>
        <v>F1-P110.</v>
      </c>
      <c r="C1930" s="25" t="s">
        <v>219</v>
      </c>
      <c r="D1930" s="26">
        <v>14000</v>
      </c>
      <c r="E1930" s="26">
        <v>14000</v>
      </c>
    </row>
    <row r="1931" spans="1:5" x14ac:dyDescent="0.25">
      <c r="A1931">
        <v>2</v>
      </c>
      <c r="B1931" s="35" t="str">
        <f t="shared" si="30"/>
        <v>17500001</v>
      </c>
      <c r="C1931" s="32" t="s">
        <v>623</v>
      </c>
      <c r="D1931" s="33">
        <v>12553432.84</v>
      </c>
      <c r="E1931" s="33">
        <v>16085675.57</v>
      </c>
    </row>
    <row r="1932" spans="1:5" x14ac:dyDescent="0.25">
      <c r="A1932">
        <v>2</v>
      </c>
      <c r="B1932" s="35" t="str">
        <f t="shared" si="30"/>
        <v>17500002</v>
      </c>
      <c r="C1932" s="32" t="s">
        <v>624</v>
      </c>
      <c r="D1932" s="33">
        <v>9693583.0500000007</v>
      </c>
      <c r="E1932" s="33">
        <v>13218859.529999999</v>
      </c>
    </row>
    <row r="1933" spans="1:5" x14ac:dyDescent="0.25">
      <c r="A1933">
        <v>2</v>
      </c>
      <c r="B1933" s="35" t="str">
        <f t="shared" si="30"/>
        <v>17500011</v>
      </c>
      <c r="C1933" s="32" t="s">
        <v>625</v>
      </c>
      <c r="D1933" s="33">
        <v>837751.22</v>
      </c>
      <c r="E1933" s="33">
        <v>488562.34</v>
      </c>
    </row>
    <row r="1934" spans="1:5" x14ac:dyDescent="0.25">
      <c r="A1934">
        <v>2</v>
      </c>
      <c r="B1934" s="35" t="str">
        <f t="shared" si="30"/>
        <v>17500012</v>
      </c>
      <c r="C1934" s="32" t="s">
        <v>626</v>
      </c>
      <c r="D1934" s="33">
        <v>1320240.06</v>
      </c>
      <c r="E1934" s="33">
        <v>2518008.2000000002</v>
      </c>
    </row>
    <row r="1935" spans="1:5" x14ac:dyDescent="0.25">
      <c r="A1935">
        <v>2</v>
      </c>
      <c r="B1935" s="35" t="str">
        <f t="shared" si="30"/>
        <v xml:space="preserve">F175    </v>
      </c>
      <c r="C1935" s="25" t="s">
        <v>627</v>
      </c>
      <c r="D1935" s="26">
        <v>24405007.170000002</v>
      </c>
      <c r="E1935" s="26">
        <v>32311105.640000001</v>
      </c>
    </row>
    <row r="1936" spans="1:5" x14ac:dyDescent="0.25">
      <c r="A1936">
        <v>2</v>
      </c>
      <c r="B1936" s="35" t="str">
        <f t="shared" si="30"/>
        <v>F1-P110.</v>
      </c>
      <c r="C1936" s="25" t="s">
        <v>220</v>
      </c>
      <c r="D1936" s="26">
        <v>24405007.170000002</v>
      </c>
      <c r="E1936" s="26">
        <v>32311105.640000001</v>
      </c>
    </row>
    <row r="1937" spans="1:5" x14ac:dyDescent="0.25">
      <c r="A1937">
        <v>2</v>
      </c>
      <c r="B1937" s="35" t="str">
        <f t="shared" si="30"/>
        <v>F1-P110.</v>
      </c>
      <c r="C1937" s="42" t="s">
        <v>221</v>
      </c>
      <c r="D1937" s="50">
        <v>792846202.12</v>
      </c>
      <c r="E1937" s="50">
        <v>804411096.25999999</v>
      </c>
    </row>
    <row r="1938" spans="1:5" x14ac:dyDescent="0.25">
      <c r="A1938">
        <v>2</v>
      </c>
      <c r="B1938" s="35" t="str">
        <f t="shared" si="30"/>
        <v>18100003</v>
      </c>
      <c r="C1938" s="32" t="s">
        <v>628</v>
      </c>
      <c r="D1938" s="33">
        <v>46258.720000000001</v>
      </c>
      <c r="E1938" s="33">
        <v>29437.200000000001</v>
      </c>
    </row>
    <row r="1939" spans="1:5" x14ac:dyDescent="0.25">
      <c r="A1939">
        <v>2</v>
      </c>
      <c r="B1939" s="35" t="str">
        <f t="shared" si="30"/>
        <v>18100093</v>
      </c>
      <c r="C1939" s="32" t="s">
        <v>629</v>
      </c>
      <c r="D1939" s="33">
        <v>35356.76</v>
      </c>
      <c r="E1939" s="33">
        <v>34612.42</v>
      </c>
    </row>
    <row r="1940" spans="1:5" x14ac:dyDescent="0.25">
      <c r="A1940">
        <v>2</v>
      </c>
      <c r="B1940" s="35" t="str">
        <f t="shared" si="30"/>
        <v>18100203</v>
      </c>
      <c r="C1940" s="32" t="s">
        <v>630</v>
      </c>
      <c r="D1940" s="33">
        <v>1428461.3</v>
      </c>
      <c r="E1940" s="33">
        <v>1414791.8</v>
      </c>
    </row>
    <row r="1941" spans="1:5" x14ac:dyDescent="0.25">
      <c r="A1941">
        <v>2</v>
      </c>
      <c r="B1941" s="35" t="str">
        <f t="shared" si="30"/>
        <v>18100213</v>
      </c>
      <c r="C1941" s="32" t="s">
        <v>631</v>
      </c>
      <c r="D1941" s="33">
        <v>4219704.8600000003</v>
      </c>
      <c r="E1941" s="33">
        <v>4193974.96</v>
      </c>
    </row>
    <row r="1942" spans="1:5" x14ac:dyDescent="0.25">
      <c r="A1942">
        <v>2</v>
      </c>
      <c r="B1942" s="35" t="str">
        <f t="shared" si="30"/>
        <v>18100223</v>
      </c>
      <c r="C1942" s="32" t="s">
        <v>632</v>
      </c>
      <c r="D1942" s="33">
        <v>1089194.8</v>
      </c>
      <c r="E1942" s="33">
        <v>1075407.52</v>
      </c>
    </row>
    <row r="1943" spans="1:5" x14ac:dyDescent="0.25">
      <c r="A1943">
        <v>2</v>
      </c>
      <c r="B1943" s="35" t="str">
        <f t="shared" si="30"/>
        <v>18100233</v>
      </c>
      <c r="C1943" s="32" t="s">
        <v>633</v>
      </c>
      <c r="D1943" s="33">
        <v>184067.51</v>
      </c>
      <c r="E1943" s="33">
        <v>181737.53</v>
      </c>
    </row>
    <row r="1944" spans="1:5" x14ac:dyDescent="0.25">
      <c r="A1944">
        <v>2</v>
      </c>
      <c r="B1944" s="35" t="str">
        <f t="shared" si="30"/>
        <v>18100473</v>
      </c>
      <c r="C1944" s="32" t="s">
        <v>634</v>
      </c>
      <c r="D1944" s="33">
        <v>1003326.12</v>
      </c>
      <c r="E1944" s="33">
        <v>986463.48</v>
      </c>
    </row>
    <row r="1945" spans="1:5" x14ac:dyDescent="0.25">
      <c r="A1945">
        <v>2</v>
      </c>
      <c r="B1945" s="35" t="str">
        <f t="shared" si="30"/>
        <v>18100493</v>
      </c>
      <c r="C1945" s="32" t="s">
        <v>635</v>
      </c>
      <c r="D1945" s="33">
        <v>356280.89</v>
      </c>
      <c r="E1945" s="33">
        <v>350975.15</v>
      </c>
    </row>
    <row r="1946" spans="1:5" x14ac:dyDescent="0.25">
      <c r="A1946">
        <v>2</v>
      </c>
      <c r="B1946" s="35" t="str">
        <f t="shared" si="30"/>
        <v>18100633</v>
      </c>
      <c r="C1946" s="32" t="s">
        <v>636</v>
      </c>
      <c r="D1946" s="33">
        <v>0</v>
      </c>
      <c r="E1946" s="33">
        <v>0</v>
      </c>
    </row>
    <row r="1947" spans="1:5" x14ac:dyDescent="0.25">
      <c r="A1947">
        <v>2</v>
      </c>
      <c r="B1947" s="35" t="str">
        <f t="shared" si="30"/>
        <v>18100663</v>
      </c>
      <c r="C1947" s="32" t="s">
        <v>637</v>
      </c>
      <c r="D1947" s="33">
        <v>300643.74</v>
      </c>
      <c r="E1947" s="33">
        <v>290276.71999999997</v>
      </c>
    </row>
    <row r="1948" spans="1:5" x14ac:dyDescent="0.25">
      <c r="A1948">
        <v>2</v>
      </c>
      <c r="B1948" s="35" t="str">
        <f t="shared" si="30"/>
        <v>18100673</v>
      </c>
      <c r="C1948" s="32" t="s">
        <v>638</v>
      </c>
      <c r="D1948" s="33">
        <v>594685.77</v>
      </c>
      <c r="E1948" s="33">
        <v>574262.89</v>
      </c>
    </row>
    <row r="1949" spans="1:5" x14ac:dyDescent="0.25">
      <c r="A1949">
        <v>2</v>
      </c>
      <c r="B1949" s="35" t="str">
        <f t="shared" si="30"/>
        <v>18100683</v>
      </c>
      <c r="C1949" s="32" t="s">
        <v>639</v>
      </c>
      <c r="D1949" s="33">
        <v>2672991.2599999998</v>
      </c>
      <c r="E1949" s="33">
        <v>2587459</v>
      </c>
    </row>
    <row r="1950" spans="1:5" x14ac:dyDescent="0.25">
      <c r="A1950">
        <v>2</v>
      </c>
      <c r="B1950" s="35" t="str">
        <f t="shared" si="30"/>
        <v>18100923</v>
      </c>
      <c r="C1950" s="32" t="s">
        <v>640</v>
      </c>
      <c r="D1950" s="33">
        <v>2067177.2</v>
      </c>
      <c r="E1950" s="33">
        <v>2052721.42</v>
      </c>
    </row>
    <row r="1951" spans="1:5" x14ac:dyDescent="0.25">
      <c r="A1951">
        <v>2</v>
      </c>
      <c r="B1951" s="35" t="str">
        <f t="shared" si="30"/>
        <v>18100933</v>
      </c>
      <c r="C1951" s="32" t="s">
        <v>641</v>
      </c>
      <c r="D1951" s="33">
        <v>433184.42</v>
      </c>
      <c r="E1951" s="33">
        <v>431050.5</v>
      </c>
    </row>
    <row r="1952" spans="1:5" x14ac:dyDescent="0.25">
      <c r="A1952">
        <v>2</v>
      </c>
      <c r="B1952" s="35" t="str">
        <f t="shared" si="30"/>
        <v>18101023</v>
      </c>
      <c r="C1952" s="32" t="s">
        <v>642</v>
      </c>
      <c r="D1952" s="33">
        <v>1563079.48</v>
      </c>
      <c r="E1952" s="33">
        <v>1548977.72</v>
      </c>
    </row>
    <row r="1953" spans="1:5" x14ac:dyDescent="0.25">
      <c r="A1953">
        <v>2</v>
      </c>
      <c r="B1953" s="35" t="str">
        <f t="shared" si="30"/>
        <v>18101033</v>
      </c>
      <c r="C1953" s="32" t="s">
        <v>643</v>
      </c>
      <c r="D1953" s="33">
        <v>1838868.79</v>
      </c>
      <c r="E1953" s="33">
        <v>1822878.63</v>
      </c>
    </row>
    <row r="1954" spans="1:5" x14ac:dyDescent="0.25">
      <c r="A1954">
        <v>2</v>
      </c>
      <c r="B1954" s="35" t="str">
        <f t="shared" si="30"/>
        <v>18101083</v>
      </c>
      <c r="C1954" s="32" t="s">
        <v>644</v>
      </c>
      <c r="D1954" s="33">
        <v>22343.27</v>
      </c>
      <c r="E1954" s="33">
        <v>0</v>
      </c>
    </row>
    <row r="1955" spans="1:5" x14ac:dyDescent="0.25">
      <c r="A1955">
        <v>2</v>
      </c>
      <c r="B1955" s="35" t="str">
        <f t="shared" si="30"/>
        <v>18101093</v>
      </c>
      <c r="C1955" s="32" t="s">
        <v>645</v>
      </c>
      <c r="D1955" s="33">
        <v>17214.28</v>
      </c>
      <c r="E1955" s="33">
        <v>0</v>
      </c>
    </row>
    <row r="1956" spans="1:5" x14ac:dyDescent="0.25">
      <c r="A1956">
        <v>2</v>
      </c>
      <c r="B1956" s="35" t="str">
        <f t="shared" si="30"/>
        <v>18101113</v>
      </c>
      <c r="C1956" s="32" t="s">
        <v>646</v>
      </c>
      <c r="D1956" s="33">
        <v>2572311.5099999998</v>
      </c>
      <c r="E1956" s="33">
        <v>2552524.5099999998</v>
      </c>
    </row>
    <row r="1957" spans="1:5" x14ac:dyDescent="0.25">
      <c r="A1957">
        <v>2</v>
      </c>
      <c r="B1957" s="35" t="str">
        <f t="shared" si="30"/>
        <v>18101123</v>
      </c>
      <c r="C1957" s="32" t="s">
        <v>647</v>
      </c>
      <c r="D1957" s="33">
        <v>2501278.61</v>
      </c>
      <c r="E1957" s="33">
        <v>2482472.0099999998</v>
      </c>
    </row>
    <row r="1958" spans="1:5" x14ac:dyDescent="0.25">
      <c r="A1958">
        <v>2</v>
      </c>
      <c r="B1958" s="35" t="str">
        <f t="shared" si="30"/>
        <v>18101133</v>
      </c>
      <c r="C1958" s="32" t="s">
        <v>648</v>
      </c>
      <c r="D1958" s="33">
        <v>1941313.96</v>
      </c>
      <c r="E1958" s="33">
        <v>1926986.92</v>
      </c>
    </row>
    <row r="1959" spans="1:5" x14ac:dyDescent="0.25">
      <c r="A1959">
        <v>2</v>
      </c>
      <c r="B1959" s="35" t="str">
        <f t="shared" si="30"/>
        <v>18101143</v>
      </c>
      <c r="C1959" s="32" t="s">
        <v>649</v>
      </c>
      <c r="D1959" s="33">
        <v>2387467.89</v>
      </c>
      <c r="E1959" s="33">
        <v>2370457.63</v>
      </c>
    </row>
    <row r="1960" spans="1:5" x14ac:dyDescent="0.25">
      <c r="A1960">
        <v>2</v>
      </c>
      <c r="B1960" s="35" t="str">
        <f t="shared" si="30"/>
        <v xml:space="preserve">F181    </v>
      </c>
      <c r="C1960" s="25" t="s">
        <v>650</v>
      </c>
      <c r="D1960" s="26">
        <v>27275211.140000001</v>
      </c>
      <c r="E1960" s="26">
        <v>26907468.010000002</v>
      </c>
    </row>
    <row r="1961" spans="1:5" x14ac:dyDescent="0.25">
      <c r="A1961">
        <v>2</v>
      </c>
      <c r="B1961" s="35" t="str">
        <f t="shared" si="30"/>
        <v>F1-P110.</v>
      </c>
      <c r="C1961" s="25" t="s">
        <v>222</v>
      </c>
      <c r="D1961" s="26">
        <v>27275211.140000001</v>
      </c>
      <c r="E1961" s="26">
        <v>26907468.010000002</v>
      </c>
    </row>
    <row r="1962" spans="1:5" x14ac:dyDescent="0.25">
      <c r="A1962">
        <v>2</v>
      </c>
      <c r="B1962" s="35" t="str">
        <f t="shared" si="30"/>
        <v>18210281</v>
      </c>
      <c r="C1962" s="32" t="s">
        <v>651</v>
      </c>
      <c r="D1962" s="33">
        <v>54592488.810000002</v>
      </c>
      <c r="E1962" s="33">
        <v>53082258.810000002</v>
      </c>
    </row>
    <row r="1963" spans="1:5" x14ac:dyDescent="0.25">
      <c r="A1963">
        <v>2</v>
      </c>
      <c r="B1963" s="35" t="str">
        <f t="shared" si="30"/>
        <v>18210301</v>
      </c>
      <c r="C1963" s="32" t="s">
        <v>652</v>
      </c>
      <c r="D1963" s="33">
        <v>17667579.66</v>
      </c>
      <c r="E1963" s="33">
        <v>14957323.66</v>
      </c>
    </row>
    <row r="1964" spans="1:5" x14ac:dyDescent="0.25">
      <c r="A1964">
        <v>2</v>
      </c>
      <c r="B1964" s="35" t="str">
        <f t="shared" si="30"/>
        <v>18210311</v>
      </c>
      <c r="C1964" s="32" t="s">
        <v>653</v>
      </c>
      <c r="D1964" s="33">
        <v>24158235.699999999</v>
      </c>
      <c r="E1964" s="33">
        <v>24158235.699999999</v>
      </c>
    </row>
    <row r="1965" spans="1:5" x14ac:dyDescent="0.25">
      <c r="A1965">
        <v>2</v>
      </c>
      <c r="B1965" s="35" t="str">
        <f t="shared" si="30"/>
        <v>18210321</v>
      </c>
      <c r="C1965" s="32" t="s">
        <v>654</v>
      </c>
      <c r="D1965" s="33">
        <v>10437020.220000001</v>
      </c>
      <c r="E1965" s="33">
        <v>10437020.220000001</v>
      </c>
    </row>
    <row r="1966" spans="1:5" x14ac:dyDescent="0.25">
      <c r="A1966">
        <v>2</v>
      </c>
      <c r="B1966" s="35" t="str">
        <f t="shared" si="30"/>
        <v>18210331</v>
      </c>
      <c r="C1966" s="32" t="s">
        <v>655</v>
      </c>
      <c r="D1966" s="33">
        <v>9437656.25</v>
      </c>
      <c r="E1966" s="33">
        <v>12494253.279999999</v>
      </c>
    </row>
    <row r="1967" spans="1:5" x14ac:dyDescent="0.25">
      <c r="A1967">
        <v>2</v>
      </c>
      <c r="B1967" s="35" t="str">
        <f t="shared" si="30"/>
        <v>18210341</v>
      </c>
      <c r="C1967" s="32" t="s">
        <v>656</v>
      </c>
      <c r="D1967" s="33">
        <v>12215518.98</v>
      </c>
      <c r="E1967" s="33">
        <v>12215518.98</v>
      </c>
    </row>
    <row r="1968" spans="1:5" x14ac:dyDescent="0.25">
      <c r="A1968">
        <v>2</v>
      </c>
      <c r="B1968" s="35" t="str">
        <f t="shared" si="30"/>
        <v xml:space="preserve">F182-1  </v>
      </c>
      <c r="C1968" s="25" t="s">
        <v>657</v>
      </c>
      <c r="D1968" s="26">
        <v>128508499.62</v>
      </c>
      <c r="E1968" s="26">
        <v>127344610.65000001</v>
      </c>
    </row>
    <row r="1969" spans="1:5" x14ac:dyDescent="0.25">
      <c r="A1969">
        <v>2</v>
      </c>
      <c r="B1969" s="35" t="str">
        <f t="shared" si="30"/>
        <v>F1-P110.</v>
      </c>
      <c r="C1969" s="25" t="s">
        <v>223</v>
      </c>
      <c r="D1969" s="26">
        <v>128508499.62</v>
      </c>
      <c r="E1969" s="26">
        <v>127344610.65000001</v>
      </c>
    </row>
    <row r="1970" spans="1:5" x14ac:dyDescent="0.25">
      <c r="A1970">
        <v>2</v>
      </c>
      <c r="B1970" s="35" t="str">
        <f t="shared" si="30"/>
        <v>18220101</v>
      </c>
      <c r="C1970" s="32" t="s">
        <v>658</v>
      </c>
      <c r="D1970" s="33">
        <v>3786307.84</v>
      </c>
      <c r="E1970" s="33">
        <v>3221057.84</v>
      </c>
    </row>
    <row r="1971" spans="1:5" x14ac:dyDescent="0.25">
      <c r="A1971">
        <v>2</v>
      </c>
      <c r="B1971" s="35" t="str">
        <f t="shared" si="30"/>
        <v xml:space="preserve">F182-2  </v>
      </c>
      <c r="C1971" s="25" t="s">
        <v>659</v>
      </c>
      <c r="D1971" s="26">
        <v>3786307.84</v>
      </c>
      <c r="E1971" s="26">
        <v>3221057.84</v>
      </c>
    </row>
    <row r="1972" spans="1:5" x14ac:dyDescent="0.25">
      <c r="A1972">
        <v>2</v>
      </c>
      <c r="B1972" s="35" t="str">
        <f t="shared" si="30"/>
        <v>F1-P110.</v>
      </c>
      <c r="C1972" s="25" t="s">
        <v>224</v>
      </c>
      <c r="D1972" s="26">
        <v>3786307.84</v>
      </c>
      <c r="E1972" s="26">
        <v>3221057.84</v>
      </c>
    </row>
    <row r="1973" spans="1:5" x14ac:dyDescent="0.25">
      <c r="A1973">
        <v>2</v>
      </c>
      <c r="B1973" s="35" t="str">
        <f t="shared" si="30"/>
        <v>18230002</v>
      </c>
      <c r="C1973" s="32" t="s">
        <v>660</v>
      </c>
      <c r="D1973" s="33">
        <v>0.35</v>
      </c>
      <c r="E1973" s="33">
        <v>1482621.9</v>
      </c>
    </row>
    <row r="1974" spans="1:5" x14ac:dyDescent="0.25">
      <c r="A1974">
        <v>2</v>
      </c>
      <c r="B1974" s="35" t="str">
        <f t="shared" si="30"/>
        <v>18230021</v>
      </c>
      <c r="C1974" s="32" t="s">
        <v>661</v>
      </c>
      <c r="D1974" s="33">
        <v>101692369.02</v>
      </c>
      <c r="E1974" s="33">
        <v>117052127.36</v>
      </c>
    </row>
    <row r="1975" spans="1:5" x14ac:dyDescent="0.25">
      <c r="A1975">
        <v>2</v>
      </c>
      <c r="B1975" s="35" t="str">
        <f t="shared" si="30"/>
        <v>18230031</v>
      </c>
      <c r="C1975" s="32" t="s">
        <v>662</v>
      </c>
      <c r="D1975" s="33">
        <v>50300536.07</v>
      </c>
      <c r="E1975" s="33">
        <v>49883715.229999997</v>
      </c>
    </row>
    <row r="1976" spans="1:5" x14ac:dyDescent="0.25">
      <c r="A1976">
        <v>2</v>
      </c>
      <c r="B1976" s="35" t="str">
        <f t="shared" si="30"/>
        <v>18230032</v>
      </c>
      <c r="C1976" s="32" t="s">
        <v>663</v>
      </c>
      <c r="D1976" s="33">
        <v>14721637.93</v>
      </c>
      <c r="E1976" s="33">
        <v>17283742.359999999</v>
      </c>
    </row>
    <row r="1977" spans="1:5" x14ac:dyDescent="0.25">
      <c r="A1977">
        <v>2</v>
      </c>
      <c r="B1977" s="35" t="str">
        <f t="shared" si="30"/>
        <v>18230041</v>
      </c>
      <c r="C1977" s="32" t="s">
        <v>664</v>
      </c>
      <c r="D1977" s="33">
        <v>21589277</v>
      </c>
      <c r="E1977" s="33">
        <v>21589277</v>
      </c>
    </row>
    <row r="1978" spans="1:5" x14ac:dyDescent="0.25">
      <c r="A1978">
        <v>2</v>
      </c>
      <c r="B1978" s="35" t="str">
        <f t="shared" si="30"/>
        <v>18230042</v>
      </c>
      <c r="C1978" s="32" t="s">
        <v>665</v>
      </c>
      <c r="D1978" s="33">
        <v>-7679978.7000000002</v>
      </c>
      <c r="E1978" s="33">
        <v>-11796843.550000001</v>
      </c>
    </row>
    <row r="1979" spans="1:5" x14ac:dyDescent="0.25">
      <c r="A1979">
        <v>2</v>
      </c>
      <c r="B1979" s="35" t="str">
        <f t="shared" si="30"/>
        <v>18230051</v>
      </c>
      <c r="C1979" s="32" t="s">
        <v>666</v>
      </c>
      <c r="D1979" s="33">
        <v>-17870988.390000001</v>
      </c>
      <c r="E1979" s="33">
        <v>-17967068.170000002</v>
      </c>
    </row>
    <row r="1980" spans="1:5" x14ac:dyDescent="0.25">
      <c r="A1980">
        <v>2</v>
      </c>
      <c r="B1980" s="35" t="str">
        <f t="shared" si="30"/>
        <v>18230061</v>
      </c>
      <c r="C1980" s="32" t="s">
        <v>667</v>
      </c>
      <c r="D1980" s="33">
        <v>900037</v>
      </c>
      <c r="E1980" s="33">
        <v>876903</v>
      </c>
    </row>
    <row r="1981" spans="1:5" x14ac:dyDescent="0.25">
      <c r="A1981">
        <v>2</v>
      </c>
      <c r="B1981" s="35" t="str">
        <f t="shared" si="30"/>
        <v>18230071</v>
      </c>
      <c r="C1981" s="32" t="s">
        <v>668</v>
      </c>
      <c r="D1981" s="33">
        <v>113632921</v>
      </c>
      <c r="E1981" s="33">
        <v>0</v>
      </c>
    </row>
    <row r="1982" spans="1:5" x14ac:dyDescent="0.25">
      <c r="A1982">
        <v>2</v>
      </c>
      <c r="B1982" s="35" t="str">
        <f t="shared" si="30"/>
        <v>18230081</v>
      </c>
      <c r="C1982" s="32" t="s">
        <v>669</v>
      </c>
      <c r="D1982" s="33">
        <v>-113632921</v>
      </c>
      <c r="E1982" s="33">
        <v>0</v>
      </c>
    </row>
    <row r="1983" spans="1:5" x14ac:dyDescent="0.25">
      <c r="A1983">
        <v>2</v>
      </c>
      <c r="B1983" s="35" t="str">
        <f t="shared" si="30"/>
        <v>18230311</v>
      </c>
      <c r="C1983" s="32" t="s">
        <v>670</v>
      </c>
      <c r="D1983" s="33">
        <v>30000</v>
      </c>
      <c r="E1983" s="33">
        <v>30000</v>
      </c>
    </row>
    <row r="1984" spans="1:5" x14ac:dyDescent="0.25">
      <c r="A1984">
        <v>2</v>
      </c>
      <c r="B1984" s="35" t="str">
        <f t="shared" si="30"/>
        <v>18230312</v>
      </c>
      <c r="C1984" s="32" t="s">
        <v>671</v>
      </c>
      <c r="D1984" s="33">
        <v>-28972196.91</v>
      </c>
      <c r="E1984" s="33">
        <v>-27999659.710000001</v>
      </c>
    </row>
    <row r="1985" spans="1:5" x14ac:dyDescent="0.25">
      <c r="A1985">
        <v>2</v>
      </c>
      <c r="B1985" s="35" t="str">
        <f t="shared" si="30"/>
        <v>18230351</v>
      </c>
      <c r="C1985" s="32" t="s">
        <v>672</v>
      </c>
      <c r="D1985" s="33">
        <v>98051574.730000004</v>
      </c>
      <c r="E1985" s="33">
        <v>96870230.469999999</v>
      </c>
    </row>
    <row r="1986" spans="1:5" x14ac:dyDescent="0.25">
      <c r="A1986">
        <v>2</v>
      </c>
      <c r="B1986" s="35" t="str">
        <f t="shared" ref="B1986:B2049" si="31">LEFT(C1986,8)</f>
        <v>18230431</v>
      </c>
      <c r="C1986" s="32" t="s">
        <v>673</v>
      </c>
      <c r="D1986" s="33">
        <v>-1725796.46</v>
      </c>
      <c r="E1986" s="33">
        <v>-1640115.56</v>
      </c>
    </row>
    <row r="1987" spans="1:5" x14ac:dyDescent="0.25">
      <c r="A1987">
        <v>2</v>
      </c>
      <c r="B1987" s="35" t="str">
        <f t="shared" si="31"/>
        <v>18230501</v>
      </c>
      <c r="C1987" s="32" t="s">
        <v>674</v>
      </c>
      <c r="D1987" s="33">
        <v>2161908.7599999998</v>
      </c>
      <c r="E1987" s="33">
        <v>2019917.01</v>
      </c>
    </row>
    <row r="1988" spans="1:5" x14ac:dyDescent="0.25">
      <c r="A1988">
        <v>2</v>
      </c>
      <c r="B1988" s="35" t="str">
        <f t="shared" si="31"/>
        <v>18230502</v>
      </c>
      <c r="C1988" s="32" t="s">
        <v>675</v>
      </c>
      <c r="D1988" s="33">
        <v>1558464.05</v>
      </c>
      <c r="E1988" s="33">
        <v>1456105.24</v>
      </c>
    </row>
    <row r="1989" spans="1:5" x14ac:dyDescent="0.25">
      <c r="A1989">
        <v>2</v>
      </c>
      <c r="B1989" s="35" t="str">
        <f t="shared" si="31"/>
        <v>18230621</v>
      </c>
      <c r="C1989" s="32" t="s">
        <v>676</v>
      </c>
      <c r="D1989" s="33">
        <v>-73196327.209999993</v>
      </c>
      <c r="E1989" s="33">
        <v>-94328603.640000001</v>
      </c>
    </row>
    <row r="1990" spans="1:5" x14ac:dyDescent="0.25">
      <c r="A1990">
        <v>2</v>
      </c>
      <c r="B1990" s="35" t="str">
        <f t="shared" si="31"/>
        <v>18230631</v>
      </c>
      <c r="C1990" s="32" t="s">
        <v>677</v>
      </c>
      <c r="D1990" s="33">
        <v>797362.18</v>
      </c>
      <c r="E1990" s="33">
        <v>4201898.9400000004</v>
      </c>
    </row>
    <row r="1991" spans="1:5" x14ac:dyDescent="0.25">
      <c r="A1991">
        <v>2</v>
      </c>
      <c r="B1991" s="35" t="str">
        <f t="shared" si="31"/>
        <v>18230771</v>
      </c>
      <c r="C1991" s="32" t="s">
        <v>678</v>
      </c>
      <c r="D1991" s="33">
        <v>22414387</v>
      </c>
      <c r="E1991" s="33">
        <v>16745089</v>
      </c>
    </row>
    <row r="1992" spans="1:5" x14ac:dyDescent="0.25">
      <c r="A1992">
        <v>2</v>
      </c>
      <c r="B1992" s="35" t="str">
        <f t="shared" si="31"/>
        <v>18230781</v>
      </c>
      <c r="C1992" s="32" t="s">
        <v>679</v>
      </c>
      <c r="D1992" s="33">
        <v>-22414387</v>
      </c>
      <c r="E1992" s="33">
        <v>-16745089</v>
      </c>
    </row>
    <row r="1993" spans="1:5" x14ac:dyDescent="0.25">
      <c r="A1993">
        <v>2</v>
      </c>
      <c r="B1993" s="35" t="str">
        <f t="shared" si="31"/>
        <v>18230791</v>
      </c>
      <c r="C1993" s="32" t="s">
        <v>680</v>
      </c>
      <c r="D1993" s="33">
        <v>3454344</v>
      </c>
      <c r="E1993" s="33">
        <v>3454344</v>
      </c>
    </row>
    <row r="1994" spans="1:5" x14ac:dyDescent="0.25">
      <c r="A1994">
        <v>2</v>
      </c>
      <c r="B1994" s="35" t="str">
        <f t="shared" si="31"/>
        <v>18231051</v>
      </c>
      <c r="C1994" s="32" t="s">
        <v>681</v>
      </c>
      <c r="D1994" s="33">
        <v>-34827817</v>
      </c>
      <c r="E1994" s="33">
        <v>-34827817</v>
      </c>
    </row>
    <row r="1995" spans="1:5" x14ac:dyDescent="0.25">
      <c r="A1995">
        <v>2</v>
      </c>
      <c r="B1995" s="35" t="str">
        <f t="shared" si="31"/>
        <v>18231061</v>
      </c>
      <c r="C1995" s="32" t="s">
        <v>682</v>
      </c>
      <c r="D1995" s="33">
        <v>34827817</v>
      </c>
      <c r="E1995" s="33">
        <v>34827817</v>
      </c>
    </row>
    <row r="1996" spans="1:5" x14ac:dyDescent="0.25">
      <c r="A1996">
        <v>2</v>
      </c>
      <c r="B1996" s="35" t="str">
        <f t="shared" si="31"/>
        <v>18231081</v>
      </c>
      <c r="C1996" s="32" t="s">
        <v>683</v>
      </c>
      <c r="D1996" s="33">
        <v>-25644564</v>
      </c>
      <c r="E1996" s="33">
        <v>-25644564</v>
      </c>
    </row>
    <row r="1997" spans="1:5" x14ac:dyDescent="0.25">
      <c r="A1997">
        <v>2</v>
      </c>
      <c r="B1997" s="35" t="str">
        <f t="shared" si="31"/>
        <v>18231091</v>
      </c>
      <c r="C1997" s="32" t="s">
        <v>684</v>
      </c>
      <c r="D1997" s="33">
        <v>25644564</v>
      </c>
      <c r="E1997" s="33">
        <v>25644564</v>
      </c>
    </row>
    <row r="1998" spans="1:5" x14ac:dyDescent="0.25">
      <c r="A1998">
        <v>2</v>
      </c>
      <c r="B1998" s="35" t="str">
        <f t="shared" si="31"/>
        <v>18231141</v>
      </c>
      <c r="C1998" s="32" t="s">
        <v>685</v>
      </c>
      <c r="D1998" s="33">
        <v>-38038883</v>
      </c>
      <c r="E1998" s="33">
        <v>-38038883</v>
      </c>
    </row>
    <row r="1999" spans="1:5" x14ac:dyDescent="0.25">
      <c r="A1999">
        <v>2</v>
      </c>
      <c r="B1999" s="35" t="str">
        <f t="shared" si="31"/>
        <v>18231151</v>
      </c>
      <c r="C1999" s="32" t="s">
        <v>686</v>
      </c>
      <c r="D1999" s="33">
        <v>38038883</v>
      </c>
      <c r="E1999" s="33">
        <v>38038883</v>
      </c>
    </row>
    <row r="2000" spans="1:5" x14ac:dyDescent="0.25">
      <c r="A2000">
        <v>2</v>
      </c>
      <c r="B2000" s="35" t="str">
        <f t="shared" si="31"/>
        <v>18231161</v>
      </c>
      <c r="C2000" s="32" t="s">
        <v>687</v>
      </c>
      <c r="D2000" s="33">
        <v>39647674</v>
      </c>
      <c r="E2000" s="33">
        <v>39647674</v>
      </c>
    </row>
    <row r="2001" spans="1:5" x14ac:dyDescent="0.25">
      <c r="A2001">
        <v>2</v>
      </c>
      <c r="B2001" s="35" t="str">
        <f t="shared" si="31"/>
        <v>18231171</v>
      </c>
      <c r="C2001" s="32" t="s">
        <v>688</v>
      </c>
      <c r="D2001" s="33">
        <v>-39647674</v>
      </c>
      <c r="E2001" s="33">
        <v>-39647674</v>
      </c>
    </row>
    <row r="2002" spans="1:5" x14ac:dyDescent="0.25">
      <c r="A2002">
        <v>2</v>
      </c>
      <c r="B2002" s="35" t="str">
        <f t="shared" si="31"/>
        <v>18231181</v>
      </c>
      <c r="C2002" s="32" t="s">
        <v>689</v>
      </c>
      <c r="D2002" s="33">
        <v>8232968</v>
      </c>
      <c r="E2002" s="33">
        <v>8232968</v>
      </c>
    </row>
    <row r="2003" spans="1:5" x14ac:dyDescent="0.25">
      <c r="A2003">
        <v>2</v>
      </c>
      <c r="B2003" s="35" t="str">
        <f t="shared" si="31"/>
        <v>18231191</v>
      </c>
      <c r="C2003" s="32" t="s">
        <v>690</v>
      </c>
      <c r="D2003" s="33">
        <v>-8232968</v>
      </c>
      <c r="E2003" s="33">
        <v>-8232968</v>
      </c>
    </row>
    <row r="2004" spans="1:5" x14ac:dyDescent="0.25">
      <c r="A2004">
        <v>2</v>
      </c>
      <c r="B2004" s="35" t="str">
        <f t="shared" si="31"/>
        <v>18231241</v>
      </c>
      <c r="C2004" s="32" t="s">
        <v>691</v>
      </c>
      <c r="D2004" s="33">
        <v>465000</v>
      </c>
      <c r="E2004" s="33">
        <v>465000</v>
      </c>
    </row>
    <row r="2005" spans="1:5" x14ac:dyDescent="0.25">
      <c r="A2005">
        <v>2</v>
      </c>
      <c r="B2005" s="35" t="str">
        <f t="shared" si="31"/>
        <v>18231251</v>
      </c>
      <c r="C2005" s="32" t="s">
        <v>692</v>
      </c>
      <c r="D2005" s="33">
        <v>61259.91</v>
      </c>
      <c r="E2005" s="33">
        <v>67949.210000000006</v>
      </c>
    </row>
    <row r="2006" spans="1:5" x14ac:dyDescent="0.25">
      <c r="A2006">
        <v>2</v>
      </c>
      <c r="B2006" s="35" t="str">
        <f t="shared" si="31"/>
        <v>18231261</v>
      </c>
      <c r="C2006" s="32" t="s">
        <v>693</v>
      </c>
      <c r="D2006" s="33">
        <v>0</v>
      </c>
      <c r="E2006" s="33">
        <v>-5669298</v>
      </c>
    </row>
    <row r="2007" spans="1:5" x14ac:dyDescent="0.25">
      <c r="A2007">
        <v>2</v>
      </c>
      <c r="B2007" s="35" t="str">
        <f t="shared" si="31"/>
        <v>18231271</v>
      </c>
      <c r="C2007" s="32" t="s">
        <v>694</v>
      </c>
      <c r="D2007" s="33">
        <v>0</v>
      </c>
      <c r="E2007" s="33">
        <v>5669298</v>
      </c>
    </row>
    <row r="2008" spans="1:5" x14ac:dyDescent="0.25">
      <c r="A2008">
        <v>2</v>
      </c>
      <c r="B2008" s="35" t="str">
        <f t="shared" si="31"/>
        <v>18232221</v>
      </c>
      <c r="C2008" s="32" t="s">
        <v>695</v>
      </c>
      <c r="D2008" s="33">
        <v>200000</v>
      </c>
      <c r="E2008" s="33">
        <v>200000</v>
      </c>
    </row>
    <row r="2009" spans="1:5" x14ac:dyDescent="0.25">
      <c r="A2009">
        <v>2</v>
      </c>
      <c r="B2009" s="35" t="str">
        <f t="shared" si="31"/>
        <v>18232251</v>
      </c>
      <c r="C2009" s="32" t="s">
        <v>696</v>
      </c>
      <c r="D2009" s="33">
        <v>23165.34</v>
      </c>
      <c r="E2009" s="33">
        <v>23185.34</v>
      </c>
    </row>
    <row r="2010" spans="1:5" x14ac:dyDescent="0.25">
      <c r="A2010">
        <v>2</v>
      </c>
      <c r="B2010" s="35" t="str">
        <f t="shared" si="31"/>
        <v>18232261</v>
      </c>
      <c r="C2010" s="32" t="s">
        <v>697</v>
      </c>
      <c r="D2010" s="33">
        <v>150000</v>
      </c>
      <c r="E2010" s="33">
        <v>150000</v>
      </c>
    </row>
    <row r="2011" spans="1:5" x14ac:dyDescent="0.25">
      <c r="A2011">
        <v>2</v>
      </c>
      <c r="B2011" s="35" t="str">
        <f t="shared" si="31"/>
        <v>18232271</v>
      </c>
      <c r="C2011" s="32" t="s">
        <v>698</v>
      </c>
      <c r="D2011" s="33">
        <v>250050.86</v>
      </c>
      <c r="E2011" s="33">
        <v>115835.43</v>
      </c>
    </row>
    <row r="2012" spans="1:5" x14ac:dyDescent="0.25">
      <c r="A2012">
        <v>2</v>
      </c>
      <c r="B2012" s="35" t="str">
        <f t="shared" si="31"/>
        <v>18232301</v>
      </c>
      <c r="C2012" s="32" t="s">
        <v>699</v>
      </c>
      <c r="D2012" s="33">
        <v>62954125.369999997</v>
      </c>
      <c r="E2012" s="33">
        <v>62361705.369999997</v>
      </c>
    </row>
    <row r="2013" spans="1:5" x14ac:dyDescent="0.25">
      <c r="A2013">
        <v>2</v>
      </c>
      <c r="B2013" s="35" t="str">
        <f t="shared" si="31"/>
        <v>18232311</v>
      </c>
      <c r="C2013" s="32" t="s">
        <v>700</v>
      </c>
      <c r="D2013" s="33">
        <v>13369404</v>
      </c>
      <c r="E2013" s="33">
        <v>13254834</v>
      </c>
    </row>
    <row r="2014" spans="1:5" x14ac:dyDescent="0.25">
      <c r="A2014">
        <v>2</v>
      </c>
      <c r="B2014" s="35" t="str">
        <f t="shared" si="31"/>
        <v>18232321</v>
      </c>
      <c r="C2014" s="32" t="s">
        <v>701</v>
      </c>
      <c r="D2014" s="33">
        <v>999999.71</v>
      </c>
      <c r="E2014" s="33">
        <v>916666.37</v>
      </c>
    </row>
    <row r="2015" spans="1:5" x14ac:dyDescent="0.25">
      <c r="A2015">
        <v>2</v>
      </c>
      <c r="B2015" s="35" t="str">
        <f t="shared" si="31"/>
        <v>18233061</v>
      </c>
      <c r="C2015" s="32" t="s">
        <v>702</v>
      </c>
      <c r="D2015" s="33">
        <v>20000</v>
      </c>
      <c r="E2015" s="33">
        <v>20000</v>
      </c>
    </row>
    <row r="2016" spans="1:5" x14ac:dyDescent="0.25">
      <c r="A2016">
        <v>2</v>
      </c>
      <c r="B2016" s="35" t="str">
        <f t="shared" si="31"/>
        <v>18235521</v>
      </c>
      <c r="C2016" s="32" t="s">
        <v>703</v>
      </c>
      <c r="D2016" s="33">
        <v>20750386.879999999</v>
      </c>
      <c r="E2016" s="33">
        <v>20269544.879999999</v>
      </c>
    </row>
    <row r="2017" spans="1:5" x14ac:dyDescent="0.25">
      <c r="A2017">
        <v>2</v>
      </c>
      <c r="B2017" s="35" t="str">
        <f t="shared" si="31"/>
        <v>18237112</v>
      </c>
      <c r="C2017" s="32" t="s">
        <v>704</v>
      </c>
      <c r="D2017" s="33">
        <v>5107.6499999999996</v>
      </c>
      <c r="E2017" s="33">
        <v>5107.6499999999996</v>
      </c>
    </row>
    <row r="2018" spans="1:5" x14ac:dyDescent="0.25">
      <c r="A2018">
        <v>2</v>
      </c>
      <c r="B2018" s="35" t="str">
        <f t="shared" si="31"/>
        <v>18237161</v>
      </c>
      <c r="C2018" s="32" t="s">
        <v>705</v>
      </c>
      <c r="D2018" s="33">
        <v>0</v>
      </c>
      <c r="E2018" s="33">
        <v>1010556.04</v>
      </c>
    </row>
    <row r="2019" spans="1:5" x14ac:dyDescent="0.25">
      <c r="A2019">
        <v>2</v>
      </c>
      <c r="B2019" s="35" t="str">
        <f t="shared" si="31"/>
        <v>18237171</v>
      </c>
      <c r="C2019" s="32" t="s">
        <v>706</v>
      </c>
      <c r="D2019" s="33">
        <v>0</v>
      </c>
      <c r="E2019" s="33">
        <v>127367.65</v>
      </c>
    </row>
    <row r="2020" spans="1:5" x14ac:dyDescent="0.25">
      <c r="A2020">
        <v>2</v>
      </c>
      <c r="B2020" s="35" t="str">
        <f t="shared" si="31"/>
        <v>18237181</v>
      </c>
      <c r="C2020" s="32" t="s">
        <v>707</v>
      </c>
      <c r="D2020" s="33">
        <v>0</v>
      </c>
      <c r="E2020" s="33">
        <v>676.64</v>
      </c>
    </row>
    <row r="2021" spans="1:5" x14ac:dyDescent="0.25">
      <c r="A2021">
        <v>2</v>
      </c>
      <c r="B2021" s="35" t="str">
        <f t="shared" si="31"/>
        <v>18237191</v>
      </c>
      <c r="C2021" s="32" t="s">
        <v>708</v>
      </c>
      <c r="D2021" s="33">
        <v>0</v>
      </c>
      <c r="E2021" s="33">
        <v>0</v>
      </c>
    </row>
    <row r="2022" spans="1:5" x14ac:dyDescent="0.25">
      <c r="A2022">
        <v>2</v>
      </c>
      <c r="B2022" s="35" t="str">
        <f t="shared" si="31"/>
        <v>18237201</v>
      </c>
      <c r="C2022" s="32" t="s">
        <v>709</v>
      </c>
      <c r="D2022" s="33">
        <v>0</v>
      </c>
      <c r="E2022" s="33">
        <v>5387122.7000000002</v>
      </c>
    </row>
    <row r="2023" spans="1:5" x14ac:dyDescent="0.25">
      <c r="A2023">
        <v>2</v>
      </c>
      <c r="B2023" s="35" t="str">
        <f t="shared" si="31"/>
        <v>18237211</v>
      </c>
      <c r="C2023" s="32" t="s">
        <v>710</v>
      </c>
      <c r="D2023" s="33">
        <v>23158.12</v>
      </c>
      <c r="E2023" s="33">
        <v>4505332.0199999996</v>
      </c>
    </row>
    <row r="2024" spans="1:5" x14ac:dyDescent="0.25">
      <c r="A2024">
        <v>2</v>
      </c>
      <c r="B2024" s="35" t="str">
        <f t="shared" si="31"/>
        <v>18237221</v>
      </c>
      <c r="C2024" s="32" t="s">
        <v>711</v>
      </c>
      <c r="D2024" s="33">
        <v>94681.86</v>
      </c>
      <c r="E2024" s="33">
        <v>1367803.4</v>
      </c>
    </row>
    <row r="2025" spans="1:5" x14ac:dyDescent="0.25">
      <c r="A2025">
        <v>2</v>
      </c>
      <c r="B2025" s="35" t="str">
        <f t="shared" si="31"/>
        <v>18237231</v>
      </c>
      <c r="C2025" s="32" t="s">
        <v>712</v>
      </c>
      <c r="D2025" s="33">
        <v>0</v>
      </c>
      <c r="E2025" s="33">
        <v>2507239.0499999998</v>
      </c>
    </row>
    <row r="2026" spans="1:5" x14ac:dyDescent="0.25">
      <c r="A2026">
        <v>2</v>
      </c>
      <c r="B2026" s="35" t="str">
        <f t="shared" si="31"/>
        <v>18237251</v>
      </c>
      <c r="C2026" s="32" t="s">
        <v>713</v>
      </c>
      <c r="D2026" s="33">
        <v>0</v>
      </c>
      <c r="E2026" s="33">
        <v>922204</v>
      </c>
    </row>
    <row r="2027" spans="1:5" x14ac:dyDescent="0.25">
      <c r="A2027">
        <v>2</v>
      </c>
      <c r="B2027" s="35" t="str">
        <f t="shared" si="31"/>
        <v>18237261</v>
      </c>
      <c r="C2027" s="32" t="s">
        <v>714</v>
      </c>
      <c r="D2027" s="33">
        <v>0</v>
      </c>
      <c r="E2027" s="33">
        <v>65877.88</v>
      </c>
    </row>
    <row r="2028" spans="1:5" x14ac:dyDescent="0.25">
      <c r="A2028">
        <v>2</v>
      </c>
      <c r="B2028" s="35" t="str">
        <f t="shared" si="31"/>
        <v>18237271</v>
      </c>
      <c r="C2028" s="32" t="s">
        <v>715</v>
      </c>
      <c r="D2028" s="33">
        <v>133361.39000000001</v>
      </c>
      <c r="E2028" s="33">
        <v>468633.14</v>
      </c>
    </row>
    <row r="2029" spans="1:5" x14ac:dyDescent="0.25">
      <c r="A2029">
        <v>2</v>
      </c>
      <c r="B2029" s="35" t="str">
        <f t="shared" si="31"/>
        <v>18237281</v>
      </c>
      <c r="C2029" s="32" t="s">
        <v>716</v>
      </c>
      <c r="D2029" s="33">
        <v>129130.56</v>
      </c>
      <c r="E2029" s="33">
        <v>717448.8</v>
      </c>
    </row>
    <row r="2030" spans="1:5" x14ac:dyDescent="0.25">
      <c r="A2030">
        <v>2</v>
      </c>
      <c r="B2030" s="35" t="str">
        <f t="shared" si="31"/>
        <v>18237292</v>
      </c>
      <c r="C2030" s="32" t="s">
        <v>1752</v>
      </c>
      <c r="D2030" s="33">
        <v>0</v>
      </c>
      <c r="E2030" s="33">
        <v>57536.91</v>
      </c>
    </row>
    <row r="2031" spans="1:5" x14ac:dyDescent="0.25">
      <c r="A2031">
        <v>2</v>
      </c>
      <c r="B2031" s="35" t="str">
        <f t="shared" si="31"/>
        <v>18237302</v>
      </c>
      <c r="C2031" s="32" t="s">
        <v>717</v>
      </c>
      <c r="D2031" s="33">
        <v>138018.64000000001</v>
      </c>
      <c r="E2031" s="33">
        <v>335956.86</v>
      </c>
    </row>
    <row r="2032" spans="1:5" x14ac:dyDescent="0.25">
      <c r="A2032">
        <v>2</v>
      </c>
      <c r="B2032" s="35" t="str">
        <f t="shared" si="31"/>
        <v>18237311</v>
      </c>
      <c r="C2032" s="32" t="s">
        <v>718</v>
      </c>
      <c r="D2032" s="33">
        <v>0</v>
      </c>
      <c r="E2032" s="33">
        <v>239129.01</v>
      </c>
    </row>
    <row r="2033" spans="1:5" x14ac:dyDescent="0.25">
      <c r="A2033">
        <v>2</v>
      </c>
      <c r="B2033" s="35" t="str">
        <f t="shared" si="31"/>
        <v>18237321</v>
      </c>
      <c r="C2033" s="32" t="s">
        <v>719</v>
      </c>
      <c r="D2033" s="33">
        <v>0</v>
      </c>
      <c r="E2033" s="33">
        <v>251738.25</v>
      </c>
    </row>
    <row r="2034" spans="1:5" x14ac:dyDescent="0.25">
      <c r="A2034">
        <v>2</v>
      </c>
      <c r="B2034" s="35" t="str">
        <f t="shared" si="31"/>
        <v>18237331</v>
      </c>
      <c r="C2034" s="32" t="s">
        <v>720</v>
      </c>
      <c r="D2034" s="33">
        <v>126.81</v>
      </c>
      <c r="E2034" s="33">
        <v>51320.959999999999</v>
      </c>
    </row>
    <row r="2035" spans="1:5" x14ac:dyDescent="0.25">
      <c r="A2035">
        <v>2</v>
      </c>
      <c r="B2035" s="35" t="str">
        <f t="shared" si="31"/>
        <v>18237341</v>
      </c>
      <c r="C2035" s="32" t="s">
        <v>721</v>
      </c>
      <c r="D2035" s="33">
        <v>0</v>
      </c>
      <c r="E2035" s="33">
        <v>11749.02</v>
      </c>
    </row>
    <row r="2036" spans="1:5" x14ac:dyDescent="0.25">
      <c r="A2036">
        <v>2</v>
      </c>
      <c r="B2036" s="35" t="str">
        <f t="shared" si="31"/>
        <v>18237351</v>
      </c>
      <c r="C2036" s="32" t="s">
        <v>722</v>
      </c>
      <c r="D2036" s="33">
        <v>0</v>
      </c>
      <c r="E2036" s="33">
        <v>1066.5899999999999</v>
      </c>
    </row>
    <row r="2037" spans="1:5" x14ac:dyDescent="0.25">
      <c r="A2037">
        <v>2</v>
      </c>
      <c r="B2037" s="35" t="str">
        <f t="shared" si="31"/>
        <v>18237361</v>
      </c>
      <c r="C2037" s="32" t="s">
        <v>723</v>
      </c>
      <c r="D2037" s="33">
        <v>0</v>
      </c>
      <c r="E2037" s="33">
        <v>4484.6099999999997</v>
      </c>
    </row>
    <row r="2038" spans="1:5" x14ac:dyDescent="0.25">
      <c r="A2038">
        <v>2</v>
      </c>
      <c r="B2038" s="35" t="str">
        <f t="shared" si="31"/>
        <v>18237381</v>
      </c>
      <c r="C2038" s="32" t="s">
        <v>724</v>
      </c>
      <c r="D2038" s="33">
        <v>233.94</v>
      </c>
      <c r="E2038" s="33">
        <v>4687.88</v>
      </c>
    </row>
    <row r="2039" spans="1:5" x14ac:dyDescent="0.25">
      <c r="A2039">
        <v>2</v>
      </c>
      <c r="B2039" s="35" t="str">
        <f t="shared" si="31"/>
        <v>18237391</v>
      </c>
      <c r="C2039" s="32" t="s">
        <v>725</v>
      </c>
      <c r="D2039" s="33">
        <v>226.52</v>
      </c>
      <c r="E2039" s="33">
        <v>3843.87</v>
      </c>
    </row>
    <row r="2040" spans="1:5" x14ac:dyDescent="0.25">
      <c r="A2040">
        <v>2</v>
      </c>
      <c r="B2040" s="35" t="str">
        <f t="shared" si="31"/>
        <v>18237401</v>
      </c>
      <c r="C2040" s="32" t="s">
        <v>726</v>
      </c>
      <c r="D2040" s="33">
        <v>0</v>
      </c>
      <c r="E2040" s="33">
        <v>51793.97</v>
      </c>
    </row>
    <row r="2041" spans="1:5" x14ac:dyDescent="0.25">
      <c r="A2041">
        <v>2</v>
      </c>
      <c r="B2041" s="35" t="str">
        <f t="shared" si="31"/>
        <v>18237402</v>
      </c>
      <c r="C2041" s="32" t="s">
        <v>727</v>
      </c>
      <c r="D2041" s="33">
        <v>0</v>
      </c>
      <c r="E2041" s="33">
        <v>337213.05</v>
      </c>
    </row>
    <row r="2042" spans="1:5" x14ac:dyDescent="0.25">
      <c r="A2042">
        <v>2</v>
      </c>
      <c r="B2042" s="35" t="str">
        <f t="shared" si="31"/>
        <v>18237411</v>
      </c>
      <c r="C2042" s="32" t="s">
        <v>728</v>
      </c>
      <c r="D2042" s="33">
        <v>-24025</v>
      </c>
      <c r="E2042" s="33">
        <v>146853.87</v>
      </c>
    </row>
    <row r="2043" spans="1:5" x14ac:dyDescent="0.25">
      <c r="A2043">
        <v>2</v>
      </c>
      <c r="B2043" s="35" t="str">
        <f t="shared" si="31"/>
        <v>18237412</v>
      </c>
      <c r="C2043" s="32" t="s">
        <v>729</v>
      </c>
      <c r="D2043" s="33">
        <v>98.07</v>
      </c>
      <c r="E2043" s="33">
        <v>146888.18</v>
      </c>
    </row>
    <row r="2044" spans="1:5" x14ac:dyDescent="0.25">
      <c r="A2044">
        <v>2</v>
      </c>
      <c r="B2044" s="35" t="str">
        <f t="shared" si="31"/>
        <v>18237421</v>
      </c>
      <c r="C2044" s="32" t="s">
        <v>730</v>
      </c>
      <c r="D2044" s="33">
        <v>-154152.79999999999</v>
      </c>
      <c r="E2044" s="33">
        <v>848172.17</v>
      </c>
    </row>
    <row r="2045" spans="1:5" x14ac:dyDescent="0.25">
      <c r="A2045">
        <v>2</v>
      </c>
      <c r="B2045" s="35" t="str">
        <f t="shared" si="31"/>
        <v>18237431</v>
      </c>
      <c r="C2045" s="32" t="s">
        <v>731</v>
      </c>
      <c r="D2045" s="33">
        <v>-152267.75</v>
      </c>
      <c r="E2045" s="33">
        <v>900983.93</v>
      </c>
    </row>
    <row r="2046" spans="1:5" x14ac:dyDescent="0.25">
      <c r="A2046">
        <v>2</v>
      </c>
      <c r="B2046" s="35" t="str">
        <f t="shared" si="31"/>
        <v>18237441</v>
      </c>
      <c r="C2046" s="32" t="s">
        <v>732</v>
      </c>
      <c r="D2046" s="33">
        <v>-23482.89</v>
      </c>
      <c r="E2046" s="33">
        <v>208583.38</v>
      </c>
    </row>
    <row r="2047" spans="1:5" x14ac:dyDescent="0.25">
      <c r="A2047">
        <v>2</v>
      </c>
      <c r="B2047" s="35" t="str">
        <f t="shared" si="31"/>
        <v>18237461</v>
      </c>
      <c r="C2047" s="32" t="s">
        <v>733</v>
      </c>
      <c r="D2047" s="33">
        <v>0</v>
      </c>
      <c r="E2047" s="33">
        <v>0</v>
      </c>
    </row>
    <row r="2048" spans="1:5" x14ac:dyDescent="0.25">
      <c r="A2048">
        <v>2</v>
      </c>
      <c r="B2048" s="35" t="str">
        <f t="shared" si="31"/>
        <v>18237491</v>
      </c>
      <c r="C2048" s="32" t="s">
        <v>734</v>
      </c>
      <c r="D2048" s="33">
        <v>0</v>
      </c>
      <c r="E2048" s="33">
        <v>0</v>
      </c>
    </row>
    <row r="2049" spans="1:5" x14ac:dyDescent="0.25">
      <c r="A2049">
        <v>2</v>
      </c>
      <c r="B2049" s="35" t="str">
        <f t="shared" si="31"/>
        <v>18237501</v>
      </c>
      <c r="C2049" s="32" t="s">
        <v>735</v>
      </c>
      <c r="D2049" s="33">
        <v>0</v>
      </c>
      <c r="E2049" s="33">
        <v>0</v>
      </c>
    </row>
    <row r="2050" spans="1:5" x14ac:dyDescent="0.25">
      <c r="A2050">
        <v>2</v>
      </c>
      <c r="B2050" s="35" t="str">
        <f t="shared" ref="B2050:B2113" si="32">LEFT(C2050,8)</f>
        <v>18237502</v>
      </c>
      <c r="C2050" s="32" t="s">
        <v>736</v>
      </c>
      <c r="D2050" s="33">
        <v>-567913.01</v>
      </c>
      <c r="E2050" s="33">
        <v>3487510.05</v>
      </c>
    </row>
    <row r="2051" spans="1:5" x14ac:dyDescent="0.25">
      <c r="A2051">
        <v>2</v>
      </c>
      <c r="B2051" s="35" t="str">
        <f t="shared" si="32"/>
        <v>18237512</v>
      </c>
      <c r="C2051" s="32" t="s">
        <v>737</v>
      </c>
      <c r="D2051" s="33">
        <v>-85799.86</v>
      </c>
      <c r="E2051" s="33">
        <v>2191392.2000000002</v>
      </c>
    </row>
    <row r="2052" spans="1:5" x14ac:dyDescent="0.25">
      <c r="A2052">
        <v>2</v>
      </c>
      <c r="B2052" s="35" t="str">
        <f t="shared" si="32"/>
        <v>18238031</v>
      </c>
      <c r="C2052" s="32" t="s">
        <v>738</v>
      </c>
      <c r="D2052" s="33">
        <v>7634421.9699999997</v>
      </c>
      <c r="E2052" s="33">
        <v>3817210.97</v>
      </c>
    </row>
    <row r="2053" spans="1:5" x14ac:dyDescent="0.25">
      <c r="A2053">
        <v>2</v>
      </c>
      <c r="B2053" s="35" t="str">
        <f t="shared" si="32"/>
        <v>18238032</v>
      </c>
      <c r="C2053" s="32" t="s">
        <v>739</v>
      </c>
      <c r="D2053" s="33">
        <v>2767519.23</v>
      </c>
      <c r="E2053" s="33">
        <v>1383760.23</v>
      </c>
    </row>
    <row r="2054" spans="1:5" x14ac:dyDescent="0.25">
      <c r="A2054">
        <v>2</v>
      </c>
      <c r="B2054" s="35" t="str">
        <f t="shared" si="32"/>
        <v>18238041</v>
      </c>
      <c r="C2054" s="32" t="s">
        <v>740</v>
      </c>
      <c r="D2054" s="33">
        <v>21594101</v>
      </c>
      <c r="E2054" s="33">
        <v>23969550</v>
      </c>
    </row>
    <row r="2055" spans="1:5" x14ac:dyDescent="0.25">
      <c r="A2055">
        <v>2</v>
      </c>
      <c r="B2055" s="35" t="str">
        <f t="shared" si="32"/>
        <v>18238042</v>
      </c>
      <c r="C2055" s="32" t="s">
        <v>741</v>
      </c>
      <c r="D2055" s="33">
        <v>4521184</v>
      </c>
      <c r="E2055" s="33">
        <v>3315251</v>
      </c>
    </row>
    <row r="2056" spans="1:5" x14ac:dyDescent="0.25">
      <c r="A2056">
        <v>2</v>
      </c>
      <c r="B2056" s="35" t="str">
        <f t="shared" si="32"/>
        <v>18238141</v>
      </c>
      <c r="C2056" s="32" t="s">
        <v>742</v>
      </c>
      <c r="D2056" s="33">
        <v>0</v>
      </c>
      <c r="E2056" s="33">
        <v>0</v>
      </c>
    </row>
    <row r="2057" spans="1:5" x14ac:dyDescent="0.25">
      <c r="A2057">
        <v>2</v>
      </c>
      <c r="B2057" s="35" t="str">
        <f t="shared" si="32"/>
        <v>18238142</v>
      </c>
      <c r="C2057" s="32" t="s">
        <v>743</v>
      </c>
      <c r="D2057" s="33">
        <v>48106199.670000002</v>
      </c>
      <c r="E2057" s="33">
        <v>49790291.25</v>
      </c>
    </row>
    <row r="2058" spans="1:5" x14ac:dyDescent="0.25">
      <c r="A2058">
        <v>2</v>
      </c>
      <c r="B2058" s="35" t="str">
        <f t="shared" si="32"/>
        <v>18238151</v>
      </c>
      <c r="C2058" s="32" t="s">
        <v>744</v>
      </c>
      <c r="D2058" s="33">
        <v>11496655.73</v>
      </c>
      <c r="E2058" s="33">
        <v>0</v>
      </c>
    </row>
    <row r="2059" spans="1:5" x14ac:dyDescent="0.25">
      <c r="A2059">
        <v>2</v>
      </c>
      <c r="B2059" s="35" t="str">
        <f t="shared" si="32"/>
        <v>18238152</v>
      </c>
      <c r="C2059" s="32" t="s">
        <v>745</v>
      </c>
      <c r="D2059" s="33">
        <v>639327.88</v>
      </c>
      <c r="E2059" s="33">
        <v>0</v>
      </c>
    </row>
    <row r="2060" spans="1:5" x14ac:dyDescent="0.25">
      <c r="A2060">
        <v>2</v>
      </c>
      <c r="B2060" s="35" t="str">
        <f t="shared" si="32"/>
        <v>18238161</v>
      </c>
      <c r="C2060" s="32" t="s">
        <v>746</v>
      </c>
      <c r="D2060" s="33">
        <v>451853.74</v>
      </c>
      <c r="E2060" s="33">
        <v>448825.61</v>
      </c>
    </row>
    <row r="2061" spans="1:5" x14ac:dyDescent="0.25">
      <c r="A2061">
        <v>2</v>
      </c>
      <c r="B2061" s="35" t="str">
        <f t="shared" si="32"/>
        <v>18238162</v>
      </c>
      <c r="C2061" s="32" t="s">
        <v>747</v>
      </c>
      <c r="D2061" s="33">
        <v>2416073.61</v>
      </c>
      <c r="E2061" s="33">
        <v>2828341.77</v>
      </c>
    </row>
    <row r="2062" spans="1:5" x14ac:dyDescent="0.25">
      <c r="A2062">
        <v>2</v>
      </c>
      <c r="B2062" s="35" t="str">
        <f t="shared" si="32"/>
        <v>18238171</v>
      </c>
      <c r="C2062" s="32" t="s">
        <v>748</v>
      </c>
      <c r="D2062" s="33">
        <v>515962.22</v>
      </c>
      <c r="E2062" s="33">
        <v>0</v>
      </c>
    </row>
    <row r="2063" spans="1:5" x14ac:dyDescent="0.25">
      <c r="A2063">
        <v>2</v>
      </c>
      <c r="B2063" s="35" t="str">
        <f t="shared" si="32"/>
        <v>18238172</v>
      </c>
      <c r="C2063" s="32" t="s">
        <v>749</v>
      </c>
      <c r="D2063" s="33">
        <v>445445.85</v>
      </c>
      <c r="E2063" s="33">
        <v>0</v>
      </c>
    </row>
    <row r="2064" spans="1:5" x14ac:dyDescent="0.25">
      <c r="A2064">
        <v>2</v>
      </c>
      <c r="B2064" s="35" t="str">
        <f t="shared" si="32"/>
        <v>18238181</v>
      </c>
      <c r="C2064" s="32" t="s">
        <v>750</v>
      </c>
      <c r="D2064" s="33">
        <v>313287.15999999997</v>
      </c>
      <c r="E2064" s="33">
        <v>398100.66</v>
      </c>
    </row>
    <row r="2065" spans="1:5" x14ac:dyDescent="0.25">
      <c r="A2065">
        <v>2</v>
      </c>
      <c r="B2065" s="35" t="str">
        <f t="shared" si="32"/>
        <v>18238191</v>
      </c>
      <c r="C2065" s="32" t="s">
        <v>751</v>
      </c>
      <c r="D2065" s="33">
        <v>246821.82</v>
      </c>
      <c r="E2065" s="33">
        <v>0</v>
      </c>
    </row>
    <row r="2066" spans="1:5" x14ac:dyDescent="0.25">
      <c r="A2066">
        <v>2</v>
      </c>
      <c r="B2066" s="35" t="str">
        <f t="shared" si="32"/>
        <v>18238211</v>
      </c>
      <c r="C2066" s="32" t="s">
        <v>752</v>
      </c>
      <c r="D2066" s="33">
        <v>0</v>
      </c>
      <c r="E2066" s="33">
        <v>0</v>
      </c>
    </row>
    <row r="2067" spans="1:5" x14ac:dyDescent="0.25">
      <c r="A2067">
        <v>2</v>
      </c>
      <c r="B2067" s="35" t="str">
        <f t="shared" si="32"/>
        <v>18238311</v>
      </c>
      <c r="C2067" s="32" t="s">
        <v>753</v>
      </c>
      <c r="D2067" s="33">
        <v>8287437.7599999998</v>
      </c>
      <c r="E2067" s="33">
        <v>7534033.7599999998</v>
      </c>
    </row>
    <row r="2068" spans="1:5" x14ac:dyDescent="0.25">
      <c r="A2068">
        <v>2</v>
      </c>
      <c r="B2068" s="35" t="str">
        <f t="shared" si="32"/>
        <v>18238321</v>
      </c>
      <c r="C2068" s="32" t="s">
        <v>754</v>
      </c>
      <c r="D2068" s="33">
        <v>561112.9</v>
      </c>
      <c r="E2068" s="33">
        <v>448886.9</v>
      </c>
    </row>
    <row r="2069" spans="1:5" x14ac:dyDescent="0.25">
      <c r="A2069">
        <v>2</v>
      </c>
      <c r="B2069" s="35" t="str">
        <f t="shared" si="32"/>
        <v>18238331</v>
      </c>
      <c r="C2069" s="32" t="s">
        <v>755</v>
      </c>
      <c r="D2069" s="33">
        <v>2203421.7200000002</v>
      </c>
      <c r="E2069" s="33">
        <v>1762733.72</v>
      </c>
    </row>
    <row r="2070" spans="1:5" x14ac:dyDescent="0.25">
      <c r="A2070">
        <v>2</v>
      </c>
      <c r="B2070" s="35" t="str">
        <f t="shared" si="32"/>
        <v>18239001</v>
      </c>
      <c r="C2070" s="32" t="s">
        <v>756</v>
      </c>
      <c r="D2070" s="33">
        <v>132835171.86</v>
      </c>
      <c r="E2070" s="33">
        <v>135183530.77000001</v>
      </c>
    </row>
    <row r="2071" spans="1:5" x14ac:dyDescent="0.25">
      <c r="A2071">
        <v>2</v>
      </c>
      <c r="B2071" s="35" t="str">
        <f t="shared" si="32"/>
        <v>18239002</v>
      </c>
      <c r="C2071" s="32" t="s">
        <v>757</v>
      </c>
      <c r="D2071" s="33">
        <v>37641382.450000003</v>
      </c>
      <c r="E2071" s="33">
        <v>38016063.090000004</v>
      </c>
    </row>
    <row r="2072" spans="1:5" x14ac:dyDescent="0.25">
      <c r="A2072">
        <v>2</v>
      </c>
      <c r="B2072" s="35" t="str">
        <f t="shared" si="32"/>
        <v>18239011</v>
      </c>
      <c r="C2072" s="32" t="s">
        <v>758</v>
      </c>
      <c r="D2072" s="33">
        <v>3829893.73</v>
      </c>
      <c r="E2072" s="33">
        <v>3882026.82</v>
      </c>
    </row>
    <row r="2073" spans="1:5" x14ac:dyDescent="0.25">
      <c r="A2073">
        <v>2</v>
      </c>
      <c r="B2073" s="35" t="str">
        <f t="shared" si="32"/>
        <v>18239012</v>
      </c>
      <c r="C2073" s="32" t="s">
        <v>759</v>
      </c>
      <c r="D2073" s="33">
        <v>1468246.07</v>
      </c>
      <c r="E2073" s="33">
        <v>1481279.34</v>
      </c>
    </row>
    <row r="2074" spans="1:5" x14ac:dyDescent="0.25">
      <c r="A2074">
        <v>2</v>
      </c>
      <c r="B2074" s="35" t="str">
        <f t="shared" si="32"/>
        <v>18239021</v>
      </c>
      <c r="C2074" s="32" t="s">
        <v>760</v>
      </c>
      <c r="D2074" s="33">
        <v>30209143.25</v>
      </c>
      <c r="E2074" s="33">
        <v>30663581.539999999</v>
      </c>
    </row>
    <row r="2075" spans="1:5" x14ac:dyDescent="0.25">
      <c r="A2075">
        <v>2</v>
      </c>
      <c r="B2075" s="35" t="str">
        <f t="shared" si="32"/>
        <v>18239022</v>
      </c>
      <c r="C2075" s="32" t="s">
        <v>761</v>
      </c>
      <c r="D2075" s="33">
        <v>11175560.99</v>
      </c>
      <c r="E2075" s="33">
        <v>11289170.560000001</v>
      </c>
    </row>
    <row r="2076" spans="1:5" x14ac:dyDescent="0.25">
      <c r="A2076">
        <v>2</v>
      </c>
      <c r="B2076" s="35" t="str">
        <f t="shared" si="32"/>
        <v>18239023</v>
      </c>
      <c r="C2076" s="32" t="s">
        <v>762</v>
      </c>
      <c r="D2076" s="33">
        <v>-36775.72</v>
      </c>
      <c r="E2076" s="33">
        <v>0</v>
      </c>
    </row>
    <row r="2077" spans="1:5" x14ac:dyDescent="0.25">
      <c r="A2077">
        <v>2</v>
      </c>
      <c r="B2077" s="35" t="str">
        <f t="shared" si="32"/>
        <v>18239031</v>
      </c>
      <c r="C2077" s="32" t="s">
        <v>763</v>
      </c>
      <c r="D2077" s="33">
        <v>-166874208.84</v>
      </c>
      <c r="E2077" s="33">
        <v>-169729139.13</v>
      </c>
    </row>
    <row r="2078" spans="1:5" x14ac:dyDescent="0.25">
      <c r="A2078">
        <v>2</v>
      </c>
      <c r="B2078" s="35" t="str">
        <f t="shared" si="32"/>
        <v>18239032</v>
      </c>
      <c r="C2078" s="32" t="s">
        <v>764</v>
      </c>
      <c r="D2078" s="33">
        <v>-50285189.509999998</v>
      </c>
      <c r="E2078" s="33">
        <v>-50786512.990000002</v>
      </c>
    </row>
    <row r="2079" spans="1:5" x14ac:dyDescent="0.25">
      <c r="A2079">
        <v>2</v>
      </c>
      <c r="B2079" s="35" t="str">
        <f t="shared" si="32"/>
        <v>18239042</v>
      </c>
      <c r="C2079" s="32" t="s">
        <v>765</v>
      </c>
      <c r="D2079" s="33">
        <v>71687912.319999993</v>
      </c>
      <c r="E2079" s="33">
        <v>69281496.200000003</v>
      </c>
    </row>
    <row r="2080" spans="1:5" x14ac:dyDescent="0.25">
      <c r="A2080">
        <v>2</v>
      </c>
      <c r="B2080" s="35" t="str">
        <f t="shared" si="32"/>
        <v>18239061</v>
      </c>
      <c r="C2080" s="32" t="s">
        <v>766</v>
      </c>
      <c r="D2080" s="33">
        <v>1121936</v>
      </c>
      <c r="E2080" s="33">
        <v>1145667</v>
      </c>
    </row>
    <row r="2081" spans="1:5" x14ac:dyDescent="0.25">
      <c r="A2081">
        <v>2</v>
      </c>
      <c r="B2081" s="35" t="str">
        <f t="shared" si="32"/>
        <v>18239081</v>
      </c>
      <c r="C2081" s="32" t="s">
        <v>767</v>
      </c>
      <c r="D2081" s="33">
        <v>4257903.24</v>
      </c>
      <c r="E2081" s="33">
        <v>1710834.27</v>
      </c>
    </row>
    <row r="2082" spans="1:5" x14ac:dyDescent="0.25">
      <c r="A2082">
        <v>2</v>
      </c>
      <c r="B2082" s="35" t="str">
        <f t="shared" si="32"/>
        <v>18239082</v>
      </c>
      <c r="C2082" s="32" t="s">
        <v>768</v>
      </c>
      <c r="D2082" s="33">
        <v>12049034.529999999</v>
      </c>
      <c r="E2082" s="33">
        <v>5269192.04</v>
      </c>
    </row>
    <row r="2083" spans="1:5" x14ac:dyDescent="0.25">
      <c r="A2083">
        <v>2</v>
      </c>
      <c r="B2083" s="35" t="str">
        <f t="shared" si="32"/>
        <v>18239091</v>
      </c>
      <c r="C2083" s="32" t="s">
        <v>769</v>
      </c>
      <c r="D2083" s="33">
        <v>4071075.57</v>
      </c>
      <c r="E2083" s="33">
        <v>0</v>
      </c>
    </row>
    <row r="2084" spans="1:5" x14ac:dyDescent="0.25">
      <c r="A2084">
        <v>2</v>
      </c>
      <c r="B2084" s="35" t="str">
        <f t="shared" si="32"/>
        <v>18239092</v>
      </c>
      <c r="C2084" s="32" t="s">
        <v>770</v>
      </c>
      <c r="D2084" s="33">
        <v>9277910.6300000008</v>
      </c>
      <c r="E2084" s="33">
        <v>0</v>
      </c>
    </row>
    <row r="2085" spans="1:5" x14ac:dyDescent="0.25">
      <c r="A2085">
        <v>2</v>
      </c>
      <c r="B2085" s="35" t="str">
        <f t="shared" si="32"/>
        <v>18239121</v>
      </c>
      <c r="C2085" s="32" t="s">
        <v>771</v>
      </c>
      <c r="D2085" s="33">
        <v>2058382</v>
      </c>
      <c r="E2085" s="33">
        <v>2058382</v>
      </c>
    </row>
    <row r="2086" spans="1:5" x14ac:dyDescent="0.25">
      <c r="A2086">
        <v>2</v>
      </c>
      <c r="B2086" s="35" t="str">
        <f t="shared" si="32"/>
        <v>18239131</v>
      </c>
      <c r="C2086" s="32" t="s">
        <v>772</v>
      </c>
      <c r="D2086" s="33">
        <v>-2058382</v>
      </c>
      <c r="E2086" s="33">
        <v>-2058382</v>
      </c>
    </row>
    <row r="2087" spans="1:5" x14ac:dyDescent="0.25">
      <c r="A2087">
        <v>2</v>
      </c>
      <c r="B2087" s="35" t="str">
        <f t="shared" si="32"/>
        <v>18239141</v>
      </c>
      <c r="C2087" s="32" t="s">
        <v>773</v>
      </c>
      <c r="D2087" s="33">
        <v>11694279</v>
      </c>
      <c r="E2087" s="33">
        <v>11694279</v>
      </c>
    </row>
    <row r="2088" spans="1:5" x14ac:dyDescent="0.25">
      <c r="A2088">
        <v>2</v>
      </c>
      <c r="B2088" s="35" t="str">
        <f t="shared" si="32"/>
        <v>18239151</v>
      </c>
      <c r="C2088" s="32" t="s">
        <v>774</v>
      </c>
      <c r="D2088" s="33">
        <v>-11694279</v>
      </c>
      <c r="E2088" s="33">
        <v>-11694279</v>
      </c>
    </row>
    <row r="2089" spans="1:5" x14ac:dyDescent="0.25">
      <c r="A2089">
        <v>2</v>
      </c>
      <c r="B2089" s="35" t="str">
        <f t="shared" si="32"/>
        <v>18239161</v>
      </c>
      <c r="C2089" s="32" t="s">
        <v>775</v>
      </c>
      <c r="D2089" s="33">
        <v>4969863</v>
      </c>
      <c r="E2089" s="33">
        <v>0</v>
      </c>
    </row>
    <row r="2090" spans="1:5" x14ac:dyDescent="0.25">
      <c r="A2090">
        <v>2</v>
      </c>
      <c r="B2090" s="35" t="str">
        <f t="shared" si="32"/>
        <v>18239171</v>
      </c>
      <c r="C2090" s="32" t="s">
        <v>776</v>
      </c>
      <c r="D2090" s="33">
        <v>8794965.7100000009</v>
      </c>
      <c r="E2090" s="33">
        <v>8471987.3100000005</v>
      </c>
    </row>
    <row r="2091" spans="1:5" x14ac:dyDescent="0.25">
      <c r="A2091">
        <v>2</v>
      </c>
      <c r="B2091" s="35" t="str">
        <f t="shared" si="32"/>
        <v>18239191</v>
      </c>
      <c r="C2091" s="32" t="s">
        <v>777</v>
      </c>
      <c r="D2091" s="33">
        <v>19501591.829999998</v>
      </c>
      <c r="E2091" s="33">
        <v>18418170.07</v>
      </c>
    </row>
    <row r="2092" spans="1:5" x14ac:dyDescent="0.25">
      <c r="A2092">
        <v>2</v>
      </c>
      <c r="B2092" s="35" t="str">
        <f t="shared" si="32"/>
        <v xml:space="preserve">F182-3  </v>
      </c>
      <c r="C2092" s="25" t="s">
        <v>778</v>
      </c>
      <c r="D2092" s="26">
        <v>512468361.11000001</v>
      </c>
      <c r="E2092" s="26">
        <v>486673918.97000003</v>
      </c>
    </row>
    <row r="2093" spans="1:5" x14ac:dyDescent="0.25">
      <c r="A2093">
        <v>2</v>
      </c>
      <c r="B2093" s="35" t="str">
        <f t="shared" si="32"/>
        <v>F1-P110.</v>
      </c>
      <c r="C2093" s="25" t="s">
        <v>225</v>
      </c>
      <c r="D2093" s="26">
        <v>512468361.11000001</v>
      </c>
      <c r="E2093" s="26">
        <v>486673918.97000003</v>
      </c>
    </row>
    <row r="2094" spans="1:5" x14ac:dyDescent="0.25">
      <c r="A2094">
        <v>2</v>
      </c>
      <c r="B2094" s="35" t="str">
        <f t="shared" si="32"/>
        <v>18400123</v>
      </c>
      <c r="C2094" s="32" t="s">
        <v>779</v>
      </c>
      <c r="D2094" s="33">
        <v>0</v>
      </c>
      <c r="E2094" s="33">
        <v>494221.33</v>
      </c>
    </row>
    <row r="2095" spans="1:5" x14ac:dyDescent="0.25">
      <c r="A2095">
        <v>2</v>
      </c>
      <c r="B2095" s="35" t="str">
        <f t="shared" si="32"/>
        <v>18400143</v>
      </c>
      <c r="C2095" s="32" t="s">
        <v>780</v>
      </c>
      <c r="D2095" s="33">
        <v>0</v>
      </c>
      <c r="E2095" s="33">
        <v>-860385.98</v>
      </c>
    </row>
    <row r="2096" spans="1:5" x14ac:dyDescent="0.25">
      <c r="A2096">
        <v>2</v>
      </c>
      <c r="B2096" s="35" t="str">
        <f t="shared" si="32"/>
        <v>18400433</v>
      </c>
      <c r="C2096" s="32" t="s">
        <v>781</v>
      </c>
      <c r="D2096" s="33">
        <v>0</v>
      </c>
      <c r="E2096" s="33">
        <v>0</v>
      </c>
    </row>
    <row r="2097" spans="1:5" x14ac:dyDescent="0.25">
      <c r="A2097">
        <v>2</v>
      </c>
      <c r="B2097" s="35" t="str">
        <f t="shared" si="32"/>
        <v>18401013</v>
      </c>
      <c r="C2097" s="32" t="s">
        <v>782</v>
      </c>
      <c r="D2097" s="33">
        <v>0</v>
      </c>
      <c r="E2097" s="33">
        <v>0</v>
      </c>
    </row>
    <row r="2098" spans="1:5" x14ac:dyDescent="0.25">
      <c r="A2098">
        <v>2</v>
      </c>
      <c r="B2098" s="35" t="str">
        <f t="shared" si="32"/>
        <v>18401033</v>
      </c>
      <c r="C2098" s="32" t="s">
        <v>783</v>
      </c>
      <c r="D2098" s="33">
        <v>0</v>
      </c>
      <c r="E2098" s="33">
        <v>0</v>
      </c>
    </row>
    <row r="2099" spans="1:5" x14ac:dyDescent="0.25">
      <c r="A2099">
        <v>2</v>
      </c>
      <c r="B2099" s="35" t="str">
        <f t="shared" si="32"/>
        <v>18401191</v>
      </c>
      <c r="C2099" s="32" t="s">
        <v>784</v>
      </c>
      <c r="D2099" s="33">
        <v>0</v>
      </c>
      <c r="E2099" s="33">
        <v>-224901.07</v>
      </c>
    </row>
    <row r="2100" spans="1:5" x14ac:dyDescent="0.25">
      <c r="A2100">
        <v>2</v>
      </c>
      <c r="B2100" s="35" t="str">
        <f t="shared" si="32"/>
        <v>18401192</v>
      </c>
      <c r="C2100" s="32" t="s">
        <v>785</v>
      </c>
      <c r="D2100" s="33">
        <v>0</v>
      </c>
      <c r="E2100" s="33">
        <v>48264.51</v>
      </c>
    </row>
    <row r="2101" spans="1:5" x14ac:dyDescent="0.25">
      <c r="A2101">
        <v>2</v>
      </c>
      <c r="B2101" s="35" t="str">
        <f t="shared" si="32"/>
        <v>18401193</v>
      </c>
      <c r="C2101" s="32" t="s">
        <v>786</v>
      </c>
      <c r="D2101" s="33">
        <v>0</v>
      </c>
      <c r="E2101" s="33">
        <v>19728.75</v>
      </c>
    </row>
    <row r="2102" spans="1:5" x14ac:dyDescent="0.25">
      <c r="A2102">
        <v>2</v>
      </c>
      <c r="B2102" s="35" t="str">
        <f t="shared" si="32"/>
        <v>18401201</v>
      </c>
      <c r="C2102" s="32" t="s">
        <v>787</v>
      </c>
      <c r="D2102" s="33">
        <v>0</v>
      </c>
      <c r="E2102" s="33">
        <v>166012.66</v>
      </c>
    </row>
    <row r="2103" spans="1:5" x14ac:dyDescent="0.25">
      <c r="A2103">
        <v>2</v>
      </c>
      <c r="B2103" s="35" t="str">
        <f t="shared" si="32"/>
        <v xml:space="preserve">F184    </v>
      </c>
      <c r="C2103" s="25" t="s">
        <v>788</v>
      </c>
      <c r="D2103" s="26">
        <v>0</v>
      </c>
      <c r="E2103" s="26">
        <v>-357059.8</v>
      </c>
    </row>
    <row r="2104" spans="1:5" x14ac:dyDescent="0.25">
      <c r="A2104">
        <v>2</v>
      </c>
      <c r="B2104" s="35" t="str">
        <f t="shared" si="32"/>
        <v>F1-P110.</v>
      </c>
      <c r="C2104" s="25" t="s">
        <v>226</v>
      </c>
      <c r="D2104" s="26">
        <v>0</v>
      </c>
      <c r="E2104" s="26">
        <v>-357059.8</v>
      </c>
    </row>
    <row r="2105" spans="1:5" x14ac:dyDescent="0.25">
      <c r="A2105">
        <v>2</v>
      </c>
      <c r="B2105" s="35" t="str">
        <f t="shared" si="32"/>
        <v>18500003</v>
      </c>
      <c r="C2105" s="32" t="s">
        <v>789</v>
      </c>
      <c r="D2105" s="33">
        <v>186389.55</v>
      </c>
      <c r="E2105" s="33">
        <v>210955.71</v>
      </c>
    </row>
    <row r="2106" spans="1:5" x14ac:dyDescent="0.25">
      <c r="A2106">
        <v>2</v>
      </c>
      <c r="B2106" s="35" t="str">
        <f t="shared" si="32"/>
        <v xml:space="preserve">F185    </v>
      </c>
      <c r="C2106" s="25" t="s">
        <v>790</v>
      </c>
      <c r="D2106" s="26">
        <v>186389.55</v>
      </c>
      <c r="E2106" s="26">
        <v>210955.71</v>
      </c>
    </row>
    <row r="2107" spans="1:5" x14ac:dyDescent="0.25">
      <c r="A2107">
        <v>2</v>
      </c>
      <c r="B2107" s="35" t="str">
        <f t="shared" si="32"/>
        <v>F1-P110.</v>
      </c>
      <c r="C2107" s="25" t="s">
        <v>227</v>
      </c>
      <c r="D2107" s="26">
        <v>186389.55</v>
      </c>
      <c r="E2107" s="26">
        <v>210955.71</v>
      </c>
    </row>
    <row r="2108" spans="1:5" x14ac:dyDescent="0.25">
      <c r="A2108">
        <v>2</v>
      </c>
      <c r="B2108" s="35" t="str">
        <f t="shared" si="32"/>
        <v>18600011</v>
      </c>
      <c r="C2108" s="32" t="s">
        <v>791</v>
      </c>
      <c r="D2108" s="33">
        <v>0</v>
      </c>
      <c r="E2108" s="33">
        <v>0</v>
      </c>
    </row>
    <row r="2109" spans="1:5" x14ac:dyDescent="0.25">
      <c r="A2109">
        <v>2</v>
      </c>
      <c r="B2109" s="35" t="str">
        <f t="shared" si="32"/>
        <v>18600013</v>
      </c>
      <c r="C2109" s="32" t="s">
        <v>792</v>
      </c>
      <c r="D2109" s="33">
        <v>3711786.15</v>
      </c>
      <c r="E2109" s="33">
        <v>3413409.77</v>
      </c>
    </row>
    <row r="2110" spans="1:5" x14ac:dyDescent="0.25">
      <c r="A2110">
        <v>2</v>
      </c>
      <c r="B2110" s="35" t="str">
        <f t="shared" si="32"/>
        <v>18600053</v>
      </c>
      <c r="C2110" s="32" t="s">
        <v>793</v>
      </c>
      <c r="D2110" s="33">
        <v>3432361.62</v>
      </c>
      <c r="E2110" s="33">
        <v>3703309.96</v>
      </c>
    </row>
    <row r="2111" spans="1:5" x14ac:dyDescent="0.25">
      <c r="A2111">
        <v>2</v>
      </c>
      <c r="B2111" s="35" t="str">
        <f t="shared" si="32"/>
        <v>18600091</v>
      </c>
      <c r="C2111" s="32" t="s">
        <v>794</v>
      </c>
      <c r="D2111" s="33">
        <v>11984.99</v>
      </c>
      <c r="E2111" s="33">
        <v>11964.1</v>
      </c>
    </row>
    <row r="2112" spans="1:5" x14ac:dyDescent="0.25">
      <c r="A2112">
        <v>2</v>
      </c>
      <c r="B2112" s="35" t="str">
        <f t="shared" si="32"/>
        <v>18600122</v>
      </c>
      <c r="C2112" s="32" t="s">
        <v>795</v>
      </c>
      <c r="D2112" s="33">
        <v>-42500</v>
      </c>
      <c r="E2112" s="33">
        <v>-42500</v>
      </c>
    </row>
    <row r="2113" spans="1:5" x14ac:dyDescent="0.25">
      <c r="A2113">
        <v>2</v>
      </c>
      <c r="B2113" s="35" t="str">
        <f t="shared" si="32"/>
        <v>18600123</v>
      </c>
      <c r="C2113" s="32" t="s">
        <v>796</v>
      </c>
      <c r="D2113" s="33">
        <v>0</v>
      </c>
      <c r="E2113" s="33">
        <v>124.25</v>
      </c>
    </row>
    <row r="2114" spans="1:5" x14ac:dyDescent="0.25">
      <c r="A2114">
        <v>2</v>
      </c>
      <c r="B2114" s="35" t="str">
        <f t="shared" ref="B2114:B2177" si="33">LEFT(C2114,8)</f>
        <v>18600143</v>
      </c>
      <c r="C2114" s="32" t="s">
        <v>797</v>
      </c>
      <c r="D2114" s="33">
        <v>72414.37</v>
      </c>
      <c r="E2114" s="33">
        <v>27054.81</v>
      </c>
    </row>
    <row r="2115" spans="1:5" x14ac:dyDescent="0.25">
      <c r="A2115">
        <v>2</v>
      </c>
      <c r="B2115" s="35" t="str">
        <f t="shared" si="33"/>
        <v>18600203</v>
      </c>
      <c r="C2115" s="32" t="s">
        <v>798</v>
      </c>
      <c r="D2115" s="33">
        <v>588175.57999999996</v>
      </c>
      <c r="E2115" s="33">
        <v>0</v>
      </c>
    </row>
    <row r="2116" spans="1:5" x14ac:dyDescent="0.25">
      <c r="A2116">
        <v>2</v>
      </c>
      <c r="B2116" s="35" t="str">
        <f t="shared" si="33"/>
        <v>18600321</v>
      </c>
      <c r="C2116" s="32" t="s">
        <v>799</v>
      </c>
      <c r="D2116" s="33">
        <v>0</v>
      </c>
      <c r="E2116" s="33">
        <v>145034.25</v>
      </c>
    </row>
    <row r="2117" spans="1:5" x14ac:dyDescent="0.25">
      <c r="A2117">
        <v>2</v>
      </c>
      <c r="B2117" s="35" t="str">
        <f t="shared" si="33"/>
        <v>18600363</v>
      </c>
      <c r="C2117" s="32" t="s">
        <v>800</v>
      </c>
      <c r="D2117" s="33">
        <v>936</v>
      </c>
      <c r="E2117" s="33">
        <v>936</v>
      </c>
    </row>
    <row r="2118" spans="1:5" x14ac:dyDescent="0.25">
      <c r="A2118">
        <v>2</v>
      </c>
      <c r="B2118" s="35" t="str">
        <f t="shared" si="33"/>
        <v>18600403</v>
      </c>
      <c r="C2118" s="32" t="s">
        <v>801</v>
      </c>
      <c r="D2118" s="33">
        <v>707949.83</v>
      </c>
      <c r="E2118" s="33">
        <v>707949.83</v>
      </c>
    </row>
    <row r="2119" spans="1:5" x14ac:dyDescent="0.25">
      <c r="A2119">
        <v>2</v>
      </c>
      <c r="B2119" s="35" t="str">
        <f t="shared" si="33"/>
        <v>18600443</v>
      </c>
      <c r="C2119" s="32" t="s">
        <v>802</v>
      </c>
      <c r="D2119" s="33">
        <v>6877</v>
      </c>
      <c r="E2119" s="33">
        <v>0</v>
      </c>
    </row>
    <row r="2120" spans="1:5" x14ac:dyDescent="0.25">
      <c r="A2120">
        <v>2</v>
      </c>
      <c r="B2120" s="35" t="str">
        <f t="shared" si="33"/>
        <v>18600512</v>
      </c>
      <c r="C2120" s="32" t="s">
        <v>803</v>
      </c>
      <c r="D2120" s="33">
        <v>26030490.27</v>
      </c>
      <c r="E2120" s="33">
        <v>25403636.469999999</v>
      </c>
    </row>
    <row r="2121" spans="1:5" x14ac:dyDescent="0.25">
      <c r="A2121">
        <v>2</v>
      </c>
      <c r="B2121" s="35" t="str">
        <f t="shared" si="33"/>
        <v>18600561</v>
      </c>
      <c r="C2121" s="32" t="s">
        <v>804</v>
      </c>
      <c r="D2121" s="33">
        <v>7341235</v>
      </c>
      <c r="E2121" s="33">
        <v>7341235</v>
      </c>
    </row>
    <row r="2122" spans="1:5" x14ac:dyDescent="0.25">
      <c r="A2122">
        <v>2</v>
      </c>
      <c r="B2122" s="35" t="str">
        <f t="shared" si="33"/>
        <v>18600571</v>
      </c>
      <c r="C2122" s="32" t="s">
        <v>805</v>
      </c>
      <c r="D2122" s="33">
        <v>54817487.359999999</v>
      </c>
      <c r="E2122" s="33">
        <v>54817487.359999999</v>
      </c>
    </row>
    <row r="2123" spans="1:5" x14ac:dyDescent="0.25">
      <c r="A2123">
        <v>2</v>
      </c>
      <c r="B2123" s="35" t="str">
        <f t="shared" si="33"/>
        <v>18600573</v>
      </c>
      <c r="C2123" s="32" t="s">
        <v>806</v>
      </c>
      <c r="D2123" s="33">
        <v>7378561</v>
      </c>
      <c r="E2123" s="33">
        <v>7378561</v>
      </c>
    </row>
    <row r="2124" spans="1:5" x14ac:dyDescent="0.25">
      <c r="A2124">
        <v>2</v>
      </c>
      <c r="B2124" s="35" t="str">
        <f t="shared" si="33"/>
        <v>18600751</v>
      </c>
      <c r="C2124" s="32" t="s">
        <v>807</v>
      </c>
      <c r="D2124" s="33">
        <v>2219090</v>
      </c>
      <c r="E2124" s="33">
        <v>2261349.66</v>
      </c>
    </row>
    <row r="2125" spans="1:5" x14ac:dyDescent="0.25">
      <c r="A2125">
        <v>2</v>
      </c>
      <c r="B2125" s="35" t="str">
        <f t="shared" si="33"/>
        <v>18600761</v>
      </c>
      <c r="C2125" s="32" t="s">
        <v>808</v>
      </c>
      <c r="D2125" s="33">
        <v>924168.98</v>
      </c>
      <c r="E2125" s="33">
        <v>913034.4</v>
      </c>
    </row>
    <row r="2126" spans="1:5" x14ac:dyDescent="0.25">
      <c r="A2126">
        <v>2</v>
      </c>
      <c r="B2126" s="35" t="str">
        <f t="shared" si="33"/>
        <v>18600771</v>
      </c>
      <c r="C2126" s="32" t="s">
        <v>809</v>
      </c>
      <c r="D2126" s="33">
        <v>2289189.6800000002</v>
      </c>
      <c r="E2126" s="33">
        <v>2330604.7799999998</v>
      </c>
    </row>
    <row r="2127" spans="1:5" x14ac:dyDescent="0.25">
      <c r="A2127">
        <v>2</v>
      </c>
      <c r="B2127" s="35" t="str">
        <f t="shared" si="33"/>
        <v>18600781</v>
      </c>
      <c r="C2127" s="32" t="s">
        <v>810</v>
      </c>
      <c r="D2127" s="33">
        <v>1180483.26</v>
      </c>
      <c r="E2127" s="33">
        <v>1166260.58</v>
      </c>
    </row>
    <row r="2128" spans="1:5" x14ac:dyDescent="0.25">
      <c r="A2128">
        <v>2</v>
      </c>
      <c r="B2128" s="35" t="str">
        <f t="shared" si="33"/>
        <v>18600861</v>
      </c>
      <c r="C2128" s="32" t="s">
        <v>811</v>
      </c>
      <c r="D2128" s="33">
        <v>94480</v>
      </c>
      <c r="E2128" s="33">
        <v>94480</v>
      </c>
    </row>
    <row r="2129" spans="1:5" x14ac:dyDescent="0.25">
      <c r="A2129">
        <v>2</v>
      </c>
      <c r="B2129" s="35" t="str">
        <f t="shared" si="33"/>
        <v>18600871</v>
      </c>
      <c r="C2129" s="32" t="s">
        <v>812</v>
      </c>
      <c r="D2129" s="33">
        <v>0</v>
      </c>
      <c r="E2129" s="33">
        <v>0</v>
      </c>
    </row>
    <row r="2130" spans="1:5" x14ac:dyDescent="0.25">
      <c r="A2130">
        <v>2</v>
      </c>
      <c r="B2130" s="35" t="str">
        <f t="shared" si="33"/>
        <v>18600943</v>
      </c>
      <c r="C2130" s="32" t="s">
        <v>813</v>
      </c>
      <c r="D2130" s="33">
        <v>75984.800000000003</v>
      </c>
      <c r="E2130" s="33">
        <v>54274.84</v>
      </c>
    </row>
    <row r="2131" spans="1:5" x14ac:dyDescent="0.25">
      <c r="A2131">
        <v>2</v>
      </c>
      <c r="B2131" s="35" t="str">
        <f t="shared" si="33"/>
        <v>18601013</v>
      </c>
      <c r="C2131" s="32" t="s">
        <v>814</v>
      </c>
      <c r="D2131" s="33">
        <v>111296.58</v>
      </c>
      <c r="E2131" s="33">
        <v>108614.74</v>
      </c>
    </row>
    <row r="2132" spans="1:5" x14ac:dyDescent="0.25">
      <c r="A2132">
        <v>2</v>
      </c>
      <c r="B2132" s="35" t="str">
        <f t="shared" si="33"/>
        <v>18601183</v>
      </c>
      <c r="C2132" s="32" t="s">
        <v>815</v>
      </c>
      <c r="D2132" s="33">
        <v>56828</v>
      </c>
      <c r="E2132" s="33">
        <v>56828</v>
      </c>
    </row>
    <row r="2133" spans="1:5" x14ac:dyDescent="0.25">
      <c r="A2133">
        <v>2</v>
      </c>
      <c r="B2133" s="35" t="str">
        <f t="shared" si="33"/>
        <v>18601502</v>
      </c>
      <c r="C2133" s="32" t="s">
        <v>816</v>
      </c>
      <c r="D2133" s="33">
        <v>159205.21</v>
      </c>
      <c r="E2133" s="33">
        <v>159205.21</v>
      </c>
    </row>
    <row r="2134" spans="1:5" x14ac:dyDescent="0.25">
      <c r="A2134">
        <v>2</v>
      </c>
      <c r="B2134" s="35" t="str">
        <f t="shared" si="33"/>
        <v>18603001</v>
      </c>
      <c r="C2134" s="32" t="s">
        <v>817</v>
      </c>
      <c r="D2134" s="33">
        <v>1253911.8400000001</v>
      </c>
      <c r="E2134" s="33">
        <v>1231522.94</v>
      </c>
    </row>
    <row r="2135" spans="1:5" x14ac:dyDescent="0.25">
      <c r="A2135">
        <v>2</v>
      </c>
      <c r="B2135" s="35" t="str">
        <f t="shared" si="33"/>
        <v>18603003</v>
      </c>
      <c r="C2135" s="32" t="s">
        <v>818</v>
      </c>
      <c r="D2135" s="33">
        <v>1624978.13</v>
      </c>
      <c r="E2135" s="33">
        <v>1624978.13</v>
      </c>
    </row>
    <row r="2136" spans="1:5" x14ac:dyDescent="0.25">
      <c r="A2136">
        <v>2</v>
      </c>
      <c r="B2136" s="35" t="str">
        <f t="shared" si="33"/>
        <v>18603011</v>
      </c>
      <c r="C2136" s="32" t="s">
        <v>819</v>
      </c>
      <c r="D2136" s="33">
        <v>1122015.28</v>
      </c>
      <c r="E2136" s="33">
        <v>1058444.3</v>
      </c>
    </row>
    <row r="2137" spans="1:5" x14ac:dyDescent="0.25">
      <c r="A2137">
        <v>2</v>
      </c>
      <c r="B2137" s="35" t="str">
        <f t="shared" si="33"/>
        <v>18603021</v>
      </c>
      <c r="C2137" s="32" t="s">
        <v>820</v>
      </c>
      <c r="D2137" s="33">
        <v>4486647.88</v>
      </c>
      <c r="E2137" s="33">
        <v>4370143.18</v>
      </c>
    </row>
    <row r="2138" spans="1:5" x14ac:dyDescent="0.25">
      <c r="A2138">
        <v>2</v>
      </c>
      <c r="B2138" s="35" t="str">
        <f t="shared" si="33"/>
        <v>18603031</v>
      </c>
      <c r="C2138" s="32" t="s">
        <v>821</v>
      </c>
      <c r="D2138" s="33">
        <v>407684.87</v>
      </c>
      <c r="E2138" s="33">
        <v>292309.55</v>
      </c>
    </row>
    <row r="2139" spans="1:5" x14ac:dyDescent="0.25">
      <c r="A2139">
        <v>2</v>
      </c>
      <c r="B2139" s="35" t="str">
        <f t="shared" si="33"/>
        <v>18603041</v>
      </c>
      <c r="C2139" s="32" t="s">
        <v>822</v>
      </c>
      <c r="D2139" s="33">
        <v>421126.72</v>
      </c>
      <c r="E2139" s="33">
        <v>380490.1</v>
      </c>
    </row>
    <row r="2140" spans="1:5" x14ac:dyDescent="0.25">
      <c r="A2140">
        <v>2</v>
      </c>
      <c r="B2140" s="35" t="str">
        <f t="shared" si="33"/>
        <v>18603061</v>
      </c>
      <c r="C2140" s="32" t="s">
        <v>823</v>
      </c>
      <c r="D2140" s="33">
        <v>2284696.33</v>
      </c>
      <c r="E2140" s="33">
        <v>2244613.9500000002</v>
      </c>
    </row>
    <row r="2141" spans="1:5" x14ac:dyDescent="0.25">
      <c r="A2141">
        <v>2</v>
      </c>
      <c r="B2141" s="35" t="str">
        <f t="shared" si="33"/>
        <v>18603081</v>
      </c>
      <c r="C2141" s="32" t="s">
        <v>824</v>
      </c>
      <c r="D2141" s="33">
        <v>10000</v>
      </c>
      <c r="E2141" s="33">
        <v>10000</v>
      </c>
    </row>
    <row r="2142" spans="1:5" x14ac:dyDescent="0.25">
      <c r="A2142">
        <v>2</v>
      </c>
      <c r="B2142" s="35" t="str">
        <f t="shared" si="33"/>
        <v>18603091</v>
      </c>
      <c r="C2142" s="32" t="s">
        <v>825</v>
      </c>
      <c r="D2142" s="33">
        <v>12500</v>
      </c>
      <c r="E2142" s="33">
        <v>12500</v>
      </c>
    </row>
    <row r="2143" spans="1:5" x14ac:dyDescent="0.25">
      <c r="A2143">
        <v>2</v>
      </c>
      <c r="B2143" s="35" t="str">
        <f t="shared" si="33"/>
        <v>18604001</v>
      </c>
      <c r="C2143" s="32" t="s">
        <v>826</v>
      </c>
      <c r="D2143" s="33">
        <v>1809512.16</v>
      </c>
      <c r="E2143" s="33">
        <v>1756141.18</v>
      </c>
    </row>
    <row r="2144" spans="1:5" x14ac:dyDescent="0.25">
      <c r="A2144">
        <v>2</v>
      </c>
      <c r="B2144" s="35" t="str">
        <f t="shared" si="33"/>
        <v>18604011</v>
      </c>
      <c r="C2144" s="32" t="s">
        <v>827</v>
      </c>
      <c r="D2144" s="33">
        <v>1517126.11</v>
      </c>
      <c r="E2144" s="33">
        <v>1517126.11</v>
      </c>
    </row>
    <row r="2145" spans="1:5" x14ac:dyDescent="0.25">
      <c r="A2145">
        <v>2</v>
      </c>
      <c r="B2145" s="35" t="str">
        <f t="shared" si="33"/>
        <v>18604021</v>
      </c>
      <c r="C2145" s="32" t="s">
        <v>828</v>
      </c>
      <c r="D2145" s="33">
        <v>1848462.88</v>
      </c>
      <c r="E2145" s="33">
        <v>1825923.02</v>
      </c>
    </row>
    <row r="2146" spans="1:5" x14ac:dyDescent="0.25">
      <c r="A2146">
        <v>2</v>
      </c>
      <c r="B2146" s="35" t="str">
        <f t="shared" si="33"/>
        <v>18604031</v>
      </c>
      <c r="C2146" s="32" t="s">
        <v>829</v>
      </c>
      <c r="D2146" s="33">
        <v>1641718.72</v>
      </c>
      <c r="E2146" s="33">
        <v>1617116.88</v>
      </c>
    </row>
    <row r="2147" spans="1:5" x14ac:dyDescent="0.25">
      <c r="A2147">
        <v>2</v>
      </c>
      <c r="B2147" s="35" t="str">
        <f t="shared" si="33"/>
        <v>18604041</v>
      </c>
      <c r="C2147" s="32" t="s">
        <v>830</v>
      </c>
      <c r="D2147" s="33">
        <v>1344481.03</v>
      </c>
      <c r="E2147" s="33">
        <v>1292080.75</v>
      </c>
    </row>
    <row r="2148" spans="1:5" x14ac:dyDescent="0.25">
      <c r="A2148">
        <v>2</v>
      </c>
      <c r="B2148" s="35" t="str">
        <f t="shared" si="33"/>
        <v>18605011</v>
      </c>
      <c r="C2148" s="32" t="s">
        <v>831</v>
      </c>
      <c r="D2148" s="33">
        <v>4963119.99</v>
      </c>
      <c r="E2148" s="33">
        <v>4573894.78</v>
      </c>
    </row>
    <row r="2149" spans="1:5" x14ac:dyDescent="0.25">
      <c r="A2149">
        <v>2</v>
      </c>
      <c r="B2149" s="35" t="str">
        <f t="shared" si="33"/>
        <v>18605021</v>
      </c>
      <c r="C2149" s="32" t="s">
        <v>832</v>
      </c>
      <c r="D2149" s="33">
        <v>3760023.75</v>
      </c>
      <c r="E2149" s="33">
        <v>3272599.85</v>
      </c>
    </row>
    <row r="2150" spans="1:5" x14ac:dyDescent="0.25">
      <c r="A2150">
        <v>2</v>
      </c>
      <c r="B2150" s="35" t="str">
        <f t="shared" si="33"/>
        <v>18605041</v>
      </c>
      <c r="C2150" s="32" t="s">
        <v>833</v>
      </c>
      <c r="D2150" s="33">
        <v>2497282.75</v>
      </c>
      <c r="E2150" s="33">
        <v>2440554.75</v>
      </c>
    </row>
    <row r="2151" spans="1:5" x14ac:dyDescent="0.25">
      <c r="A2151">
        <v>2</v>
      </c>
      <c r="B2151" s="35" t="str">
        <f t="shared" si="33"/>
        <v>18605051</v>
      </c>
      <c r="C2151" s="32" t="s">
        <v>834</v>
      </c>
      <c r="D2151" s="33">
        <v>3253082.33</v>
      </c>
      <c r="E2151" s="33">
        <v>3188020.69</v>
      </c>
    </row>
    <row r="2152" spans="1:5" x14ac:dyDescent="0.25">
      <c r="A2152">
        <v>2</v>
      </c>
      <c r="B2152" s="35" t="str">
        <f t="shared" si="33"/>
        <v>18605061</v>
      </c>
      <c r="C2152" s="32" t="s">
        <v>835</v>
      </c>
      <c r="D2152" s="33">
        <v>1108581.06</v>
      </c>
      <c r="E2152" s="33">
        <v>1035735.22</v>
      </c>
    </row>
    <row r="2153" spans="1:5" x14ac:dyDescent="0.25">
      <c r="A2153">
        <v>2</v>
      </c>
      <c r="B2153" s="35" t="str">
        <f t="shared" si="33"/>
        <v>18605071</v>
      </c>
      <c r="C2153" s="32" t="s">
        <v>836</v>
      </c>
      <c r="D2153" s="33">
        <v>1752815.8</v>
      </c>
      <c r="E2153" s="33">
        <v>1685399.8</v>
      </c>
    </row>
    <row r="2154" spans="1:5" x14ac:dyDescent="0.25">
      <c r="A2154">
        <v>2</v>
      </c>
      <c r="B2154" s="35" t="str">
        <f t="shared" si="33"/>
        <v>18605081</v>
      </c>
      <c r="C2154" s="32" t="s">
        <v>837</v>
      </c>
      <c r="D2154" s="33">
        <v>2829453.19</v>
      </c>
      <c r="E2154" s="33">
        <v>2799539.25</v>
      </c>
    </row>
    <row r="2155" spans="1:5" x14ac:dyDescent="0.25">
      <c r="A2155">
        <v>2</v>
      </c>
      <c r="B2155" s="35" t="str">
        <f t="shared" si="33"/>
        <v>18608001</v>
      </c>
      <c r="C2155" s="32" t="s">
        <v>838</v>
      </c>
      <c r="D2155" s="33">
        <v>19063.23</v>
      </c>
      <c r="E2155" s="33">
        <v>23462.38</v>
      </c>
    </row>
    <row r="2156" spans="1:5" x14ac:dyDescent="0.25">
      <c r="A2156">
        <v>2</v>
      </c>
      <c r="B2156" s="35" t="str">
        <f t="shared" si="33"/>
        <v>18608002</v>
      </c>
      <c r="C2156" s="32" t="s">
        <v>839</v>
      </c>
      <c r="D2156" s="33">
        <v>252675.94</v>
      </c>
      <c r="E2156" s="33">
        <v>252675.94</v>
      </c>
    </row>
    <row r="2157" spans="1:5" x14ac:dyDescent="0.25">
      <c r="A2157">
        <v>2</v>
      </c>
      <c r="B2157" s="35" t="str">
        <f t="shared" si="33"/>
        <v>18608011</v>
      </c>
      <c r="C2157" s="32" t="s">
        <v>840</v>
      </c>
      <c r="D2157" s="33">
        <v>350000</v>
      </c>
      <c r="E2157" s="33">
        <v>350000</v>
      </c>
    </row>
    <row r="2158" spans="1:5" x14ac:dyDescent="0.25">
      <c r="A2158">
        <v>2</v>
      </c>
      <c r="B2158" s="35" t="str">
        <f t="shared" si="33"/>
        <v>18608012</v>
      </c>
      <c r="C2158" s="32" t="s">
        <v>841</v>
      </c>
      <c r="D2158" s="33">
        <v>100000</v>
      </c>
      <c r="E2158" s="33">
        <v>100000</v>
      </c>
    </row>
    <row r="2159" spans="1:5" x14ac:dyDescent="0.25">
      <c r="A2159">
        <v>2</v>
      </c>
      <c r="B2159" s="35" t="str">
        <f t="shared" si="33"/>
        <v>18608031</v>
      </c>
      <c r="C2159" s="32" t="s">
        <v>842</v>
      </c>
      <c r="D2159" s="33">
        <v>50000</v>
      </c>
      <c r="E2159" s="33">
        <v>50000</v>
      </c>
    </row>
    <row r="2160" spans="1:5" x14ac:dyDescent="0.25">
      <c r="A2160">
        <v>2</v>
      </c>
      <c r="B2160" s="35" t="str">
        <f t="shared" si="33"/>
        <v>18608041</v>
      </c>
      <c r="C2160" s="32" t="s">
        <v>843</v>
      </c>
      <c r="D2160" s="33">
        <v>811130.78</v>
      </c>
      <c r="E2160" s="33">
        <v>883579.26</v>
      </c>
    </row>
    <row r="2161" spans="1:5" x14ac:dyDescent="0.25">
      <c r="A2161">
        <v>2</v>
      </c>
      <c r="B2161" s="35" t="str">
        <f t="shared" si="33"/>
        <v>18608051</v>
      </c>
      <c r="C2161" s="32" t="s">
        <v>844</v>
      </c>
      <c r="D2161" s="33">
        <v>5625000</v>
      </c>
      <c r="E2161" s="33">
        <v>5625000</v>
      </c>
    </row>
    <row r="2162" spans="1:5" x14ac:dyDescent="0.25">
      <c r="A2162">
        <v>2</v>
      </c>
      <c r="B2162" s="35" t="str">
        <f t="shared" si="33"/>
        <v>18608062</v>
      </c>
      <c r="C2162" s="32" t="s">
        <v>845</v>
      </c>
      <c r="D2162" s="33">
        <v>-21301771.640000001</v>
      </c>
      <c r="E2162" s="33">
        <v>-21301771.640000001</v>
      </c>
    </row>
    <row r="2163" spans="1:5" x14ac:dyDescent="0.25">
      <c r="A2163">
        <v>2</v>
      </c>
      <c r="B2163" s="35" t="str">
        <f t="shared" si="33"/>
        <v>18608081</v>
      </c>
      <c r="C2163" s="32" t="s">
        <v>846</v>
      </c>
      <c r="D2163" s="33">
        <v>10000.120000000001</v>
      </c>
      <c r="E2163" s="33">
        <v>10000.120000000001</v>
      </c>
    </row>
    <row r="2164" spans="1:5" x14ac:dyDescent="0.25">
      <c r="A2164">
        <v>2</v>
      </c>
      <c r="B2164" s="35" t="str">
        <f t="shared" si="33"/>
        <v>18608111</v>
      </c>
      <c r="C2164" s="32" t="s">
        <v>847</v>
      </c>
      <c r="D2164" s="33">
        <v>250000</v>
      </c>
      <c r="E2164" s="33">
        <v>250000</v>
      </c>
    </row>
    <row r="2165" spans="1:5" x14ac:dyDescent="0.25">
      <c r="A2165">
        <v>2</v>
      </c>
      <c r="B2165" s="35" t="str">
        <f t="shared" si="33"/>
        <v>18608112</v>
      </c>
      <c r="C2165" s="32" t="s">
        <v>848</v>
      </c>
      <c r="D2165" s="33">
        <v>467714.99</v>
      </c>
      <c r="E2165" s="33">
        <v>526517.6</v>
      </c>
    </row>
    <row r="2166" spans="1:5" x14ac:dyDescent="0.25">
      <c r="A2166">
        <v>2</v>
      </c>
      <c r="B2166" s="35" t="str">
        <f t="shared" si="33"/>
        <v>18608141</v>
      </c>
      <c r="C2166" s="32" t="s">
        <v>849</v>
      </c>
      <c r="D2166" s="33">
        <v>1543.5</v>
      </c>
      <c r="E2166" s="33">
        <v>1543.5</v>
      </c>
    </row>
    <row r="2167" spans="1:5" x14ac:dyDescent="0.25">
      <c r="A2167">
        <v>2</v>
      </c>
      <c r="B2167" s="35" t="str">
        <f t="shared" si="33"/>
        <v>18608151</v>
      </c>
      <c r="C2167" s="32" t="s">
        <v>850</v>
      </c>
      <c r="D2167" s="33">
        <v>75000</v>
      </c>
      <c r="E2167" s="33">
        <v>75000</v>
      </c>
    </row>
    <row r="2168" spans="1:5" x14ac:dyDescent="0.25">
      <c r="A2168">
        <v>2</v>
      </c>
      <c r="B2168" s="35" t="str">
        <f t="shared" si="33"/>
        <v>18608181</v>
      </c>
      <c r="C2168" s="32" t="s">
        <v>851</v>
      </c>
      <c r="D2168" s="33">
        <v>50000</v>
      </c>
      <c r="E2168" s="33">
        <v>50000</v>
      </c>
    </row>
    <row r="2169" spans="1:5" x14ac:dyDescent="0.25">
      <c r="A2169">
        <v>2</v>
      </c>
      <c r="B2169" s="35" t="str">
        <f t="shared" si="33"/>
        <v>18608212</v>
      </c>
      <c r="C2169" s="32" t="s">
        <v>852</v>
      </c>
      <c r="D2169" s="33">
        <v>14784.31</v>
      </c>
      <c r="E2169" s="33">
        <v>14784.31</v>
      </c>
    </row>
    <row r="2170" spans="1:5" x14ac:dyDescent="0.25">
      <c r="A2170">
        <v>2</v>
      </c>
      <c r="B2170" s="35" t="str">
        <f t="shared" si="33"/>
        <v>18608231</v>
      </c>
      <c r="C2170" s="32" t="s">
        <v>853</v>
      </c>
      <c r="D2170" s="33">
        <v>1767542.41</v>
      </c>
      <c r="E2170" s="33">
        <v>1767542.41</v>
      </c>
    </row>
    <row r="2171" spans="1:5" x14ac:dyDescent="0.25">
      <c r="A2171">
        <v>2</v>
      </c>
      <c r="B2171" s="35" t="str">
        <f t="shared" si="33"/>
        <v>18608241</v>
      </c>
      <c r="C2171" s="32" t="s">
        <v>854</v>
      </c>
      <c r="D2171" s="33">
        <v>96000</v>
      </c>
      <c r="E2171" s="33">
        <v>96000</v>
      </c>
    </row>
    <row r="2172" spans="1:5" x14ac:dyDescent="0.25">
      <c r="A2172">
        <v>2</v>
      </c>
      <c r="B2172" s="35" t="str">
        <f t="shared" si="33"/>
        <v>18608251</v>
      </c>
      <c r="C2172" s="32" t="s">
        <v>855</v>
      </c>
      <c r="D2172" s="33">
        <v>0</v>
      </c>
      <c r="E2172" s="33">
        <v>0</v>
      </c>
    </row>
    <row r="2173" spans="1:5" x14ac:dyDescent="0.25">
      <c r="A2173">
        <v>2</v>
      </c>
      <c r="B2173" s="35" t="str">
        <f t="shared" si="33"/>
        <v>18608271</v>
      </c>
      <c r="C2173" s="32" t="s">
        <v>856</v>
      </c>
      <c r="D2173" s="33">
        <v>-105008.2</v>
      </c>
      <c r="E2173" s="33">
        <v>-105008.2</v>
      </c>
    </row>
    <row r="2174" spans="1:5" x14ac:dyDescent="0.25">
      <c r="A2174">
        <v>2</v>
      </c>
      <c r="B2174" s="35" t="str">
        <f t="shared" si="33"/>
        <v>18608281</v>
      </c>
      <c r="C2174" s="32" t="s">
        <v>857</v>
      </c>
      <c r="D2174" s="33">
        <v>95466.6</v>
      </c>
      <c r="E2174" s="33">
        <v>105998.21</v>
      </c>
    </row>
    <row r="2175" spans="1:5" x14ac:dyDescent="0.25">
      <c r="A2175">
        <v>2</v>
      </c>
      <c r="B2175" s="35" t="str">
        <f t="shared" si="33"/>
        <v>18608291</v>
      </c>
      <c r="C2175" s="32" t="s">
        <v>858</v>
      </c>
      <c r="D2175" s="33">
        <v>192000</v>
      </c>
      <c r="E2175" s="33">
        <v>192000</v>
      </c>
    </row>
    <row r="2176" spans="1:5" x14ac:dyDescent="0.25">
      <c r="A2176">
        <v>2</v>
      </c>
      <c r="B2176" s="35" t="str">
        <f t="shared" si="33"/>
        <v>18608311</v>
      </c>
      <c r="C2176" s="32" t="s">
        <v>859</v>
      </c>
      <c r="D2176" s="33">
        <v>1821295.56</v>
      </c>
      <c r="E2176" s="33">
        <v>1774595.68</v>
      </c>
    </row>
    <row r="2177" spans="1:5" x14ac:dyDescent="0.25">
      <c r="A2177">
        <v>2</v>
      </c>
      <c r="B2177" s="35" t="str">
        <f t="shared" si="33"/>
        <v>18608312</v>
      </c>
      <c r="C2177" s="32" t="s">
        <v>860</v>
      </c>
      <c r="D2177" s="33">
        <v>9706.52</v>
      </c>
      <c r="E2177" s="33">
        <v>9706.52</v>
      </c>
    </row>
    <row r="2178" spans="1:5" x14ac:dyDescent="0.25">
      <c r="A2178">
        <v>2</v>
      </c>
      <c r="B2178" s="35" t="str">
        <f t="shared" ref="B2178:B2241" si="34">LEFT(C2178,8)</f>
        <v>18608411</v>
      </c>
      <c r="C2178" s="32" t="s">
        <v>861</v>
      </c>
      <c r="D2178" s="33">
        <v>1821295.57</v>
      </c>
      <c r="E2178" s="33">
        <v>1774595.69</v>
      </c>
    </row>
    <row r="2179" spans="1:5" x14ac:dyDescent="0.25">
      <c r="A2179">
        <v>2</v>
      </c>
      <c r="B2179" s="35" t="str">
        <f t="shared" si="34"/>
        <v>18608451</v>
      </c>
      <c r="C2179" s="32" t="s">
        <v>862</v>
      </c>
      <c r="D2179" s="33">
        <v>45000</v>
      </c>
      <c r="E2179" s="33">
        <v>45000</v>
      </c>
    </row>
    <row r="2180" spans="1:5" x14ac:dyDescent="0.25">
      <c r="A2180">
        <v>2</v>
      </c>
      <c r="B2180" s="35" t="str">
        <f t="shared" si="34"/>
        <v>18608612</v>
      </c>
      <c r="C2180" s="32" t="s">
        <v>863</v>
      </c>
      <c r="D2180" s="33">
        <v>30496.799999999999</v>
      </c>
      <c r="E2180" s="33">
        <v>36207.54</v>
      </c>
    </row>
    <row r="2181" spans="1:5" x14ac:dyDescent="0.25">
      <c r="A2181">
        <v>2</v>
      </c>
      <c r="B2181" s="35" t="str">
        <f t="shared" si="34"/>
        <v>18608712</v>
      </c>
      <c r="C2181" s="32" t="s">
        <v>864</v>
      </c>
      <c r="D2181" s="33">
        <v>7779.15</v>
      </c>
      <c r="E2181" s="33">
        <v>8409.15</v>
      </c>
    </row>
    <row r="2182" spans="1:5" x14ac:dyDescent="0.25">
      <c r="A2182">
        <v>2</v>
      </c>
      <c r="B2182" s="35" t="str">
        <f t="shared" si="34"/>
        <v>18609402</v>
      </c>
      <c r="C2182" s="32" t="s">
        <v>865</v>
      </c>
      <c r="D2182" s="33">
        <v>-499235.72</v>
      </c>
      <c r="E2182" s="33">
        <v>-610964.85</v>
      </c>
    </row>
    <row r="2183" spans="1:5" x14ac:dyDescent="0.25">
      <c r="A2183">
        <v>2</v>
      </c>
      <c r="B2183" s="35" t="str">
        <f t="shared" si="34"/>
        <v>18609422</v>
      </c>
      <c r="C2183" s="32" t="s">
        <v>866</v>
      </c>
      <c r="D2183" s="33">
        <v>23000000</v>
      </c>
      <c r="E2183" s="33">
        <v>23000000</v>
      </c>
    </row>
    <row r="2184" spans="1:5" x14ac:dyDescent="0.25">
      <c r="A2184">
        <v>2</v>
      </c>
      <c r="B2184" s="35" t="str">
        <f t="shared" si="34"/>
        <v>18609432</v>
      </c>
      <c r="C2184" s="32" t="s">
        <v>867</v>
      </c>
      <c r="D2184" s="33">
        <v>2666214.1800000002</v>
      </c>
      <c r="E2184" s="33">
        <v>2968586.31</v>
      </c>
    </row>
    <row r="2185" spans="1:5" x14ac:dyDescent="0.25">
      <c r="A2185">
        <v>2</v>
      </c>
      <c r="B2185" s="35" t="str">
        <f t="shared" si="34"/>
        <v>18609512</v>
      </c>
      <c r="C2185" s="32" t="s">
        <v>868</v>
      </c>
      <c r="D2185" s="33">
        <v>66428.639999999999</v>
      </c>
      <c r="E2185" s="33">
        <v>66428.639999999999</v>
      </c>
    </row>
    <row r="2186" spans="1:5" x14ac:dyDescent="0.25">
      <c r="A2186">
        <v>2</v>
      </c>
      <c r="B2186" s="35" t="str">
        <f t="shared" si="34"/>
        <v>18609532</v>
      </c>
      <c r="C2186" s="32" t="s">
        <v>869</v>
      </c>
      <c r="D2186" s="33">
        <v>644675.18000000005</v>
      </c>
      <c r="E2186" s="33">
        <v>783501.68</v>
      </c>
    </row>
    <row r="2187" spans="1:5" x14ac:dyDescent="0.25">
      <c r="A2187">
        <v>2</v>
      </c>
      <c r="B2187" s="35" t="str">
        <f t="shared" si="34"/>
        <v>18609542</v>
      </c>
      <c r="C2187" s="32" t="s">
        <v>870</v>
      </c>
      <c r="D2187" s="33">
        <v>10171.17</v>
      </c>
      <c r="E2187" s="33">
        <v>18970.36</v>
      </c>
    </row>
    <row r="2188" spans="1:5" x14ac:dyDescent="0.25">
      <c r="A2188">
        <v>2</v>
      </c>
      <c r="B2188" s="35" t="str">
        <f t="shared" si="34"/>
        <v>18609572</v>
      </c>
      <c r="C2188" s="32" t="s">
        <v>871</v>
      </c>
      <c r="D2188" s="33">
        <v>640000</v>
      </c>
      <c r="E2188" s="33">
        <v>640000</v>
      </c>
    </row>
    <row r="2189" spans="1:5" x14ac:dyDescent="0.25">
      <c r="A2189">
        <v>2</v>
      </c>
      <c r="B2189" s="35" t="str">
        <f t="shared" si="34"/>
        <v>18609582</v>
      </c>
      <c r="C2189" s="32" t="s">
        <v>872</v>
      </c>
      <c r="D2189" s="33">
        <v>556500</v>
      </c>
      <c r="E2189" s="33">
        <v>556500</v>
      </c>
    </row>
    <row r="2190" spans="1:5" x14ac:dyDescent="0.25">
      <c r="A2190">
        <v>2</v>
      </c>
      <c r="B2190" s="35" t="str">
        <f t="shared" si="34"/>
        <v>18609592</v>
      </c>
      <c r="C2190" s="32" t="s">
        <v>873</v>
      </c>
      <c r="D2190" s="33">
        <v>2475000</v>
      </c>
      <c r="E2190" s="33">
        <v>2475000</v>
      </c>
    </row>
    <row r="2191" spans="1:5" x14ac:dyDescent="0.25">
      <c r="A2191">
        <v>2</v>
      </c>
      <c r="B2191" s="35" t="str">
        <f t="shared" si="34"/>
        <v>18609602</v>
      </c>
      <c r="C2191" s="32" t="s">
        <v>874</v>
      </c>
      <c r="D2191" s="33">
        <v>212200</v>
      </c>
      <c r="E2191" s="33">
        <v>212200</v>
      </c>
    </row>
    <row r="2192" spans="1:5" x14ac:dyDescent="0.25">
      <c r="A2192">
        <v>2</v>
      </c>
      <c r="B2192" s="35" t="str">
        <f t="shared" si="34"/>
        <v>18609622</v>
      </c>
      <c r="C2192" s="32" t="s">
        <v>875</v>
      </c>
      <c r="D2192" s="33">
        <v>1270000</v>
      </c>
      <c r="E2192" s="33">
        <v>1270000</v>
      </c>
    </row>
    <row r="2193" spans="1:5" x14ac:dyDescent="0.25">
      <c r="A2193">
        <v>2</v>
      </c>
      <c r="B2193" s="35" t="str">
        <f t="shared" si="34"/>
        <v>18609642</v>
      </c>
      <c r="C2193" s="32" t="s">
        <v>876</v>
      </c>
      <c r="D2193" s="33">
        <v>7300000</v>
      </c>
      <c r="E2193" s="33">
        <v>7300000</v>
      </c>
    </row>
    <row r="2194" spans="1:5" x14ac:dyDescent="0.25">
      <c r="A2194">
        <v>2</v>
      </c>
      <c r="B2194" s="35" t="str">
        <f t="shared" si="34"/>
        <v>18609652</v>
      </c>
      <c r="C2194" s="32" t="s">
        <v>877</v>
      </c>
      <c r="D2194" s="33">
        <v>2380000</v>
      </c>
      <c r="E2194" s="33">
        <v>2380000</v>
      </c>
    </row>
    <row r="2195" spans="1:5" x14ac:dyDescent="0.25">
      <c r="A2195">
        <v>2</v>
      </c>
      <c r="B2195" s="35" t="str">
        <f t="shared" si="34"/>
        <v>18609662</v>
      </c>
      <c r="C2195" s="32" t="s">
        <v>878</v>
      </c>
      <c r="D2195" s="33">
        <v>484500</v>
      </c>
      <c r="E2195" s="33">
        <v>484500</v>
      </c>
    </row>
    <row r="2196" spans="1:5" x14ac:dyDescent="0.25">
      <c r="A2196">
        <v>2</v>
      </c>
      <c r="B2196" s="35" t="str">
        <f t="shared" si="34"/>
        <v>18609672</v>
      </c>
      <c r="C2196" s="32" t="s">
        <v>879</v>
      </c>
      <c r="D2196" s="33">
        <v>200000</v>
      </c>
      <c r="E2196" s="33">
        <v>200000</v>
      </c>
    </row>
    <row r="2197" spans="1:5" x14ac:dyDescent="0.25">
      <c r="A2197">
        <v>2</v>
      </c>
      <c r="B2197" s="35" t="str">
        <f t="shared" si="34"/>
        <v>18609682</v>
      </c>
      <c r="C2197" s="32" t="s">
        <v>880</v>
      </c>
      <c r="D2197" s="33">
        <v>140000</v>
      </c>
      <c r="E2197" s="33">
        <v>140000</v>
      </c>
    </row>
    <row r="2198" spans="1:5" x14ac:dyDescent="0.25">
      <c r="A2198">
        <v>2</v>
      </c>
      <c r="B2198" s="35" t="str">
        <f t="shared" si="34"/>
        <v>18609692</v>
      </c>
      <c r="C2198" s="32" t="s">
        <v>881</v>
      </c>
      <c r="D2198" s="33">
        <v>100000</v>
      </c>
      <c r="E2198" s="33">
        <v>100000</v>
      </c>
    </row>
    <row r="2199" spans="1:5" x14ac:dyDescent="0.25">
      <c r="A2199">
        <v>2</v>
      </c>
      <c r="B2199" s="35" t="str">
        <f t="shared" si="34"/>
        <v>18609801</v>
      </c>
      <c r="C2199" s="32" t="s">
        <v>882</v>
      </c>
      <c r="D2199" s="33">
        <v>165965.81</v>
      </c>
      <c r="E2199" s="33">
        <v>165965.81</v>
      </c>
    </row>
    <row r="2200" spans="1:5" x14ac:dyDescent="0.25">
      <c r="A2200">
        <v>2</v>
      </c>
      <c r="B2200" s="35" t="str">
        <f t="shared" si="34"/>
        <v>18609821</v>
      </c>
      <c r="C2200" s="32" t="s">
        <v>883</v>
      </c>
      <c r="D2200" s="33">
        <v>847622.47</v>
      </c>
      <c r="E2200" s="33">
        <v>847622.47</v>
      </c>
    </row>
    <row r="2201" spans="1:5" x14ac:dyDescent="0.25">
      <c r="A2201">
        <v>2</v>
      </c>
      <c r="B2201" s="35" t="str">
        <f t="shared" si="34"/>
        <v>18609841</v>
      </c>
      <c r="C2201" s="32" t="s">
        <v>884</v>
      </c>
      <c r="D2201" s="33">
        <v>1450784.75</v>
      </c>
      <c r="E2201" s="33">
        <v>1450784.75</v>
      </c>
    </row>
    <row r="2202" spans="1:5" x14ac:dyDescent="0.25">
      <c r="A2202">
        <v>2</v>
      </c>
      <c r="B2202" s="35" t="str">
        <f t="shared" si="34"/>
        <v>18609861</v>
      </c>
      <c r="C2202" s="32" t="s">
        <v>885</v>
      </c>
      <c r="D2202" s="33">
        <v>2686059.13</v>
      </c>
      <c r="E2202" s="33">
        <v>2686059.13</v>
      </c>
    </row>
    <row r="2203" spans="1:5" x14ac:dyDescent="0.25">
      <c r="A2203">
        <v>2</v>
      </c>
      <c r="B2203" s="35" t="str">
        <f t="shared" si="34"/>
        <v>18609891</v>
      </c>
      <c r="C2203" s="32" t="s">
        <v>886</v>
      </c>
      <c r="D2203" s="33">
        <v>5000000</v>
      </c>
      <c r="E2203" s="33">
        <v>5000000</v>
      </c>
    </row>
    <row r="2204" spans="1:5" x14ac:dyDescent="0.25">
      <c r="A2204">
        <v>2</v>
      </c>
      <c r="B2204" s="35" t="str">
        <f t="shared" si="34"/>
        <v>18630031</v>
      </c>
      <c r="C2204" s="32" t="s">
        <v>887</v>
      </c>
      <c r="D2204" s="33">
        <v>0</v>
      </c>
      <c r="E2204" s="33">
        <v>728367.6</v>
      </c>
    </row>
    <row r="2205" spans="1:5" x14ac:dyDescent="0.25">
      <c r="A2205">
        <v>2</v>
      </c>
      <c r="B2205" s="35" t="str">
        <f t="shared" si="34"/>
        <v xml:space="preserve">F186    </v>
      </c>
      <c r="C2205" s="25" t="s">
        <v>888</v>
      </c>
      <c r="D2205" s="26">
        <v>195471307.75</v>
      </c>
      <c r="E2205" s="26">
        <v>193761349.81</v>
      </c>
    </row>
    <row r="2206" spans="1:5" x14ac:dyDescent="0.25">
      <c r="A2206">
        <v>2</v>
      </c>
      <c r="B2206" s="35" t="str">
        <f t="shared" si="34"/>
        <v>F1-P110.</v>
      </c>
      <c r="C2206" s="25" t="s">
        <v>228</v>
      </c>
      <c r="D2206" s="26">
        <v>195471307.75</v>
      </c>
      <c r="E2206" s="26">
        <v>193761349.81</v>
      </c>
    </row>
    <row r="2207" spans="1:5" x14ac:dyDescent="0.25">
      <c r="A2207">
        <v>2</v>
      </c>
      <c r="B2207" s="35" t="str">
        <f t="shared" si="34"/>
        <v>18700041</v>
      </c>
      <c r="C2207" s="32" t="s">
        <v>889</v>
      </c>
      <c r="D2207" s="33">
        <v>630.49</v>
      </c>
      <c r="E2207" s="33">
        <v>639.52</v>
      </c>
    </row>
    <row r="2208" spans="1:5" x14ac:dyDescent="0.25">
      <c r="A2208">
        <v>2</v>
      </c>
      <c r="B2208" s="35" t="str">
        <f t="shared" si="34"/>
        <v>18700081</v>
      </c>
      <c r="C2208" s="32" t="s">
        <v>890</v>
      </c>
      <c r="D2208" s="33">
        <v>-20135.689999999999</v>
      </c>
      <c r="E2208" s="33">
        <v>-18743.29</v>
      </c>
    </row>
    <row r="2209" spans="1:5" x14ac:dyDescent="0.25">
      <c r="A2209">
        <v>2</v>
      </c>
      <c r="B2209" s="35" t="str">
        <f t="shared" si="34"/>
        <v>18700082</v>
      </c>
      <c r="C2209" s="32" t="s">
        <v>891</v>
      </c>
      <c r="D2209" s="33">
        <v>268383.68</v>
      </c>
      <c r="E2209" s="33">
        <v>253330.12</v>
      </c>
    </row>
    <row r="2210" spans="1:5" x14ac:dyDescent="0.25">
      <c r="A2210">
        <v>2</v>
      </c>
      <c r="B2210" s="35" t="str">
        <f t="shared" si="34"/>
        <v xml:space="preserve">F187    </v>
      </c>
      <c r="C2210" s="25" t="s">
        <v>892</v>
      </c>
      <c r="D2210" s="26">
        <v>248878.48</v>
      </c>
      <c r="E2210" s="26">
        <v>235226.35</v>
      </c>
    </row>
    <row r="2211" spans="1:5" x14ac:dyDescent="0.25">
      <c r="A2211">
        <v>2</v>
      </c>
      <c r="B2211" s="35" t="str">
        <f t="shared" si="34"/>
        <v>F1-P110.</v>
      </c>
      <c r="C2211" s="25" t="s">
        <v>229</v>
      </c>
      <c r="D2211" s="26">
        <v>248878.48</v>
      </c>
      <c r="E2211" s="26">
        <v>235226.35</v>
      </c>
    </row>
    <row r="2212" spans="1:5" x14ac:dyDescent="0.25">
      <c r="A2212">
        <v>2</v>
      </c>
      <c r="B2212" s="35" t="str">
        <f t="shared" si="34"/>
        <v>18900173</v>
      </c>
      <c r="C2212" s="32" t="s">
        <v>893</v>
      </c>
      <c r="D2212" s="33">
        <v>1027354.48</v>
      </c>
      <c r="E2212" s="33">
        <v>999207.8</v>
      </c>
    </row>
    <row r="2213" spans="1:5" x14ac:dyDescent="0.25">
      <c r="A2213">
        <v>2</v>
      </c>
      <c r="B2213" s="35" t="str">
        <f t="shared" si="34"/>
        <v>18900183</v>
      </c>
      <c r="C2213" s="32" t="s">
        <v>894</v>
      </c>
      <c r="D2213" s="33">
        <v>297590.37</v>
      </c>
      <c r="E2213" s="33">
        <v>294742.61</v>
      </c>
    </row>
    <row r="2214" spans="1:5" x14ac:dyDescent="0.25">
      <c r="A2214">
        <v>2</v>
      </c>
      <c r="B2214" s="35" t="str">
        <f t="shared" si="34"/>
        <v>18900193</v>
      </c>
      <c r="C2214" s="32" t="s">
        <v>895</v>
      </c>
      <c r="D2214" s="33">
        <v>2163988.81</v>
      </c>
      <c r="E2214" s="33">
        <v>2125688.11</v>
      </c>
    </row>
    <row r="2215" spans="1:5" x14ac:dyDescent="0.25">
      <c r="A2215">
        <v>2</v>
      </c>
      <c r="B2215" s="35" t="str">
        <f t="shared" si="34"/>
        <v>18900203</v>
      </c>
      <c r="C2215" s="32" t="s">
        <v>896</v>
      </c>
      <c r="D2215" s="33">
        <v>2251005.7200000002</v>
      </c>
      <c r="E2215" s="33">
        <v>2237288.64</v>
      </c>
    </row>
    <row r="2216" spans="1:5" x14ac:dyDescent="0.25">
      <c r="A2216">
        <v>2</v>
      </c>
      <c r="B2216" s="35" t="str">
        <f t="shared" si="34"/>
        <v>18900213</v>
      </c>
      <c r="C2216" s="32" t="s">
        <v>897</v>
      </c>
      <c r="D2216" s="33">
        <v>8659103.5800000001</v>
      </c>
      <c r="E2216" s="33">
        <v>8606328.6199999992</v>
      </c>
    </row>
    <row r="2217" spans="1:5" x14ac:dyDescent="0.25">
      <c r="A2217">
        <v>2</v>
      </c>
      <c r="B2217" s="35" t="str">
        <f t="shared" si="34"/>
        <v>18900233</v>
      </c>
      <c r="C2217" s="32" t="s">
        <v>898</v>
      </c>
      <c r="D2217" s="33">
        <v>0</v>
      </c>
      <c r="E2217" s="33">
        <v>0</v>
      </c>
    </row>
    <row r="2218" spans="1:5" x14ac:dyDescent="0.25">
      <c r="A2218">
        <v>2</v>
      </c>
      <c r="B2218" s="35" t="str">
        <f t="shared" si="34"/>
        <v>18900243</v>
      </c>
      <c r="C2218" s="32" t="s">
        <v>899</v>
      </c>
      <c r="D2218" s="33">
        <v>1748.99</v>
      </c>
      <c r="E2218" s="33">
        <v>1165.8499999999999</v>
      </c>
    </row>
    <row r="2219" spans="1:5" x14ac:dyDescent="0.25">
      <c r="A2219">
        <v>2</v>
      </c>
      <c r="B2219" s="35" t="str">
        <f t="shared" si="34"/>
        <v>18900253</v>
      </c>
      <c r="C2219" s="32" t="s">
        <v>900</v>
      </c>
      <c r="D2219" s="33">
        <v>598825.75</v>
      </c>
      <c r="E2219" s="33">
        <v>591245.67000000004</v>
      </c>
    </row>
    <row r="2220" spans="1:5" x14ac:dyDescent="0.25">
      <c r="A2220">
        <v>2</v>
      </c>
      <c r="B2220" s="35" t="str">
        <f t="shared" si="34"/>
        <v>18900263</v>
      </c>
      <c r="C2220" s="32" t="s">
        <v>901</v>
      </c>
      <c r="D2220" s="33">
        <v>455058.06</v>
      </c>
      <c r="E2220" s="33">
        <v>449297.82</v>
      </c>
    </row>
    <row r="2221" spans="1:5" x14ac:dyDescent="0.25">
      <c r="A2221">
        <v>2</v>
      </c>
      <c r="B2221" s="35" t="str">
        <f t="shared" si="34"/>
        <v>18900273</v>
      </c>
      <c r="C2221" s="32" t="s">
        <v>902</v>
      </c>
      <c r="D2221" s="33">
        <v>1393367.77</v>
      </c>
      <c r="E2221" s="33">
        <v>1375730.19</v>
      </c>
    </row>
    <row r="2222" spans="1:5" x14ac:dyDescent="0.25">
      <c r="A2222">
        <v>2</v>
      </c>
      <c r="B2222" s="35" t="str">
        <f t="shared" si="34"/>
        <v>18900283</v>
      </c>
      <c r="C2222" s="32" t="s">
        <v>903</v>
      </c>
      <c r="D2222" s="33">
        <v>425255.07</v>
      </c>
      <c r="E2222" s="33">
        <v>419872.11</v>
      </c>
    </row>
    <row r="2223" spans="1:5" x14ac:dyDescent="0.25">
      <c r="A2223">
        <v>2</v>
      </c>
      <c r="B2223" s="35" t="str">
        <f t="shared" si="34"/>
        <v>18900293</v>
      </c>
      <c r="C2223" s="32" t="s">
        <v>904</v>
      </c>
      <c r="D2223" s="33">
        <v>4564.5</v>
      </c>
      <c r="E2223" s="33">
        <v>4374.32</v>
      </c>
    </row>
    <row r="2224" spans="1:5" x14ac:dyDescent="0.25">
      <c r="A2224">
        <v>2</v>
      </c>
      <c r="B2224" s="35" t="str">
        <f t="shared" si="34"/>
        <v>18900303</v>
      </c>
      <c r="C2224" s="32" t="s">
        <v>905</v>
      </c>
      <c r="D2224" s="33">
        <v>10649.37</v>
      </c>
      <c r="E2224" s="33">
        <v>10205.61</v>
      </c>
    </row>
    <row r="2225" spans="1:5" x14ac:dyDescent="0.25">
      <c r="A2225">
        <v>2</v>
      </c>
      <c r="B2225" s="35" t="str">
        <f t="shared" si="34"/>
        <v>18900323</v>
      </c>
      <c r="C2225" s="32" t="s">
        <v>906</v>
      </c>
      <c r="D2225" s="33">
        <v>291600.2</v>
      </c>
      <c r="E2225" s="33">
        <v>281185.91999999998</v>
      </c>
    </row>
    <row r="2226" spans="1:5" x14ac:dyDescent="0.25">
      <c r="A2226">
        <v>2</v>
      </c>
      <c r="B2226" s="35" t="str">
        <f t="shared" si="34"/>
        <v>18900353</v>
      </c>
      <c r="C2226" s="32" t="s">
        <v>907</v>
      </c>
      <c r="D2226" s="33">
        <v>59497.38</v>
      </c>
      <c r="E2226" s="33">
        <v>57721.4</v>
      </c>
    </row>
    <row r="2227" spans="1:5" x14ac:dyDescent="0.25">
      <c r="A2227">
        <v>2</v>
      </c>
      <c r="B2227" s="35" t="str">
        <f t="shared" si="34"/>
        <v>18900373</v>
      </c>
      <c r="C2227" s="32" t="s">
        <v>908</v>
      </c>
      <c r="D2227" s="33">
        <v>3644895.16</v>
      </c>
      <c r="E2227" s="33">
        <v>3612058.26</v>
      </c>
    </row>
    <row r="2228" spans="1:5" x14ac:dyDescent="0.25">
      <c r="A2228">
        <v>2</v>
      </c>
      <c r="B2228" s="35" t="str">
        <f t="shared" si="34"/>
        <v>18900393</v>
      </c>
      <c r="C2228" s="32" t="s">
        <v>909</v>
      </c>
      <c r="D2228" s="33">
        <v>13550888.140000001</v>
      </c>
      <c r="E2228" s="33">
        <v>13484135</v>
      </c>
    </row>
    <row r="2229" spans="1:5" x14ac:dyDescent="0.25">
      <c r="A2229">
        <v>2</v>
      </c>
      <c r="B2229" s="35" t="str">
        <f t="shared" si="34"/>
        <v>18900403</v>
      </c>
      <c r="C2229" s="32" t="s">
        <v>910</v>
      </c>
      <c r="D2229" s="33">
        <v>5275.39</v>
      </c>
      <c r="E2229" s="33">
        <v>0</v>
      </c>
    </row>
    <row r="2230" spans="1:5" x14ac:dyDescent="0.25">
      <c r="A2230">
        <v>2</v>
      </c>
      <c r="B2230" s="35" t="str">
        <f t="shared" si="34"/>
        <v>18900413</v>
      </c>
      <c r="C2230" s="32" t="s">
        <v>911</v>
      </c>
      <c r="D2230" s="33">
        <v>6929.06</v>
      </c>
      <c r="E2230" s="33">
        <v>0</v>
      </c>
    </row>
    <row r="2231" spans="1:5" x14ac:dyDescent="0.25">
      <c r="A2231">
        <v>2</v>
      </c>
      <c r="B2231" s="35" t="str">
        <f t="shared" si="34"/>
        <v>18900423</v>
      </c>
      <c r="C2231" s="32" t="s">
        <v>912</v>
      </c>
      <c r="D2231" s="33">
        <v>27619.17</v>
      </c>
      <c r="E2231" s="33">
        <v>0</v>
      </c>
    </row>
    <row r="2232" spans="1:5" x14ac:dyDescent="0.25">
      <c r="A2232">
        <v>2</v>
      </c>
      <c r="B2232" s="35" t="str">
        <f t="shared" si="34"/>
        <v>18900433</v>
      </c>
      <c r="C2232" s="32" t="s">
        <v>913</v>
      </c>
      <c r="D2232" s="33">
        <v>3938529.16</v>
      </c>
      <c r="E2232" s="33">
        <v>3888674.38</v>
      </c>
    </row>
    <row r="2233" spans="1:5" x14ac:dyDescent="0.25">
      <c r="A2233">
        <v>2</v>
      </c>
      <c r="B2233" s="35" t="str">
        <f t="shared" si="34"/>
        <v>18900443</v>
      </c>
      <c r="C2233" s="32" t="s">
        <v>914</v>
      </c>
      <c r="D2233" s="33">
        <v>36561.47</v>
      </c>
      <c r="E2233" s="33">
        <v>31991.27</v>
      </c>
    </row>
    <row r="2234" spans="1:5" x14ac:dyDescent="0.25">
      <c r="A2234">
        <v>2</v>
      </c>
      <c r="B2234" s="35" t="str">
        <f t="shared" si="34"/>
        <v>18900451</v>
      </c>
      <c r="C2234" s="32" t="s">
        <v>915</v>
      </c>
      <c r="D2234" s="33">
        <v>12399.67</v>
      </c>
      <c r="E2234" s="33">
        <v>10849.71</v>
      </c>
    </row>
    <row r="2235" spans="1:5" x14ac:dyDescent="0.25">
      <c r="A2235">
        <v>2</v>
      </c>
      <c r="B2235" s="35" t="str">
        <f t="shared" si="34"/>
        <v>18900452</v>
      </c>
      <c r="C2235" s="32" t="s">
        <v>916</v>
      </c>
      <c r="D2235" s="33">
        <v>7599.71</v>
      </c>
      <c r="E2235" s="33">
        <v>6649.73</v>
      </c>
    </row>
    <row r="2236" spans="1:5" x14ac:dyDescent="0.25">
      <c r="A2236">
        <v>2</v>
      </c>
      <c r="B2236" s="35" t="str">
        <f t="shared" si="34"/>
        <v>18900463</v>
      </c>
      <c r="C2236" s="32" t="s">
        <v>917</v>
      </c>
      <c r="D2236" s="33">
        <v>46519.93</v>
      </c>
      <c r="E2236" s="33">
        <v>44915.79</v>
      </c>
    </row>
    <row r="2237" spans="1:5" x14ac:dyDescent="0.25">
      <c r="A2237">
        <v>2</v>
      </c>
      <c r="B2237" s="35" t="str">
        <f t="shared" si="34"/>
        <v>18900473</v>
      </c>
      <c r="C2237" s="32" t="s">
        <v>918</v>
      </c>
      <c r="D2237" s="33">
        <v>91643.5</v>
      </c>
      <c r="E2237" s="33">
        <v>88483.38</v>
      </c>
    </row>
    <row r="2238" spans="1:5" x14ac:dyDescent="0.25">
      <c r="A2238">
        <v>2</v>
      </c>
      <c r="B2238" s="35" t="str">
        <f t="shared" si="34"/>
        <v>18900533</v>
      </c>
      <c r="C2238" s="32" t="s">
        <v>919</v>
      </c>
      <c r="D2238" s="33">
        <v>665619.19999999995</v>
      </c>
      <c r="E2238" s="33">
        <v>657193.66</v>
      </c>
    </row>
    <row r="2239" spans="1:5" x14ac:dyDescent="0.25">
      <c r="A2239">
        <v>2</v>
      </c>
      <c r="B2239" s="35" t="str">
        <f t="shared" si="34"/>
        <v xml:space="preserve">F189    </v>
      </c>
      <c r="C2239" s="25" t="s">
        <v>920</v>
      </c>
      <c r="D2239" s="26">
        <v>39674089.609999999</v>
      </c>
      <c r="E2239" s="26">
        <v>39279005.850000001</v>
      </c>
    </row>
    <row r="2240" spans="1:5" x14ac:dyDescent="0.25">
      <c r="A2240">
        <v>2</v>
      </c>
      <c r="B2240" s="35" t="str">
        <f t="shared" si="34"/>
        <v>F1-P110.</v>
      </c>
      <c r="C2240" s="25" t="s">
        <v>230</v>
      </c>
      <c r="D2240" s="26">
        <v>39674089.609999999</v>
      </c>
      <c r="E2240" s="26">
        <v>39279005.850000001</v>
      </c>
    </row>
    <row r="2241" spans="1:5" x14ac:dyDescent="0.25">
      <c r="A2241">
        <v>2</v>
      </c>
      <c r="B2241" s="35" t="str">
        <f t="shared" si="34"/>
        <v>19000001</v>
      </c>
      <c r="C2241" s="32" t="s">
        <v>921</v>
      </c>
      <c r="D2241" s="33">
        <v>1507674.71</v>
      </c>
      <c r="E2241" s="33">
        <v>5719672.5700000003</v>
      </c>
    </row>
    <row r="2242" spans="1:5" x14ac:dyDescent="0.25">
      <c r="A2242">
        <v>2</v>
      </c>
      <c r="B2242" s="35" t="str">
        <f t="shared" ref="B2242:B2305" si="35">LEFT(C2242,8)</f>
        <v>19000003</v>
      </c>
      <c r="C2242" s="32" t="s">
        <v>922</v>
      </c>
      <c r="D2242" s="33">
        <v>2578443.14</v>
      </c>
      <c r="E2242" s="33">
        <v>2496133.9900000002</v>
      </c>
    </row>
    <row r="2243" spans="1:5" x14ac:dyDescent="0.25">
      <c r="A2243">
        <v>2</v>
      </c>
      <c r="B2243" s="35" t="str">
        <f t="shared" si="35"/>
        <v>19000013</v>
      </c>
      <c r="C2243" s="32" t="s">
        <v>923</v>
      </c>
      <c r="D2243" s="33">
        <v>1452331.36</v>
      </c>
      <c r="E2243" s="33">
        <v>1431113.96</v>
      </c>
    </row>
    <row r="2244" spans="1:5" x14ac:dyDescent="0.25">
      <c r="A2244">
        <v>2</v>
      </c>
      <c r="B2244" s="35" t="str">
        <f t="shared" si="35"/>
        <v>19000032</v>
      </c>
      <c r="C2244" s="32" t="s">
        <v>924</v>
      </c>
      <c r="D2244" s="33">
        <v>5642339.1600000001</v>
      </c>
      <c r="E2244" s="33">
        <v>6366084.6500000004</v>
      </c>
    </row>
    <row r="2245" spans="1:5" x14ac:dyDescent="0.25">
      <c r="A2245">
        <v>2</v>
      </c>
      <c r="B2245" s="35" t="str">
        <f t="shared" si="35"/>
        <v>19000042</v>
      </c>
      <c r="C2245" s="32" t="s">
        <v>925</v>
      </c>
      <c r="D2245" s="33">
        <v>2136966.65</v>
      </c>
      <c r="E2245" s="33">
        <v>2273421.23</v>
      </c>
    </row>
    <row r="2246" spans="1:5" x14ac:dyDescent="0.25">
      <c r="A2246">
        <v>2</v>
      </c>
      <c r="B2246" s="35" t="str">
        <f t="shared" si="35"/>
        <v>19000043</v>
      </c>
      <c r="C2246" s="32" t="s">
        <v>926</v>
      </c>
      <c r="D2246" s="33">
        <v>7174855.9400000004</v>
      </c>
      <c r="E2246" s="33">
        <v>7133660.6600000001</v>
      </c>
    </row>
    <row r="2247" spans="1:5" x14ac:dyDescent="0.25">
      <c r="A2247">
        <v>2</v>
      </c>
      <c r="B2247" s="35" t="str">
        <f t="shared" si="35"/>
        <v>19000081</v>
      </c>
      <c r="C2247" s="32" t="s">
        <v>927</v>
      </c>
      <c r="D2247" s="33">
        <v>7978078.1699999999</v>
      </c>
      <c r="E2247" s="33">
        <v>9793609.2200000007</v>
      </c>
    </row>
    <row r="2248" spans="1:5" x14ac:dyDescent="0.25">
      <c r="A2248">
        <v>2</v>
      </c>
      <c r="B2248" s="35" t="str">
        <f t="shared" si="35"/>
        <v>19000091</v>
      </c>
      <c r="C2248" s="32" t="s">
        <v>928</v>
      </c>
      <c r="D2248" s="33">
        <v>2322388.91</v>
      </c>
      <c r="E2248" s="33">
        <v>1894906.3</v>
      </c>
    </row>
    <row r="2249" spans="1:5" x14ac:dyDescent="0.25">
      <c r="A2249">
        <v>2</v>
      </c>
      <c r="B2249" s="35" t="str">
        <f t="shared" si="35"/>
        <v>19000093</v>
      </c>
      <c r="C2249" s="32" t="s">
        <v>929</v>
      </c>
      <c r="D2249" s="33">
        <v>4607007.9400000004</v>
      </c>
      <c r="E2249" s="33">
        <v>4910322.3600000003</v>
      </c>
    </row>
    <row r="2250" spans="1:5" x14ac:dyDescent="0.25">
      <c r="A2250">
        <v>2</v>
      </c>
      <c r="B2250" s="35" t="str">
        <f t="shared" si="35"/>
        <v>19000103</v>
      </c>
      <c r="C2250" s="32" t="s">
        <v>930</v>
      </c>
      <c r="D2250" s="33">
        <v>933622.53</v>
      </c>
      <c r="E2250" s="33">
        <v>953444.62</v>
      </c>
    </row>
    <row r="2251" spans="1:5" x14ac:dyDescent="0.25">
      <c r="A2251">
        <v>2</v>
      </c>
      <c r="B2251" s="35" t="str">
        <f t="shared" si="35"/>
        <v>19000111</v>
      </c>
      <c r="C2251" s="32" t="s">
        <v>931</v>
      </c>
      <c r="D2251" s="33">
        <v>830042.6</v>
      </c>
      <c r="E2251" s="33">
        <v>803309.69</v>
      </c>
    </row>
    <row r="2252" spans="1:5" x14ac:dyDescent="0.25">
      <c r="A2252">
        <v>2</v>
      </c>
      <c r="B2252" s="35" t="str">
        <f t="shared" si="35"/>
        <v>19000112</v>
      </c>
      <c r="C2252" s="32" t="s">
        <v>932</v>
      </c>
      <c r="D2252" s="33">
        <v>9445.99</v>
      </c>
      <c r="E2252" s="33">
        <v>8186.54</v>
      </c>
    </row>
    <row r="2253" spans="1:5" x14ac:dyDescent="0.25">
      <c r="A2253">
        <v>2</v>
      </c>
      <c r="B2253" s="35" t="str">
        <f t="shared" si="35"/>
        <v>19000113</v>
      </c>
      <c r="C2253" s="32" t="s">
        <v>933</v>
      </c>
      <c r="D2253" s="33">
        <v>0</v>
      </c>
      <c r="E2253" s="33">
        <v>0</v>
      </c>
    </row>
    <row r="2254" spans="1:5" x14ac:dyDescent="0.25">
      <c r="A2254">
        <v>2</v>
      </c>
      <c r="B2254" s="35" t="str">
        <f t="shared" si="35"/>
        <v>19000122</v>
      </c>
      <c r="C2254" s="32" t="s">
        <v>934</v>
      </c>
      <c r="D2254" s="33">
        <v>-120144.27</v>
      </c>
      <c r="E2254" s="33">
        <v>-116073.55</v>
      </c>
    </row>
    <row r="2255" spans="1:5" x14ac:dyDescent="0.25">
      <c r="A2255">
        <v>2</v>
      </c>
      <c r="B2255" s="35" t="str">
        <f t="shared" si="35"/>
        <v>19000132</v>
      </c>
      <c r="C2255" s="32" t="s">
        <v>935</v>
      </c>
      <c r="D2255" s="33">
        <v>350919645.93000001</v>
      </c>
      <c r="E2255" s="33">
        <v>350919645.93000001</v>
      </c>
    </row>
    <row r="2256" spans="1:5" x14ac:dyDescent="0.25">
      <c r="A2256">
        <v>2</v>
      </c>
      <c r="B2256" s="35" t="str">
        <f t="shared" si="35"/>
        <v>19000133</v>
      </c>
      <c r="C2256" s="32" t="s">
        <v>936</v>
      </c>
      <c r="D2256" s="33">
        <v>9385828.8499999996</v>
      </c>
      <c r="E2256" s="33">
        <v>9469895.4600000009</v>
      </c>
    </row>
    <row r="2257" spans="1:5" x14ac:dyDescent="0.25">
      <c r="A2257">
        <v>2</v>
      </c>
      <c r="B2257" s="35" t="str">
        <f t="shared" si="35"/>
        <v>19000142</v>
      </c>
      <c r="C2257" s="32" t="s">
        <v>937</v>
      </c>
      <c r="D2257" s="33">
        <v>0</v>
      </c>
      <c r="E2257" s="33">
        <v>0</v>
      </c>
    </row>
    <row r="2258" spans="1:5" x14ac:dyDescent="0.25">
      <c r="A2258">
        <v>2</v>
      </c>
      <c r="B2258" s="35" t="str">
        <f t="shared" si="35"/>
        <v>19000151</v>
      </c>
      <c r="C2258" s="32" t="s">
        <v>938</v>
      </c>
      <c r="D2258" s="33">
        <v>114382.82</v>
      </c>
      <c r="E2258" s="33">
        <v>100656.88</v>
      </c>
    </row>
    <row r="2259" spans="1:5" x14ac:dyDescent="0.25">
      <c r="A2259">
        <v>2</v>
      </c>
      <c r="B2259" s="35" t="str">
        <f t="shared" si="35"/>
        <v>19000181</v>
      </c>
      <c r="C2259" s="32" t="s">
        <v>939</v>
      </c>
      <c r="D2259" s="33">
        <v>-2040031.54</v>
      </c>
      <c r="E2259" s="33">
        <v>-1981772.42</v>
      </c>
    </row>
    <row r="2260" spans="1:5" x14ac:dyDescent="0.25">
      <c r="A2260">
        <v>2</v>
      </c>
      <c r="B2260" s="35" t="str">
        <f t="shared" si="35"/>
        <v>19000193</v>
      </c>
      <c r="C2260" s="32" t="s">
        <v>940</v>
      </c>
      <c r="D2260" s="33">
        <v>0.13</v>
      </c>
      <c r="E2260" s="33">
        <v>0.13</v>
      </c>
    </row>
    <row r="2261" spans="1:5" x14ac:dyDescent="0.25">
      <c r="A2261">
        <v>2</v>
      </c>
      <c r="B2261" s="35" t="str">
        <f t="shared" si="35"/>
        <v>19000251</v>
      </c>
      <c r="C2261" s="32" t="s">
        <v>941</v>
      </c>
      <c r="D2261" s="33">
        <v>1961.44</v>
      </c>
      <c r="E2261" s="33">
        <v>1667.25</v>
      </c>
    </row>
    <row r="2262" spans="1:5" x14ac:dyDescent="0.25">
      <c r="A2262">
        <v>2</v>
      </c>
      <c r="B2262" s="35" t="str">
        <f t="shared" si="35"/>
        <v>19000283</v>
      </c>
      <c r="C2262" s="32" t="s">
        <v>942</v>
      </c>
      <c r="D2262" s="33">
        <v>6630260.9100000001</v>
      </c>
      <c r="E2262" s="33">
        <v>7064661.8700000001</v>
      </c>
    </row>
    <row r="2263" spans="1:5" x14ac:dyDescent="0.25">
      <c r="A2263">
        <v>2</v>
      </c>
      <c r="B2263" s="35" t="str">
        <f t="shared" si="35"/>
        <v>19000361</v>
      </c>
      <c r="C2263" s="32" t="s">
        <v>943</v>
      </c>
      <c r="D2263" s="33">
        <v>159437</v>
      </c>
      <c r="E2263" s="33">
        <v>159437</v>
      </c>
    </row>
    <row r="2264" spans="1:5" x14ac:dyDescent="0.25">
      <c r="A2264">
        <v>2</v>
      </c>
      <c r="B2264" s="35" t="str">
        <f t="shared" si="35"/>
        <v>19000371</v>
      </c>
      <c r="C2264" s="32" t="s">
        <v>944</v>
      </c>
      <c r="D2264" s="33">
        <v>12834.94</v>
      </c>
      <c r="E2264" s="33">
        <v>11769.04</v>
      </c>
    </row>
    <row r="2265" spans="1:5" x14ac:dyDescent="0.25">
      <c r="A2265">
        <v>2</v>
      </c>
      <c r="B2265" s="35" t="str">
        <f t="shared" si="35"/>
        <v>19000403</v>
      </c>
      <c r="C2265" s="32" t="s">
        <v>945</v>
      </c>
      <c r="D2265" s="33">
        <v>139985.9</v>
      </c>
      <c r="E2265" s="33">
        <v>139239.56</v>
      </c>
    </row>
    <row r="2266" spans="1:5" x14ac:dyDescent="0.25">
      <c r="A2266">
        <v>2</v>
      </c>
      <c r="B2266" s="35" t="str">
        <f t="shared" si="35"/>
        <v>19000441</v>
      </c>
      <c r="C2266" s="32" t="s">
        <v>946</v>
      </c>
      <c r="D2266" s="33">
        <v>11264226.609999999</v>
      </c>
      <c r="E2266" s="33">
        <v>7566942.6699999999</v>
      </c>
    </row>
    <row r="2267" spans="1:5" x14ac:dyDescent="0.25">
      <c r="A2267">
        <v>2</v>
      </c>
      <c r="B2267" s="35" t="str">
        <f t="shared" si="35"/>
        <v>19000443</v>
      </c>
      <c r="C2267" s="32" t="s">
        <v>947</v>
      </c>
      <c r="D2267" s="33">
        <v>37599375.450000003</v>
      </c>
      <c r="E2267" s="33">
        <v>37146265.450000003</v>
      </c>
    </row>
    <row r="2268" spans="1:5" x14ac:dyDescent="0.25">
      <c r="A2268">
        <v>2</v>
      </c>
      <c r="B2268" s="35" t="str">
        <f t="shared" si="35"/>
        <v>19000453</v>
      </c>
      <c r="C2268" s="32" t="s">
        <v>948</v>
      </c>
      <c r="D2268" s="33">
        <v>2639809.62</v>
      </c>
      <c r="E2268" s="33">
        <v>2570713.67</v>
      </c>
    </row>
    <row r="2269" spans="1:5" x14ac:dyDescent="0.25">
      <c r="A2269">
        <v>2</v>
      </c>
      <c r="B2269" s="35" t="str">
        <f t="shared" si="35"/>
        <v>19000463</v>
      </c>
      <c r="C2269" s="32" t="s">
        <v>949</v>
      </c>
      <c r="D2269" s="33">
        <v>-867299.93</v>
      </c>
      <c r="E2269" s="33">
        <v>-852354.93</v>
      </c>
    </row>
    <row r="2270" spans="1:5" x14ac:dyDescent="0.25">
      <c r="A2270">
        <v>2</v>
      </c>
      <c r="B2270" s="35" t="str">
        <f t="shared" si="35"/>
        <v>19000471</v>
      </c>
      <c r="C2270" s="32" t="s">
        <v>950</v>
      </c>
      <c r="D2270" s="33">
        <v>4147857.24</v>
      </c>
      <c r="E2270" s="33">
        <v>4175184.51</v>
      </c>
    </row>
    <row r="2271" spans="1:5" x14ac:dyDescent="0.25">
      <c r="A2271">
        <v>2</v>
      </c>
      <c r="B2271" s="35" t="str">
        <f t="shared" si="35"/>
        <v>19000473</v>
      </c>
      <c r="C2271" s="32" t="s">
        <v>951</v>
      </c>
      <c r="D2271" s="33">
        <v>2562568</v>
      </c>
      <c r="E2271" s="33">
        <v>2562568</v>
      </c>
    </row>
    <row r="2272" spans="1:5" x14ac:dyDescent="0.25">
      <c r="A2272">
        <v>2</v>
      </c>
      <c r="B2272" s="35" t="str">
        <f t="shared" si="35"/>
        <v>19000491</v>
      </c>
      <c r="C2272" s="32" t="s">
        <v>952</v>
      </c>
      <c r="D2272" s="33">
        <v>1123288.53</v>
      </c>
      <c r="E2272" s="33">
        <v>1113605.01</v>
      </c>
    </row>
    <row r="2273" spans="1:5" x14ac:dyDescent="0.25">
      <c r="A2273">
        <v>2</v>
      </c>
      <c r="B2273" s="35" t="str">
        <f t="shared" si="35"/>
        <v>19000552</v>
      </c>
      <c r="C2273" s="32" t="s">
        <v>953</v>
      </c>
      <c r="D2273" s="33">
        <v>363905.6</v>
      </c>
      <c r="E2273" s="33">
        <v>393666.3</v>
      </c>
    </row>
    <row r="2274" spans="1:5" x14ac:dyDescent="0.25">
      <c r="A2274">
        <v>2</v>
      </c>
      <c r="B2274" s="35" t="str">
        <f t="shared" si="35"/>
        <v>19000553</v>
      </c>
      <c r="C2274" s="32" t="s">
        <v>954</v>
      </c>
      <c r="D2274" s="33">
        <v>49647.08</v>
      </c>
      <c r="E2274" s="33">
        <v>41136.160000000003</v>
      </c>
    </row>
    <row r="2275" spans="1:5" x14ac:dyDescent="0.25">
      <c r="A2275">
        <v>2</v>
      </c>
      <c r="B2275" s="35" t="str">
        <f t="shared" si="35"/>
        <v>19000562</v>
      </c>
      <c r="C2275" s="32" t="s">
        <v>955</v>
      </c>
      <c r="D2275" s="33">
        <v>1286866.46</v>
      </c>
      <c r="E2275" s="33">
        <v>1261444.42</v>
      </c>
    </row>
    <row r="2276" spans="1:5" x14ac:dyDescent="0.25">
      <c r="A2276">
        <v>2</v>
      </c>
      <c r="B2276" s="35" t="str">
        <f t="shared" si="35"/>
        <v>19000572</v>
      </c>
      <c r="C2276" s="32" t="s">
        <v>956</v>
      </c>
      <c r="D2276" s="33">
        <v>268860.56</v>
      </c>
      <c r="E2276" s="33">
        <v>257049.84</v>
      </c>
    </row>
    <row r="2277" spans="1:5" x14ac:dyDescent="0.25">
      <c r="A2277">
        <v>2</v>
      </c>
      <c r="B2277" s="35" t="str">
        <f t="shared" si="35"/>
        <v>19000573</v>
      </c>
      <c r="C2277" s="32" t="s">
        <v>957</v>
      </c>
      <c r="D2277" s="33">
        <v>168726.39</v>
      </c>
      <c r="E2277" s="33">
        <v>163905.64000000001</v>
      </c>
    </row>
    <row r="2278" spans="1:5" x14ac:dyDescent="0.25">
      <c r="A2278">
        <v>2</v>
      </c>
      <c r="B2278" s="35" t="str">
        <f t="shared" si="35"/>
        <v>19000581</v>
      </c>
      <c r="C2278" s="32" t="s">
        <v>958</v>
      </c>
      <c r="D2278" s="33">
        <v>1350606.75</v>
      </c>
      <c r="E2278" s="33">
        <v>1319641.43</v>
      </c>
    </row>
    <row r="2279" spans="1:5" x14ac:dyDescent="0.25">
      <c r="A2279">
        <v>2</v>
      </c>
      <c r="B2279" s="35" t="str">
        <f t="shared" si="35"/>
        <v>19000592</v>
      </c>
      <c r="C2279" s="32" t="s">
        <v>959</v>
      </c>
      <c r="D2279" s="33">
        <v>196273.15</v>
      </c>
      <c r="E2279" s="33">
        <v>125420.16</v>
      </c>
    </row>
    <row r="2280" spans="1:5" x14ac:dyDescent="0.25">
      <c r="A2280">
        <v>2</v>
      </c>
      <c r="B2280" s="35" t="str">
        <f t="shared" si="35"/>
        <v>19000601</v>
      </c>
      <c r="C2280" s="32" t="s">
        <v>960</v>
      </c>
      <c r="D2280" s="33">
        <v>187617117</v>
      </c>
      <c r="E2280" s="33">
        <v>165188650</v>
      </c>
    </row>
    <row r="2281" spans="1:5" x14ac:dyDescent="0.25">
      <c r="A2281">
        <v>2</v>
      </c>
      <c r="B2281" s="35" t="str">
        <f t="shared" si="35"/>
        <v>19000621</v>
      </c>
      <c r="C2281" s="32" t="s">
        <v>961</v>
      </c>
      <c r="D2281" s="33">
        <v>30213579.850000001</v>
      </c>
      <c r="E2281" s="33">
        <v>24251581.989999998</v>
      </c>
    </row>
    <row r="2282" spans="1:5" x14ac:dyDescent="0.25">
      <c r="A2282">
        <v>2</v>
      </c>
      <c r="B2282" s="35" t="str">
        <f t="shared" si="35"/>
        <v>19000641</v>
      </c>
      <c r="C2282" s="32" t="s">
        <v>962</v>
      </c>
      <c r="D2282" s="33">
        <v>418679.8</v>
      </c>
      <c r="E2282" s="33">
        <v>326187.99</v>
      </c>
    </row>
    <row r="2283" spans="1:5" x14ac:dyDescent="0.25">
      <c r="A2283">
        <v>2</v>
      </c>
      <c r="B2283" s="35" t="str">
        <f t="shared" si="35"/>
        <v>19000671</v>
      </c>
      <c r="C2283" s="32" t="s">
        <v>963</v>
      </c>
      <c r="D2283" s="33">
        <v>19659322.870000001</v>
      </c>
      <c r="E2283" s="33">
        <v>19659322.870000001</v>
      </c>
    </row>
    <row r="2284" spans="1:5" x14ac:dyDescent="0.25">
      <c r="A2284">
        <v>2</v>
      </c>
      <c r="B2284" s="35" t="str">
        <f t="shared" si="35"/>
        <v>19000691</v>
      </c>
      <c r="C2284" s="32" t="s">
        <v>964</v>
      </c>
      <c r="D2284" s="33">
        <v>49000</v>
      </c>
      <c r="E2284" s="33">
        <v>49000</v>
      </c>
    </row>
    <row r="2285" spans="1:5" x14ac:dyDescent="0.25">
      <c r="A2285">
        <v>2</v>
      </c>
      <c r="B2285" s="35" t="str">
        <f t="shared" si="35"/>
        <v>19000692</v>
      </c>
      <c r="C2285" s="32" t="s">
        <v>965</v>
      </c>
      <c r="D2285" s="33">
        <v>752500</v>
      </c>
      <c r="E2285" s="33">
        <v>752500</v>
      </c>
    </row>
    <row r="2286" spans="1:5" x14ac:dyDescent="0.25">
      <c r="A2286">
        <v>2</v>
      </c>
      <c r="B2286" s="35" t="str">
        <f t="shared" si="35"/>
        <v>19000711</v>
      </c>
      <c r="C2286" s="32" t="s">
        <v>966</v>
      </c>
      <c r="D2286" s="33">
        <v>156807.69</v>
      </c>
      <c r="E2286" s="33">
        <v>137990.76999999999</v>
      </c>
    </row>
    <row r="2287" spans="1:5" x14ac:dyDescent="0.25">
      <c r="A2287">
        <v>2</v>
      </c>
      <c r="B2287" s="35" t="str">
        <f t="shared" si="35"/>
        <v>19000721</v>
      </c>
      <c r="C2287" s="32" t="s">
        <v>967</v>
      </c>
      <c r="D2287" s="33">
        <v>10869.86</v>
      </c>
      <c r="E2287" s="33">
        <v>10869.86</v>
      </c>
    </row>
    <row r="2288" spans="1:5" x14ac:dyDescent="0.25">
      <c r="A2288">
        <v>2</v>
      </c>
      <c r="B2288" s="35" t="str">
        <f t="shared" si="35"/>
        <v>19000751</v>
      </c>
      <c r="C2288" s="32" t="s">
        <v>968</v>
      </c>
      <c r="D2288" s="33">
        <v>1017576</v>
      </c>
      <c r="E2288" s="33">
        <v>981662.22</v>
      </c>
    </row>
    <row r="2289" spans="1:5" x14ac:dyDescent="0.25">
      <c r="A2289">
        <v>2</v>
      </c>
      <c r="B2289" s="35" t="str">
        <f t="shared" si="35"/>
        <v>19000752</v>
      </c>
      <c r="C2289" s="32" t="s">
        <v>969</v>
      </c>
      <c r="D2289" s="33">
        <v>544299</v>
      </c>
      <c r="E2289" s="33">
        <v>525087.78</v>
      </c>
    </row>
    <row r="2290" spans="1:5" x14ac:dyDescent="0.25">
      <c r="A2290">
        <v>2</v>
      </c>
      <c r="B2290" s="35" t="str">
        <f t="shared" si="35"/>
        <v>19000781</v>
      </c>
      <c r="C2290" s="32" t="s">
        <v>970</v>
      </c>
      <c r="D2290" s="33">
        <v>2751355.47</v>
      </c>
      <c r="E2290" s="33">
        <v>2316978.9500000002</v>
      </c>
    </row>
    <row r="2291" spans="1:5" x14ac:dyDescent="0.25">
      <c r="A2291">
        <v>2</v>
      </c>
      <c r="B2291" s="35" t="str">
        <f t="shared" si="35"/>
        <v>19000791</v>
      </c>
      <c r="C2291" s="32" t="s">
        <v>971</v>
      </c>
      <c r="D2291" s="33">
        <v>-5260.6</v>
      </c>
      <c r="E2291" s="33">
        <v>92292.93</v>
      </c>
    </row>
    <row r="2292" spans="1:5" x14ac:dyDescent="0.25">
      <c r="A2292">
        <v>2</v>
      </c>
      <c r="B2292" s="35" t="str">
        <f t="shared" si="35"/>
        <v>19000801</v>
      </c>
      <c r="C2292" s="32" t="s">
        <v>972</v>
      </c>
      <c r="D2292" s="33">
        <v>10034.280000000001</v>
      </c>
      <c r="E2292" s="33">
        <v>15176.27</v>
      </c>
    </row>
    <row r="2293" spans="1:5" x14ac:dyDescent="0.25">
      <c r="A2293">
        <v>2</v>
      </c>
      <c r="B2293" s="35" t="str">
        <f t="shared" si="35"/>
        <v>19000811</v>
      </c>
      <c r="C2293" s="32" t="s">
        <v>973</v>
      </c>
      <c r="D2293" s="33">
        <v>14686.44</v>
      </c>
      <c r="E2293" s="33">
        <v>10034.06</v>
      </c>
    </row>
    <row r="2294" spans="1:5" x14ac:dyDescent="0.25">
      <c r="A2294">
        <v>2</v>
      </c>
      <c r="B2294" s="35" t="str">
        <f t="shared" si="35"/>
        <v>19000831</v>
      </c>
      <c r="C2294" s="32" t="s">
        <v>974</v>
      </c>
      <c r="D2294" s="33">
        <v>208401.79</v>
      </c>
      <c r="E2294" s="33">
        <v>189456.17</v>
      </c>
    </row>
    <row r="2295" spans="1:5" x14ac:dyDescent="0.25">
      <c r="A2295">
        <v>2</v>
      </c>
      <c r="B2295" s="35" t="str">
        <f t="shared" si="35"/>
        <v>19000841</v>
      </c>
      <c r="C2295" s="32" t="s">
        <v>975</v>
      </c>
      <c r="D2295" s="33">
        <v>-72655.509999999995</v>
      </c>
      <c r="E2295" s="33">
        <v>-91671.14</v>
      </c>
    </row>
    <row r="2296" spans="1:5" x14ac:dyDescent="0.25">
      <c r="A2296">
        <v>2</v>
      </c>
      <c r="B2296" s="35" t="str">
        <f t="shared" si="35"/>
        <v>19000851</v>
      </c>
      <c r="C2296" s="32" t="s">
        <v>976</v>
      </c>
      <c r="D2296" s="33">
        <v>152396.29</v>
      </c>
      <c r="E2296" s="33">
        <v>121917.04</v>
      </c>
    </row>
    <row r="2297" spans="1:5" x14ac:dyDescent="0.25">
      <c r="A2297">
        <v>2</v>
      </c>
      <c r="B2297" s="35" t="str">
        <f t="shared" si="35"/>
        <v>19000861</v>
      </c>
      <c r="C2297" s="32" t="s">
        <v>977</v>
      </c>
      <c r="D2297" s="33">
        <v>38318.949999999997</v>
      </c>
      <c r="E2297" s="33">
        <v>30655.16</v>
      </c>
    </row>
    <row r="2298" spans="1:5" x14ac:dyDescent="0.25">
      <c r="A2298">
        <v>2</v>
      </c>
      <c r="B2298" s="35" t="str">
        <f t="shared" si="35"/>
        <v>19000871</v>
      </c>
      <c r="C2298" s="32" t="s">
        <v>978</v>
      </c>
      <c r="D2298" s="33">
        <v>1549497.81</v>
      </c>
      <c r="E2298" s="33">
        <v>1549497.81</v>
      </c>
    </row>
    <row r="2299" spans="1:5" x14ac:dyDescent="0.25">
      <c r="A2299">
        <v>2</v>
      </c>
      <c r="B2299" s="35" t="str">
        <f t="shared" si="35"/>
        <v>19000881</v>
      </c>
      <c r="C2299" s="32" t="s">
        <v>979</v>
      </c>
      <c r="D2299" s="33">
        <v>-739489.53</v>
      </c>
      <c r="E2299" s="33">
        <v>-960342.61</v>
      </c>
    </row>
    <row r="2300" spans="1:5" x14ac:dyDescent="0.25">
      <c r="A2300">
        <v>2</v>
      </c>
      <c r="B2300" s="35" t="str">
        <f t="shared" si="35"/>
        <v>19000891</v>
      </c>
      <c r="C2300" s="32" t="s">
        <v>980</v>
      </c>
      <c r="D2300" s="33">
        <v>662137876</v>
      </c>
      <c r="E2300" s="33">
        <v>662137876</v>
      </c>
    </row>
    <row r="2301" spans="1:5" x14ac:dyDescent="0.25">
      <c r="A2301">
        <v>2</v>
      </c>
      <c r="B2301" s="35" t="str">
        <f t="shared" si="35"/>
        <v>19000901</v>
      </c>
      <c r="C2301" s="32" t="s">
        <v>981</v>
      </c>
      <c r="D2301" s="33">
        <v>0</v>
      </c>
      <c r="E2301" s="33">
        <v>1750000</v>
      </c>
    </row>
    <row r="2302" spans="1:5" x14ac:dyDescent="0.25">
      <c r="A2302">
        <v>2</v>
      </c>
      <c r="B2302" s="35" t="str">
        <f t="shared" si="35"/>
        <v>19000911</v>
      </c>
      <c r="C2302" s="32" t="s">
        <v>982</v>
      </c>
      <c r="D2302" s="33">
        <v>0</v>
      </c>
      <c r="E2302" s="33">
        <v>0</v>
      </c>
    </row>
    <row r="2303" spans="1:5" x14ac:dyDescent="0.25">
      <c r="A2303">
        <v>2</v>
      </c>
      <c r="B2303" s="35" t="str">
        <f t="shared" si="35"/>
        <v>19001001</v>
      </c>
      <c r="C2303" s="32" t="s">
        <v>983</v>
      </c>
      <c r="D2303" s="33">
        <v>0</v>
      </c>
      <c r="E2303" s="33">
        <v>0</v>
      </c>
    </row>
    <row r="2304" spans="1:5" x14ac:dyDescent="0.25">
      <c r="A2304">
        <v>2</v>
      </c>
      <c r="B2304" s="35" t="str">
        <f t="shared" si="35"/>
        <v>19002003</v>
      </c>
      <c r="C2304" s="32" t="s">
        <v>984</v>
      </c>
      <c r="D2304" s="33">
        <v>0.42</v>
      </c>
      <c r="E2304" s="33">
        <v>4940844.12</v>
      </c>
    </row>
    <row r="2305" spans="1:5" x14ac:dyDescent="0.25">
      <c r="A2305">
        <v>2</v>
      </c>
      <c r="B2305" s="35" t="str">
        <f t="shared" si="35"/>
        <v>19003011</v>
      </c>
      <c r="C2305" s="32" t="s">
        <v>985</v>
      </c>
      <c r="D2305" s="33">
        <v>483649.6</v>
      </c>
      <c r="E2305" s="33">
        <v>425611.9</v>
      </c>
    </row>
    <row r="2306" spans="1:5" x14ac:dyDescent="0.25">
      <c r="A2306">
        <v>2</v>
      </c>
      <c r="B2306" s="35" t="str">
        <f t="shared" ref="B2306:B2369" si="36">LEFT(C2306,8)</f>
        <v>19003021</v>
      </c>
      <c r="C2306" s="43" t="s">
        <v>986</v>
      </c>
      <c r="D2306" s="51">
        <v>140010.15</v>
      </c>
      <c r="E2306" s="51">
        <v>123209.31</v>
      </c>
    </row>
    <row r="2307" spans="1:5" x14ac:dyDescent="0.25">
      <c r="A2307">
        <v>2</v>
      </c>
      <c r="B2307" s="35" t="str">
        <f t="shared" si="36"/>
        <v>19003041</v>
      </c>
      <c r="C2307" s="43" t="s">
        <v>987</v>
      </c>
      <c r="D2307" s="51">
        <v>2163000</v>
      </c>
      <c r="E2307" s="51">
        <v>2163000</v>
      </c>
    </row>
    <row r="2308" spans="1:5" x14ac:dyDescent="0.25">
      <c r="A2308">
        <v>2</v>
      </c>
      <c r="B2308" s="35" t="str">
        <f t="shared" si="36"/>
        <v>19003042</v>
      </c>
      <c r="C2308" s="44" t="s">
        <v>988</v>
      </c>
      <c r="D2308" s="53">
        <v>1701000</v>
      </c>
      <c r="E2308" s="53">
        <v>1701000</v>
      </c>
    </row>
    <row r="2309" spans="1:5" x14ac:dyDescent="0.25">
      <c r="A2309">
        <v>2</v>
      </c>
      <c r="B2309" s="35" t="str">
        <f t="shared" si="36"/>
        <v xml:space="preserve">F190    </v>
      </c>
      <c r="C2309" s="25" t="s">
        <v>989</v>
      </c>
      <c r="D2309" s="26">
        <v>1375504644.3499999</v>
      </c>
      <c r="E2309" s="26">
        <v>1355796570.72</v>
      </c>
    </row>
    <row r="2310" spans="1:5" x14ac:dyDescent="0.25">
      <c r="A2310">
        <v>2</v>
      </c>
      <c r="B2310" s="35" t="str">
        <f t="shared" si="36"/>
        <v>F1-P110.</v>
      </c>
      <c r="C2310" s="25" t="s">
        <v>231</v>
      </c>
      <c r="D2310" s="26">
        <v>1375504644.3499999</v>
      </c>
      <c r="E2310" s="26">
        <v>1355796570.72</v>
      </c>
    </row>
    <row r="2311" spans="1:5" x14ac:dyDescent="0.25">
      <c r="A2311">
        <v>2</v>
      </c>
      <c r="B2311" s="35" t="str">
        <f t="shared" si="36"/>
        <v>19100012</v>
      </c>
      <c r="C2311" s="32" t="s">
        <v>990</v>
      </c>
      <c r="D2311" s="33">
        <v>630515.52</v>
      </c>
      <c r="E2311" s="33">
        <v>-10216957.43</v>
      </c>
    </row>
    <row r="2312" spans="1:5" x14ac:dyDescent="0.25">
      <c r="A2312">
        <v>2</v>
      </c>
      <c r="B2312" s="35" t="str">
        <f t="shared" si="36"/>
        <v>19100022</v>
      </c>
      <c r="C2312" s="32" t="s">
        <v>991</v>
      </c>
      <c r="D2312" s="33">
        <v>-5134890.42</v>
      </c>
      <c r="E2312" s="33">
        <v>-8771563.4100000001</v>
      </c>
    </row>
    <row r="2313" spans="1:5" x14ac:dyDescent="0.25">
      <c r="A2313">
        <v>2</v>
      </c>
      <c r="B2313" s="35" t="str">
        <f t="shared" si="36"/>
        <v>19100132</v>
      </c>
      <c r="C2313" s="32" t="s">
        <v>992</v>
      </c>
      <c r="D2313" s="33">
        <v>-50661.81</v>
      </c>
      <c r="E2313" s="33">
        <v>-95316.33</v>
      </c>
    </row>
    <row r="2314" spans="1:5" x14ac:dyDescent="0.25">
      <c r="A2314">
        <v>2</v>
      </c>
      <c r="B2314" s="35" t="str">
        <f t="shared" si="36"/>
        <v>19100142</v>
      </c>
      <c r="C2314" s="32" t="s">
        <v>993</v>
      </c>
      <c r="D2314" s="33">
        <v>46941.33</v>
      </c>
      <c r="E2314" s="33">
        <v>34207.279999999999</v>
      </c>
    </row>
    <row r="2315" spans="1:5" x14ac:dyDescent="0.25">
      <c r="A2315">
        <v>2</v>
      </c>
      <c r="B2315" s="35" t="str">
        <f t="shared" si="36"/>
        <v>19100152</v>
      </c>
      <c r="C2315" s="32" t="s">
        <v>994</v>
      </c>
      <c r="D2315" s="33">
        <v>-152574.91</v>
      </c>
      <c r="E2315" s="33">
        <v>-184386.33</v>
      </c>
    </row>
    <row r="2316" spans="1:5" x14ac:dyDescent="0.25">
      <c r="A2316">
        <v>2</v>
      </c>
      <c r="B2316" s="35" t="str">
        <f t="shared" si="36"/>
        <v>19100162</v>
      </c>
      <c r="C2316" s="32" t="s">
        <v>995</v>
      </c>
      <c r="D2316" s="33">
        <v>-11390293.1</v>
      </c>
      <c r="E2316" s="33">
        <v>-7289177.6299999999</v>
      </c>
    </row>
    <row r="2317" spans="1:5" x14ac:dyDescent="0.25">
      <c r="A2317">
        <v>2</v>
      </c>
      <c r="B2317" s="35" t="str">
        <f t="shared" si="36"/>
        <v xml:space="preserve">F191    </v>
      </c>
      <c r="C2317" s="25" t="s">
        <v>996</v>
      </c>
      <c r="D2317" s="26">
        <v>-16050963.390000001</v>
      </c>
      <c r="E2317" s="26">
        <v>-26523193.850000001</v>
      </c>
    </row>
    <row r="2318" spans="1:5" x14ac:dyDescent="0.25">
      <c r="A2318">
        <v>2</v>
      </c>
      <c r="B2318" s="35" t="str">
        <f t="shared" si="36"/>
        <v>F1-P110.</v>
      </c>
      <c r="C2318" s="25" t="s">
        <v>232</v>
      </c>
      <c r="D2318" s="26">
        <v>-16050963.390000001</v>
      </c>
      <c r="E2318" s="26">
        <v>-26523193.850000001</v>
      </c>
    </row>
    <row r="2319" spans="1:5" x14ac:dyDescent="0.25">
      <c r="A2319">
        <v>2</v>
      </c>
      <c r="B2319" s="35" t="str">
        <f t="shared" si="36"/>
        <v>F1-P110.</v>
      </c>
      <c r="C2319" s="42" t="s">
        <v>233</v>
      </c>
      <c r="D2319" s="50">
        <v>2267072726.0599999</v>
      </c>
      <c r="E2319" s="50">
        <v>2206549910.2600002</v>
      </c>
    </row>
    <row r="2320" spans="1:5" x14ac:dyDescent="0.25">
      <c r="A2320">
        <v>2</v>
      </c>
      <c r="B2320" s="35" t="str">
        <f t="shared" si="36"/>
        <v>F1.P110.</v>
      </c>
      <c r="C2320" s="42" t="s">
        <v>234</v>
      </c>
      <c r="D2320" s="50">
        <v>12625792218.959999</v>
      </c>
      <c r="E2320" s="50">
        <v>12606965496.440001</v>
      </c>
    </row>
    <row r="2321" spans="1:5" x14ac:dyDescent="0.25">
      <c r="A2321">
        <v>2</v>
      </c>
      <c r="B2321" s="35" t="str">
        <f t="shared" si="36"/>
        <v>Liabilit</v>
      </c>
      <c r="C2321" s="40" t="s">
        <v>997</v>
      </c>
      <c r="D2321" s="46" t="s">
        <v>998</v>
      </c>
      <c r="E2321" s="46" t="s">
        <v>999</v>
      </c>
    </row>
    <row r="2322" spans="1:5" x14ac:dyDescent="0.25">
      <c r="A2322">
        <v>2</v>
      </c>
      <c r="B2322" s="35" t="str">
        <f t="shared" si="36"/>
        <v>20100023</v>
      </c>
      <c r="C2322" s="32" t="s">
        <v>1000</v>
      </c>
      <c r="D2322" s="34">
        <v>-859037.91</v>
      </c>
      <c r="E2322" s="34">
        <v>-859037.91</v>
      </c>
    </row>
    <row r="2323" spans="1:5" x14ac:dyDescent="0.25">
      <c r="A2323">
        <v>2</v>
      </c>
      <c r="B2323" s="35" t="str">
        <f t="shared" si="36"/>
        <v xml:space="preserve">F201    </v>
      </c>
      <c r="C2323" s="25" t="s">
        <v>1001</v>
      </c>
      <c r="D2323" s="27">
        <v>-859037.91</v>
      </c>
      <c r="E2323" s="27">
        <v>-859037.91</v>
      </c>
    </row>
    <row r="2324" spans="1:5" x14ac:dyDescent="0.25">
      <c r="A2324">
        <v>2</v>
      </c>
      <c r="B2324" s="35" t="str">
        <f t="shared" si="36"/>
        <v>F1-P112.</v>
      </c>
      <c r="C2324" s="25" t="s">
        <v>235</v>
      </c>
      <c r="D2324" s="27">
        <v>-859037.91</v>
      </c>
      <c r="E2324" s="27">
        <v>-859037.91</v>
      </c>
    </row>
    <row r="2325" spans="1:5" x14ac:dyDescent="0.25">
      <c r="A2325">
        <v>2</v>
      </c>
      <c r="B2325" s="35" t="str">
        <f t="shared" si="36"/>
        <v>20700003</v>
      </c>
      <c r="C2325" s="32" t="s">
        <v>1002</v>
      </c>
      <c r="D2325" s="34">
        <v>-122847945.22</v>
      </c>
      <c r="E2325" s="34">
        <v>-122847945.22</v>
      </c>
    </row>
    <row r="2326" spans="1:5" x14ac:dyDescent="0.25">
      <c r="A2326">
        <v>2</v>
      </c>
      <c r="B2326" s="35" t="str">
        <f t="shared" si="36"/>
        <v>20700013</v>
      </c>
      <c r="C2326" s="32" t="s">
        <v>1003</v>
      </c>
      <c r="D2326" s="34">
        <v>-338395484.31</v>
      </c>
      <c r="E2326" s="34">
        <v>-338395484.31</v>
      </c>
    </row>
    <row r="2327" spans="1:5" x14ac:dyDescent="0.25">
      <c r="A2327">
        <v>2</v>
      </c>
      <c r="B2327" s="35" t="str">
        <f t="shared" si="36"/>
        <v>20700023</v>
      </c>
      <c r="C2327" s="32" t="s">
        <v>1004</v>
      </c>
      <c r="D2327" s="34">
        <v>-16901820.34</v>
      </c>
      <c r="E2327" s="34">
        <v>-16901820.34</v>
      </c>
    </row>
    <row r="2328" spans="1:5" x14ac:dyDescent="0.25">
      <c r="A2328">
        <v>2</v>
      </c>
      <c r="B2328" s="35" t="str">
        <f t="shared" si="36"/>
        <v xml:space="preserve">F207    </v>
      </c>
      <c r="C2328" s="25" t="s">
        <v>1005</v>
      </c>
      <c r="D2328" s="27">
        <v>-478145249.87</v>
      </c>
      <c r="E2328" s="27">
        <v>-478145249.87</v>
      </c>
    </row>
    <row r="2329" spans="1:5" x14ac:dyDescent="0.25">
      <c r="A2329">
        <v>2</v>
      </c>
      <c r="B2329" s="35" t="str">
        <f t="shared" si="36"/>
        <v>F1-P112.</v>
      </c>
      <c r="C2329" s="25" t="s">
        <v>236</v>
      </c>
      <c r="D2329" s="27">
        <v>-478145249.87</v>
      </c>
      <c r="E2329" s="27">
        <v>-478145249.87</v>
      </c>
    </row>
    <row r="2330" spans="1:5" x14ac:dyDescent="0.25">
      <c r="A2330">
        <v>2</v>
      </c>
      <c r="B2330" s="35" t="str">
        <f t="shared" si="36"/>
        <v>21100003</v>
      </c>
      <c r="C2330" s="32" t="s">
        <v>1006</v>
      </c>
      <c r="D2330" s="34">
        <v>-2803605116.4699998</v>
      </c>
      <c r="E2330" s="34">
        <v>-2803605116.4699998</v>
      </c>
    </row>
    <row r="2331" spans="1:5" x14ac:dyDescent="0.25">
      <c r="A2331">
        <v>2</v>
      </c>
      <c r="B2331" s="35" t="str">
        <f t="shared" si="36"/>
        <v>21100383</v>
      </c>
      <c r="C2331" s="32" t="s">
        <v>1007</v>
      </c>
      <c r="D2331" s="34">
        <v>-491575</v>
      </c>
      <c r="E2331" s="34">
        <v>-491575</v>
      </c>
    </row>
    <row r="2332" spans="1:5" x14ac:dyDescent="0.25">
      <c r="A2332">
        <v>2</v>
      </c>
      <c r="B2332" s="35" t="str">
        <f t="shared" si="36"/>
        <v xml:space="preserve">F211    </v>
      </c>
      <c r="C2332" s="25" t="s">
        <v>1008</v>
      </c>
      <c r="D2332" s="27">
        <v>-2804096691.4699998</v>
      </c>
      <c r="E2332" s="27">
        <v>-2804096691.4699998</v>
      </c>
    </row>
    <row r="2333" spans="1:5" x14ac:dyDescent="0.25">
      <c r="A2333">
        <v>2</v>
      </c>
      <c r="B2333" s="35" t="str">
        <f t="shared" si="36"/>
        <v>F1-P112.</v>
      </c>
      <c r="C2333" s="25" t="s">
        <v>237</v>
      </c>
      <c r="D2333" s="27">
        <v>-2804096691.4699998</v>
      </c>
      <c r="E2333" s="27">
        <v>-2804096691.4699998</v>
      </c>
    </row>
    <row r="2334" spans="1:5" x14ac:dyDescent="0.25">
      <c r="A2334">
        <v>2</v>
      </c>
      <c r="B2334" s="35" t="str">
        <f t="shared" si="36"/>
        <v>21400013</v>
      </c>
      <c r="C2334" s="32" t="s">
        <v>1009</v>
      </c>
      <c r="D2334" s="34">
        <v>2148854.7200000002</v>
      </c>
      <c r="E2334" s="34">
        <v>2148854.7200000002</v>
      </c>
    </row>
    <row r="2335" spans="1:5" x14ac:dyDescent="0.25">
      <c r="A2335">
        <v>2</v>
      </c>
      <c r="B2335" s="35" t="str">
        <f t="shared" si="36"/>
        <v>21400033</v>
      </c>
      <c r="C2335" s="32" t="s">
        <v>1010</v>
      </c>
      <c r="D2335" s="34">
        <v>4985024.68</v>
      </c>
      <c r="E2335" s="34">
        <v>4985024.68</v>
      </c>
    </row>
    <row r="2336" spans="1:5" x14ac:dyDescent="0.25">
      <c r="A2336">
        <v>2</v>
      </c>
      <c r="B2336" s="35" t="str">
        <f t="shared" si="36"/>
        <v xml:space="preserve">F214    </v>
      </c>
      <c r="C2336" s="25" t="s">
        <v>1011</v>
      </c>
      <c r="D2336" s="27">
        <v>7133879.4000000004</v>
      </c>
      <c r="E2336" s="27">
        <v>7133879.4000000004</v>
      </c>
    </row>
    <row r="2337" spans="1:5" x14ac:dyDescent="0.25">
      <c r="A2337">
        <v>2</v>
      </c>
      <c r="B2337" s="35" t="str">
        <f t="shared" si="36"/>
        <v>F1-P112.</v>
      </c>
      <c r="C2337" s="25" t="s">
        <v>238</v>
      </c>
      <c r="D2337" s="27">
        <v>7133879.4000000004</v>
      </c>
      <c r="E2337" s="27">
        <v>7133879.4000000004</v>
      </c>
    </row>
    <row r="2338" spans="1:5" x14ac:dyDescent="0.25">
      <c r="A2338">
        <v>2</v>
      </c>
      <c r="B2338" s="35" t="str">
        <f t="shared" si="36"/>
        <v>21500023</v>
      </c>
      <c r="C2338" s="32" t="s">
        <v>1012</v>
      </c>
      <c r="D2338" s="34">
        <v>-14443200</v>
      </c>
      <c r="E2338" s="34">
        <v>-14443200</v>
      </c>
    </row>
    <row r="2339" spans="1:5" x14ac:dyDescent="0.25">
      <c r="A2339">
        <v>2</v>
      </c>
      <c r="B2339" s="35" t="str">
        <f t="shared" si="36"/>
        <v>21500033</v>
      </c>
      <c r="C2339" s="32" t="s">
        <v>1013</v>
      </c>
      <c r="D2339" s="34">
        <v>-8111172</v>
      </c>
      <c r="E2339" s="34">
        <v>-8111172</v>
      </c>
    </row>
    <row r="2340" spans="1:5" x14ac:dyDescent="0.25">
      <c r="A2340">
        <v>2</v>
      </c>
      <c r="B2340" s="35" t="str">
        <f t="shared" si="36"/>
        <v xml:space="preserve">F215    </v>
      </c>
      <c r="C2340" s="25" t="s">
        <v>263</v>
      </c>
      <c r="D2340" s="27">
        <v>-22554372</v>
      </c>
      <c r="E2340" s="27">
        <v>-22554372</v>
      </c>
    </row>
    <row r="2341" spans="1:5" x14ac:dyDescent="0.25">
      <c r="A2341">
        <v>2</v>
      </c>
      <c r="B2341" s="35" t="str">
        <f t="shared" si="36"/>
        <v>21600003</v>
      </c>
      <c r="C2341" s="32" t="s">
        <v>1014</v>
      </c>
      <c r="D2341" s="34">
        <v>-796832497.90999997</v>
      </c>
      <c r="E2341" s="34">
        <v>-576747555.69000006</v>
      </c>
    </row>
    <row r="2342" spans="1:5" x14ac:dyDescent="0.25">
      <c r="A2342">
        <v>2</v>
      </c>
      <c r="B2342" s="35" t="str">
        <f t="shared" si="36"/>
        <v>21600011</v>
      </c>
      <c r="C2342" s="32" t="s">
        <v>1015</v>
      </c>
      <c r="D2342" s="34">
        <v>17329518.510000002</v>
      </c>
      <c r="E2342" s="34">
        <v>25028824.289999999</v>
      </c>
    </row>
    <row r="2343" spans="1:5" x14ac:dyDescent="0.25">
      <c r="A2343">
        <v>2</v>
      </c>
      <c r="B2343" s="35" t="str">
        <f t="shared" si="36"/>
        <v>21600013</v>
      </c>
      <c r="C2343" s="32" t="s">
        <v>1016</v>
      </c>
      <c r="D2343" s="34">
        <v>77562549.519999996</v>
      </c>
      <c r="E2343" s="34">
        <v>77562549.519999996</v>
      </c>
    </row>
    <row r="2344" spans="1:5" x14ac:dyDescent="0.25">
      <c r="A2344">
        <v>2</v>
      </c>
      <c r="B2344" s="35" t="str">
        <f t="shared" si="36"/>
        <v>21600023</v>
      </c>
      <c r="C2344" s="32" t="s">
        <v>1017</v>
      </c>
      <c r="D2344" s="34">
        <v>1755001.25</v>
      </c>
      <c r="E2344" s="34">
        <v>1755001.25</v>
      </c>
    </row>
    <row r="2345" spans="1:5" x14ac:dyDescent="0.25">
      <c r="A2345">
        <v>2</v>
      </c>
      <c r="B2345" s="35" t="str">
        <f t="shared" si="36"/>
        <v>21600033</v>
      </c>
      <c r="C2345" s="32" t="s">
        <v>1018</v>
      </c>
      <c r="D2345" s="34">
        <v>1471103.62</v>
      </c>
      <c r="E2345" s="34">
        <v>1471103.62</v>
      </c>
    </row>
    <row r="2346" spans="1:5" x14ac:dyDescent="0.25">
      <c r="A2346">
        <v>2</v>
      </c>
      <c r="B2346" s="35" t="str">
        <f t="shared" si="36"/>
        <v>21600053</v>
      </c>
      <c r="C2346" s="32" t="s">
        <v>1019</v>
      </c>
      <c r="D2346" s="34">
        <v>16359946.109999999</v>
      </c>
      <c r="E2346" s="34">
        <v>16359946.109999999</v>
      </c>
    </row>
    <row r="2347" spans="1:5" x14ac:dyDescent="0.25">
      <c r="A2347">
        <v>2</v>
      </c>
      <c r="B2347" s="35" t="str">
        <f t="shared" si="36"/>
        <v xml:space="preserve">F216    </v>
      </c>
      <c r="C2347" s="25" t="s">
        <v>264</v>
      </c>
      <c r="D2347" s="27">
        <v>-682354378.89999998</v>
      </c>
      <c r="E2347" s="27">
        <v>-454570130.89999998</v>
      </c>
    </row>
    <row r="2348" spans="1:5" x14ac:dyDescent="0.25">
      <c r="A2348">
        <v>2</v>
      </c>
      <c r="B2348" s="35" t="str">
        <f t="shared" si="36"/>
        <v>43800003</v>
      </c>
      <c r="C2348" s="32" t="s">
        <v>1020</v>
      </c>
      <c r="D2348" s="34">
        <v>227784248</v>
      </c>
      <c r="E2348" s="34">
        <v>12656250</v>
      </c>
    </row>
    <row r="2349" spans="1:5" x14ac:dyDescent="0.25">
      <c r="A2349">
        <v>2</v>
      </c>
      <c r="B2349" s="35" t="str">
        <f t="shared" si="36"/>
        <v xml:space="preserve">F438    </v>
      </c>
      <c r="C2349" s="25" t="s">
        <v>270</v>
      </c>
      <c r="D2349" s="27">
        <v>227784248</v>
      </c>
      <c r="E2349" s="27">
        <v>12656250</v>
      </c>
    </row>
    <row r="2350" spans="1:5" x14ac:dyDescent="0.25">
      <c r="A2350">
        <v>2</v>
      </c>
      <c r="B2350" s="35" t="str">
        <f t="shared" si="36"/>
        <v>43900003</v>
      </c>
      <c r="C2350" s="32" t="s">
        <v>1021</v>
      </c>
      <c r="D2350" s="34">
        <v>5848610</v>
      </c>
      <c r="E2350" s="34">
        <v>5848610</v>
      </c>
    </row>
    <row r="2351" spans="1:5" x14ac:dyDescent="0.25">
      <c r="A2351">
        <v>2</v>
      </c>
      <c r="B2351" s="35" t="str">
        <f t="shared" si="36"/>
        <v xml:space="preserve">F439    </v>
      </c>
      <c r="C2351" s="25" t="s">
        <v>271</v>
      </c>
      <c r="D2351" s="27">
        <v>5848610</v>
      </c>
      <c r="E2351" s="27">
        <v>5848610</v>
      </c>
    </row>
    <row r="2352" spans="1:5" x14ac:dyDescent="0.25">
      <c r="A2352">
        <v>2</v>
      </c>
      <c r="B2352" s="35" t="str">
        <f t="shared" si="36"/>
        <v>FERC_RET</v>
      </c>
      <c r="C2352" s="25" t="s">
        <v>1022</v>
      </c>
      <c r="D2352" s="27">
        <v>233632858</v>
      </c>
      <c r="E2352" s="27">
        <v>18504860</v>
      </c>
    </row>
    <row r="2353" spans="1:5" x14ac:dyDescent="0.25">
      <c r="A2353">
        <v>2</v>
      </c>
      <c r="B2353" s="35" t="str">
        <f t="shared" si="36"/>
        <v>41500103</v>
      </c>
      <c r="C2353" s="32" t="s">
        <v>1023</v>
      </c>
      <c r="D2353" s="33">
        <v>0</v>
      </c>
      <c r="E2353" s="34">
        <v>13.51</v>
      </c>
    </row>
    <row r="2354" spans="1:5" x14ac:dyDescent="0.25">
      <c r="A2354">
        <v>2</v>
      </c>
      <c r="B2354" s="35" t="str">
        <f t="shared" si="36"/>
        <v>41500113</v>
      </c>
      <c r="C2354" s="32" t="s">
        <v>1024</v>
      </c>
      <c r="D2354" s="33">
        <v>0</v>
      </c>
      <c r="E2354" s="34">
        <v>-129.69</v>
      </c>
    </row>
    <row r="2355" spans="1:5" x14ac:dyDescent="0.25">
      <c r="A2355">
        <v>2</v>
      </c>
      <c r="B2355" s="35" t="str">
        <f t="shared" si="36"/>
        <v>41810000</v>
      </c>
      <c r="C2355" s="32" t="s">
        <v>1025</v>
      </c>
      <c r="D2355" s="33">
        <v>0</v>
      </c>
      <c r="E2355" s="33">
        <v>0</v>
      </c>
    </row>
    <row r="2356" spans="1:5" x14ac:dyDescent="0.25">
      <c r="A2356">
        <v>2</v>
      </c>
      <c r="B2356" s="35" t="str">
        <f t="shared" si="36"/>
        <v>41900013</v>
      </c>
      <c r="C2356" s="32" t="s">
        <v>1026</v>
      </c>
      <c r="D2356" s="33">
        <v>0</v>
      </c>
      <c r="E2356" s="34">
        <v>-170291.66</v>
      </c>
    </row>
    <row r="2357" spans="1:5" x14ac:dyDescent="0.25">
      <c r="A2357">
        <v>2</v>
      </c>
      <c r="B2357" s="35" t="str">
        <f t="shared" si="36"/>
        <v>42650093</v>
      </c>
      <c r="C2357" s="32" t="s">
        <v>1027</v>
      </c>
      <c r="D2357" s="33">
        <v>0</v>
      </c>
      <c r="E2357" s="34">
        <v>6000</v>
      </c>
    </row>
    <row r="2358" spans="1:5" x14ac:dyDescent="0.25">
      <c r="A2358">
        <v>2</v>
      </c>
      <c r="B2358" s="35" t="str">
        <f t="shared" si="36"/>
        <v>42650103</v>
      </c>
      <c r="C2358" s="32" t="s">
        <v>1028</v>
      </c>
      <c r="D2358" s="33">
        <v>0</v>
      </c>
      <c r="E2358" s="34">
        <v>2600</v>
      </c>
    </row>
    <row r="2359" spans="1:5" x14ac:dyDescent="0.25">
      <c r="A2359">
        <v>2</v>
      </c>
      <c r="B2359" s="35" t="str">
        <f t="shared" si="36"/>
        <v>43100093</v>
      </c>
      <c r="C2359" s="32" t="s">
        <v>1029</v>
      </c>
      <c r="D2359" s="33">
        <v>0</v>
      </c>
      <c r="E2359" s="33">
        <v>0</v>
      </c>
    </row>
    <row r="2360" spans="1:5" x14ac:dyDescent="0.25">
      <c r="A2360">
        <v>2</v>
      </c>
      <c r="B2360" s="35" t="str">
        <f t="shared" si="36"/>
        <v>44000001</v>
      </c>
      <c r="C2360" s="32" t="s">
        <v>1030</v>
      </c>
      <c r="D2360" s="33">
        <v>0</v>
      </c>
      <c r="E2360" s="34">
        <v>-254616720.52000001</v>
      </c>
    </row>
    <row r="2361" spans="1:5" x14ac:dyDescent="0.25">
      <c r="A2361">
        <v>2</v>
      </c>
      <c r="B2361" s="35" t="str">
        <f t="shared" si="36"/>
        <v>44200011</v>
      </c>
      <c r="C2361" s="32" t="s">
        <v>1031</v>
      </c>
      <c r="D2361" s="33">
        <v>0</v>
      </c>
      <c r="E2361" s="34">
        <v>-164390389.22</v>
      </c>
    </row>
    <row r="2362" spans="1:5" x14ac:dyDescent="0.25">
      <c r="A2362">
        <v>2</v>
      </c>
      <c r="B2362" s="35" t="str">
        <f t="shared" si="36"/>
        <v>44200021</v>
      </c>
      <c r="C2362" s="32" t="s">
        <v>1032</v>
      </c>
      <c r="D2362" s="33">
        <v>0</v>
      </c>
      <c r="E2362" s="34">
        <v>-20859389.789999999</v>
      </c>
    </row>
    <row r="2363" spans="1:5" x14ac:dyDescent="0.25">
      <c r="A2363">
        <v>2</v>
      </c>
      <c r="B2363" s="35" t="str">
        <f t="shared" si="36"/>
        <v>44200031</v>
      </c>
      <c r="C2363" s="32" t="s">
        <v>1033</v>
      </c>
      <c r="D2363" s="33">
        <v>0</v>
      </c>
      <c r="E2363" s="34">
        <v>-24043.68</v>
      </c>
    </row>
    <row r="2364" spans="1:5" x14ac:dyDescent="0.25">
      <c r="A2364">
        <v>2</v>
      </c>
      <c r="B2364" s="35" t="str">
        <f t="shared" si="36"/>
        <v>44200041</v>
      </c>
      <c r="C2364" s="32" t="s">
        <v>1034</v>
      </c>
      <c r="D2364" s="33">
        <v>0</v>
      </c>
      <c r="E2364" s="34">
        <v>-689699.44</v>
      </c>
    </row>
    <row r="2365" spans="1:5" x14ac:dyDescent="0.25">
      <c r="A2365">
        <v>2</v>
      </c>
      <c r="B2365" s="35" t="str">
        <f t="shared" si="36"/>
        <v>44400001</v>
      </c>
      <c r="C2365" s="32" t="s">
        <v>1035</v>
      </c>
      <c r="D2365" s="33">
        <v>0</v>
      </c>
      <c r="E2365" s="34">
        <v>-3296082.66</v>
      </c>
    </row>
    <row r="2366" spans="1:5" x14ac:dyDescent="0.25">
      <c r="A2366">
        <v>2</v>
      </c>
      <c r="B2366" s="35" t="str">
        <f t="shared" si="36"/>
        <v>44700011</v>
      </c>
      <c r="C2366" s="32" t="s">
        <v>1036</v>
      </c>
      <c r="D2366" s="33">
        <v>0</v>
      </c>
      <c r="E2366" s="34">
        <v>-85754.37</v>
      </c>
    </row>
    <row r="2367" spans="1:5" x14ac:dyDescent="0.25">
      <c r="A2367">
        <v>2</v>
      </c>
      <c r="B2367" s="35" t="str">
        <f t="shared" si="36"/>
        <v>44700031</v>
      </c>
      <c r="C2367" s="32" t="s">
        <v>1037</v>
      </c>
      <c r="D2367" s="33">
        <v>0</v>
      </c>
      <c r="E2367" s="34">
        <v>-14432829.25</v>
      </c>
    </row>
    <row r="2368" spans="1:5" x14ac:dyDescent="0.25">
      <c r="A2368">
        <v>2</v>
      </c>
      <c r="B2368" s="35" t="str">
        <f t="shared" si="36"/>
        <v>45000001</v>
      </c>
      <c r="C2368" s="32" t="s">
        <v>1038</v>
      </c>
      <c r="D2368" s="33">
        <v>0</v>
      </c>
      <c r="E2368" s="34">
        <v>-460999.24</v>
      </c>
    </row>
    <row r="2369" spans="1:5" x14ac:dyDescent="0.25">
      <c r="A2369">
        <v>2</v>
      </c>
      <c r="B2369" s="35" t="str">
        <f t="shared" si="36"/>
        <v>45100031</v>
      </c>
      <c r="C2369" s="32" t="s">
        <v>1039</v>
      </c>
      <c r="D2369" s="33">
        <v>0</v>
      </c>
      <c r="E2369" s="34">
        <v>-275754</v>
      </c>
    </row>
    <row r="2370" spans="1:5" x14ac:dyDescent="0.25">
      <c r="A2370">
        <v>2</v>
      </c>
      <c r="B2370" s="35" t="str">
        <f t="shared" ref="B2370:B2433" si="37">LEFT(C2370,8)</f>
        <v>45100131</v>
      </c>
      <c r="C2370" s="32" t="s">
        <v>1040</v>
      </c>
      <c r="D2370" s="33">
        <v>0</v>
      </c>
      <c r="E2370" s="34">
        <v>-205663.42</v>
      </c>
    </row>
    <row r="2371" spans="1:5" x14ac:dyDescent="0.25">
      <c r="A2371">
        <v>2</v>
      </c>
      <c r="B2371" s="35" t="str">
        <f t="shared" si="37"/>
        <v>45100141</v>
      </c>
      <c r="C2371" s="32" t="s">
        <v>1041</v>
      </c>
      <c r="D2371" s="33">
        <v>0</v>
      </c>
      <c r="E2371" s="34">
        <v>-30464</v>
      </c>
    </row>
    <row r="2372" spans="1:5" x14ac:dyDescent="0.25">
      <c r="A2372">
        <v>2</v>
      </c>
      <c r="B2372" s="35" t="str">
        <f t="shared" si="37"/>
        <v>45100151</v>
      </c>
      <c r="C2372" s="32" t="s">
        <v>1042</v>
      </c>
      <c r="D2372" s="33">
        <v>0</v>
      </c>
      <c r="E2372" s="34">
        <v>-40134.86</v>
      </c>
    </row>
    <row r="2373" spans="1:5" x14ac:dyDescent="0.25">
      <c r="A2373">
        <v>2</v>
      </c>
      <c r="B2373" s="35" t="str">
        <f t="shared" si="37"/>
        <v>45100161</v>
      </c>
      <c r="C2373" s="32" t="s">
        <v>1043</v>
      </c>
      <c r="D2373" s="33">
        <v>0</v>
      </c>
      <c r="E2373" s="34">
        <v>-8218.59</v>
      </c>
    </row>
    <row r="2374" spans="1:5" x14ac:dyDescent="0.25">
      <c r="A2374">
        <v>2</v>
      </c>
      <c r="B2374" s="35" t="str">
        <f t="shared" si="37"/>
        <v>45400011</v>
      </c>
      <c r="C2374" s="32" t="s">
        <v>1044</v>
      </c>
      <c r="D2374" s="33">
        <v>0</v>
      </c>
      <c r="E2374" s="34">
        <v>-2810.83</v>
      </c>
    </row>
    <row r="2375" spans="1:5" x14ac:dyDescent="0.25">
      <c r="A2375">
        <v>2</v>
      </c>
      <c r="B2375" s="35" t="str">
        <f t="shared" si="37"/>
        <v>45400031</v>
      </c>
      <c r="C2375" s="32" t="s">
        <v>1045</v>
      </c>
      <c r="D2375" s="33">
        <v>0</v>
      </c>
      <c r="E2375" s="34">
        <v>-990997.35</v>
      </c>
    </row>
    <row r="2376" spans="1:5" x14ac:dyDescent="0.25">
      <c r="A2376">
        <v>2</v>
      </c>
      <c r="B2376" s="35" t="str">
        <f t="shared" si="37"/>
        <v>45400051</v>
      </c>
      <c r="C2376" s="32" t="s">
        <v>1046</v>
      </c>
      <c r="D2376" s="33">
        <v>0</v>
      </c>
      <c r="E2376" s="34">
        <v>-6234.59</v>
      </c>
    </row>
    <row r="2377" spans="1:5" x14ac:dyDescent="0.25">
      <c r="A2377">
        <v>2</v>
      </c>
      <c r="B2377" s="35" t="str">
        <f t="shared" si="37"/>
        <v>45600091</v>
      </c>
      <c r="C2377" s="32" t="s">
        <v>1047</v>
      </c>
      <c r="D2377" s="33">
        <v>0</v>
      </c>
      <c r="E2377" s="34">
        <v>-1050203.32</v>
      </c>
    </row>
    <row r="2378" spans="1:5" x14ac:dyDescent="0.25">
      <c r="A2378">
        <v>2</v>
      </c>
      <c r="B2378" s="35" t="str">
        <f t="shared" si="37"/>
        <v>45600201</v>
      </c>
      <c r="C2378" s="32" t="s">
        <v>1048</v>
      </c>
      <c r="D2378" s="33">
        <v>0</v>
      </c>
      <c r="E2378" s="34">
        <v>-25016428.870000001</v>
      </c>
    </row>
    <row r="2379" spans="1:5" x14ac:dyDescent="0.25">
      <c r="A2379">
        <v>2</v>
      </c>
      <c r="B2379" s="35" t="str">
        <f t="shared" si="37"/>
        <v>45600211</v>
      </c>
      <c r="C2379" s="32" t="s">
        <v>1049</v>
      </c>
      <c r="D2379" s="33">
        <v>0</v>
      </c>
      <c r="E2379" s="34">
        <v>19139713.16</v>
      </c>
    </row>
    <row r="2380" spans="1:5" x14ac:dyDescent="0.25">
      <c r="A2380">
        <v>2</v>
      </c>
      <c r="B2380" s="35" t="str">
        <f t="shared" si="37"/>
        <v>45600221</v>
      </c>
      <c r="C2380" s="32" t="s">
        <v>1050</v>
      </c>
      <c r="D2380" s="33">
        <v>0</v>
      </c>
      <c r="E2380" s="34">
        <v>-10900</v>
      </c>
    </row>
    <row r="2381" spans="1:5" x14ac:dyDescent="0.25">
      <c r="A2381">
        <v>2</v>
      </c>
      <c r="B2381" s="35" t="str">
        <f t="shared" si="37"/>
        <v>48000002</v>
      </c>
      <c r="C2381" s="32" t="s">
        <v>1051</v>
      </c>
      <c r="D2381" s="33">
        <v>0</v>
      </c>
      <c r="E2381" s="34">
        <v>-168959677.15000001</v>
      </c>
    </row>
    <row r="2382" spans="1:5" x14ac:dyDescent="0.25">
      <c r="A2382">
        <v>2</v>
      </c>
      <c r="B2382" s="35" t="str">
        <f t="shared" si="37"/>
        <v>48100002</v>
      </c>
      <c r="C2382" s="32" t="s">
        <v>1052</v>
      </c>
      <c r="D2382" s="33">
        <v>0</v>
      </c>
      <c r="E2382" s="34">
        <v>-58437157.32</v>
      </c>
    </row>
    <row r="2383" spans="1:5" x14ac:dyDescent="0.25">
      <c r="A2383">
        <v>2</v>
      </c>
      <c r="B2383" s="35" t="str">
        <f t="shared" si="37"/>
        <v>48100012</v>
      </c>
      <c r="C2383" s="32" t="s">
        <v>1053</v>
      </c>
      <c r="D2383" s="33">
        <v>0</v>
      </c>
      <c r="E2383" s="34">
        <v>-4561017.7300000004</v>
      </c>
    </row>
    <row r="2384" spans="1:5" x14ac:dyDescent="0.25">
      <c r="A2384">
        <v>2</v>
      </c>
      <c r="B2384" s="35" t="str">
        <f t="shared" si="37"/>
        <v>48100022</v>
      </c>
      <c r="C2384" s="32" t="s">
        <v>1054</v>
      </c>
      <c r="D2384" s="33">
        <v>0</v>
      </c>
      <c r="E2384" s="34">
        <v>-4371077.63</v>
      </c>
    </row>
    <row r="2385" spans="1:5" x14ac:dyDescent="0.25">
      <c r="A2385">
        <v>2</v>
      </c>
      <c r="B2385" s="35" t="str">
        <f t="shared" si="37"/>
        <v>48100032</v>
      </c>
      <c r="C2385" s="32" t="s">
        <v>1055</v>
      </c>
      <c r="D2385" s="33">
        <v>0</v>
      </c>
      <c r="E2385" s="34">
        <v>-141467.65</v>
      </c>
    </row>
    <row r="2386" spans="1:5" x14ac:dyDescent="0.25">
      <c r="A2386">
        <v>2</v>
      </c>
      <c r="B2386" s="35" t="str">
        <f t="shared" si="37"/>
        <v>48700002</v>
      </c>
      <c r="C2386" s="32" t="s">
        <v>1056</v>
      </c>
      <c r="D2386" s="33">
        <v>0</v>
      </c>
      <c r="E2386" s="34">
        <v>-203780.45</v>
      </c>
    </row>
    <row r="2387" spans="1:5" x14ac:dyDescent="0.25">
      <c r="A2387">
        <v>2</v>
      </c>
      <c r="B2387" s="35" t="str">
        <f t="shared" si="37"/>
        <v>48800012</v>
      </c>
      <c r="C2387" s="32" t="s">
        <v>1057</v>
      </c>
      <c r="D2387" s="33">
        <v>0</v>
      </c>
      <c r="E2387" s="34">
        <v>-92741</v>
      </c>
    </row>
    <row r="2388" spans="1:5" x14ac:dyDescent="0.25">
      <c r="A2388">
        <v>2</v>
      </c>
      <c r="B2388" s="35" t="str">
        <f t="shared" si="37"/>
        <v>48800102</v>
      </c>
      <c r="C2388" s="32" t="s">
        <v>1058</v>
      </c>
      <c r="D2388" s="33">
        <v>0</v>
      </c>
      <c r="E2388" s="34">
        <v>-72542.03</v>
      </c>
    </row>
    <row r="2389" spans="1:5" x14ac:dyDescent="0.25">
      <c r="A2389">
        <v>2</v>
      </c>
      <c r="B2389" s="35" t="str">
        <f t="shared" si="37"/>
        <v>48800112</v>
      </c>
      <c r="C2389" s="32" t="s">
        <v>1059</v>
      </c>
      <c r="D2389" s="33">
        <v>0</v>
      </c>
      <c r="E2389" s="34">
        <v>-25824</v>
      </c>
    </row>
    <row r="2390" spans="1:5" x14ac:dyDescent="0.25">
      <c r="A2390">
        <v>2</v>
      </c>
      <c r="B2390" s="35" t="str">
        <f t="shared" si="37"/>
        <v>48800122</v>
      </c>
      <c r="C2390" s="32" t="s">
        <v>1060</v>
      </c>
      <c r="D2390" s="33">
        <v>0</v>
      </c>
      <c r="E2390" s="34">
        <v>-18812.03</v>
      </c>
    </row>
    <row r="2391" spans="1:5" x14ac:dyDescent="0.25">
      <c r="A2391">
        <v>2</v>
      </c>
      <c r="B2391" s="35" t="str">
        <f t="shared" si="37"/>
        <v>48930002</v>
      </c>
      <c r="C2391" s="32" t="s">
        <v>1061</v>
      </c>
      <c r="D2391" s="33">
        <v>0</v>
      </c>
      <c r="E2391" s="34">
        <v>-1718587.91</v>
      </c>
    </row>
    <row r="2392" spans="1:5" x14ac:dyDescent="0.25">
      <c r="A2392">
        <v>2</v>
      </c>
      <c r="B2392" s="35" t="str">
        <f t="shared" si="37"/>
        <v>48930012</v>
      </c>
      <c r="C2392" s="32" t="s">
        <v>1062</v>
      </c>
      <c r="D2392" s="33">
        <v>0</v>
      </c>
      <c r="E2392" s="34">
        <v>-2815840.23</v>
      </c>
    </row>
    <row r="2393" spans="1:5" x14ac:dyDescent="0.25">
      <c r="A2393">
        <v>2</v>
      </c>
      <c r="B2393" s="35" t="str">
        <f t="shared" si="37"/>
        <v>49300142</v>
      </c>
      <c r="C2393" s="32" t="s">
        <v>1063</v>
      </c>
      <c r="D2393" s="33">
        <v>0</v>
      </c>
      <c r="E2393" s="34">
        <v>-1040032.75</v>
      </c>
    </row>
    <row r="2394" spans="1:5" x14ac:dyDescent="0.25">
      <c r="A2394">
        <v>2</v>
      </c>
      <c r="B2394" s="35" t="str">
        <f t="shared" si="37"/>
        <v>49500062</v>
      </c>
      <c r="C2394" s="32" t="s">
        <v>1064</v>
      </c>
      <c r="D2394" s="33">
        <v>0</v>
      </c>
      <c r="E2394" s="34">
        <v>8402798.9600000009</v>
      </c>
    </row>
    <row r="2395" spans="1:5" x14ac:dyDescent="0.25">
      <c r="A2395">
        <v>2</v>
      </c>
      <c r="B2395" s="35" t="str">
        <f t="shared" si="37"/>
        <v>60010000</v>
      </c>
      <c r="C2395" s="32" t="s">
        <v>1065</v>
      </c>
      <c r="D2395" s="33">
        <v>0</v>
      </c>
      <c r="E2395" s="34">
        <v>31368141.809999999</v>
      </c>
    </row>
    <row r="2396" spans="1:5" x14ac:dyDescent="0.25">
      <c r="A2396">
        <v>2</v>
      </c>
      <c r="B2396" s="35" t="str">
        <f t="shared" si="37"/>
        <v>60013000</v>
      </c>
      <c r="C2396" s="32" t="s">
        <v>1066</v>
      </c>
      <c r="D2396" s="33">
        <v>0</v>
      </c>
      <c r="E2396" s="34">
        <v>10702664.810000001</v>
      </c>
    </row>
    <row r="2397" spans="1:5" x14ac:dyDescent="0.25">
      <c r="A2397">
        <v>2</v>
      </c>
      <c r="B2397" s="35" t="str">
        <f t="shared" si="37"/>
        <v>60014000</v>
      </c>
      <c r="C2397" s="32" t="s">
        <v>1067</v>
      </c>
      <c r="D2397" s="33">
        <v>0</v>
      </c>
      <c r="E2397" s="34">
        <v>3439340.5</v>
      </c>
    </row>
    <row r="2398" spans="1:5" x14ac:dyDescent="0.25">
      <c r="A2398">
        <v>2</v>
      </c>
      <c r="B2398" s="35" t="str">
        <f t="shared" si="37"/>
        <v>60015000</v>
      </c>
      <c r="C2398" s="32" t="s">
        <v>1068</v>
      </c>
      <c r="D2398" s="33">
        <v>0</v>
      </c>
      <c r="E2398" s="34">
        <v>39287.1</v>
      </c>
    </row>
    <row r="2399" spans="1:5" x14ac:dyDescent="0.25">
      <c r="A2399">
        <v>2</v>
      </c>
      <c r="B2399" s="35" t="str">
        <f t="shared" si="37"/>
        <v>60020000</v>
      </c>
      <c r="C2399" s="32" t="s">
        <v>1069</v>
      </c>
      <c r="D2399" s="33">
        <v>0</v>
      </c>
      <c r="E2399" s="34">
        <v>165591.97</v>
      </c>
    </row>
    <row r="2400" spans="1:5" x14ac:dyDescent="0.25">
      <c r="A2400">
        <v>2</v>
      </c>
      <c r="B2400" s="35" t="str">
        <f t="shared" si="37"/>
        <v>60020100</v>
      </c>
      <c r="C2400" s="32" t="s">
        <v>1070</v>
      </c>
      <c r="D2400" s="33">
        <v>0</v>
      </c>
      <c r="E2400" s="34">
        <v>256983.97</v>
      </c>
    </row>
    <row r="2401" spans="1:5" x14ac:dyDescent="0.25">
      <c r="A2401">
        <v>2</v>
      </c>
      <c r="B2401" s="35" t="str">
        <f t="shared" si="37"/>
        <v>60023000</v>
      </c>
      <c r="C2401" s="32" t="s">
        <v>1071</v>
      </c>
      <c r="D2401" s="33">
        <v>0</v>
      </c>
      <c r="E2401" s="34">
        <v>3395694.41</v>
      </c>
    </row>
    <row r="2402" spans="1:5" x14ac:dyDescent="0.25">
      <c r="A2402">
        <v>2</v>
      </c>
      <c r="B2402" s="35" t="str">
        <f t="shared" si="37"/>
        <v>60024000</v>
      </c>
      <c r="C2402" s="32" t="s">
        <v>1072</v>
      </c>
      <c r="D2402" s="33">
        <v>0</v>
      </c>
      <c r="E2402" s="34">
        <v>557242.52</v>
      </c>
    </row>
    <row r="2403" spans="1:5" x14ac:dyDescent="0.25">
      <c r="A2403">
        <v>2</v>
      </c>
      <c r="B2403" s="35" t="str">
        <f t="shared" si="37"/>
        <v>60025000</v>
      </c>
      <c r="C2403" s="32" t="s">
        <v>1073</v>
      </c>
      <c r="D2403" s="33">
        <v>0</v>
      </c>
      <c r="E2403" s="34">
        <v>114.77</v>
      </c>
    </row>
    <row r="2404" spans="1:5" x14ac:dyDescent="0.25">
      <c r="A2404">
        <v>2</v>
      </c>
      <c r="B2404" s="35" t="str">
        <f t="shared" si="37"/>
        <v>60042000</v>
      </c>
      <c r="C2404" s="32" t="s">
        <v>1074</v>
      </c>
      <c r="D2404" s="33">
        <v>0</v>
      </c>
      <c r="E2404" s="34">
        <v>84928.41</v>
      </c>
    </row>
    <row r="2405" spans="1:5" x14ac:dyDescent="0.25">
      <c r="A2405">
        <v>2</v>
      </c>
      <c r="B2405" s="35" t="str">
        <f t="shared" si="37"/>
        <v>60045000</v>
      </c>
      <c r="C2405" s="32" t="s">
        <v>1075</v>
      </c>
      <c r="D2405" s="33">
        <v>0</v>
      </c>
      <c r="E2405" s="34">
        <v>38.03</v>
      </c>
    </row>
    <row r="2406" spans="1:5" x14ac:dyDescent="0.25">
      <c r="A2406">
        <v>2</v>
      </c>
      <c r="B2406" s="35" t="str">
        <f t="shared" si="37"/>
        <v>60046000</v>
      </c>
      <c r="C2406" s="32" t="s">
        <v>1076</v>
      </c>
      <c r="D2406" s="33">
        <v>0</v>
      </c>
      <c r="E2406" s="33">
        <v>0</v>
      </c>
    </row>
    <row r="2407" spans="1:5" x14ac:dyDescent="0.25">
      <c r="A2407">
        <v>2</v>
      </c>
      <c r="B2407" s="35" t="str">
        <f t="shared" si="37"/>
        <v>60070000</v>
      </c>
      <c r="C2407" s="32" t="s">
        <v>1077</v>
      </c>
      <c r="D2407" s="33">
        <v>0</v>
      </c>
      <c r="E2407" s="34">
        <v>17505.009999999998</v>
      </c>
    </row>
    <row r="2408" spans="1:5" x14ac:dyDescent="0.25">
      <c r="A2408">
        <v>2</v>
      </c>
      <c r="B2408" s="35" t="str">
        <f t="shared" si="37"/>
        <v>60081000</v>
      </c>
      <c r="C2408" s="32" t="s">
        <v>1078</v>
      </c>
      <c r="D2408" s="33">
        <v>0</v>
      </c>
      <c r="E2408" s="34">
        <v>13875.15</v>
      </c>
    </row>
    <row r="2409" spans="1:5" x14ac:dyDescent="0.25">
      <c r="A2409">
        <v>2</v>
      </c>
      <c r="B2409" s="35" t="str">
        <f t="shared" si="37"/>
        <v>60230010</v>
      </c>
      <c r="C2409" s="32" t="s">
        <v>1079</v>
      </c>
      <c r="D2409" s="33">
        <v>0</v>
      </c>
      <c r="E2409" s="34">
        <v>2075970</v>
      </c>
    </row>
    <row r="2410" spans="1:5" x14ac:dyDescent="0.25">
      <c r="A2410">
        <v>2</v>
      </c>
      <c r="B2410" s="35" t="str">
        <f t="shared" si="37"/>
        <v>60250000</v>
      </c>
      <c r="C2410" s="32" t="s">
        <v>1080</v>
      </c>
      <c r="D2410" s="33">
        <v>0</v>
      </c>
      <c r="E2410" s="34">
        <v>283380.94</v>
      </c>
    </row>
    <row r="2411" spans="1:5" x14ac:dyDescent="0.25">
      <c r="A2411">
        <v>2</v>
      </c>
      <c r="B2411" s="35" t="str">
        <f t="shared" si="37"/>
        <v>60260020</v>
      </c>
      <c r="C2411" s="32" t="s">
        <v>1081</v>
      </c>
      <c r="D2411" s="33">
        <v>0</v>
      </c>
      <c r="E2411" s="34">
        <v>1915166.66</v>
      </c>
    </row>
    <row r="2412" spans="1:5" x14ac:dyDescent="0.25">
      <c r="A2412">
        <v>2</v>
      </c>
      <c r="B2412" s="35" t="str">
        <f t="shared" si="37"/>
        <v>60260100</v>
      </c>
      <c r="C2412" s="32" t="s">
        <v>1082</v>
      </c>
      <c r="D2412" s="33">
        <v>0</v>
      </c>
      <c r="E2412" s="34">
        <v>2813285.46</v>
      </c>
    </row>
    <row r="2413" spans="1:5" x14ac:dyDescent="0.25">
      <c r="A2413">
        <v>2</v>
      </c>
      <c r="B2413" s="35" t="str">
        <f t="shared" si="37"/>
        <v>60266200</v>
      </c>
      <c r="C2413" s="32" t="s">
        <v>1083</v>
      </c>
      <c r="D2413" s="33">
        <v>0</v>
      </c>
      <c r="E2413" s="34">
        <v>22977.46</v>
      </c>
    </row>
    <row r="2414" spans="1:5" x14ac:dyDescent="0.25">
      <c r="A2414">
        <v>2</v>
      </c>
      <c r="B2414" s="35" t="str">
        <f t="shared" si="37"/>
        <v>60266220</v>
      </c>
      <c r="C2414" s="32" t="s">
        <v>1084</v>
      </c>
      <c r="D2414" s="33">
        <v>0</v>
      </c>
      <c r="E2414" s="34">
        <v>6614421.0899999999</v>
      </c>
    </row>
    <row r="2415" spans="1:5" x14ac:dyDescent="0.25">
      <c r="A2415">
        <v>2</v>
      </c>
      <c r="B2415" s="35" t="str">
        <f t="shared" si="37"/>
        <v>60270000</v>
      </c>
      <c r="C2415" s="32" t="s">
        <v>1085</v>
      </c>
      <c r="D2415" s="33">
        <v>0</v>
      </c>
      <c r="E2415" s="34">
        <v>7291508.8700000001</v>
      </c>
    </row>
    <row r="2416" spans="1:5" x14ac:dyDescent="0.25">
      <c r="A2416">
        <v>2</v>
      </c>
      <c r="B2416" s="35" t="str">
        <f t="shared" si="37"/>
        <v>60290000</v>
      </c>
      <c r="C2416" s="32" t="s">
        <v>1086</v>
      </c>
      <c r="D2416" s="33">
        <v>0</v>
      </c>
      <c r="E2416" s="34">
        <v>3709581.32</v>
      </c>
    </row>
    <row r="2417" spans="1:5" x14ac:dyDescent="0.25">
      <c r="A2417">
        <v>2</v>
      </c>
      <c r="B2417" s="35" t="str">
        <f t="shared" si="37"/>
        <v>60330000</v>
      </c>
      <c r="C2417" s="32" t="s">
        <v>1087</v>
      </c>
      <c r="D2417" s="33">
        <v>0</v>
      </c>
      <c r="E2417" s="34">
        <v>263599.5</v>
      </c>
    </row>
    <row r="2418" spans="1:5" x14ac:dyDescent="0.25">
      <c r="A2418">
        <v>2</v>
      </c>
      <c r="B2418" s="35" t="str">
        <f t="shared" si="37"/>
        <v>60331000</v>
      </c>
      <c r="C2418" s="32" t="s">
        <v>1088</v>
      </c>
      <c r="D2418" s="33">
        <v>0</v>
      </c>
      <c r="E2418" s="34">
        <v>-4977.6099999999997</v>
      </c>
    </row>
    <row r="2419" spans="1:5" x14ac:dyDescent="0.25">
      <c r="A2419">
        <v>2</v>
      </c>
      <c r="B2419" s="35" t="str">
        <f t="shared" si="37"/>
        <v>60332000</v>
      </c>
      <c r="C2419" s="32" t="s">
        <v>1089</v>
      </c>
      <c r="D2419" s="33">
        <v>0</v>
      </c>
      <c r="E2419" s="34">
        <v>170972.92</v>
      </c>
    </row>
    <row r="2420" spans="1:5" x14ac:dyDescent="0.25">
      <c r="A2420">
        <v>2</v>
      </c>
      <c r="B2420" s="35" t="str">
        <f t="shared" si="37"/>
        <v>60333000</v>
      </c>
      <c r="C2420" s="32" t="s">
        <v>1090</v>
      </c>
      <c r="D2420" s="33">
        <v>0</v>
      </c>
      <c r="E2420" s="34">
        <v>104458.28</v>
      </c>
    </row>
    <row r="2421" spans="1:5" x14ac:dyDescent="0.25">
      <c r="A2421">
        <v>2</v>
      </c>
      <c r="B2421" s="35" t="str">
        <f t="shared" si="37"/>
        <v>60333150</v>
      </c>
      <c r="C2421" s="32" t="s">
        <v>1091</v>
      </c>
      <c r="D2421" s="33">
        <v>0</v>
      </c>
      <c r="E2421" s="34">
        <v>57351.77</v>
      </c>
    </row>
    <row r="2422" spans="1:5" x14ac:dyDescent="0.25">
      <c r="A2422">
        <v>2</v>
      </c>
      <c r="B2422" s="35" t="str">
        <f t="shared" si="37"/>
        <v>60334000</v>
      </c>
      <c r="C2422" s="32" t="s">
        <v>1092</v>
      </c>
      <c r="D2422" s="33">
        <v>0</v>
      </c>
      <c r="E2422" s="34">
        <v>69289.58</v>
      </c>
    </row>
    <row r="2423" spans="1:5" x14ac:dyDescent="0.25">
      <c r="A2423">
        <v>2</v>
      </c>
      <c r="B2423" s="35" t="str">
        <f t="shared" si="37"/>
        <v>60335000</v>
      </c>
      <c r="C2423" s="32" t="s">
        <v>1093</v>
      </c>
      <c r="D2423" s="33">
        <v>0</v>
      </c>
      <c r="E2423" s="34">
        <v>144303.51999999999</v>
      </c>
    </row>
    <row r="2424" spans="1:5" x14ac:dyDescent="0.25">
      <c r="A2424">
        <v>2</v>
      </c>
      <c r="B2424" s="35" t="str">
        <f t="shared" si="37"/>
        <v>60390000</v>
      </c>
      <c r="C2424" s="32" t="s">
        <v>1094</v>
      </c>
      <c r="D2424" s="33">
        <v>0</v>
      </c>
      <c r="E2424" s="34">
        <v>145926.42000000001</v>
      </c>
    </row>
    <row r="2425" spans="1:5" x14ac:dyDescent="0.25">
      <c r="A2425">
        <v>2</v>
      </c>
      <c r="B2425" s="35" t="str">
        <f t="shared" si="37"/>
        <v>60600000</v>
      </c>
      <c r="C2425" s="32" t="s">
        <v>1095</v>
      </c>
      <c r="D2425" s="33">
        <v>0</v>
      </c>
      <c r="E2425" s="34">
        <v>4031238.47</v>
      </c>
    </row>
    <row r="2426" spans="1:5" x14ac:dyDescent="0.25">
      <c r="A2426">
        <v>2</v>
      </c>
      <c r="B2426" s="35" t="str">
        <f t="shared" si="37"/>
        <v>60600010</v>
      </c>
      <c r="C2426" s="32" t="s">
        <v>1096</v>
      </c>
      <c r="D2426" s="33">
        <v>0</v>
      </c>
      <c r="E2426" s="34">
        <v>133912.48000000001</v>
      </c>
    </row>
    <row r="2427" spans="1:5" x14ac:dyDescent="0.25">
      <c r="A2427">
        <v>2</v>
      </c>
      <c r="B2427" s="35" t="str">
        <f t="shared" si="37"/>
        <v>60600100</v>
      </c>
      <c r="C2427" s="32" t="s">
        <v>1097</v>
      </c>
      <c r="D2427" s="33">
        <v>0</v>
      </c>
      <c r="E2427" s="34">
        <v>1253994.43</v>
      </c>
    </row>
    <row r="2428" spans="1:5" x14ac:dyDescent="0.25">
      <c r="A2428">
        <v>2</v>
      </c>
      <c r="B2428" s="35" t="str">
        <f t="shared" si="37"/>
        <v>60600200</v>
      </c>
      <c r="C2428" s="32" t="s">
        <v>1098</v>
      </c>
      <c r="D2428" s="33">
        <v>0</v>
      </c>
      <c r="E2428" s="33">
        <v>0</v>
      </c>
    </row>
    <row r="2429" spans="1:5" x14ac:dyDescent="0.25">
      <c r="A2429">
        <v>2</v>
      </c>
      <c r="B2429" s="35" t="str">
        <f t="shared" si="37"/>
        <v>60601000</v>
      </c>
      <c r="C2429" s="32" t="s">
        <v>1099</v>
      </c>
      <c r="D2429" s="33">
        <v>0</v>
      </c>
      <c r="E2429" s="33">
        <v>0</v>
      </c>
    </row>
    <row r="2430" spans="1:5" x14ac:dyDescent="0.25">
      <c r="A2430">
        <v>2</v>
      </c>
      <c r="B2430" s="35" t="str">
        <f t="shared" si="37"/>
        <v>60602000</v>
      </c>
      <c r="C2430" s="32" t="s">
        <v>1100</v>
      </c>
      <c r="D2430" s="33">
        <v>0</v>
      </c>
      <c r="E2430" s="34">
        <v>-3927.82</v>
      </c>
    </row>
    <row r="2431" spans="1:5" x14ac:dyDescent="0.25">
      <c r="A2431">
        <v>2</v>
      </c>
      <c r="B2431" s="35" t="str">
        <f t="shared" si="37"/>
        <v>60605000</v>
      </c>
      <c r="C2431" s="32" t="s">
        <v>1101</v>
      </c>
      <c r="D2431" s="33">
        <v>0</v>
      </c>
      <c r="E2431" s="34">
        <v>1458.62</v>
      </c>
    </row>
    <row r="2432" spans="1:5" x14ac:dyDescent="0.25">
      <c r="A2432">
        <v>2</v>
      </c>
      <c r="B2432" s="35" t="str">
        <f t="shared" si="37"/>
        <v>60611000</v>
      </c>
      <c r="C2432" s="32" t="s">
        <v>1102</v>
      </c>
      <c r="D2432" s="33">
        <v>0</v>
      </c>
      <c r="E2432" s="34">
        <v>11911110.16</v>
      </c>
    </row>
    <row r="2433" spans="1:5" x14ac:dyDescent="0.25">
      <c r="A2433">
        <v>2</v>
      </c>
      <c r="B2433" s="35" t="str">
        <f t="shared" si="37"/>
        <v>60611100</v>
      </c>
      <c r="C2433" s="32" t="s">
        <v>1103</v>
      </c>
      <c r="D2433" s="33">
        <v>0</v>
      </c>
      <c r="E2433" s="34">
        <v>-1590168.33</v>
      </c>
    </row>
    <row r="2434" spans="1:5" x14ac:dyDescent="0.25">
      <c r="A2434">
        <v>2</v>
      </c>
      <c r="B2434" s="35" t="str">
        <f t="shared" ref="B2434:B2497" si="38">LEFT(C2434,8)</f>
        <v>60621000</v>
      </c>
      <c r="C2434" s="32" t="s">
        <v>1104</v>
      </c>
      <c r="D2434" s="33">
        <v>0</v>
      </c>
      <c r="E2434" s="34">
        <v>211394.4</v>
      </c>
    </row>
    <row r="2435" spans="1:5" x14ac:dyDescent="0.25">
      <c r="A2435">
        <v>2</v>
      </c>
      <c r="B2435" s="35" t="str">
        <f t="shared" si="38"/>
        <v>60621100</v>
      </c>
      <c r="C2435" s="32" t="s">
        <v>1105</v>
      </c>
      <c r="D2435" s="33">
        <v>0</v>
      </c>
      <c r="E2435" s="34">
        <v>-1703.19</v>
      </c>
    </row>
    <row r="2436" spans="1:5" x14ac:dyDescent="0.25">
      <c r="A2436">
        <v>2</v>
      </c>
      <c r="B2436" s="35" t="str">
        <f t="shared" si="38"/>
        <v>60622000</v>
      </c>
      <c r="C2436" s="32" t="s">
        <v>1106</v>
      </c>
      <c r="D2436" s="33">
        <v>0</v>
      </c>
      <c r="E2436" s="34">
        <v>4812945.8099999996</v>
      </c>
    </row>
    <row r="2437" spans="1:5" x14ac:dyDescent="0.25">
      <c r="A2437">
        <v>2</v>
      </c>
      <c r="B2437" s="35" t="str">
        <f t="shared" si="38"/>
        <v>60622001</v>
      </c>
      <c r="C2437" s="32" t="s">
        <v>1107</v>
      </c>
      <c r="D2437" s="33">
        <v>0</v>
      </c>
      <c r="E2437" s="34">
        <v>-1250622.19</v>
      </c>
    </row>
    <row r="2438" spans="1:5" x14ac:dyDescent="0.25">
      <c r="A2438">
        <v>2</v>
      </c>
      <c r="B2438" s="35" t="str">
        <f t="shared" si="38"/>
        <v>60625000</v>
      </c>
      <c r="C2438" s="32" t="s">
        <v>1108</v>
      </c>
      <c r="D2438" s="33">
        <v>0</v>
      </c>
      <c r="E2438" s="34">
        <v>101162.4</v>
      </c>
    </row>
    <row r="2439" spans="1:5" x14ac:dyDescent="0.25">
      <c r="A2439">
        <v>2</v>
      </c>
      <c r="B2439" s="35" t="str">
        <f t="shared" si="38"/>
        <v>60625100</v>
      </c>
      <c r="C2439" s="32" t="s">
        <v>1109</v>
      </c>
      <c r="D2439" s="33">
        <v>0</v>
      </c>
      <c r="E2439" s="34">
        <v>-5145.33</v>
      </c>
    </row>
    <row r="2440" spans="1:5" x14ac:dyDescent="0.25">
      <c r="A2440">
        <v>2</v>
      </c>
      <c r="B2440" s="35" t="str">
        <f t="shared" si="38"/>
        <v>60660000</v>
      </c>
      <c r="C2440" s="32" t="s">
        <v>1110</v>
      </c>
      <c r="D2440" s="33">
        <v>0</v>
      </c>
      <c r="E2440" s="34">
        <v>-2544.62</v>
      </c>
    </row>
    <row r="2441" spans="1:5" x14ac:dyDescent="0.25">
      <c r="A2441">
        <v>2</v>
      </c>
      <c r="B2441" s="35" t="str">
        <f t="shared" si="38"/>
        <v>60685100</v>
      </c>
      <c r="C2441" s="32" t="s">
        <v>1111</v>
      </c>
      <c r="D2441" s="33">
        <v>0</v>
      </c>
      <c r="E2441" s="34">
        <v>216.1</v>
      </c>
    </row>
    <row r="2442" spans="1:5" x14ac:dyDescent="0.25">
      <c r="A2442">
        <v>2</v>
      </c>
      <c r="B2442" s="35" t="str">
        <f t="shared" si="38"/>
        <v>60700000</v>
      </c>
      <c r="C2442" s="32" t="s">
        <v>1112</v>
      </c>
      <c r="D2442" s="33">
        <v>0</v>
      </c>
      <c r="E2442" s="34">
        <v>1709249.33</v>
      </c>
    </row>
    <row r="2443" spans="1:5" x14ac:dyDescent="0.25">
      <c r="A2443">
        <v>2</v>
      </c>
      <c r="B2443" s="35" t="str">
        <f t="shared" si="38"/>
        <v>60870000</v>
      </c>
      <c r="C2443" s="32" t="s">
        <v>1113</v>
      </c>
      <c r="D2443" s="33">
        <v>0</v>
      </c>
      <c r="E2443" s="34">
        <v>2226355.19</v>
      </c>
    </row>
    <row r="2444" spans="1:5" x14ac:dyDescent="0.25">
      <c r="A2444">
        <v>2</v>
      </c>
      <c r="B2444" s="35" t="str">
        <f t="shared" si="38"/>
        <v>60870001</v>
      </c>
      <c r="C2444" s="32" t="s">
        <v>1114</v>
      </c>
      <c r="D2444" s="33">
        <v>0</v>
      </c>
      <c r="E2444" s="34">
        <v>4107423.27</v>
      </c>
    </row>
    <row r="2445" spans="1:5" x14ac:dyDescent="0.25">
      <c r="A2445">
        <v>2</v>
      </c>
      <c r="B2445" s="35" t="str">
        <f t="shared" si="38"/>
        <v>60920000</v>
      </c>
      <c r="C2445" s="32" t="s">
        <v>1115</v>
      </c>
      <c r="D2445" s="33">
        <v>0</v>
      </c>
      <c r="E2445" s="34">
        <v>-33517.26</v>
      </c>
    </row>
    <row r="2446" spans="1:5" x14ac:dyDescent="0.25">
      <c r="A2446">
        <v>2</v>
      </c>
      <c r="B2446" s="35" t="str">
        <f t="shared" si="38"/>
        <v>60930000</v>
      </c>
      <c r="C2446" s="32" t="s">
        <v>1116</v>
      </c>
      <c r="D2446" s="33">
        <v>0</v>
      </c>
      <c r="E2446" s="34">
        <v>736289.35</v>
      </c>
    </row>
    <row r="2447" spans="1:5" x14ac:dyDescent="0.25">
      <c r="A2447">
        <v>2</v>
      </c>
      <c r="B2447" s="35" t="str">
        <f t="shared" si="38"/>
        <v>60935000</v>
      </c>
      <c r="C2447" s="32" t="s">
        <v>1117</v>
      </c>
      <c r="D2447" s="33">
        <v>0</v>
      </c>
      <c r="E2447" s="34">
        <v>15149.66</v>
      </c>
    </row>
    <row r="2448" spans="1:5" x14ac:dyDescent="0.25">
      <c r="A2448">
        <v>2</v>
      </c>
      <c r="B2448" s="35" t="str">
        <f t="shared" si="38"/>
        <v>61000000</v>
      </c>
      <c r="C2448" s="32" t="s">
        <v>1118</v>
      </c>
      <c r="D2448" s="33">
        <v>0</v>
      </c>
      <c r="E2448" s="34">
        <v>794470.16</v>
      </c>
    </row>
    <row r="2449" spans="1:5" x14ac:dyDescent="0.25">
      <c r="A2449">
        <v>2</v>
      </c>
      <c r="B2449" s="35" t="str">
        <f t="shared" si="38"/>
        <v>61010000</v>
      </c>
      <c r="C2449" s="32" t="s">
        <v>1119</v>
      </c>
      <c r="D2449" s="33">
        <v>0</v>
      </c>
      <c r="E2449" s="34">
        <v>383104.01</v>
      </c>
    </row>
    <row r="2450" spans="1:5" x14ac:dyDescent="0.25">
      <c r="A2450">
        <v>2</v>
      </c>
      <c r="B2450" s="35" t="str">
        <f t="shared" si="38"/>
        <v>61100000</v>
      </c>
      <c r="C2450" s="32" t="s">
        <v>1120</v>
      </c>
      <c r="D2450" s="33">
        <v>0</v>
      </c>
      <c r="E2450" s="34">
        <v>422792.17</v>
      </c>
    </row>
    <row r="2451" spans="1:5" x14ac:dyDescent="0.25">
      <c r="A2451">
        <v>2</v>
      </c>
      <c r="B2451" s="35" t="str">
        <f t="shared" si="38"/>
        <v>61900000</v>
      </c>
      <c r="C2451" s="32" t="s">
        <v>1121</v>
      </c>
      <c r="D2451" s="33">
        <v>0</v>
      </c>
      <c r="E2451" s="34">
        <v>243127.6</v>
      </c>
    </row>
    <row r="2452" spans="1:5" x14ac:dyDescent="0.25">
      <c r="A2452">
        <v>2</v>
      </c>
      <c r="B2452" s="35" t="str">
        <f t="shared" si="38"/>
        <v>62000000</v>
      </c>
      <c r="C2452" s="32" t="s">
        <v>1122</v>
      </c>
      <c r="D2452" s="33">
        <v>0</v>
      </c>
      <c r="E2452" s="34">
        <v>116687.22</v>
      </c>
    </row>
    <row r="2453" spans="1:5" x14ac:dyDescent="0.25">
      <c r="A2453">
        <v>2</v>
      </c>
      <c r="B2453" s="35" t="str">
        <f t="shared" si="38"/>
        <v>62000010</v>
      </c>
      <c r="C2453" s="32" t="s">
        <v>1123</v>
      </c>
      <c r="D2453" s="33">
        <v>0</v>
      </c>
      <c r="E2453" s="34">
        <v>1616758.84</v>
      </c>
    </row>
    <row r="2454" spans="1:5" x14ac:dyDescent="0.25">
      <c r="A2454">
        <v>2</v>
      </c>
      <c r="B2454" s="35" t="str">
        <f t="shared" si="38"/>
        <v>62000013</v>
      </c>
      <c r="C2454" s="32" t="s">
        <v>1124</v>
      </c>
      <c r="D2454" s="33">
        <v>0</v>
      </c>
      <c r="E2454" s="33">
        <v>0</v>
      </c>
    </row>
    <row r="2455" spans="1:5" x14ac:dyDescent="0.25">
      <c r="A2455">
        <v>2</v>
      </c>
      <c r="B2455" s="35" t="str">
        <f t="shared" si="38"/>
        <v>62000015</v>
      </c>
      <c r="C2455" s="32" t="s">
        <v>1125</v>
      </c>
      <c r="D2455" s="33">
        <v>0</v>
      </c>
      <c r="E2455" s="34">
        <v>3426700.62</v>
      </c>
    </row>
    <row r="2456" spans="1:5" x14ac:dyDescent="0.25">
      <c r="A2456">
        <v>2</v>
      </c>
      <c r="B2456" s="35" t="str">
        <f t="shared" si="38"/>
        <v>62100000</v>
      </c>
      <c r="C2456" s="32" t="s">
        <v>1126</v>
      </c>
      <c r="D2456" s="33">
        <v>0</v>
      </c>
      <c r="E2456" s="34">
        <v>1226368.79</v>
      </c>
    </row>
    <row r="2457" spans="1:5" x14ac:dyDescent="0.25">
      <c r="A2457">
        <v>2</v>
      </c>
      <c r="B2457" s="35" t="str">
        <f t="shared" si="38"/>
        <v>62100150</v>
      </c>
      <c r="C2457" s="32" t="s">
        <v>1127</v>
      </c>
      <c r="D2457" s="33">
        <v>0</v>
      </c>
      <c r="E2457" s="34">
        <v>59200</v>
      </c>
    </row>
    <row r="2458" spans="1:5" x14ac:dyDescent="0.25">
      <c r="A2458">
        <v>2</v>
      </c>
      <c r="B2458" s="35" t="str">
        <f t="shared" si="38"/>
        <v>62100300</v>
      </c>
      <c r="C2458" s="32" t="s">
        <v>1128</v>
      </c>
      <c r="D2458" s="33">
        <v>0</v>
      </c>
      <c r="E2458" s="34">
        <v>329584.88</v>
      </c>
    </row>
    <row r="2459" spans="1:5" x14ac:dyDescent="0.25">
      <c r="A2459">
        <v>2</v>
      </c>
      <c r="B2459" s="35" t="str">
        <f t="shared" si="38"/>
        <v>62210000</v>
      </c>
      <c r="C2459" s="32" t="s">
        <v>1129</v>
      </c>
      <c r="D2459" s="33">
        <v>0</v>
      </c>
      <c r="E2459" s="34">
        <v>215002.25</v>
      </c>
    </row>
    <row r="2460" spans="1:5" x14ac:dyDescent="0.25">
      <c r="A2460">
        <v>2</v>
      </c>
      <c r="B2460" s="35" t="str">
        <f t="shared" si="38"/>
        <v>62220000</v>
      </c>
      <c r="C2460" s="32" t="s">
        <v>1130</v>
      </c>
      <c r="D2460" s="33">
        <v>0</v>
      </c>
      <c r="E2460" s="34">
        <v>176721.39</v>
      </c>
    </row>
    <row r="2461" spans="1:5" x14ac:dyDescent="0.25">
      <c r="A2461">
        <v>2</v>
      </c>
      <c r="B2461" s="35" t="str">
        <f t="shared" si="38"/>
        <v>62250000</v>
      </c>
      <c r="C2461" s="32" t="s">
        <v>1131</v>
      </c>
      <c r="D2461" s="33">
        <v>0</v>
      </c>
      <c r="E2461" s="34">
        <v>11057376.07</v>
      </c>
    </row>
    <row r="2462" spans="1:5" x14ac:dyDescent="0.25">
      <c r="A2462">
        <v>2</v>
      </c>
      <c r="B2462" s="35" t="str">
        <f t="shared" si="38"/>
        <v>62250010</v>
      </c>
      <c r="C2462" s="32" t="s">
        <v>1132</v>
      </c>
      <c r="D2462" s="33">
        <v>0</v>
      </c>
      <c r="E2462" s="34">
        <v>2092721.63</v>
      </c>
    </row>
    <row r="2463" spans="1:5" x14ac:dyDescent="0.25">
      <c r="A2463">
        <v>2</v>
      </c>
      <c r="B2463" s="35" t="str">
        <f t="shared" si="38"/>
        <v>62300020</v>
      </c>
      <c r="C2463" s="32" t="s">
        <v>1133</v>
      </c>
      <c r="D2463" s="33">
        <v>0</v>
      </c>
      <c r="E2463" s="34">
        <v>1015833.48</v>
      </c>
    </row>
    <row r="2464" spans="1:5" x14ac:dyDescent="0.25">
      <c r="A2464">
        <v>2</v>
      </c>
      <c r="B2464" s="35" t="str">
        <f t="shared" si="38"/>
        <v>62300045</v>
      </c>
      <c r="C2464" s="32" t="s">
        <v>1134</v>
      </c>
      <c r="D2464" s="33">
        <v>0</v>
      </c>
      <c r="E2464" s="34">
        <v>10769580.880000001</v>
      </c>
    </row>
    <row r="2465" spans="1:5" x14ac:dyDescent="0.25">
      <c r="A2465">
        <v>2</v>
      </c>
      <c r="B2465" s="35" t="str">
        <f t="shared" si="38"/>
        <v>62300055</v>
      </c>
      <c r="C2465" s="32" t="s">
        <v>1135</v>
      </c>
      <c r="D2465" s="33">
        <v>0</v>
      </c>
      <c r="E2465" s="34">
        <v>2955837.15</v>
      </c>
    </row>
    <row r="2466" spans="1:5" x14ac:dyDescent="0.25">
      <c r="A2466">
        <v>2</v>
      </c>
      <c r="B2466" s="35" t="str">
        <f t="shared" si="38"/>
        <v>62300060</v>
      </c>
      <c r="C2466" s="32" t="s">
        <v>1136</v>
      </c>
      <c r="D2466" s="33">
        <v>0</v>
      </c>
      <c r="E2466" s="34">
        <v>3985711.56</v>
      </c>
    </row>
    <row r="2467" spans="1:5" x14ac:dyDescent="0.25">
      <c r="A2467">
        <v>2</v>
      </c>
      <c r="B2467" s="35" t="str">
        <f t="shared" si="38"/>
        <v>62300065</v>
      </c>
      <c r="C2467" s="32" t="s">
        <v>1137</v>
      </c>
      <c r="D2467" s="33">
        <v>0</v>
      </c>
      <c r="E2467" s="34">
        <v>66618922.170000002</v>
      </c>
    </row>
    <row r="2468" spans="1:5" x14ac:dyDescent="0.25">
      <c r="A2468">
        <v>2</v>
      </c>
      <c r="B2468" s="35" t="str">
        <f t="shared" si="38"/>
        <v>62300075</v>
      </c>
      <c r="C2468" s="32" t="s">
        <v>1138</v>
      </c>
      <c r="D2468" s="33">
        <v>0</v>
      </c>
      <c r="E2468" s="34">
        <v>15453985.310000001</v>
      </c>
    </row>
    <row r="2469" spans="1:5" x14ac:dyDescent="0.25">
      <c r="A2469">
        <v>2</v>
      </c>
      <c r="B2469" s="35" t="str">
        <f t="shared" si="38"/>
        <v>62300080</v>
      </c>
      <c r="C2469" s="32" t="s">
        <v>1139</v>
      </c>
      <c r="D2469" s="33">
        <v>0</v>
      </c>
      <c r="E2469" s="34">
        <v>18524961.289999999</v>
      </c>
    </row>
    <row r="2470" spans="1:5" x14ac:dyDescent="0.25">
      <c r="A2470">
        <v>2</v>
      </c>
      <c r="B2470" s="35" t="str">
        <f t="shared" si="38"/>
        <v>62300085</v>
      </c>
      <c r="C2470" s="32" t="s">
        <v>1140</v>
      </c>
      <c r="D2470" s="33">
        <v>0</v>
      </c>
      <c r="E2470" s="34">
        <v>845942.63</v>
      </c>
    </row>
    <row r="2471" spans="1:5" x14ac:dyDescent="0.25">
      <c r="A2471">
        <v>2</v>
      </c>
      <c r="B2471" s="35" t="str">
        <f t="shared" si="38"/>
        <v>62300090</v>
      </c>
      <c r="C2471" s="32" t="s">
        <v>1141</v>
      </c>
      <c r="D2471" s="33">
        <v>0</v>
      </c>
      <c r="E2471" s="34">
        <v>3237008.68</v>
      </c>
    </row>
    <row r="2472" spans="1:5" x14ac:dyDescent="0.25">
      <c r="A2472">
        <v>2</v>
      </c>
      <c r="B2472" s="35" t="str">
        <f t="shared" si="38"/>
        <v>62300095</v>
      </c>
      <c r="C2472" s="32" t="s">
        <v>1142</v>
      </c>
      <c r="D2472" s="33">
        <v>0</v>
      </c>
      <c r="E2472" s="34">
        <v>1544262.02</v>
      </c>
    </row>
    <row r="2473" spans="1:5" x14ac:dyDescent="0.25">
      <c r="A2473">
        <v>2</v>
      </c>
      <c r="B2473" s="35" t="str">
        <f t="shared" si="38"/>
        <v>62300110</v>
      </c>
      <c r="C2473" s="32" t="s">
        <v>1143</v>
      </c>
      <c r="D2473" s="33">
        <v>0</v>
      </c>
      <c r="E2473" s="34">
        <v>1284006.95</v>
      </c>
    </row>
    <row r="2474" spans="1:5" x14ac:dyDescent="0.25">
      <c r="A2474">
        <v>2</v>
      </c>
      <c r="B2474" s="35" t="str">
        <f t="shared" si="38"/>
        <v>62300115</v>
      </c>
      <c r="C2474" s="32" t="s">
        <v>1144</v>
      </c>
      <c r="D2474" s="33">
        <v>0</v>
      </c>
      <c r="E2474" s="34">
        <v>17258.75</v>
      </c>
    </row>
    <row r="2475" spans="1:5" x14ac:dyDescent="0.25">
      <c r="A2475">
        <v>2</v>
      </c>
      <c r="B2475" s="35" t="str">
        <f t="shared" si="38"/>
        <v>62300120</v>
      </c>
      <c r="C2475" s="32" t="s">
        <v>1145</v>
      </c>
      <c r="D2475" s="33">
        <v>0</v>
      </c>
      <c r="E2475" s="33">
        <v>0</v>
      </c>
    </row>
    <row r="2476" spans="1:5" x14ac:dyDescent="0.25">
      <c r="A2476">
        <v>2</v>
      </c>
      <c r="B2476" s="35" t="str">
        <f t="shared" si="38"/>
        <v>62300150</v>
      </c>
      <c r="C2476" s="32" t="s">
        <v>1146</v>
      </c>
      <c r="D2476" s="33">
        <v>0</v>
      </c>
      <c r="E2476" s="34">
        <v>19002.599999999999</v>
      </c>
    </row>
    <row r="2477" spans="1:5" x14ac:dyDescent="0.25">
      <c r="A2477">
        <v>2</v>
      </c>
      <c r="B2477" s="35" t="str">
        <f t="shared" si="38"/>
        <v>62309990</v>
      </c>
      <c r="C2477" s="32" t="s">
        <v>1147</v>
      </c>
      <c r="D2477" s="33">
        <v>0</v>
      </c>
      <c r="E2477" s="34">
        <v>35442822.859999999</v>
      </c>
    </row>
    <row r="2478" spans="1:5" x14ac:dyDescent="0.25">
      <c r="A2478">
        <v>2</v>
      </c>
      <c r="B2478" s="35" t="str">
        <f t="shared" si="38"/>
        <v>62309999</v>
      </c>
      <c r="C2478" s="32" t="s">
        <v>1148</v>
      </c>
      <c r="D2478" s="33">
        <v>0</v>
      </c>
      <c r="E2478" s="34">
        <v>-43892336.18</v>
      </c>
    </row>
    <row r="2479" spans="1:5" x14ac:dyDescent="0.25">
      <c r="A2479">
        <v>2</v>
      </c>
      <c r="B2479" s="35" t="str">
        <f t="shared" si="38"/>
        <v>62310001</v>
      </c>
      <c r="C2479" s="32" t="s">
        <v>1149</v>
      </c>
      <c r="D2479" s="33">
        <v>0</v>
      </c>
      <c r="E2479" s="34">
        <v>160366.6</v>
      </c>
    </row>
    <row r="2480" spans="1:5" x14ac:dyDescent="0.25">
      <c r="A2480">
        <v>2</v>
      </c>
      <c r="B2480" s="35" t="str">
        <f t="shared" si="38"/>
        <v>62310002</v>
      </c>
      <c r="C2480" s="32" t="s">
        <v>1150</v>
      </c>
      <c r="D2480" s="33">
        <v>0</v>
      </c>
      <c r="E2480" s="34">
        <v>130225.06</v>
      </c>
    </row>
    <row r="2481" spans="1:5" x14ac:dyDescent="0.25">
      <c r="A2481">
        <v>2</v>
      </c>
      <c r="B2481" s="35" t="str">
        <f t="shared" si="38"/>
        <v>62310003</v>
      </c>
      <c r="C2481" s="32" t="s">
        <v>1151</v>
      </c>
      <c r="D2481" s="33">
        <v>0</v>
      </c>
      <c r="E2481" s="34">
        <v>26707.5</v>
      </c>
    </row>
    <row r="2482" spans="1:5" x14ac:dyDescent="0.25">
      <c r="A2482">
        <v>2</v>
      </c>
      <c r="B2482" s="35" t="str">
        <f t="shared" si="38"/>
        <v>62310004</v>
      </c>
      <c r="C2482" s="32" t="s">
        <v>1152</v>
      </c>
      <c r="D2482" s="33">
        <v>0</v>
      </c>
      <c r="E2482" s="34">
        <v>60582.35</v>
      </c>
    </row>
    <row r="2483" spans="1:5" x14ac:dyDescent="0.25">
      <c r="A2483">
        <v>2</v>
      </c>
      <c r="B2483" s="35" t="str">
        <f t="shared" si="38"/>
        <v>62310005</v>
      </c>
      <c r="C2483" s="32" t="s">
        <v>1153</v>
      </c>
      <c r="D2483" s="33">
        <v>0</v>
      </c>
      <c r="E2483" s="34">
        <v>37614.379999999997</v>
      </c>
    </row>
    <row r="2484" spans="1:5" x14ac:dyDescent="0.25">
      <c r="A2484">
        <v>2</v>
      </c>
      <c r="B2484" s="35" t="str">
        <f t="shared" si="38"/>
        <v>62320000</v>
      </c>
      <c r="C2484" s="32" t="s">
        <v>1154</v>
      </c>
      <c r="D2484" s="33">
        <v>0</v>
      </c>
      <c r="E2484" s="34">
        <v>4773592.67</v>
      </c>
    </row>
    <row r="2485" spans="1:5" x14ac:dyDescent="0.25">
      <c r="A2485">
        <v>2</v>
      </c>
      <c r="B2485" s="35" t="str">
        <f t="shared" si="38"/>
        <v>62510000</v>
      </c>
      <c r="C2485" s="32" t="s">
        <v>1155</v>
      </c>
      <c r="D2485" s="33">
        <v>0</v>
      </c>
      <c r="E2485" s="34">
        <v>13668304.18</v>
      </c>
    </row>
    <row r="2486" spans="1:5" x14ac:dyDescent="0.25">
      <c r="A2486">
        <v>2</v>
      </c>
      <c r="B2486" s="35" t="str">
        <f t="shared" si="38"/>
        <v>63000090</v>
      </c>
      <c r="C2486" s="32" t="s">
        <v>1156</v>
      </c>
      <c r="D2486" s="33">
        <v>0</v>
      </c>
      <c r="E2486" s="34">
        <v>4420501.18</v>
      </c>
    </row>
    <row r="2487" spans="1:5" x14ac:dyDescent="0.25">
      <c r="A2487">
        <v>2</v>
      </c>
      <c r="B2487" s="35" t="str">
        <f t="shared" si="38"/>
        <v>63000100</v>
      </c>
      <c r="C2487" s="32" t="s">
        <v>1157</v>
      </c>
      <c r="D2487" s="33">
        <v>0</v>
      </c>
      <c r="E2487" s="34">
        <v>2019047.28</v>
      </c>
    </row>
    <row r="2488" spans="1:5" x14ac:dyDescent="0.25">
      <c r="A2488">
        <v>2</v>
      </c>
      <c r="B2488" s="35" t="str">
        <f t="shared" si="38"/>
        <v>63000121</v>
      </c>
      <c r="C2488" s="32" t="s">
        <v>1158</v>
      </c>
      <c r="D2488" s="33">
        <v>0</v>
      </c>
      <c r="E2488" s="34">
        <v>2348358.91</v>
      </c>
    </row>
    <row r="2489" spans="1:5" x14ac:dyDescent="0.25">
      <c r="A2489">
        <v>2</v>
      </c>
      <c r="B2489" s="35" t="str">
        <f t="shared" si="38"/>
        <v>63000122</v>
      </c>
      <c r="C2489" s="32" t="s">
        <v>1159</v>
      </c>
      <c r="D2489" s="33">
        <v>0</v>
      </c>
      <c r="E2489" s="34">
        <v>374680.64</v>
      </c>
    </row>
    <row r="2490" spans="1:5" x14ac:dyDescent="0.25">
      <c r="A2490">
        <v>2</v>
      </c>
      <c r="B2490" s="35" t="str">
        <f t="shared" si="38"/>
        <v>63009999</v>
      </c>
      <c r="C2490" s="32" t="s">
        <v>1160</v>
      </c>
      <c r="D2490" s="33">
        <v>0</v>
      </c>
      <c r="E2490" s="34">
        <v>-146174.62</v>
      </c>
    </row>
    <row r="2491" spans="1:5" x14ac:dyDescent="0.25">
      <c r="A2491">
        <v>2</v>
      </c>
      <c r="B2491" s="35" t="str">
        <f t="shared" si="38"/>
        <v>63100000</v>
      </c>
      <c r="C2491" s="32" t="s">
        <v>1161</v>
      </c>
      <c r="D2491" s="33">
        <v>0</v>
      </c>
      <c r="E2491" s="34">
        <v>1618055.23</v>
      </c>
    </row>
    <row r="2492" spans="1:5" x14ac:dyDescent="0.25">
      <c r="A2492">
        <v>2</v>
      </c>
      <c r="B2492" s="35" t="str">
        <f t="shared" si="38"/>
        <v>63400010</v>
      </c>
      <c r="C2492" s="32" t="s">
        <v>1162</v>
      </c>
      <c r="D2492" s="33">
        <v>0</v>
      </c>
      <c r="E2492" s="34">
        <v>190631.28</v>
      </c>
    </row>
    <row r="2493" spans="1:5" x14ac:dyDescent="0.25">
      <c r="A2493">
        <v>2</v>
      </c>
      <c r="B2493" s="35" t="str">
        <f t="shared" si="38"/>
        <v>63400020</v>
      </c>
      <c r="C2493" s="32" t="s">
        <v>1163</v>
      </c>
      <c r="D2493" s="33">
        <v>0</v>
      </c>
      <c r="E2493" s="34">
        <v>289665.53000000003</v>
      </c>
    </row>
    <row r="2494" spans="1:5" x14ac:dyDescent="0.25">
      <c r="A2494">
        <v>2</v>
      </c>
      <c r="B2494" s="35" t="str">
        <f t="shared" si="38"/>
        <v>63400030</v>
      </c>
      <c r="C2494" s="32" t="s">
        <v>1164</v>
      </c>
      <c r="D2494" s="33">
        <v>0</v>
      </c>
      <c r="E2494" s="34">
        <v>-311546.76</v>
      </c>
    </row>
    <row r="2495" spans="1:5" x14ac:dyDescent="0.25">
      <c r="A2495">
        <v>2</v>
      </c>
      <c r="B2495" s="35" t="str">
        <f t="shared" si="38"/>
        <v>63400150</v>
      </c>
      <c r="C2495" s="32" t="s">
        <v>1165</v>
      </c>
      <c r="D2495" s="33">
        <v>0</v>
      </c>
      <c r="E2495" s="33">
        <v>0</v>
      </c>
    </row>
    <row r="2496" spans="1:5" x14ac:dyDescent="0.25">
      <c r="A2496">
        <v>2</v>
      </c>
      <c r="B2496" s="35" t="str">
        <f t="shared" si="38"/>
        <v>63400200</v>
      </c>
      <c r="C2496" s="32" t="s">
        <v>1166</v>
      </c>
      <c r="D2496" s="33">
        <v>0</v>
      </c>
      <c r="E2496" s="34">
        <v>3799613.31</v>
      </c>
    </row>
    <row r="2497" spans="1:5" x14ac:dyDescent="0.25">
      <c r="A2497">
        <v>2</v>
      </c>
      <c r="B2497" s="35" t="str">
        <f t="shared" si="38"/>
        <v>63400400</v>
      </c>
      <c r="C2497" s="32" t="s">
        <v>1167</v>
      </c>
      <c r="D2497" s="33">
        <v>0</v>
      </c>
      <c r="E2497" s="34">
        <v>117116340.20999999</v>
      </c>
    </row>
    <row r="2498" spans="1:5" x14ac:dyDescent="0.25">
      <c r="A2498">
        <v>2</v>
      </c>
      <c r="B2498" s="35" t="str">
        <f t="shared" ref="B2498:B2561" si="39">LEFT(C2498,8)</f>
        <v>63400500</v>
      </c>
      <c r="C2498" s="32" t="s">
        <v>1168</v>
      </c>
      <c r="D2498" s="33">
        <v>0</v>
      </c>
      <c r="E2498" s="34">
        <v>38888977.630000003</v>
      </c>
    </row>
    <row r="2499" spans="1:5" x14ac:dyDescent="0.25">
      <c r="A2499">
        <v>2</v>
      </c>
      <c r="B2499" s="35" t="str">
        <f t="shared" si="39"/>
        <v>63400600</v>
      </c>
      <c r="C2499" s="32" t="s">
        <v>1169</v>
      </c>
      <c r="D2499" s="33">
        <v>0</v>
      </c>
      <c r="E2499" s="34">
        <v>-1060865.52</v>
      </c>
    </row>
    <row r="2500" spans="1:5" x14ac:dyDescent="0.25">
      <c r="A2500">
        <v>2</v>
      </c>
      <c r="B2500" s="35" t="str">
        <f t="shared" si="39"/>
        <v>63400700</v>
      </c>
      <c r="C2500" s="32" t="s">
        <v>1170</v>
      </c>
      <c r="D2500" s="33">
        <v>0</v>
      </c>
      <c r="E2500" s="34">
        <v>-5986443.6100000003</v>
      </c>
    </row>
    <row r="2501" spans="1:5" x14ac:dyDescent="0.25">
      <c r="A2501">
        <v>2</v>
      </c>
      <c r="B2501" s="35" t="str">
        <f t="shared" si="39"/>
        <v>63400800</v>
      </c>
      <c r="C2501" s="32" t="s">
        <v>1171</v>
      </c>
      <c r="D2501" s="33">
        <v>0</v>
      </c>
      <c r="E2501" s="34">
        <v>-399.96</v>
      </c>
    </row>
    <row r="2502" spans="1:5" x14ac:dyDescent="0.25">
      <c r="A2502">
        <v>2</v>
      </c>
      <c r="B2502" s="35" t="str">
        <f t="shared" si="39"/>
        <v>63400810</v>
      </c>
      <c r="C2502" s="32" t="s">
        <v>1172</v>
      </c>
      <c r="D2502" s="33">
        <v>0</v>
      </c>
      <c r="E2502" s="34">
        <v>-215715.04</v>
      </c>
    </row>
    <row r="2503" spans="1:5" x14ac:dyDescent="0.25">
      <c r="A2503">
        <v>2</v>
      </c>
      <c r="B2503" s="35" t="str">
        <f t="shared" si="39"/>
        <v>64000100</v>
      </c>
      <c r="C2503" s="32" t="s">
        <v>1173</v>
      </c>
      <c r="D2503" s="33">
        <v>0</v>
      </c>
      <c r="E2503" s="34">
        <v>82598873.989999995</v>
      </c>
    </row>
    <row r="2504" spans="1:5" x14ac:dyDescent="0.25">
      <c r="A2504">
        <v>2</v>
      </c>
      <c r="B2504" s="35" t="str">
        <f t="shared" si="39"/>
        <v>64000110</v>
      </c>
      <c r="C2504" s="32" t="s">
        <v>1174</v>
      </c>
      <c r="D2504" s="33">
        <v>0</v>
      </c>
      <c r="E2504" s="34">
        <v>-2863108.51</v>
      </c>
    </row>
    <row r="2505" spans="1:5" x14ac:dyDescent="0.25">
      <c r="A2505">
        <v>2</v>
      </c>
      <c r="B2505" s="35" t="str">
        <f t="shared" si="39"/>
        <v>64000120</v>
      </c>
      <c r="C2505" s="32" t="s">
        <v>1175</v>
      </c>
      <c r="D2505" s="33">
        <v>0</v>
      </c>
      <c r="E2505" s="34">
        <v>4872711.3600000003</v>
      </c>
    </row>
    <row r="2506" spans="1:5" x14ac:dyDescent="0.25">
      <c r="A2506">
        <v>2</v>
      </c>
      <c r="B2506" s="35" t="str">
        <f t="shared" si="39"/>
        <v>64000290</v>
      </c>
      <c r="C2506" s="32" t="s">
        <v>1176</v>
      </c>
      <c r="D2506" s="33">
        <v>0</v>
      </c>
      <c r="E2506" s="34">
        <v>40264603.600000001</v>
      </c>
    </row>
    <row r="2507" spans="1:5" x14ac:dyDescent="0.25">
      <c r="A2507">
        <v>2</v>
      </c>
      <c r="B2507" s="35" t="str">
        <f t="shared" si="39"/>
        <v>65000010</v>
      </c>
      <c r="C2507" s="32" t="s">
        <v>1177</v>
      </c>
      <c r="D2507" s="33">
        <v>0</v>
      </c>
      <c r="E2507" s="34">
        <v>160297752.27000001</v>
      </c>
    </row>
    <row r="2508" spans="1:5" x14ac:dyDescent="0.25">
      <c r="A2508">
        <v>2</v>
      </c>
      <c r="B2508" s="35" t="str">
        <f t="shared" si="39"/>
        <v>65000020</v>
      </c>
      <c r="C2508" s="32" t="s">
        <v>1178</v>
      </c>
      <c r="D2508" s="33">
        <v>0</v>
      </c>
      <c r="E2508" s="34">
        <v>165507948.09</v>
      </c>
    </row>
    <row r="2509" spans="1:5" x14ac:dyDescent="0.25">
      <c r="A2509">
        <v>2</v>
      </c>
      <c r="B2509" s="35" t="str">
        <f t="shared" si="39"/>
        <v>65000030</v>
      </c>
      <c r="C2509" s="32" t="s">
        <v>1179</v>
      </c>
      <c r="D2509" s="33">
        <v>0</v>
      </c>
      <c r="E2509" s="34">
        <v>14370836.609999999</v>
      </c>
    </row>
    <row r="2510" spans="1:5" x14ac:dyDescent="0.25">
      <c r="A2510">
        <v>2</v>
      </c>
      <c r="B2510" s="35" t="str">
        <f t="shared" si="39"/>
        <v>65000050</v>
      </c>
      <c r="C2510" s="32" t="s">
        <v>1180</v>
      </c>
      <c r="D2510" s="33">
        <v>0</v>
      </c>
      <c r="E2510" s="34">
        <v>29806189.649999999</v>
      </c>
    </row>
    <row r="2511" spans="1:5" x14ac:dyDescent="0.25">
      <c r="A2511">
        <v>2</v>
      </c>
      <c r="B2511" s="35" t="str">
        <f t="shared" si="39"/>
        <v>66000100</v>
      </c>
      <c r="C2511" s="32" t="s">
        <v>1181</v>
      </c>
      <c r="D2511" s="33">
        <v>0</v>
      </c>
      <c r="E2511" s="33">
        <v>0</v>
      </c>
    </row>
    <row r="2512" spans="1:5" x14ac:dyDescent="0.25">
      <c r="A2512">
        <v>2</v>
      </c>
      <c r="B2512" s="35" t="str">
        <f t="shared" si="39"/>
        <v>68001000</v>
      </c>
      <c r="C2512" s="32" t="s">
        <v>1182</v>
      </c>
      <c r="D2512" s="33">
        <v>0</v>
      </c>
      <c r="E2512" s="33">
        <v>0</v>
      </c>
    </row>
    <row r="2513" spans="1:5" x14ac:dyDescent="0.25">
      <c r="A2513">
        <v>2</v>
      </c>
      <c r="B2513" s="35" t="str">
        <f t="shared" si="39"/>
        <v>68015000</v>
      </c>
      <c r="C2513" s="32" t="s">
        <v>1183</v>
      </c>
      <c r="D2513" s="33">
        <v>0</v>
      </c>
      <c r="E2513" s="34">
        <v>-2291.66</v>
      </c>
    </row>
    <row r="2514" spans="1:5" x14ac:dyDescent="0.25">
      <c r="A2514">
        <v>2</v>
      </c>
      <c r="B2514" s="35" t="str">
        <f t="shared" si="39"/>
        <v>68045000</v>
      </c>
      <c r="C2514" s="32" t="s">
        <v>1184</v>
      </c>
      <c r="D2514" s="33">
        <v>0</v>
      </c>
      <c r="E2514" s="34">
        <v>-495.22</v>
      </c>
    </row>
    <row r="2515" spans="1:5" x14ac:dyDescent="0.25">
      <c r="A2515">
        <v>2</v>
      </c>
      <c r="B2515" s="35" t="str">
        <f t="shared" si="39"/>
        <v>68047000</v>
      </c>
      <c r="C2515" s="32" t="s">
        <v>1185</v>
      </c>
      <c r="D2515" s="33">
        <v>0</v>
      </c>
      <c r="E2515" s="34">
        <v>-779889.71</v>
      </c>
    </row>
    <row r="2516" spans="1:5" x14ac:dyDescent="0.25">
      <c r="A2516">
        <v>2</v>
      </c>
      <c r="B2516" s="35" t="str">
        <f t="shared" si="39"/>
        <v>68060010</v>
      </c>
      <c r="C2516" s="32" t="s">
        <v>1186</v>
      </c>
      <c r="D2516" s="33">
        <v>0</v>
      </c>
      <c r="E2516" s="34">
        <v>-64649.1</v>
      </c>
    </row>
    <row r="2517" spans="1:5" x14ac:dyDescent="0.25">
      <c r="A2517">
        <v>2</v>
      </c>
      <c r="B2517" s="35" t="str">
        <f t="shared" si="39"/>
        <v>68060020</v>
      </c>
      <c r="C2517" s="32" t="s">
        <v>1187</v>
      </c>
      <c r="D2517" s="33">
        <v>0</v>
      </c>
      <c r="E2517" s="34">
        <v>-64649.1</v>
      </c>
    </row>
    <row r="2518" spans="1:5" x14ac:dyDescent="0.25">
      <c r="A2518">
        <v>2</v>
      </c>
      <c r="B2518" s="35" t="str">
        <f t="shared" si="39"/>
        <v>68061000</v>
      </c>
      <c r="C2518" s="32" t="s">
        <v>1188</v>
      </c>
      <c r="D2518" s="33">
        <v>0</v>
      </c>
      <c r="E2518" s="34">
        <v>-12607033.810000001</v>
      </c>
    </row>
    <row r="2519" spans="1:5" x14ac:dyDescent="0.25">
      <c r="A2519">
        <v>2</v>
      </c>
      <c r="B2519" s="35" t="str">
        <f t="shared" si="39"/>
        <v>68061010</v>
      </c>
      <c r="C2519" s="32" t="s">
        <v>1189</v>
      </c>
      <c r="D2519" s="33">
        <v>0</v>
      </c>
      <c r="E2519" s="34">
        <v>-32803.730000000003</v>
      </c>
    </row>
    <row r="2520" spans="1:5" x14ac:dyDescent="0.25">
      <c r="A2520">
        <v>2</v>
      </c>
      <c r="B2520" s="35" t="str">
        <f t="shared" si="39"/>
        <v>68061040</v>
      </c>
      <c r="C2520" s="32" t="s">
        <v>1190</v>
      </c>
      <c r="D2520" s="33">
        <v>0</v>
      </c>
      <c r="E2520" s="34">
        <v>-82823.520000000004</v>
      </c>
    </row>
    <row r="2521" spans="1:5" x14ac:dyDescent="0.25">
      <c r="A2521">
        <v>2</v>
      </c>
      <c r="B2521" s="35" t="str">
        <f t="shared" si="39"/>
        <v>68061060</v>
      </c>
      <c r="C2521" s="32" t="s">
        <v>1191</v>
      </c>
      <c r="D2521" s="33">
        <v>0</v>
      </c>
      <c r="E2521" s="34">
        <v>-23286.93</v>
      </c>
    </row>
    <row r="2522" spans="1:5" x14ac:dyDescent="0.25">
      <c r="A2522">
        <v>2</v>
      </c>
      <c r="B2522" s="35" t="str">
        <f t="shared" si="39"/>
        <v>68061070</v>
      </c>
      <c r="C2522" s="32" t="s">
        <v>1192</v>
      </c>
      <c r="D2522" s="33">
        <v>0</v>
      </c>
      <c r="E2522" s="34">
        <v>-37112.800000000003</v>
      </c>
    </row>
    <row r="2523" spans="1:5" x14ac:dyDescent="0.25">
      <c r="A2523">
        <v>2</v>
      </c>
      <c r="B2523" s="35" t="str">
        <f t="shared" si="39"/>
        <v>68061080</v>
      </c>
      <c r="C2523" s="32" t="s">
        <v>1193</v>
      </c>
      <c r="D2523" s="33">
        <v>0</v>
      </c>
      <c r="E2523" s="34">
        <v>-72682.3</v>
      </c>
    </row>
    <row r="2524" spans="1:5" x14ac:dyDescent="0.25">
      <c r="A2524">
        <v>2</v>
      </c>
      <c r="B2524" s="35" t="str">
        <f t="shared" si="39"/>
        <v>68061090</v>
      </c>
      <c r="C2524" s="32" t="s">
        <v>1194</v>
      </c>
      <c r="D2524" s="33">
        <v>0</v>
      </c>
      <c r="E2524" s="34">
        <v>-22444.080000000002</v>
      </c>
    </row>
    <row r="2525" spans="1:5" x14ac:dyDescent="0.25">
      <c r="A2525">
        <v>2</v>
      </c>
      <c r="B2525" s="35" t="str">
        <f t="shared" si="39"/>
        <v>68061110</v>
      </c>
      <c r="C2525" s="32" t="s">
        <v>1195</v>
      </c>
      <c r="D2525" s="33">
        <v>0</v>
      </c>
      <c r="E2525" s="34">
        <v>-26868.81</v>
      </c>
    </row>
    <row r="2526" spans="1:5" x14ac:dyDescent="0.25">
      <c r="A2526">
        <v>2</v>
      </c>
      <c r="B2526" s="35" t="str">
        <f t="shared" si="39"/>
        <v>68061130</v>
      </c>
      <c r="C2526" s="32" t="s">
        <v>1196</v>
      </c>
      <c r="D2526" s="33">
        <v>0</v>
      </c>
      <c r="E2526" s="34">
        <v>-227256.99</v>
      </c>
    </row>
    <row r="2527" spans="1:5" x14ac:dyDescent="0.25">
      <c r="A2527">
        <v>2</v>
      </c>
      <c r="B2527" s="35" t="str">
        <f t="shared" si="39"/>
        <v>68061160</v>
      </c>
      <c r="C2527" s="32" t="s">
        <v>1197</v>
      </c>
      <c r="D2527" s="33">
        <v>0</v>
      </c>
      <c r="E2527" s="34">
        <v>-49462.83</v>
      </c>
    </row>
    <row r="2528" spans="1:5" x14ac:dyDescent="0.25">
      <c r="A2528">
        <v>2</v>
      </c>
      <c r="B2528" s="35" t="str">
        <f t="shared" si="39"/>
        <v>68061170</v>
      </c>
      <c r="C2528" s="32" t="s">
        <v>1198</v>
      </c>
      <c r="D2528" s="33">
        <v>0</v>
      </c>
      <c r="E2528" s="34">
        <v>-226897.29</v>
      </c>
    </row>
    <row r="2529" spans="1:5" x14ac:dyDescent="0.25">
      <c r="A2529">
        <v>2</v>
      </c>
      <c r="B2529" s="35" t="str">
        <f t="shared" si="39"/>
        <v>68061180</v>
      </c>
      <c r="C2529" s="32" t="s">
        <v>1199</v>
      </c>
      <c r="D2529" s="33">
        <v>0</v>
      </c>
      <c r="E2529" s="34">
        <v>-1017785.54</v>
      </c>
    </row>
    <row r="2530" spans="1:5" x14ac:dyDescent="0.25">
      <c r="A2530">
        <v>2</v>
      </c>
      <c r="B2530" s="35" t="str">
        <f t="shared" si="39"/>
        <v>68061190</v>
      </c>
      <c r="C2530" s="32" t="s">
        <v>1200</v>
      </c>
      <c r="D2530" s="33">
        <v>0</v>
      </c>
      <c r="E2530" s="34">
        <v>-106412.07</v>
      </c>
    </row>
    <row r="2531" spans="1:5" x14ac:dyDescent="0.25">
      <c r="A2531">
        <v>2</v>
      </c>
      <c r="B2531" s="35" t="str">
        <f t="shared" si="39"/>
        <v>68061200</v>
      </c>
      <c r="C2531" s="32" t="s">
        <v>1201</v>
      </c>
      <c r="D2531" s="33">
        <v>0</v>
      </c>
      <c r="E2531" s="34">
        <v>-39633.599999999999</v>
      </c>
    </row>
    <row r="2532" spans="1:5" x14ac:dyDescent="0.25">
      <c r="A2532">
        <v>2</v>
      </c>
      <c r="B2532" s="35" t="str">
        <f t="shared" si="39"/>
        <v>68061220</v>
      </c>
      <c r="C2532" s="32" t="s">
        <v>1202</v>
      </c>
      <c r="D2532" s="33">
        <v>0</v>
      </c>
      <c r="E2532" s="34">
        <v>0.24</v>
      </c>
    </row>
    <row r="2533" spans="1:5" x14ac:dyDescent="0.25">
      <c r="A2533">
        <v>2</v>
      </c>
      <c r="B2533" s="35" t="str">
        <f t="shared" si="39"/>
        <v>68061240</v>
      </c>
      <c r="C2533" s="32" t="s">
        <v>1203</v>
      </c>
      <c r="D2533" s="33">
        <v>0</v>
      </c>
      <c r="E2533" s="34">
        <v>-282567.46000000002</v>
      </c>
    </row>
    <row r="2534" spans="1:5" x14ac:dyDescent="0.25">
      <c r="A2534">
        <v>2</v>
      </c>
      <c r="B2534" s="35" t="str">
        <f t="shared" si="39"/>
        <v>68061250</v>
      </c>
      <c r="C2534" s="32" t="s">
        <v>1204</v>
      </c>
      <c r="D2534" s="33">
        <v>0</v>
      </c>
      <c r="E2534" s="34">
        <v>-32847.449999999997</v>
      </c>
    </row>
    <row r="2535" spans="1:5" x14ac:dyDescent="0.25">
      <c r="A2535">
        <v>2</v>
      </c>
      <c r="B2535" s="35" t="str">
        <f t="shared" si="39"/>
        <v>68061260</v>
      </c>
      <c r="C2535" s="32" t="s">
        <v>1205</v>
      </c>
      <c r="D2535" s="33">
        <v>0</v>
      </c>
      <c r="E2535" s="34">
        <v>-24775.59</v>
      </c>
    </row>
    <row r="2536" spans="1:5" x14ac:dyDescent="0.25">
      <c r="A2536">
        <v>2</v>
      </c>
      <c r="B2536" s="35" t="str">
        <f t="shared" si="39"/>
        <v>68061290</v>
      </c>
      <c r="C2536" s="32" t="s">
        <v>1206</v>
      </c>
      <c r="D2536" s="33">
        <v>0</v>
      </c>
      <c r="E2536" s="34">
        <v>922.76</v>
      </c>
    </row>
    <row r="2537" spans="1:5" x14ac:dyDescent="0.25">
      <c r="A2537">
        <v>2</v>
      </c>
      <c r="B2537" s="35" t="str">
        <f t="shared" si="39"/>
        <v>68999000</v>
      </c>
      <c r="C2537" s="32" t="s">
        <v>1207</v>
      </c>
      <c r="D2537" s="33">
        <v>0</v>
      </c>
      <c r="E2537" s="34">
        <v>-9937887.9499999993</v>
      </c>
    </row>
    <row r="2538" spans="1:5" x14ac:dyDescent="0.25">
      <c r="A2538">
        <v>2</v>
      </c>
      <c r="B2538" s="35" t="str">
        <f t="shared" si="39"/>
        <v>69990035</v>
      </c>
      <c r="C2538" s="32" t="s">
        <v>1208</v>
      </c>
      <c r="D2538" s="33">
        <v>0</v>
      </c>
      <c r="E2538" s="33">
        <v>0</v>
      </c>
    </row>
    <row r="2539" spans="1:5" x14ac:dyDescent="0.25">
      <c r="A2539">
        <v>2</v>
      </c>
      <c r="B2539" s="35" t="str">
        <f t="shared" si="39"/>
        <v>69990055</v>
      </c>
      <c r="C2539" s="32" t="s">
        <v>1210</v>
      </c>
      <c r="D2539" s="33">
        <v>0</v>
      </c>
      <c r="E2539" s="33">
        <v>0</v>
      </c>
    </row>
    <row r="2540" spans="1:5" x14ac:dyDescent="0.25">
      <c r="A2540">
        <v>2</v>
      </c>
      <c r="B2540" s="35" t="str">
        <f t="shared" si="39"/>
        <v>69990090</v>
      </c>
      <c r="C2540" s="32" t="s">
        <v>1211</v>
      </c>
      <c r="D2540" s="33">
        <v>0</v>
      </c>
      <c r="E2540" s="34">
        <v>-36190</v>
      </c>
    </row>
    <row r="2541" spans="1:5" x14ac:dyDescent="0.25">
      <c r="A2541">
        <v>2</v>
      </c>
      <c r="B2541" s="35" t="str">
        <f t="shared" si="39"/>
        <v>69990150</v>
      </c>
      <c r="C2541" s="32" t="s">
        <v>1214</v>
      </c>
      <c r="D2541" s="33">
        <v>0</v>
      </c>
      <c r="E2541" s="33">
        <v>0</v>
      </c>
    </row>
    <row r="2542" spans="1:5" x14ac:dyDescent="0.25">
      <c r="A2542">
        <v>2</v>
      </c>
      <c r="B2542" s="35" t="str">
        <f t="shared" si="39"/>
        <v>69990205</v>
      </c>
      <c r="C2542" s="32" t="s">
        <v>1217</v>
      </c>
      <c r="D2542" s="33">
        <v>0</v>
      </c>
      <c r="E2542" s="34">
        <v>36190</v>
      </c>
    </row>
    <row r="2543" spans="1:5" x14ac:dyDescent="0.25">
      <c r="A2543">
        <v>2</v>
      </c>
      <c r="B2543" s="35" t="str">
        <f t="shared" si="39"/>
        <v>72200030</v>
      </c>
      <c r="C2543" s="32" t="s">
        <v>1218</v>
      </c>
      <c r="D2543" s="33">
        <v>0</v>
      </c>
      <c r="E2543" s="33">
        <v>0</v>
      </c>
    </row>
    <row r="2544" spans="1:5" x14ac:dyDescent="0.25">
      <c r="A2544">
        <v>2</v>
      </c>
      <c r="B2544" s="35" t="str">
        <f t="shared" si="39"/>
        <v>72200031</v>
      </c>
      <c r="C2544" s="32" t="s">
        <v>1219</v>
      </c>
      <c r="D2544" s="33">
        <v>0</v>
      </c>
      <c r="E2544" s="33">
        <v>0</v>
      </c>
    </row>
    <row r="2545" spans="1:5" x14ac:dyDescent="0.25">
      <c r="A2545">
        <v>2</v>
      </c>
      <c r="B2545" s="35" t="str">
        <f t="shared" si="39"/>
        <v>72200033</v>
      </c>
      <c r="C2545" s="32" t="s">
        <v>1220</v>
      </c>
      <c r="D2545" s="33">
        <v>0</v>
      </c>
      <c r="E2545" s="33">
        <v>0</v>
      </c>
    </row>
    <row r="2546" spans="1:5" x14ac:dyDescent="0.25">
      <c r="A2546">
        <v>2</v>
      </c>
      <c r="B2546" s="35" t="str">
        <f t="shared" si="39"/>
        <v>72200040</v>
      </c>
      <c r="C2546" s="32" t="s">
        <v>1221</v>
      </c>
      <c r="D2546" s="33">
        <v>0</v>
      </c>
      <c r="E2546" s="33">
        <v>0</v>
      </c>
    </row>
    <row r="2547" spans="1:5" x14ac:dyDescent="0.25">
      <c r="A2547">
        <v>2</v>
      </c>
      <c r="B2547" s="35" t="str">
        <f t="shared" si="39"/>
        <v>72200056</v>
      </c>
      <c r="C2547" s="32" t="s">
        <v>1222</v>
      </c>
      <c r="D2547" s="33">
        <v>0</v>
      </c>
      <c r="E2547" s="33">
        <v>0</v>
      </c>
    </row>
    <row r="2548" spans="1:5" x14ac:dyDescent="0.25">
      <c r="A2548">
        <v>2</v>
      </c>
      <c r="B2548" s="35" t="str">
        <f t="shared" si="39"/>
        <v>72200059</v>
      </c>
      <c r="C2548" s="32" t="s">
        <v>1223</v>
      </c>
      <c r="D2548" s="33">
        <v>0</v>
      </c>
      <c r="E2548" s="33">
        <v>0</v>
      </c>
    </row>
    <row r="2549" spans="1:5" x14ac:dyDescent="0.25">
      <c r="A2549">
        <v>2</v>
      </c>
      <c r="B2549" s="35" t="str">
        <f t="shared" si="39"/>
        <v>72200060</v>
      </c>
      <c r="C2549" s="32" t="s">
        <v>1224</v>
      </c>
      <c r="D2549" s="33">
        <v>0</v>
      </c>
      <c r="E2549" s="33">
        <v>0</v>
      </c>
    </row>
    <row r="2550" spans="1:5" x14ac:dyDescent="0.25">
      <c r="A2550">
        <v>2</v>
      </c>
      <c r="B2550" s="35" t="str">
        <f t="shared" si="39"/>
        <v>72200070</v>
      </c>
      <c r="C2550" s="32" t="s">
        <v>1225</v>
      </c>
      <c r="D2550" s="33">
        <v>0</v>
      </c>
      <c r="E2550" s="33">
        <v>0</v>
      </c>
    </row>
    <row r="2551" spans="1:5" x14ac:dyDescent="0.25">
      <c r="A2551">
        <v>2</v>
      </c>
      <c r="B2551" s="35" t="str">
        <f t="shared" si="39"/>
        <v>72200080</v>
      </c>
      <c r="C2551" s="32" t="s">
        <v>1226</v>
      </c>
      <c r="D2551" s="33">
        <v>0</v>
      </c>
      <c r="E2551" s="33">
        <v>0</v>
      </c>
    </row>
    <row r="2552" spans="1:5" x14ac:dyDescent="0.25">
      <c r="A2552">
        <v>2</v>
      </c>
      <c r="B2552" s="35" t="str">
        <f t="shared" si="39"/>
        <v>72200100</v>
      </c>
      <c r="C2552" s="32" t="s">
        <v>1227</v>
      </c>
      <c r="D2552" s="33">
        <v>0</v>
      </c>
      <c r="E2552" s="33">
        <v>0</v>
      </c>
    </row>
    <row r="2553" spans="1:5" x14ac:dyDescent="0.25">
      <c r="A2553">
        <v>2</v>
      </c>
      <c r="B2553" s="35" t="str">
        <f t="shared" si="39"/>
        <v>72200140</v>
      </c>
      <c r="C2553" s="32" t="s">
        <v>1228</v>
      </c>
      <c r="D2553" s="33">
        <v>0</v>
      </c>
      <c r="E2553" s="33">
        <v>0</v>
      </c>
    </row>
    <row r="2554" spans="1:5" x14ac:dyDescent="0.25">
      <c r="A2554">
        <v>2</v>
      </c>
      <c r="B2554" s="35" t="str">
        <f t="shared" si="39"/>
        <v>72200150</v>
      </c>
      <c r="C2554" s="32" t="s">
        <v>1229</v>
      </c>
      <c r="D2554" s="33">
        <v>0</v>
      </c>
      <c r="E2554" s="33">
        <v>0</v>
      </c>
    </row>
    <row r="2555" spans="1:5" x14ac:dyDescent="0.25">
      <c r="A2555">
        <v>2</v>
      </c>
      <c r="B2555" s="35" t="str">
        <f t="shared" si="39"/>
        <v>72200152</v>
      </c>
      <c r="C2555" s="32" t="s">
        <v>1230</v>
      </c>
      <c r="D2555" s="33">
        <v>0</v>
      </c>
      <c r="E2555" s="33">
        <v>0</v>
      </c>
    </row>
    <row r="2556" spans="1:5" x14ac:dyDescent="0.25">
      <c r="A2556">
        <v>2</v>
      </c>
      <c r="B2556" s="35" t="str">
        <f t="shared" si="39"/>
        <v>72200155</v>
      </c>
      <c r="C2556" s="32" t="s">
        <v>1231</v>
      </c>
      <c r="D2556" s="33">
        <v>0</v>
      </c>
      <c r="E2556" s="33">
        <v>0</v>
      </c>
    </row>
    <row r="2557" spans="1:5" x14ac:dyDescent="0.25">
      <c r="A2557">
        <v>2</v>
      </c>
      <c r="B2557" s="35" t="str">
        <f t="shared" si="39"/>
        <v>72200160</v>
      </c>
      <c r="C2557" s="32" t="s">
        <v>1232</v>
      </c>
      <c r="D2557" s="33">
        <v>0</v>
      </c>
      <c r="E2557" s="33">
        <v>0</v>
      </c>
    </row>
    <row r="2558" spans="1:5" x14ac:dyDescent="0.25">
      <c r="A2558">
        <v>2</v>
      </c>
      <c r="B2558" s="35" t="str">
        <f t="shared" si="39"/>
        <v>72200170</v>
      </c>
      <c r="C2558" s="32" t="s">
        <v>1233</v>
      </c>
      <c r="D2558" s="33">
        <v>0</v>
      </c>
      <c r="E2558" s="33">
        <v>0</v>
      </c>
    </row>
    <row r="2559" spans="1:5" x14ac:dyDescent="0.25">
      <c r="A2559">
        <v>2</v>
      </c>
      <c r="B2559" s="35" t="str">
        <f t="shared" si="39"/>
        <v>72200220</v>
      </c>
      <c r="C2559" s="32" t="s">
        <v>1234</v>
      </c>
      <c r="D2559" s="33">
        <v>0</v>
      </c>
      <c r="E2559" s="33">
        <v>0</v>
      </c>
    </row>
    <row r="2560" spans="1:5" x14ac:dyDescent="0.25">
      <c r="A2560">
        <v>2</v>
      </c>
      <c r="B2560" s="35" t="str">
        <f t="shared" si="39"/>
        <v>72200245</v>
      </c>
      <c r="C2560" s="32" t="s">
        <v>1235</v>
      </c>
      <c r="D2560" s="33">
        <v>0</v>
      </c>
      <c r="E2560" s="33">
        <v>0</v>
      </c>
    </row>
    <row r="2561" spans="1:5" x14ac:dyDescent="0.25">
      <c r="A2561">
        <v>2</v>
      </c>
      <c r="B2561" s="35" t="str">
        <f t="shared" si="39"/>
        <v>82200001</v>
      </c>
      <c r="C2561" s="32" t="s">
        <v>1236</v>
      </c>
      <c r="D2561" s="33">
        <v>0</v>
      </c>
      <c r="E2561" s="34">
        <v>-3562323.62</v>
      </c>
    </row>
    <row r="2562" spans="1:5" x14ac:dyDescent="0.25">
      <c r="A2562">
        <v>2</v>
      </c>
      <c r="B2562" s="35" t="str">
        <f t="shared" ref="B2562:B2625" si="40">LEFT(C2562,8)</f>
        <v>82200002</v>
      </c>
      <c r="C2562" s="32" t="s">
        <v>1237</v>
      </c>
      <c r="D2562" s="33">
        <v>0</v>
      </c>
      <c r="E2562" s="34">
        <v>-305464626.24000001</v>
      </c>
    </row>
    <row r="2563" spans="1:5" x14ac:dyDescent="0.25">
      <c r="A2563">
        <v>2</v>
      </c>
      <c r="B2563" s="35" t="str">
        <f t="shared" si="40"/>
        <v>82200003</v>
      </c>
      <c r="C2563" s="32" t="s">
        <v>1238</v>
      </c>
      <c r="D2563" s="33">
        <v>0</v>
      </c>
      <c r="E2563" s="34">
        <v>817.36</v>
      </c>
    </row>
    <row r="2564" spans="1:5" x14ac:dyDescent="0.25">
      <c r="A2564">
        <v>2</v>
      </c>
      <c r="B2564" s="35" t="str">
        <f t="shared" si="40"/>
        <v>82200010</v>
      </c>
      <c r="C2564" s="32" t="s">
        <v>1239</v>
      </c>
      <c r="D2564" s="33">
        <v>0</v>
      </c>
      <c r="E2564" s="33">
        <v>0</v>
      </c>
    </row>
    <row r="2565" spans="1:5" x14ac:dyDescent="0.25">
      <c r="A2565">
        <v>2</v>
      </c>
      <c r="B2565" s="35" t="str">
        <f t="shared" si="40"/>
        <v>82200020</v>
      </c>
      <c r="C2565" s="32" t="s">
        <v>1240</v>
      </c>
      <c r="D2565" s="33">
        <v>0</v>
      </c>
      <c r="E2565" s="33">
        <v>0</v>
      </c>
    </row>
    <row r="2566" spans="1:5" x14ac:dyDescent="0.25">
      <c r="A2566">
        <v>2</v>
      </c>
      <c r="B2566" s="35" t="str">
        <f t="shared" si="40"/>
        <v>82200029</v>
      </c>
      <c r="C2566" s="32" t="s">
        <v>1241</v>
      </c>
      <c r="D2566" s="33">
        <v>0</v>
      </c>
      <c r="E2566" s="33">
        <v>0</v>
      </c>
    </row>
    <row r="2567" spans="1:5" x14ac:dyDescent="0.25">
      <c r="A2567">
        <v>2</v>
      </c>
      <c r="B2567" s="35" t="str">
        <f t="shared" si="40"/>
        <v>82200030</v>
      </c>
      <c r="C2567" s="32" t="s">
        <v>1242</v>
      </c>
      <c r="D2567" s="33">
        <v>0</v>
      </c>
      <c r="E2567" s="33">
        <v>0</v>
      </c>
    </row>
    <row r="2568" spans="1:5" x14ac:dyDescent="0.25">
      <c r="A2568">
        <v>2</v>
      </c>
      <c r="B2568" s="35" t="str">
        <f t="shared" si="40"/>
        <v>82200031</v>
      </c>
      <c r="C2568" s="32" t="s">
        <v>1243</v>
      </c>
      <c r="D2568" s="33">
        <v>0</v>
      </c>
      <c r="E2568" s="33">
        <v>0</v>
      </c>
    </row>
    <row r="2569" spans="1:5" x14ac:dyDescent="0.25">
      <c r="A2569">
        <v>2</v>
      </c>
      <c r="B2569" s="35" t="str">
        <f t="shared" si="40"/>
        <v>82200033</v>
      </c>
      <c r="C2569" s="32" t="s">
        <v>1244</v>
      </c>
      <c r="D2569" s="33">
        <v>0</v>
      </c>
      <c r="E2569" s="33">
        <v>0</v>
      </c>
    </row>
    <row r="2570" spans="1:5" x14ac:dyDescent="0.25">
      <c r="A2570">
        <v>2</v>
      </c>
      <c r="B2570" s="35" t="str">
        <f t="shared" si="40"/>
        <v>82200034</v>
      </c>
      <c r="C2570" s="32" t="s">
        <v>1245</v>
      </c>
      <c r="D2570" s="33">
        <v>0</v>
      </c>
      <c r="E2570" s="33">
        <v>0</v>
      </c>
    </row>
    <row r="2571" spans="1:5" x14ac:dyDescent="0.25">
      <c r="A2571">
        <v>2</v>
      </c>
      <c r="B2571" s="35" t="str">
        <f t="shared" si="40"/>
        <v>82200035</v>
      </c>
      <c r="C2571" s="32" t="s">
        <v>1246</v>
      </c>
      <c r="D2571" s="33">
        <v>0</v>
      </c>
      <c r="E2571" s="33">
        <v>0</v>
      </c>
    </row>
    <row r="2572" spans="1:5" x14ac:dyDescent="0.25">
      <c r="A2572">
        <v>2</v>
      </c>
      <c r="B2572" s="35" t="str">
        <f t="shared" si="40"/>
        <v>82200040</v>
      </c>
      <c r="C2572" s="32" t="s">
        <v>1247</v>
      </c>
      <c r="D2572" s="33">
        <v>0</v>
      </c>
      <c r="E2572" s="33">
        <v>0</v>
      </c>
    </row>
    <row r="2573" spans="1:5" x14ac:dyDescent="0.25">
      <c r="A2573">
        <v>2</v>
      </c>
      <c r="B2573" s="35" t="str">
        <f t="shared" si="40"/>
        <v>82200047</v>
      </c>
      <c r="C2573" s="32" t="s">
        <v>1248</v>
      </c>
      <c r="D2573" s="33">
        <v>0</v>
      </c>
      <c r="E2573" s="33">
        <v>0</v>
      </c>
    </row>
    <row r="2574" spans="1:5" x14ac:dyDescent="0.25">
      <c r="A2574">
        <v>2</v>
      </c>
      <c r="B2574" s="35" t="str">
        <f t="shared" si="40"/>
        <v>82200048</v>
      </c>
      <c r="C2574" s="32" t="s">
        <v>1249</v>
      </c>
      <c r="D2574" s="33">
        <v>0</v>
      </c>
      <c r="E2574" s="33">
        <v>0</v>
      </c>
    </row>
    <row r="2575" spans="1:5" x14ac:dyDescent="0.25">
      <c r="A2575">
        <v>2</v>
      </c>
      <c r="B2575" s="35" t="str">
        <f t="shared" si="40"/>
        <v>82200052</v>
      </c>
      <c r="C2575" s="32" t="s">
        <v>1250</v>
      </c>
      <c r="D2575" s="33">
        <v>0</v>
      </c>
      <c r="E2575" s="33">
        <v>0</v>
      </c>
    </row>
    <row r="2576" spans="1:5" x14ac:dyDescent="0.25">
      <c r="A2576">
        <v>2</v>
      </c>
      <c r="B2576" s="35" t="str">
        <f t="shared" si="40"/>
        <v>82200056</v>
      </c>
      <c r="C2576" s="32" t="s">
        <v>1251</v>
      </c>
      <c r="D2576" s="33">
        <v>0</v>
      </c>
      <c r="E2576" s="33">
        <v>0</v>
      </c>
    </row>
    <row r="2577" spans="1:5" x14ac:dyDescent="0.25">
      <c r="A2577">
        <v>2</v>
      </c>
      <c r="B2577" s="35" t="str">
        <f t="shared" si="40"/>
        <v>82200057</v>
      </c>
      <c r="C2577" s="32" t="s">
        <v>1252</v>
      </c>
      <c r="D2577" s="33">
        <v>0</v>
      </c>
      <c r="E2577" s="33">
        <v>0</v>
      </c>
    </row>
    <row r="2578" spans="1:5" x14ac:dyDescent="0.25">
      <c r="A2578">
        <v>2</v>
      </c>
      <c r="B2578" s="35" t="str">
        <f t="shared" si="40"/>
        <v>82200058</v>
      </c>
      <c r="C2578" s="32" t="s">
        <v>1253</v>
      </c>
      <c r="D2578" s="33">
        <v>0</v>
      </c>
      <c r="E2578" s="33">
        <v>0</v>
      </c>
    </row>
    <row r="2579" spans="1:5" x14ac:dyDescent="0.25">
      <c r="A2579">
        <v>2</v>
      </c>
      <c r="B2579" s="35" t="str">
        <f t="shared" si="40"/>
        <v>82200059</v>
      </c>
      <c r="C2579" s="32" t="s">
        <v>1254</v>
      </c>
      <c r="D2579" s="33">
        <v>0</v>
      </c>
      <c r="E2579" s="33">
        <v>0</v>
      </c>
    </row>
    <row r="2580" spans="1:5" x14ac:dyDescent="0.25">
      <c r="A2580">
        <v>2</v>
      </c>
      <c r="B2580" s="35" t="str">
        <f t="shared" si="40"/>
        <v>82200060</v>
      </c>
      <c r="C2580" s="32" t="s">
        <v>1255</v>
      </c>
      <c r="D2580" s="33">
        <v>0</v>
      </c>
      <c r="E2580" s="33">
        <v>0</v>
      </c>
    </row>
    <row r="2581" spans="1:5" x14ac:dyDescent="0.25">
      <c r="A2581">
        <v>2</v>
      </c>
      <c r="B2581" s="35" t="str">
        <f t="shared" si="40"/>
        <v>82200065</v>
      </c>
      <c r="C2581" s="32" t="s">
        <v>1256</v>
      </c>
      <c r="D2581" s="33">
        <v>0</v>
      </c>
      <c r="E2581" s="33">
        <v>0</v>
      </c>
    </row>
    <row r="2582" spans="1:5" x14ac:dyDescent="0.25">
      <c r="A2582">
        <v>2</v>
      </c>
      <c r="B2582" s="35" t="str">
        <f t="shared" si="40"/>
        <v>82200070</v>
      </c>
      <c r="C2582" s="32" t="s">
        <v>1257</v>
      </c>
      <c r="D2582" s="33">
        <v>0</v>
      </c>
      <c r="E2582" s="33">
        <v>0</v>
      </c>
    </row>
    <row r="2583" spans="1:5" x14ac:dyDescent="0.25">
      <c r="A2583">
        <v>2</v>
      </c>
      <c r="B2583" s="35" t="str">
        <f t="shared" si="40"/>
        <v>82200075</v>
      </c>
      <c r="C2583" s="32" t="s">
        <v>1258</v>
      </c>
      <c r="D2583" s="33">
        <v>0</v>
      </c>
      <c r="E2583" s="33">
        <v>0</v>
      </c>
    </row>
    <row r="2584" spans="1:5" x14ac:dyDescent="0.25">
      <c r="A2584">
        <v>2</v>
      </c>
      <c r="B2584" s="35" t="str">
        <f t="shared" si="40"/>
        <v>82200076</v>
      </c>
      <c r="C2584" s="32" t="s">
        <v>1259</v>
      </c>
      <c r="D2584" s="33">
        <v>0</v>
      </c>
      <c r="E2584" s="33">
        <v>0</v>
      </c>
    </row>
    <row r="2585" spans="1:5" x14ac:dyDescent="0.25">
      <c r="A2585">
        <v>2</v>
      </c>
      <c r="B2585" s="35" t="str">
        <f t="shared" si="40"/>
        <v>82200080</v>
      </c>
      <c r="C2585" s="32" t="s">
        <v>1260</v>
      </c>
      <c r="D2585" s="33">
        <v>0</v>
      </c>
      <c r="E2585" s="33">
        <v>0</v>
      </c>
    </row>
    <row r="2586" spans="1:5" x14ac:dyDescent="0.25">
      <c r="A2586">
        <v>2</v>
      </c>
      <c r="B2586" s="35" t="str">
        <f t="shared" si="40"/>
        <v>82200100</v>
      </c>
      <c r="C2586" s="32" t="s">
        <v>1261</v>
      </c>
      <c r="D2586" s="33">
        <v>0</v>
      </c>
      <c r="E2586" s="33">
        <v>0</v>
      </c>
    </row>
    <row r="2587" spans="1:5" x14ac:dyDescent="0.25">
      <c r="A2587">
        <v>2</v>
      </c>
      <c r="B2587" s="35" t="str">
        <f t="shared" si="40"/>
        <v>82200110</v>
      </c>
      <c r="C2587" s="32" t="s">
        <v>1262</v>
      </c>
      <c r="D2587" s="33">
        <v>0</v>
      </c>
      <c r="E2587" s="33">
        <v>0</v>
      </c>
    </row>
    <row r="2588" spans="1:5" x14ac:dyDescent="0.25">
      <c r="A2588">
        <v>2</v>
      </c>
      <c r="B2588" s="35" t="str">
        <f t="shared" si="40"/>
        <v>82200130</v>
      </c>
      <c r="C2588" s="32" t="s">
        <v>1263</v>
      </c>
      <c r="D2588" s="33">
        <v>0</v>
      </c>
      <c r="E2588" s="33">
        <v>0</v>
      </c>
    </row>
    <row r="2589" spans="1:5" x14ac:dyDescent="0.25">
      <c r="A2589">
        <v>2</v>
      </c>
      <c r="B2589" s="35" t="str">
        <f t="shared" si="40"/>
        <v>82200135</v>
      </c>
      <c r="C2589" s="32" t="s">
        <v>1264</v>
      </c>
      <c r="D2589" s="33">
        <v>0</v>
      </c>
      <c r="E2589" s="33">
        <v>0</v>
      </c>
    </row>
    <row r="2590" spans="1:5" x14ac:dyDescent="0.25">
      <c r="A2590">
        <v>2</v>
      </c>
      <c r="B2590" s="35" t="str">
        <f t="shared" si="40"/>
        <v>82200140</v>
      </c>
      <c r="C2590" s="32" t="s">
        <v>1265</v>
      </c>
      <c r="D2590" s="33">
        <v>0</v>
      </c>
      <c r="E2590" s="33">
        <v>0</v>
      </c>
    </row>
    <row r="2591" spans="1:5" x14ac:dyDescent="0.25">
      <c r="A2591">
        <v>2</v>
      </c>
      <c r="B2591" s="35" t="str">
        <f t="shared" si="40"/>
        <v>82200150</v>
      </c>
      <c r="C2591" s="32" t="s">
        <v>1266</v>
      </c>
      <c r="D2591" s="33">
        <v>0</v>
      </c>
      <c r="E2591" s="33">
        <v>0</v>
      </c>
    </row>
    <row r="2592" spans="1:5" x14ac:dyDescent="0.25">
      <c r="A2592">
        <v>2</v>
      </c>
      <c r="B2592" s="35" t="str">
        <f t="shared" si="40"/>
        <v>82200152</v>
      </c>
      <c r="C2592" s="32" t="s">
        <v>1267</v>
      </c>
      <c r="D2592" s="33">
        <v>0</v>
      </c>
      <c r="E2592" s="33">
        <v>0</v>
      </c>
    </row>
    <row r="2593" spans="1:5" x14ac:dyDescent="0.25">
      <c r="A2593">
        <v>2</v>
      </c>
      <c r="B2593" s="35" t="str">
        <f t="shared" si="40"/>
        <v>82200153</v>
      </c>
      <c r="C2593" s="32" t="s">
        <v>1268</v>
      </c>
      <c r="D2593" s="33">
        <v>0</v>
      </c>
      <c r="E2593" s="33">
        <v>0</v>
      </c>
    </row>
    <row r="2594" spans="1:5" x14ac:dyDescent="0.25">
      <c r="A2594">
        <v>2</v>
      </c>
      <c r="B2594" s="35" t="str">
        <f t="shared" si="40"/>
        <v>82200155</v>
      </c>
      <c r="C2594" s="32" t="s">
        <v>1269</v>
      </c>
      <c r="D2594" s="33">
        <v>0</v>
      </c>
      <c r="E2594" s="33">
        <v>0</v>
      </c>
    </row>
    <row r="2595" spans="1:5" x14ac:dyDescent="0.25">
      <c r="A2595">
        <v>2</v>
      </c>
      <c r="B2595" s="35" t="str">
        <f t="shared" si="40"/>
        <v>82200158</v>
      </c>
      <c r="C2595" s="32" t="s">
        <v>1270</v>
      </c>
      <c r="D2595" s="33">
        <v>0</v>
      </c>
      <c r="E2595" s="33">
        <v>0</v>
      </c>
    </row>
    <row r="2596" spans="1:5" x14ac:dyDescent="0.25">
      <c r="A2596">
        <v>2</v>
      </c>
      <c r="B2596" s="35" t="str">
        <f t="shared" si="40"/>
        <v>82200160</v>
      </c>
      <c r="C2596" s="32" t="s">
        <v>1271</v>
      </c>
      <c r="D2596" s="33">
        <v>0</v>
      </c>
      <c r="E2596" s="33">
        <v>0</v>
      </c>
    </row>
    <row r="2597" spans="1:5" x14ac:dyDescent="0.25">
      <c r="A2597">
        <v>2</v>
      </c>
      <c r="B2597" s="35" t="str">
        <f t="shared" si="40"/>
        <v>82200170</v>
      </c>
      <c r="C2597" s="32" t="s">
        <v>1272</v>
      </c>
      <c r="D2597" s="33">
        <v>0</v>
      </c>
      <c r="E2597" s="33">
        <v>0</v>
      </c>
    </row>
    <row r="2598" spans="1:5" x14ac:dyDescent="0.25">
      <c r="A2598">
        <v>2</v>
      </c>
      <c r="B2598" s="35" t="str">
        <f t="shared" si="40"/>
        <v>82200180</v>
      </c>
      <c r="C2598" s="32" t="s">
        <v>1273</v>
      </c>
      <c r="D2598" s="33">
        <v>0</v>
      </c>
      <c r="E2598" s="33">
        <v>0</v>
      </c>
    </row>
    <row r="2599" spans="1:5" x14ac:dyDescent="0.25">
      <c r="A2599">
        <v>2</v>
      </c>
      <c r="B2599" s="35" t="str">
        <f t="shared" si="40"/>
        <v>82200202</v>
      </c>
      <c r="C2599" s="32" t="s">
        <v>1274</v>
      </c>
      <c r="D2599" s="33">
        <v>0</v>
      </c>
      <c r="E2599" s="33">
        <v>0</v>
      </c>
    </row>
    <row r="2600" spans="1:5" x14ac:dyDescent="0.25">
      <c r="A2600">
        <v>2</v>
      </c>
      <c r="B2600" s="35" t="str">
        <f t="shared" si="40"/>
        <v>82200210</v>
      </c>
      <c r="C2600" s="32" t="s">
        <v>1275</v>
      </c>
      <c r="D2600" s="33">
        <v>0</v>
      </c>
      <c r="E2600" s="33">
        <v>0</v>
      </c>
    </row>
    <row r="2601" spans="1:5" x14ac:dyDescent="0.25">
      <c r="A2601">
        <v>2</v>
      </c>
      <c r="B2601" s="35" t="str">
        <f t="shared" si="40"/>
        <v>82200220</v>
      </c>
      <c r="C2601" s="32" t="s">
        <v>1276</v>
      </c>
      <c r="D2601" s="33">
        <v>0</v>
      </c>
      <c r="E2601" s="33">
        <v>0</v>
      </c>
    </row>
    <row r="2602" spans="1:5" x14ac:dyDescent="0.25">
      <c r="A2602">
        <v>2</v>
      </c>
      <c r="B2602" s="35" t="str">
        <f t="shared" si="40"/>
        <v>82200240</v>
      </c>
      <c r="C2602" s="32" t="s">
        <v>1277</v>
      </c>
      <c r="D2602" s="33">
        <v>0</v>
      </c>
      <c r="E2602" s="33">
        <v>0</v>
      </c>
    </row>
    <row r="2603" spans="1:5" x14ac:dyDescent="0.25">
      <c r="A2603">
        <v>2</v>
      </c>
      <c r="B2603" s="35" t="str">
        <f t="shared" si="40"/>
        <v>82200245</v>
      </c>
      <c r="C2603" s="32" t="s">
        <v>1278</v>
      </c>
      <c r="D2603" s="33">
        <v>0</v>
      </c>
      <c r="E2603" s="33">
        <v>0</v>
      </c>
    </row>
    <row r="2604" spans="1:5" x14ac:dyDescent="0.25">
      <c r="A2604">
        <v>2</v>
      </c>
      <c r="B2604" s="35" t="str">
        <f t="shared" si="40"/>
        <v>82200250</v>
      </c>
      <c r="C2604" s="32" t="s">
        <v>1279</v>
      </c>
      <c r="D2604" s="33">
        <v>0</v>
      </c>
      <c r="E2604" s="33">
        <v>0</v>
      </c>
    </row>
    <row r="2605" spans="1:5" x14ac:dyDescent="0.25">
      <c r="A2605">
        <v>2</v>
      </c>
      <c r="B2605" s="35" t="str">
        <f t="shared" si="40"/>
        <v>82200300</v>
      </c>
      <c r="C2605" s="32" t="s">
        <v>1280</v>
      </c>
      <c r="D2605" s="33">
        <v>0</v>
      </c>
      <c r="E2605" s="33">
        <v>0</v>
      </c>
    </row>
    <row r="2606" spans="1:5" x14ac:dyDescent="0.25">
      <c r="A2606">
        <v>2</v>
      </c>
      <c r="B2606" s="35" t="str">
        <f t="shared" si="40"/>
        <v>82200310</v>
      </c>
      <c r="C2606" s="32" t="s">
        <v>1281</v>
      </c>
      <c r="D2606" s="33">
        <v>0</v>
      </c>
      <c r="E2606" s="33">
        <v>0</v>
      </c>
    </row>
    <row r="2607" spans="1:5" x14ac:dyDescent="0.25">
      <c r="A2607">
        <v>2</v>
      </c>
      <c r="B2607" s="35" t="str">
        <f t="shared" si="40"/>
        <v>82200320</v>
      </c>
      <c r="C2607" s="32" t="s">
        <v>1282</v>
      </c>
      <c r="D2607" s="33">
        <v>0</v>
      </c>
      <c r="E2607" s="33">
        <v>0</v>
      </c>
    </row>
    <row r="2608" spans="1:5" x14ac:dyDescent="0.25">
      <c r="A2608">
        <v>2</v>
      </c>
      <c r="B2608" s="35" t="str">
        <f t="shared" si="40"/>
        <v>82200330</v>
      </c>
      <c r="C2608" s="32" t="s">
        <v>1283</v>
      </c>
      <c r="D2608" s="33">
        <v>0</v>
      </c>
      <c r="E2608" s="33">
        <v>0</v>
      </c>
    </row>
    <row r="2609" spans="1:5" x14ac:dyDescent="0.25">
      <c r="A2609">
        <v>2</v>
      </c>
      <c r="B2609" s="35" t="str">
        <f t="shared" si="40"/>
        <v>82200340</v>
      </c>
      <c r="C2609" s="32" t="s">
        <v>1284</v>
      </c>
      <c r="D2609" s="33">
        <v>0</v>
      </c>
      <c r="E2609" s="33">
        <v>0</v>
      </c>
    </row>
    <row r="2610" spans="1:5" x14ac:dyDescent="0.25">
      <c r="A2610">
        <v>2</v>
      </c>
      <c r="B2610" s="35" t="str">
        <f t="shared" si="40"/>
        <v xml:space="preserve">FERC_IS </v>
      </c>
      <c r="C2610" s="25" t="s">
        <v>265</v>
      </c>
      <c r="D2610" s="26">
        <v>0</v>
      </c>
      <c r="E2610" s="27">
        <v>-115235101.8</v>
      </c>
    </row>
    <row r="2611" spans="1:5" x14ac:dyDescent="0.25">
      <c r="A2611">
        <v>2</v>
      </c>
      <c r="B2611" s="35" t="str">
        <f t="shared" si="40"/>
        <v>F1-P112.</v>
      </c>
      <c r="C2611" s="25" t="s">
        <v>1285</v>
      </c>
      <c r="D2611" s="27">
        <v>-471275892.89999998</v>
      </c>
      <c r="E2611" s="27">
        <v>-573854744.70000005</v>
      </c>
    </row>
    <row r="2612" spans="1:5" x14ac:dyDescent="0.25">
      <c r="A2612">
        <v>2</v>
      </c>
      <c r="B2612" s="35" t="str">
        <f t="shared" si="40"/>
        <v>21610013</v>
      </c>
      <c r="C2612" s="32" t="s">
        <v>1286</v>
      </c>
      <c r="D2612" s="34">
        <v>19215436</v>
      </c>
      <c r="E2612" s="34">
        <v>19215436</v>
      </c>
    </row>
    <row r="2613" spans="1:5" x14ac:dyDescent="0.25">
      <c r="A2613">
        <v>2</v>
      </c>
      <c r="B2613" s="35" t="str">
        <f t="shared" si="40"/>
        <v xml:space="preserve">F216-1  </v>
      </c>
      <c r="C2613" s="25" t="s">
        <v>1287</v>
      </c>
      <c r="D2613" s="27">
        <v>19215436</v>
      </c>
      <c r="E2613" s="27">
        <v>19215436</v>
      </c>
    </row>
    <row r="2614" spans="1:5" x14ac:dyDescent="0.25">
      <c r="A2614">
        <v>2</v>
      </c>
      <c r="B2614" s="35" t="str">
        <f t="shared" si="40"/>
        <v>F1-P112.</v>
      </c>
      <c r="C2614" s="25" t="s">
        <v>239</v>
      </c>
      <c r="D2614" s="27">
        <v>19215436</v>
      </c>
      <c r="E2614" s="27">
        <v>19215436</v>
      </c>
    </row>
    <row r="2615" spans="1:5" x14ac:dyDescent="0.25">
      <c r="A2615">
        <v>2</v>
      </c>
      <c r="B2615" s="35" t="str">
        <f t="shared" si="40"/>
        <v>21900103</v>
      </c>
      <c r="C2615" s="32" t="s">
        <v>1288</v>
      </c>
      <c r="D2615" s="34">
        <v>-13147711.1</v>
      </c>
      <c r="E2615" s="34">
        <v>-13029263.1</v>
      </c>
    </row>
    <row r="2616" spans="1:5" x14ac:dyDescent="0.25">
      <c r="A2616">
        <v>2</v>
      </c>
      <c r="B2616" s="35" t="str">
        <f t="shared" si="40"/>
        <v>21900113</v>
      </c>
      <c r="C2616" s="32" t="s">
        <v>1289</v>
      </c>
      <c r="D2616" s="34">
        <v>20499588.300000001</v>
      </c>
      <c r="E2616" s="34">
        <v>20303420.300000001</v>
      </c>
    </row>
    <row r="2617" spans="1:5" x14ac:dyDescent="0.25">
      <c r="A2617">
        <v>2</v>
      </c>
      <c r="B2617" s="35" t="str">
        <f t="shared" si="40"/>
        <v>21900133</v>
      </c>
      <c r="C2617" s="32" t="s">
        <v>1290</v>
      </c>
      <c r="D2617" s="34">
        <v>399959.7</v>
      </c>
      <c r="E2617" s="34">
        <v>396405.7</v>
      </c>
    </row>
    <row r="2618" spans="1:5" x14ac:dyDescent="0.25">
      <c r="A2618">
        <v>2</v>
      </c>
      <c r="B2618" s="35" t="str">
        <f t="shared" si="40"/>
        <v>21900143</v>
      </c>
      <c r="C2618" s="32" t="s">
        <v>1291</v>
      </c>
      <c r="D2618" s="34">
        <v>179044645</v>
      </c>
      <c r="E2618" s="34">
        <v>176886978.34</v>
      </c>
    </row>
    <row r="2619" spans="1:5" x14ac:dyDescent="0.25">
      <c r="A2619">
        <v>2</v>
      </c>
      <c r="B2619" s="35" t="str">
        <f t="shared" si="40"/>
        <v>21900153</v>
      </c>
      <c r="C2619" s="32" t="s">
        <v>1292</v>
      </c>
      <c r="D2619" s="34">
        <v>-62665625.740000002</v>
      </c>
      <c r="E2619" s="34">
        <v>-62665625.740000002</v>
      </c>
    </row>
    <row r="2620" spans="1:5" x14ac:dyDescent="0.25">
      <c r="A2620">
        <v>2</v>
      </c>
      <c r="B2620" s="35" t="str">
        <f t="shared" si="40"/>
        <v>21900163</v>
      </c>
      <c r="C2620" s="32" t="s">
        <v>1293</v>
      </c>
      <c r="D2620" s="34">
        <v>12570522</v>
      </c>
      <c r="E2620" s="34">
        <v>12241493.66</v>
      </c>
    </row>
    <row r="2621" spans="1:5" x14ac:dyDescent="0.25">
      <c r="A2621">
        <v>2</v>
      </c>
      <c r="B2621" s="35" t="str">
        <f t="shared" si="40"/>
        <v>21900173</v>
      </c>
      <c r="C2621" s="43" t="s">
        <v>1294</v>
      </c>
      <c r="D2621" s="49">
        <v>-4399682.66</v>
      </c>
      <c r="E2621" s="49">
        <v>-4399682.66</v>
      </c>
    </row>
    <row r="2622" spans="1:5" x14ac:dyDescent="0.25">
      <c r="A2622">
        <v>2</v>
      </c>
      <c r="B2622" s="35" t="str">
        <f t="shared" si="40"/>
        <v>21900183</v>
      </c>
      <c r="C2622" s="32" t="s">
        <v>1295</v>
      </c>
      <c r="D2622" s="34">
        <v>-4130000</v>
      </c>
      <c r="E2622" s="34">
        <v>-4058833.32</v>
      </c>
    </row>
    <row r="2623" spans="1:5" x14ac:dyDescent="0.25">
      <c r="A2623">
        <v>2</v>
      </c>
      <c r="B2623" s="35" t="str">
        <f t="shared" si="40"/>
        <v>21900193</v>
      </c>
      <c r="C2623" s="32" t="s">
        <v>1296</v>
      </c>
      <c r="D2623" s="34">
        <v>1445499.47</v>
      </c>
      <c r="E2623" s="34">
        <v>1445499.47</v>
      </c>
    </row>
    <row r="2624" spans="1:5" x14ac:dyDescent="0.25">
      <c r="A2624">
        <v>2</v>
      </c>
      <c r="B2624" s="35" t="str">
        <f t="shared" si="40"/>
        <v>21900223</v>
      </c>
      <c r="C2624" s="32" t="s">
        <v>1297</v>
      </c>
      <c r="D2624" s="34">
        <v>-139985.9</v>
      </c>
      <c r="E2624" s="34">
        <v>-139239.56</v>
      </c>
    </row>
    <row r="2625" spans="1:5" x14ac:dyDescent="0.25">
      <c r="A2625">
        <v>2</v>
      </c>
      <c r="B2625" s="35" t="str">
        <f t="shared" si="40"/>
        <v>21900233</v>
      </c>
      <c r="C2625" s="32" t="s">
        <v>1298</v>
      </c>
      <c r="D2625" s="34">
        <v>4601698.8899999997</v>
      </c>
      <c r="E2625" s="34">
        <v>4576824.8099999996</v>
      </c>
    </row>
    <row r="2626" spans="1:5" x14ac:dyDescent="0.25">
      <c r="A2626">
        <v>2</v>
      </c>
      <c r="B2626" s="35" t="str">
        <f t="shared" ref="B2626:B2689" si="41">LEFT(C2626,8)</f>
        <v>21900243</v>
      </c>
      <c r="C2626" s="32" t="s">
        <v>1299</v>
      </c>
      <c r="D2626" s="34">
        <v>-7174855.9400000004</v>
      </c>
      <c r="E2626" s="34">
        <v>-7133660.6600000001</v>
      </c>
    </row>
    <row r="2627" spans="1:5" x14ac:dyDescent="0.25">
      <c r="A2627">
        <v>2</v>
      </c>
      <c r="B2627" s="35" t="str">
        <f t="shared" si="41"/>
        <v xml:space="preserve">F219    </v>
      </c>
      <c r="C2627" s="25" t="s">
        <v>1300</v>
      </c>
      <c r="D2627" s="27">
        <v>126904052.02</v>
      </c>
      <c r="E2627" s="27">
        <v>124424317.23999999</v>
      </c>
    </row>
    <row r="2628" spans="1:5" x14ac:dyDescent="0.25">
      <c r="A2628">
        <v>2</v>
      </c>
      <c r="B2628" s="35" t="str">
        <f t="shared" si="41"/>
        <v>F1-P112.</v>
      </c>
      <c r="C2628" s="25" t="s">
        <v>240</v>
      </c>
      <c r="D2628" s="27">
        <v>126904052.02</v>
      </c>
      <c r="E2628" s="27">
        <v>124424317.23999999</v>
      </c>
    </row>
    <row r="2629" spans="1:5" x14ac:dyDescent="0.25">
      <c r="A2629">
        <v>2</v>
      </c>
      <c r="B2629" s="35" t="str">
        <f t="shared" si="41"/>
        <v>F1-P112-</v>
      </c>
      <c r="C2629" s="42" t="s">
        <v>1301</v>
      </c>
      <c r="D2629" s="48">
        <v>-3601123504.73</v>
      </c>
      <c r="E2629" s="48">
        <v>-3706182091.3099999</v>
      </c>
    </row>
    <row r="2630" spans="1:5" x14ac:dyDescent="0.25">
      <c r="A2630">
        <v>2</v>
      </c>
      <c r="B2630" s="35" t="str">
        <f t="shared" si="41"/>
        <v>22100393</v>
      </c>
      <c r="C2630" s="32" t="s">
        <v>1302</v>
      </c>
      <c r="D2630" s="34">
        <v>-15000000</v>
      </c>
      <c r="E2630" s="34">
        <v>-15000000</v>
      </c>
    </row>
    <row r="2631" spans="1:5" x14ac:dyDescent="0.25">
      <c r="A2631">
        <v>2</v>
      </c>
      <c r="B2631" s="35" t="str">
        <f t="shared" si="41"/>
        <v>22100413</v>
      </c>
      <c r="C2631" s="32" t="s">
        <v>1303</v>
      </c>
      <c r="D2631" s="34">
        <v>-2000000</v>
      </c>
      <c r="E2631" s="34">
        <v>-2000000</v>
      </c>
    </row>
    <row r="2632" spans="1:5" x14ac:dyDescent="0.25">
      <c r="A2632">
        <v>2</v>
      </c>
      <c r="B2632" s="35" t="str">
        <f t="shared" si="41"/>
        <v>22100713</v>
      </c>
      <c r="C2632" s="32" t="s">
        <v>1304</v>
      </c>
      <c r="D2632" s="34">
        <v>-300000000</v>
      </c>
      <c r="E2632" s="34">
        <v>-300000000</v>
      </c>
    </row>
    <row r="2633" spans="1:5" x14ac:dyDescent="0.25">
      <c r="A2633">
        <v>2</v>
      </c>
      <c r="B2633" s="35" t="str">
        <f t="shared" si="41"/>
        <v>22100723</v>
      </c>
      <c r="C2633" s="32" t="s">
        <v>1305</v>
      </c>
      <c r="D2633" s="34">
        <v>-200000000</v>
      </c>
      <c r="E2633" s="34">
        <v>-200000000</v>
      </c>
    </row>
    <row r="2634" spans="1:5" x14ac:dyDescent="0.25">
      <c r="A2634">
        <v>2</v>
      </c>
      <c r="B2634" s="35" t="str">
        <f t="shared" si="41"/>
        <v>22100743</v>
      </c>
      <c r="C2634" s="32" t="s">
        <v>1306</v>
      </c>
      <c r="D2634" s="34">
        <v>-100000000</v>
      </c>
      <c r="E2634" s="34">
        <v>-100000000</v>
      </c>
    </row>
    <row r="2635" spans="1:5" x14ac:dyDescent="0.25">
      <c r="A2635">
        <v>2</v>
      </c>
      <c r="B2635" s="35" t="str">
        <f t="shared" si="41"/>
        <v>22100823</v>
      </c>
      <c r="C2635" s="32" t="s">
        <v>1307</v>
      </c>
      <c r="D2635" s="34">
        <v>-250000000</v>
      </c>
      <c r="E2635" s="34">
        <v>-250000000</v>
      </c>
    </row>
    <row r="2636" spans="1:5" x14ac:dyDescent="0.25">
      <c r="A2636">
        <v>2</v>
      </c>
      <c r="B2636" s="35" t="str">
        <f t="shared" si="41"/>
        <v>22100833</v>
      </c>
      <c r="C2636" s="32" t="s">
        <v>1308</v>
      </c>
      <c r="D2636" s="34">
        <v>-138460000</v>
      </c>
      <c r="E2636" s="34">
        <v>-138460000</v>
      </c>
    </row>
    <row r="2637" spans="1:5" x14ac:dyDescent="0.25">
      <c r="A2637">
        <v>2</v>
      </c>
      <c r="B2637" s="35" t="str">
        <f t="shared" si="41"/>
        <v>22100843</v>
      </c>
      <c r="C2637" s="32" t="s">
        <v>1309</v>
      </c>
      <c r="D2637" s="34">
        <v>-23400000</v>
      </c>
      <c r="E2637" s="34">
        <v>-23400000</v>
      </c>
    </row>
    <row r="2638" spans="1:5" x14ac:dyDescent="0.25">
      <c r="A2638">
        <v>2</v>
      </c>
      <c r="B2638" s="35" t="str">
        <f t="shared" si="41"/>
        <v>22100853</v>
      </c>
      <c r="C2638" s="32" t="s">
        <v>1310</v>
      </c>
      <c r="D2638" s="34">
        <v>-425000000</v>
      </c>
      <c r="E2638" s="34">
        <v>-425000000</v>
      </c>
    </row>
    <row r="2639" spans="1:5" x14ac:dyDescent="0.25">
      <c r="A2639">
        <v>2</v>
      </c>
      <c r="B2639" s="35" t="str">
        <f t="shared" si="41"/>
        <v>22100863</v>
      </c>
      <c r="C2639" s="32" t="s">
        <v>1311</v>
      </c>
      <c r="D2639" s="33">
        <v>0</v>
      </c>
      <c r="E2639" s="33">
        <v>0</v>
      </c>
    </row>
    <row r="2640" spans="1:5" x14ac:dyDescent="0.25">
      <c r="A2640">
        <v>2</v>
      </c>
      <c r="B2640" s="35" t="str">
        <f t="shared" si="41"/>
        <v>22100923</v>
      </c>
      <c r="C2640" s="32" t="s">
        <v>1312</v>
      </c>
      <c r="D2640" s="34">
        <v>-250000000</v>
      </c>
      <c r="E2640" s="34">
        <v>-250000000</v>
      </c>
    </row>
    <row r="2641" spans="1:5" x14ac:dyDescent="0.25">
      <c r="A2641">
        <v>2</v>
      </c>
      <c r="B2641" s="35" t="str">
        <f t="shared" si="41"/>
        <v>22100933</v>
      </c>
      <c r="C2641" s="32" t="s">
        <v>1313</v>
      </c>
      <c r="D2641" s="34">
        <v>-45000000</v>
      </c>
      <c r="E2641" s="34">
        <v>-45000000</v>
      </c>
    </row>
    <row r="2642" spans="1:5" x14ac:dyDescent="0.25">
      <c r="A2642">
        <v>2</v>
      </c>
      <c r="B2642" s="35" t="str">
        <f t="shared" si="41"/>
        <v>22101023</v>
      </c>
      <c r="C2642" s="32" t="s">
        <v>1314</v>
      </c>
      <c r="D2642" s="34">
        <v>-250000000</v>
      </c>
      <c r="E2642" s="34">
        <v>-250000000</v>
      </c>
    </row>
    <row r="2643" spans="1:5" x14ac:dyDescent="0.25">
      <c r="A2643">
        <v>2</v>
      </c>
      <c r="B2643" s="35" t="str">
        <f t="shared" si="41"/>
        <v>22101033</v>
      </c>
      <c r="C2643" s="32" t="s">
        <v>1315</v>
      </c>
      <c r="D2643" s="34">
        <v>-300000000</v>
      </c>
      <c r="E2643" s="34">
        <v>-300000000</v>
      </c>
    </row>
    <row r="2644" spans="1:5" x14ac:dyDescent="0.25">
      <c r="A2644">
        <v>2</v>
      </c>
      <c r="B2644" s="35" t="str">
        <f t="shared" si="41"/>
        <v>22101053</v>
      </c>
      <c r="C2644" s="32" t="s">
        <v>1316</v>
      </c>
      <c r="D2644" s="34">
        <v>-250000000</v>
      </c>
      <c r="E2644" s="34">
        <v>-250000000</v>
      </c>
    </row>
    <row r="2645" spans="1:5" x14ac:dyDescent="0.25">
      <c r="A2645">
        <v>2</v>
      </c>
      <c r="B2645" s="35" t="str">
        <f t="shared" si="41"/>
        <v>22101113</v>
      </c>
      <c r="C2645" s="32" t="s">
        <v>1317</v>
      </c>
      <c r="D2645" s="34">
        <v>-350000000</v>
      </c>
      <c r="E2645" s="34">
        <v>-350000000</v>
      </c>
    </row>
    <row r="2646" spans="1:5" x14ac:dyDescent="0.25">
      <c r="A2646">
        <v>2</v>
      </c>
      <c r="B2646" s="35" t="str">
        <f t="shared" si="41"/>
        <v>22101123</v>
      </c>
      <c r="C2646" s="32" t="s">
        <v>1318</v>
      </c>
      <c r="D2646" s="34">
        <v>-325000000</v>
      </c>
      <c r="E2646" s="34">
        <v>-325000000</v>
      </c>
    </row>
    <row r="2647" spans="1:5" x14ac:dyDescent="0.25">
      <c r="A2647">
        <v>2</v>
      </c>
      <c r="B2647" s="35" t="str">
        <f t="shared" si="41"/>
        <v>22101133</v>
      </c>
      <c r="C2647" s="32" t="s">
        <v>1319</v>
      </c>
      <c r="D2647" s="34">
        <v>-250000000</v>
      </c>
      <c r="E2647" s="34">
        <v>-250000000</v>
      </c>
    </row>
    <row r="2648" spans="1:5" x14ac:dyDescent="0.25">
      <c r="A2648">
        <v>2</v>
      </c>
      <c r="B2648" s="35" t="str">
        <f t="shared" si="41"/>
        <v>22101143</v>
      </c>
      <c r="C2648" s="43" t="s">
        <v>1320</v>
      </c>
      <c r="D2648" s="49">
        <v>-300000000</v>
      </c>
      <c r="E2648" s="49">
        <v>-300000000</v>
      </c>
    </row>
    <row r="2649" spans="1:5" x14ac:dyDescent="0.25">
      <c r="A2649">
        <v>2</v>
      </c>
      <c r="B2649" s="35" t="str">
        <f t="shared" si="41"/>
        <v xml:space="preserve">F221    </v>
      </c>
      <c r="C2649" s="25" t="s">
        <v>1321</v>
      </c>
      <c r="D2649" s="27">
        <v>-3773860000</v>
      </c>
      <c r="E2649" s="27">
        <v>-3773860000</v>
      </c>
    </row>
    <row r="2650" spans="1:5" x14ac:dyDescent="0.25">
      <c r="A2650">
        <v>2</v>
      </c>
      <c r="B2650" s="35" t="str">
        <f t="shared" si="41"/>
        <v>F1-P112.</v>
      </c>
      <c r="C2650" s="25" t="s">
        <v>241</v>
      </c>
      <c r="D2650" s="27">
        <v>-3773860000</v>
      </c>
      <c r="E2650" s="27">
        <v>-3773860000</v>
      </c>
    </row>
    <row r="2651" spans="1:5" x14ac:dyDescent="0.25">
      <c r="A2651">
        <v>2</v>
      </c>
      <c r="B2651" s="35" t="str">
        <f t="shared" si="41"/>
        <v>22600003</v>
      </c>
      <c r="C2651" s="32" t="s">
        <v>1322</v>
      </c>
      <c r="D2651" s="33">
        <v>0</v>
      </c>
      <c r="E2651" s="33">
        <v>0</v>
      </c>
    </row>
    <row r="2652" spans="1:5" x14ac:dyDescent="0.25">
      <c r="A2652">
        <v>2</v>
      </c>
      <c r="B2652" s="35" t="str">
        <f t="shared" si="41"/>
        <v>22600083</v>
      </c>
      <c r="C2652" s="32" t="s">
        <v>1323</v>
      </c>
      <c r="D2652" s="34">
        <v>11632.92</v>
      </c>
      <c r="E2652" s="34">
        <v>11549.22</v>
      </c>
    </row>
    <row r="2653" spans="1:5" x14ac:dyDescent="0.25">
      <c r="A2653">
        <v>2</v>
      </c>
      <c r="B2653" s="35" t="str">
        <f t="shared" si="41"/>
        <v>22600093</v>
      </c>
      <c r="C2653" s="32" t="s">
        <v>1324</v>
      </c>
      <c r="D2653" s="34">
        <v>1746927.08</v>
      </c>
      <c r="E2653" s="34">
        <v>1736302.08</v>
      </c>
    </row>
    <row r="2654" spans="1:5" x14ac:dyDescent="0.25">
      <c r="A2654">
        <v>2</v>
      </c>
      <c r="B2654" s="35" t="str">
        <f t="shared" si="41"/>
        <v xml:space="preserve">F226    </v>
      </c>
      <c r="C2654" s="25" t="s">
        <v>1325</v>
      </c>
      <c r="D2654" s="27">
        <v>1758560</v>
      </c>
      <c r="E2654" s="27">
        <v>1747851.3</v>
      </c>
    </row>
    <row r="2655" spans="1:5" x14ac:dyDescent="0.25">
      <c r="A2655">
        <v>2</v>
      </c>
      <c r="B2655" s="35" t="str">
        <f t="shared" si="41"/>
        <v>F1-P112.</v>
      </c>
      <c r="C2655" s="25" t="s">
        <v>242</v>
      </c>
      <c r="D2655" s="27">
        <v>1758560</v>
      </c>
      <c r="E2655" s="27">
        <v>1747851.3</v>
      </c>
    </row>
    <row r="2656" spans="1:5" x14ac:dyDescent="0.25">
      <c r="A2656">
        <v>2</v>
      </c>
      <c r="B2656" s="35" t="str">
        <f t="shared" si="41"/>
        <v>F1-P112.</v>
      </c>
      <c r="C2656" s="42" t="s">
        <v>1326</v>
      </c>
      <c r="D2656" s="48">
        <v>-3772101440</v>
      </c>
      <c r="E2656" s="48">
        <v>-3772112148.6999998</v>
      </c>
    </row>
    <row r="2657" spans="1:5" x14ac:dyDescent="0.25">
      <c r="A2657">
        <v>2</v>
      </c>
      <c r="B2657" s="35" t="str">
        <f t="shared" si="41"/>
        <v>22700013</v>
      </c>
      <c r="C2657" s="32" t="s">
        <v>1327</v>
      </c>
      <c r="D2657" s="34">
        <v>-619538.37</v>
      </c>
      <c r="E2657" s="34">
        <v>-937662.37</v>
      </c>
    </row>
    <row r="2658" spans="1:5" x14ac:dyDescent="0.25">
      <c r="A2658">
        <v>2</v>
      </c>
      <c r="B2658" s="35" t="str">
        <f t="shared" si="41"/>
        <v xml:space="preserve">F227    </v>
      </c>
      <c r="C2658" s="25" t="s">
        <v>1328</v>
      </c>
      <c r="D2658" s="27">
        <v>-619538.37</v>
      </c>
      <c r="E2658" s="27">
        <v>-937662.37</v>
      </c>
    </row>
    <row r="2659" spans="1:5" x14ac:dyDescent="0.25">
      <c r="A2659">
        <v>2</v>
      </c>
      <c r="B2659" s="35" t="str">
        <f t="shared" si="41"/>
        <v>F1-P112.</v>
      </c>
      <c r="C2659" s="25" t="s">
        <v>243</v>
      </c>
      <c r="D2659" s="27">
        <v>-619538.37</v>
      </c>
      <c r="E2659" s="27">
        <v>-937662.37</v>
      </c>
    </row>
    <row r="2660" spans="1:5" x14ac:dyDescent="0.25">
      <c r="A2660">
        <v>2</v>
      </c>
      <c r="B2660" s="35" t="str">
        <f t="shared" si="41"/>
        <v>22820011</v>
      </c>
      <c r="C2660" s="32" t="s">
        <v>1329</v>
      </c>
      <c r="D2660" s="34">
        <v>-140000</v>
      </c>
      <c r="E2660" s="34">
        <v>-140000</v>
      </c>
    </row>
    <row r="2661" spans="1:5" x14ac:dyDescent="0.25">
      <c r="A2661">
        <v>2</v>
      </c>
      <c r="B2661" s="35" t="str">
        <f t="shared" si="41"/>
        <v>22820012</v>
      </c>
      <c r="C2661" s="32" t="s">
        <v>1330</v>
      </c>
      <c r="D2661" s="34">
        <v>-2150000</v>
      </c>
      <c r="E2661" s="34">
        <v>-2150000</v>
      </c>
    </row>
    <row r="2662" spans="1:5" x14ac:dyDescent="0.25">
      <c r="A2662">
        <v>2</v>
      </c>
      <c r="B2662" s="35" t="str">
        <f t="shared" si="41"/>
        <v xml:space="preserve">F228-2  </v>
      </c>
      <c r="C2662" s="25" t="s">
        <v>1331</v>
      </c>
      <c r="D2662" s="27">
        <v>-2290000</v>
      </c>
      <c r="E2662" s="27">
        <v>-2290000</v>
      </c>
    </row>
    <row r="2663" spans="1:5" x14ac:dyDescent="0.25">
      <c r="A2663">
        <v>2</v>
      </c>
      <c r="B2663" s="35" t="str">
        <f t="shared" si="41"/>
        <v>F1-P112.</v>
      </c>
      <c r="C2663" s="25" t="s">
        <v>244</v>
      </c>
      <c r="D2663" s="27">
        <v>-2290000</v>
      </c>
      <c r="E2663" s="27">
        <v>-2290000</v>
      </c>
    </row>
    <row r="2664" spans="1:5" x14ac:dyDescent="0.25">
      <c r="A2664">
        <v>2</v>
      </c>
      <c r="B2664" s="35" t="str">
        <f t="shared" si="41"/>
        <v>22830003</v>
      </c>
      <c r="C2664" s="32" t="s">
        <v>1332</v>
      </c>
      <c r="D2664" s="34">
        <v>-57264943.439999998</v>
      </c>
      <c r="E2664" s="34">
        <v>-57336232.270000003</v>
      </c>
    </row>
    <row r="2665" spans="1:5" x14ac:dyDescent="0.25">
      <c r="A2665">
        <v>2</v>
      </c>
      <c r="B2665" s="35" t="str">
        <f t="shared" si="41"/>
        <v>22830013</v>
      </c>
      <c r="C2665" s="32" t="s">
        <v>1333</v>
      </c>
      <c r="D2665" s="34">
        <v>-2785863.64</v>
      </c>
      <c r="E2665" s="34">
        <v>-2755995.1</v>
      </c>
    </row>
    <row r="2666" spans="1:5" x14ac:dyDescent="0.25">
      <c r="A2666">
        <v>2</v>
      </c>
      <c r="B2666" s="35" t="str">
        <f t="shared" si="41"/>
        <v>22830023</v>
      </c>
      <c r="C2666" s="32" t="s">
        <v>1334</v>
      </c>
      <c r="D2666" s="34">
        <v>3878983</v>
      </c>
      <c r="E2666" s="34">
        <v>4121483</v>
      </c>
    </row>
    <row r="2667" spans="1:5" x14ac:dyDescent="0.25">
      <c r="A2667">
        <v>2</v>
      </c>
      <c r="B2667" s="35" t="str">
        <f t="shared" si="41"/>
        <v>22830033</v>
      </c>
      <c r="C2667" s="32" t="s">
        <v>1335</v>
      </c>
      <c r="D2667" s="34">
        <v>-683103.32</v>
      </c>
      <c r="E2667" s="34">
        <v>-633133.22</v>
      </c>
    </row>
    <row r="2668" spans="1:5" x14ac:dyDescent="0.25">
      <c r="A2668">
        <v>2</v>
      </c>
      <c r="B2668" s="35" t="str">
        <f t="shared" si="41"/>
        <v>22830043</v>
      </c>
      <c r="C2668" s="32" t="s">
        <v>1336</v>
      </c>
      <c r="D2668" s="34">
        <v>-705.13</v>
      </c>
      <c r="E2668" s="34">
        <v>48822.64</v>
      </c>
    </row>
    <row r="2669" spans="1:5" x14ac:dyDescent="0.25">
      <c r="A2669">
        <v>2</v>
      </c>
      <c r="B2669" s="35" t="str">
        <f t="shared" si="41"/>
        <v>22830053</v>
      </c>
      <c r="C2669" s="32" t="s">
        <v>1337</v>
      </c>
      <c r="D2669" s="34">
        <v>-1792121.63</v>
      </c>
      <c r="E2669" s="34">
        <v>-1936482.62</v>
      </c>
    </row>
    <row r="2670" spans="1:5" x14ac:dyDescent="0.25">
      <c r="A2670">
        <v>2</v>
      </c>
      <c r="B2670" s="35" t="str">
        <f t="shared" si="41"/>
        <v>22830063</v>
      </c>
      <c r="C2670" s="32" t="s">
        <v>1338</v>
      </c>
      <c r="D2670" s="34">
        <v>-63434.85</v>
      </c>
      <c r="E2670" s="34">
        <v>-63434.85</v>
      </c>
    </row>
    <row r="2671" spans="1:5" x14ac:dyDescent="0.25">
      <c r="A2671">
        <v>2</v>
      </c>
      <c r="B2671" s="35" t="str">
        <f t="shared" si="41"/>
        <v>22830073</v>
      </c>
      <c r="C2671" s="32" t="s">
        <v>1339</v>
      </c>
      <c r="D2671" s="34">
        <v>-128833.15</v>
      </c>
      <c r="E2671" s="34">
        <v>-128833.15</v>
      </c>
    </row>
    <row r="2672" spans="1:5" x14ac:dyDescent="0.25">
      <c r="A2672">
        <v>2</v>
      </c>
      <c r="B2672" s="35" t="str">
        <f t="shared" si="41"/>
        <v xml:space="preserve">F228-3  </v>
      </c>
      <c r="C2672" s="25" t="s">
        <v>1340</v>
      </c>
      <c r="D2672" s="27">
        <v>-58840022.159999996</v>
      </c>
      <c r="E2672" s="27">
        <v>-58683805.57</v>
      </c>
    </row>
    <row r="2673" spans="1:5" x14ac:dyDescent="0.25">
      <c r="A2673">
        <v>2</v>
      </c>
      <c r="B2673" s="35" t="str">
        <f t="shared" si="41"/>
        <v>F1-P112.</v>
      </c>
      <c r="C2673" s="25" t="s">
        <v>245</v>
      </c>
      <c r="D2673" s="27">
        <v>-58840022.159999996</v>
      </c>
      <c r="E2673" s="27">
        <v>-58683805.57</v>
      </c>
    </row>
    <row r="2674" spans="1:5" x14ac:dyDescent="0.25">
      <c r="A2674">
        <v>2</v>
      </c>
      <c r="B2674" s="35" t="str">
        <f t="shared" si="41"/>
        <v>22840012</v>
      </c>
      <c r="C2674" s="32" t="s">
        <v>1341</v>
      </c>
      <c r="D2674" s="34">
        <v>-640000</v>
      </c>
      <c r="E2674" s="34">
        <v>-640000</v>
      </c>
    </row>
    <row r="2675" spans="1:5" x14ac:dyDescent="0.25">
      <c r="A2675">
        <v>2</v>
      </c>
      <c r="B2675" s="35" t="str">
        <f t="shared" si="41"/>
        <v>22840021</v>
      </c>
      <c r="C2675" s="32" t="s">
        <v>1342</v>
      </c>
      <c r="D2675" s="34">
        <v>-200000</v>
      </c>
      <c r="E2675" s="34">
        <v>-200000</v>
      </c>
    </row>
    <row r="2676" spans="1:5" x14ac:dyDescent="0.25">
      <c r="A2676">
        <v>2</v>
      </c>
      <c r="B2676" s="35" t="str">
        <f t="shared" si="41"/>
        <v>22840022</v>
      </c>
      <c r="C2676" s="32" t="s">
        <v>1343</v>
      </c>
      <c r="D2676" s="34">
        <v>-556500</v>
      </c>
      <c r="E2676" s="34">
        <v>-556500</v>
      </c>
    </row>
    <row r="2677" spans="1:5" x14ac:dyDescent="0.25">
      <c r="A2677">
        <v>2</v>
      </c>
      <c r="B2677" s="35" t="str">
        <f t="shared" si="41"/>
        <v>22840031</v>
      </c>
      <c r="C2677" s="32" t="s">
        <v>1344</v>
      </c>
      <c r="D2677" s="34">
        <v>-258000</v>
      </c>
      <c r="E2677" s="34">
        <v>-258000</v>
      </c>
    </row>
    <row r="2678" spans="1:5" x14ac:dyDescent="0.25">
      <c r="A2678">
        <v>2</v>
      </c>
      <c r="B2678" s="35" t="str">
        <f t="shared" si="41"/>
        <v>22840032</v>
      </c>
      <c r="C2678" s="32" t="s">
        <v>1345</v>
      </c>
      <c r="D2678" s="34">
        <v>-2475000</v>
      </c>
      <c r="E2678" s="34">
        <v>-2475000</v>
      </c>
    </row>
    <row r="2679" spans="1:5" x14ac:dyDescent="0.25">
      <c r="A2679">
        <v>2</v>
      </c>
      <c r="B2679" s="35" t="str">
        <f t="shared" si="41"/>
        <v>22840042</v>
      </c>
      <c r="C2679" s="32" t="s">
        <v>1346</v>
      </c>
      <c r="D2679" s="34">
        <v>-212200</v>
      </c>
      <c r="E2679" s="34">
        <v>-212200</v>
      </c>
    </row>
    <row r="2680" spans="1:5" x14ac:dyDescent="0.25">
      <c r="A2680">
        <v>2</v>
      </c>
      <c r="B2680" s="35" t="str">
        <f t="shared" si="41"/>
        <v>22840051</v>
      </c>
      <c r="C2680" s="32" t="s">
        <v>1347</v>
      </c>
      <c r="D2680" s="34">
        <v>-30000</v>
      </c>
      <c r="E2680" s="34">
        <v>-30000</v>
      </c>
    </row>
    <row r="2681" spans="1:5" x14ac:dyDescent="0.25">
      <c r="A2681">
        <v>2</v>
      </c>
      <c r="B2681" s="35" t="str">
        <f t="shared" si="41"/>
        <v>22840062</v>
      </c>
      <c r="C2681" s="32" t="s">
        <v>1348</v>
      </c>
      <c r="D2681" s="34">
        <v>-1270000</v>
      </c>
      <c r="E2681" s="34">
        <v>-1270000</v>
      </c>
    </row>
    <row r="2682" spans="1:5" x14ac:dyDescent="0.25">
      <c r="A2682">
        <v>2</v>
      </c>
      <c r="B2682" s="35" t="str">
        <f t="shared" si="41"/>
        <v>22840081</v>
      </c>
      <c r="C2682" s="32" t="s">
        <v>1349</v>
      </c>
      <c r="D2682" s="34">
        <v>-550000</v>
      </c>
      <c r="E2682" s="34">
        <v>-550000</v>
      </c>
    </row>
    <row r="2683" spans="1:5" x14ac:dyDescent="0.25">
      <c r="A2683">
        <v>2</v>
      </c>
      <c r="B2683" s="35" t="str">
        <f t="shared" si="41"/>
        <v>22840082</v>
      </c>
      <c r="C2683" s="32" t="s">
        <v>1350</v>
      </c>
      <c r="D2683" s="34">
        <v>-7300000</v>
      </c>
      <c r="E2683" s="34">
        <v>-7300000</v>
      </c>
    </row>
    <row r="2684" spans="1:5" x14ac:dyDescent="0.25">
      <c r="A2684">
        <v>2</v>
      </c>
      <c r="B2684" s="35" t="str">
        <f t="shared" si="41"/>
        <v>22840092</v>
      </c>
      <c r="C2684" s="32" t="s">
        <v>1351</v>
      </c>
      <c r="D2684" s="34">
        <v>-2380000</v>
      </c>
      <c r="E2684" s="34">
        <v>-2380000</v>
      </c>
    </row>
    <row r="2685" spans="1:5" x14ac:dyDescent="0.25">
      <c r="A2685">
        <v>2</v>
      </c>
      <c r="B2685" s="35" t="str">
        <f t="shared" si="41"/>
        <v>22840102</v>
      </c>
      <c r="C2685" s="32" t="s">
        <v>1352</v>
      </c>
      <c r="D2685" s="34">
        <v>-484500</v>
      </c>
      <c r="E2685" s="34">
        <v>-484500</v>
      </c>
    </row>
    <row r="2686" spans="1:5" x14ac:dyDescent="0.25">
      <c r="A2686">
        <v>2</v>
      </c>
      <c r="B2686" s="35" t="str">
        <f t="shared" si="41"/>
        <v>22840111</v>
      </c>
      <c r="C2686" s="32" t="s">
        <v>1353</v>
      </c>
      <c r="D2686" s="34">
        <v>-20000</v>
      </c>
      <c r="E2686" s="34">
        <v>-20000</v>
      </c>
    </row>
    <row r="2687" spans="1:5" x14ac:dyDescent="0.25">
      <c r="A2687">
        <v>2</v>
      </c>
      <c r="B2687" s="35" t="str">
        <f t="shared" si="41"/>
        <v>22840112</v>
      </c>
      <c r="C2687" s="32" t="s">
        <v>1354</v>
      </c>
      <c r="D2687" s="34">
        <v>-200000</v>
      </c>
      <c r="E2687" s="34">
        <v>-200000</v>
      </c>
    </row>
    <row r="2688" spans="1:5" x14ac:dyDescent="0.25">
      <c r="A2688">
        <v>2</v>
      </c>
      <c r="B2688" s="35" t="str">
        <f t="shared" si="41"/>
        <v>22840122</v>
      </c>
      <c r="C2688" s="32" t="s">
        <v>1355</v>
      </c>
      <c r="D2688" s="34">
        <v>-140000</v>
      </c>
      <c r="E2688" s="34">
        <v>-140000</v>
      </c>
    </row>
    <row r="2689" spans="1:5" x14ac:dyDescent="0.25">
      <c r="A2689">
        <v>2</v>
      </c>
      <c r="B2689" s="35" t="str">
        <f t="shared" si="41"/>
        <v>22840131</v>
      </c>
      <c r="C2689" s="32" t="s">
        <v>1356</v>
      </c>
      <c r="D2689" s="34">
        <v>-500000</v>
      </c>
      <c r="E2689" s="34">
        <v>-500000</v>
      </c>
    </row>
    <row r="2690" spans="1:5" x14ac:dyDescent="0.25">
      <c r="A2690">
        <v>2</v>
      </c>
      <c r="B2690" s="35" t="str">
        <f t="shared" ref="B2690:B2753" si="42">LEFT(C2690,8)</f>
        <v>22840132</v>
      </c>
      <c r="C2690" s="32" t="s">
        <v>1357</v>
      </c>
      <c r="D2690" s="34">
        <v>-100000</v>
      </c>
      <c r="E2690" s="34">
        <v>-100000</v>
      </c>
    </row>
    <row r="2691" spans="1:5" x14ac:dyDescent="0.25">
      <c r="A2691">
        <v>2</v>
      </c>
      <c r="B2691" s="35" t="str">
        <f t="shared" si="42"/>
        <v>22840161</v>
      </c>
      <c r="C2691" s="32" t="s">
        <v>1358</v>
      </c>
      <c r="D2691" s="34">
        <v>-350000</v>
      </c>
      <c r="E2691" s="34">
        <v>-350000</v>
      </c>
    </row>
    <row r="2692" spans="1:5" x14ac:dyDescent="0.25">
      <c r="A2692">
        <v>2</v>
      </c>
      <c r="B2692" s="35" t="str">
        <f t="shared" si="42"/>
        <v>22840162</v>
      </c>
      <c r="C2692" s="32" t="s">
        <v>1359</v>
      </c>
      <c r="D2692" s="34">
        <v>-100000</v>
      </c>
      <c r="E2692" s="34">
        <v>-100000</v>
      </c>
    </row>
    <row r="2693" spans="1:5" x14ac:dyDescent="0.25">
      <c r="A2693">
        <v>2</v>
      </c>
      <c r="B2693" s="35" t="str">
        <f t="shared" si="42"/>
        <v>22840171</v>
      </c>
      <c r="C2693" s="32" t="s">
        <v>1360</v>
      </c>
      <c r="D2693" s="34">
        <v>-50000</v>
      </c>
      <c r="E2693" s="34">
        <v>-50000</v>
      </c>
    </row>
    <row r="2694" spans="1:5" x14ac:dyDescent="0.25">
      <c r="A2694">
        <v>2</v>
      </c>
      <c r="B2694" s="35" t="str">
        <f t="shared" si="42"/>
        <v>22840181</v>
      </c>
      <c r="C2694" s="32" t="s">
        <v>1361</v>
      </c>
      <c r="D2694" s="34">
        <v>-5625000</v>
      </c>
      <c r="E2694" s="34">
        <v>-5625000</v>
      </c>
    </row>
    <row r="2695" spans="1:5" x14ac:dyDescent="0.25">
      <c r="A2695">
        <v>2</v>
      </c>
      <c r="B2695" s="35" t="str">
        <f t="shared" si="42"/>
        <v>22840191</v>
      </c>
      <c r="C2695" s="32" t="s">
        <v>1362</v>
      </c>
      <c r="D2695" s="34">
        <v>-250000</v>
      </c>
      <c r="E2695" s="34">
        <v>-250000</v>
      </c>
    </row>
    <row r="2696" spans="1:5" x14ac:dyDescent="0.25">
      <c r="A2696">
        <v>2</v>
      </c>
      <c r="B2696" s="35" t="str">
        <f t="shared" si="42"/>
        <v>22840221</v>
      </c>
      <c r="C2696" s="32" t="s">
        <v>1363</v>
      </c>
      <c r="D2696" s="34">
        <v>-150000</v>
      </c>
      <c r="E2696" s="34">
        <v>-150000</v>
      </c>
    </row>
    <row r="2697" spans="1:5" x14ac:dyDescent="0.25">
      <c r="A2697">
        <v>2</v>
      </c>
      <c r="B2697" s="35" t="str">
        <f t="shared" si="42"/>
        <v>22840231</v>
      </c>
      <c r="C2697" s="32" t="s">
        <v>1364</v>
      </c>
      <c r="D2697" s="34">
        <v>-75000</v>
      </c>
      <c r="E2697" s="34">
        <v>-75000</v>
      </c>
    </row>
    <row r="2698" spans="1:5" x14ac:dyDescent="0.25">
      <c r="A2698">
        <v>2</v>
      </c>
      <c r="B2698" s="35" t="str">
        <f t="shared" si="42"/>
        <v>22840251</v>
      </c>
      <c r="C2698" s="32" t="s">
        <v>1365</v>
      </c>
      <c r="D2698" s="34">
        <v>-5973891</v>
      </c>
      <c r="E2698" s="34">
        <v>-3106425</v>
      </c>
    </row>
    <row r="2699" spans="1:5" x14ac:dyDescent="0.25">
      <c r="A2699">
        <v>2</v>
      </c>
      <c r="B2699" s="35" t="str">
        <f t="shared" si="42"/>
        <v>22840281</v>
      </c>
      <c r="C2699" s="32" t="s">
        <v>1366</v>
      </c>
      <c r="D2699" s="34">
        <v>-50000</v>
      </c>
      <c r="E2699" s="34">
        <v>-50000</v>
      </c>
    </row>
    <row r="2700" spans="1:5" x14ac:dyDescent="0.25">
      <c r="A2700">
        <v>2</v>
      </c>
      <c r="B2700" s="35" t="str">
        <f t="shared" si="42"/>
        <v>22840311</v>
      </c>
      <c r="C2700" s="32" t="s">
        <v>1367</v>
      </c>
      <c r="D2700" s="34">
        <v>-96000</v>
      </c>
      <c r="E2700" s="34">
        <v>-96000</v>
      </c>
    </row>
    <row r="2701" spans="1:5" x14ac:dyDescent="0.25">
      <c r="A2701">
        <v>2</v>
      </c>
      <c r="B2701" s="35" t="str">
        <f t="shared" si="42"/>
        <v>22840321</v>
      </c>
      <c r="C2701" s="32" t="s">
        <v>1368</v>
      </c>
      <c r="D2701" s="34">
        <v>-104341173</v>
      </c>
      <c r="E2701" s="34">
        <v>-83815040</v>
      </c>
    </row>
    <row r="2702" spans="1:5" x14ac:dyDescent="0.25">
      <c r="A2702">
        <v>2</v>
      </c>
      <c r="B2702" s="35" t="str">
        <f t="shared" si="42"/>
        <v>22840332</v>
      </c>
      <c r="C2702" s="32" t="s">
        <v>1369</v>
      </c>
      <c r="D2702" s="34">
        <v>-23000000</v>
      </c>
      <c r="E2702" s="34">
        <v>-23000000</v>
      </c>
    </row>
    <row r="2703" spans="1:5" x14ac:dyDescent="0.25">
      <c r="A2703">
        <v>2</v>
      </c>
      <c r="B2703" s="35" t="str">
        <f t="shared" si="42"/>
        <v>22840351</v>
      </c>
      <c r="C2703" s="32" t="s">
        <v>1370</v>
      </c>
      <c r="D2703" s="34">
        <v>-465000</v>
      </c>
      <c r="E2703" s="34">
        <v>-465000</v>
      </c>
    </row>
    <row r="2704" spans="1:5" x14ac:dyDescent="0.25">
      <c r="A2704">
        <v>2</v>
      </c>
      <c r="B2704" s="35" t="str">
        <f t="shared" si="42"/>
        <v>22840361</v>
      </c>
      <c r="C2704" s="32" t="s">
        <v>1371</v>
      </c>
      <c r="D2704" s="34">
        <v>-45000</v>
      </c>
      <c r="E2704" s="34">
        <v>-45000</v>
      </c>
    </row>
    <row r="2705" spans="1:5" x14ac:dyDescent="0.25">
      <c r="A2705">
        <v>2</v>
      </c>
      <c r="B2705" s="35" t="str">
        <f t="shared" si="42"/>
        <v>22840371</v>
      </c>
      <c r="C2705" s="32" t="s">
        <v>1372</v>
      </c>
      <c r="D2705" s="34">
        <v>-192000</v>
      </c>
      <c r="E2705" s="34">
        <v>-192000</v>
      </c>
    </row>
    <row r="2706" spans="1:5" x14ac:dyDescent="0.25">
      <c r="A2706">
        <v>2</v>
      </c>
      <c r="B2706" s="35" t="str">
        <f t="shared" si="42"/>
        <v>22841001</v>
      </c>
      <c r="C2706" s="32" t="s">
        <v>1373</v>
      </c>
      <c r="D2706" s="34">
        <v>-2866722.27</v>
      </c>
      <c r="E2706" s="34">
        <v>-2866722.27</v>
      </c>
    </row>
    <row r="2707" spans="1:5" x14ac:dyDescent="0.25">
      <c r="A2707">
        <v>2</v>
      </c>
      <c r="B2707" s="35" t="str">
        <f t="shared" si="42"/>
        <v xml:space="preserve">F228-4  </v>
      </c>
      <c r="C2707" s="25" t="s">
        <v>1374</v>
      </c>
      <c r="D2707" s="27">
        <v>-160945986.27000001</v>
      </c>
      <c r="E2707" s="27">
        <v>-137552387.27000001</v>
      </c>
    </row>
    <row r="2708" spans="1:5" x14ac:dyDescent="0.25">
      <c r="A2708">
        <v>2</v>
      </c>
      <c r="B2708" s="35" t="str">
        <f t="shared" si="42"/>
        <v>F1-P112.</v>
      </c>
      <c r="C2708" s="25" t="s">
        <v>246</v>
      </c>
      <c r="D2708" s="27">
        <v>-160945986.27000001</v>
      </c>
      <c r="E2708" s="27">
        <v>-137552387.27000001</v>
      </c>
    </row>
    <row r="2709" spans="1:5" x14ac:dyDescent="0.25">
      <c r="A2709">
        <v>2</v>
      </c>
      <c r="B2709" s="35" t="str">
        <f t="shared" si="42"/>
        <v>23001021</v>
      </c>
      <c r="C2709" s="32" t="s">
        <v>1375</v>
      </c>
      <c r="D2709" s="34">
        <v>-61587958.560000002</v>
      </c>
      <c r="E2709" s="34">
        <v>-61910812.07</v>
      </c>
    </row>
    <row r="2710" spans="1:5" x14ac:dyDescent="0.25">
      <c r="A2710">
        <v>2</v>
      </c>
      <c r="B2710" s="35" t="str">
        <f t="shared" si="42"/>
        <v>23001031</v>
      </c>
      <c r="C2710" s="32" t="s">
        <v>1376</v>
      </c>
      <c r="D2710" s="34">
        <v>-41788359.140000001</v>
      </c>
      <c r="E2710" s="34">
        <v>-42014179.93</v>
      </c>
    </row>
    <row r="2711" spans="1:5" x14ac:dyDescent="0.25">
      <c r="A2711">
        <v>2</v>
      </c>
      <c r="B2711" s="35" t="str">
        <f t="shared" si="42"/>
        <v>23001041</v>
      </c>
      <c r="C2711" s="32" t="s">
        <v>1377</v>
      </c>
      <c r="D2711" s="34">
        <v>-13932930.6</v>
      </c>
      <c r="E2711" s="34">
        <v>-14011672.49</v>
      </c>
    </row>
    <row r="2712" spans="1:5" x14ac:dyDescent="0.25">
      <c r="A2712">
        <v>2</v>
      </c>
      <c r="B2712" s="35" t="str">
        <f t="shared" si="42"/>
        <v>23001061</v>
      </c>
      <c r="C2712" s="32" t="s">
        <v>1378</v>
      </c>
      <c r="D2712" s="34">
        <v>-3831129.47</v>
      </c>
      <c r="E2712" s="34">
        <v>-3833875.63</v>
      </c>
    </row>
    <row r="2713" spans="1:5" x14ac:dyDescent="0.25">
      <c r="A2713">
        <v>2</v>
      </c>
      <c r="B2713" s="35" t="str">
        <f t="shared" si="42"/>
        <v>23001071</v>
      </c>
      <c r="C2713" s="32" t="s">
        <v>1379</v>
      </c>
      <c r="D2713" s="34">
        <v>-9888713.8800000008</v>
      </c>
      <c r="E2713" s="34">
        <v>-9894288.7599999998</v>
      </c>
    </row>
    <row r="2714" spans="1:5" x14ac:dyDescent="0.25">
      <c r="A2714">
        <v>2</v>
      </c>
      <c r="B2714" s="35" t="str">
        <f t="shared" si="42"/>
        <v>23001092</v>
      </c>
      <c r="C2714" s="32" t="s">
        <v>1380</v>
      </c>
      <c r="D2714" s="34">
        <v>-9172901.0099999998</v>
      </c>
      <c r="E2714" s="34">
        <v>-9179494.0800000001</v>
      </c>
    </row>
    <row r="2715" spans="1:5" x14ac:dyDescent="0.25">
      <c r="A2715">
        <v>2</v>
      </c>
      <c r="B2715" s="35" t="str">
        <f t="shared" si="42"/>
        <v>23001122</v>
      </c>
      <c r="C2715" s="32" t="s">
        <v>1381</v>
      </c>
      <c r="D2715" s="34">
        <v>-2681712.79</v>
      </c>
      <c r="E2715" s="34">
        <v>-2699804.32</v>
      </c>
    </row>
    <row r="2716" spans="1:5" x14ac:dyDescent="0.25">
      <c r="A2716">
        <v>2</v>
      </c>
      <c r="B2716" s="35" t="str">
        <f t="shared" si="42"/>
        <v>23001131</v>
      </c>
      <c r="C2716" s="32" t="s">
        <v>1382</v>
      </c>
      <c r="D2716" s="34">
        <v>-19356199.379999999</v>
      </c>
      <c r="E2716" s="34">
        <v>-19483557.809999999</v>
      </c>
    </row>
    <row r="2717" spans="1:5" x14ac:dyDescent="0.25">
      <c r="A2717">
        <v>2</v>
      </c>
      <c r="B2717" s="35" t="str">
        <f t="shared" si="42"/>
        <v>23001141</v>
      </c>
      <c r="C2717" s="32" t="s">
        <v>1383</v>
      </c>
      <c r="D2717" s="34">
        <v>-577431.92000000004</v>
      </c>
      <c r="E2717" s="34">
        <v>-579328.41</v>
      </c>
    </row>
    <row r="2718" spans="1:5" x14ac:dyDescent="0.25">
      <c r="A2718">
        <v>2</v>
      </c>
      <c r="B2718" s="35" t="str">
        <f t="shared" si="42"/>
        <v>23001151</v>
      </c>
      <c r="C2718" s="32" t="s">
        <v>1384</v>
      </c>
      <c r="D2718" s="34">
        <v>-121758.84</v>
      </c>
      <c r="E2718" s="34">
        <v>-122148.17</v>
      </c>
    </row>
    <row r="2719" spans="1:5" x14ac:dyDescent="0.25">
      <c r="A2719">
        <v>2</v>
      </c>
      <c r="B2719" s="35" t="str">
        <f t="shared" si="42"/>
        <v>23001231</v>
      </c>
      <c r="C2719" s="32" t="s">
        <v>1385</v>
      </c>
      <c r="D2719" s="34">
        <v>-1247650.98</v>
      </c>
      <c r="E2719" s="34">
        <v>-1255648.72</v>
      </c>
    </row>
    <row r="2720" spans="1:5" x14ac:dyDescent="0.25">
      <c r="A2720">
        <v>2</v>
      </c>
      <c r="B2720" s="35" t="str">
        <f t="shared" si="42"/>
        <v>23002011</v>
      </c>
      <c r="C2720" s="32" t="s">
        <v>1386</v>
      </c>
      <c r="D2720" s="34">
        <v>-1011314.31</v>
      </c>
      <c r="E2720" s="34">
        <v>-1021616.89</v>
      </c>
    </row>
    <row r="2721" spans="1:5" x14ac:dyDescent="0.25">
      <c r="A2721">
        <v>2</v>
      </c>
      <c r="B2721" s="35" t="str">
        <f t="shared" si="42"/>
        <v>23002041</v>
      </c>
      <c r="C2721" s="32" t="s">
        <v>1387</v>
      </c>
      <c r="D2721" s="34">
        <v>-23735669.940000001</v>
      </c>
      <c r="E2721" s="34">
        <v>-23870973.300000001</v>
      </c>
    </row>
    <row r="2722" spans="1:5" x14ac:dyDescent="0.25">
      <c r="A2722">
        <v>2</v>
      </c>
      <c r="B2722" s="35" t="str">
        <f t="shared" si="42"/>
        <v>23002061</v>
      </c>
      <c r="C2722" s="32" t="s">
        <v>1388</v>
      </c>
      <c r="D2722" s="34">
        <v>45435.94</v>
      </c>
      <c r="E2722" s="34">
        <v>45435.94</v>
      </c>
    </row>
    <row r="2723" spans="1:5" x14ac:dyDescent="0.25">
      <c r="A2723">
        <v>2</v>
      </c>
      <c r="B2723" s="35" t="str">
        <f t="shared" si="42"/>
        <v>23002071</v>
      </c>
      <c r="C2723" s="43" t="s">
        <v>1389</v>
      </c>
      <c r="D2723" s="49">
        <v>284355.01</v>
      </c>
      <c r="E2723" s="49">
        <v>284355.01</v>
      </c>
    </row>
    <row r="2724" spans="1:5" x14ac:dyDescent="0.25">
      <c r="A2724">
        <v>2</v>
      </c>
      <c r="B2724" s="35" t="str">
        <f t="shared" si="42"/>
        <v>23002072</v>
      </c>
      <c r="C2724" s="32" t="s">
        <v>1390</v>
      </c>
      <c r="D2724" s="34">
        <v>31920.65</v>
      </c>
      <c r="E2724" s="34">
        <v>31920.65</v>
      </c>
    </row>
    <row r="2725" spans="1:5" x14ac:dyDescent="0.25">
      <c r="A2725">
        <v>2</v>
      </c>
      <c r="B2725" s="35" t="str">
        <f t="shared" si="42"/>
        <v>23002091</v>
      </c>
      <c r="C2725" s="32" t="s">
        <v>1391</v>
      </c>
      <c r="D2725" s="34">
        <v>-6134443.9500000002</v>
      </c>
      <c r="E2725" s="34">
        <v>-6134443.9500000002</v>
      </c>
    </row>
    <row r="2726" spans="1:5" x14ac:dyDescent="0.25">
      <c r="A2726">
        <v>2</v>
      </c>
      <c r="B2726" s="35" t="str">
        <f t="shared" si="42"/>
        <v>23002092</v>
      </c>
      <c r="C2726" s="32" t="s">
        <v>1392</v>
      </c>
      <c r="D2726" s="34">
        <v>-31920.65</v>
      </c>
      <c r="E2726" s="34">
        <v>-31920.65</v>
      </c>
    </row>
    <row r="2727" spans="1:5" x14ac:dyDescent="0.25">
      <c r="A2727">
        <v>2</v>
      </c>
      <c r="B2727" s="35" t="str">
        <f t="shared" si="42"/>
        <v>23003021</v>
      </c>
      <c r="C2727" s="32" t="s">
        <v>1393</v>
      </c>
      <c r="D2727" s="34">
        <v>344380</v>
      </c>
      <c r="E2727" s="34">
        <v>344380</v>
      </c>
    </row>
    <row r="2728" spans="1:5" x14ac:dyDescent="0.25">
      <c r="A2728">
        <v>2</v>
      </c>
      <c r="B2728" s="35" t="str">
        <f t="shared" si="42"/>
        <v>23003031</v>
      </c>
      <c r="C2728" s="32" t="s">
        <v>1394</v>
      </c>
      <c r="D2728" s="34">
        <v>5460273</v>
      </c>
      <c r="E2728" s="34">
        <v>5460273</v>
      </c>
    </row>
    <row r="2729" spans="1:5" x14ac:dyDescent="0.25">
      <c r="A2729">
        <v>2</v>
      </c>
      <c r="B2729" s="35" t="str">
        <f t="shared" si="42"/>
        <v xml:space="preserve">F230    </v>
      </c>
      <c r="C2729" s="25" t="s">
        <v>1395</v>
      </c>
      <c r="D2729" s="27">
        <v>-188933730.81999999</v>
      </c>
      <c r="E2729" s="27">
        <v>-189877400.58000001</v>
      </c>
    </row>
    <row r="2730" spans="1:5" x14ac:dyDescent="0.25">
      <c r="A2730">
        <v>2</v>
      </c>
      <c r="B2730" s="35" t="str">
        <f t="shared" si="42"/>
        <v>F1-P112.</v>
      </c>
      <c r="C2730" s="25" t="s">
        <v>247</v>
      </c>
      <c r="D2730" s="27">
        <v>-188933730.81999999</v>
      </c>
      <c r="E2730" s="27">
        <v>-189877400.58000001</v>
      </c>
    </row>
    <row r="2731" spans="1:5" x14ac:dyDescent="0.25">
      <c r="A2731">
        <v>2</v>
      </c>
      <c r="B2731" s="35" t="str">
        <f t="shared" si="42"/>
        <v>F1-P112.</v>
      </c>
      <c r="C2731" s="42" t="s">
        <v>1396</v>
      </c>
      <c r="D2731" s="48">
        <v>-411629277.62</v>
      </c>
      <c r="E2731" s="48">
        <v>-389341255.79000002</v>
      </c>
    </row>
    <row r="2732" spans="1:5" x14ac:dyDescent="0.25">
      <c r="A2732">
        <v>2</v>
      </c>
      <c r="B2732" s="35" t="str">
        <f t="shared" si="42"/>
        <v>23108323</v>
      </c>
      <c r="C2732" s="32" t="s">
        <v>1397</v>
      </c>
      <c r="D2732" s="34">
        <v>-133250000</v>
      </c>
      <c r="E2732" s="34">
        <v>-52050000</v>
      </c>
    </row>
    <row r="2733" spans="1:5" x14ac:dyDescent="0.25">
      <c r="A2733">
        <v>2</v>
      </c>
      <c r="B2733" s="35" t="str">
        <f t="shared" si="42"/>
        <v>23108363</v>
      </c>
      <c r="C2733" s="32" t="s">
        <v>1398</v>
      </c>
      <c r="D2733" s="34">
        <v>-111160000</v>
      </c>
      <c r="E2733" s="34">
        <v>-67000000</v>
      </c>
    </row>
    <row r="2734" spans="1:5" x14ac:dyDescent="0.25">
      <c r="A2734">
        <v>2</v>
      </c>
      <c r="B2734" s="35" t="str">
        <f t="shared" si="42"/>
        <v>23108383</v>
      </c>
      <c r="C2734" s="32" t="s">
        <v>1399</v>
      </c>
      <c r="D2734" s="34">
        <v>-85053000</v>
      </c>
      <c r="E2734" s="34">
        <v>-34000000</v>
      </c>
    </row>
    <row r="2735" spans="1:5" x14ac:dyDescent="0.25">
      <c r="A2735">
        <v>2</v>
      </c>
      <c r="B2735" s="35" t="str">
        <f t="shared" si="42"/>
        <v>23108393</v>
      </c>
      <c r="C2735" s="32" t="s">
        <v>1400</v>
      </c>
      <c r="D2735" s="33">
        <v>0</v>
      </c>
      <c r="E2735" s="33">
        <v>0</v>
      </c>
    </row>
    <row r="2736" spans="1:5" x14ac:dyDescent="0.25">
      <c r="A2736">
        <v>2</v>
      </c>
      <c r="B2736" s="35" t="str">
        <f t="shared" si="42"/>
        <v xml:space="preserve">F231    </v>
      </c>
      <c r="C2736" s="25" t="s">
        <v>1401</v>
      </c>
      <c r="D2736" s="27">
        <v>-329463000</v>
      </c>
      <c r="E2736" s="27">
        <v>-153050000</v>
      </c>
    </row>
    <row r="2737" spans="1:5" x14ac:dyDescent="0.25">
      <c r="A2737">
        <v>2</v>
      </c>
      <c r="B2737" s="35" t="str">
        <f t="shared" si="42"/>
        <v>F1-P112.</v>
      </c>
      <c r="C2737" s="25" t="s">
        <v>248</v>
      </c>
      <c r="D2737" s="27">
        <v>-329463000</v>
      </c>
      <c r="E2737" s="27">
        <v>-153050000</v>
      </c>
    </row>
    <row r="2738" spans="1:5" x14ac:dyDescent="0.25">
      <c r="A2738">
        <v>2</v>
      </c>
      <c r="B2738" s="35" t="str">
        <f t="shared" si="42"/>
        <v>23200011</v>
      </c>
      <c r="C2738" s="32" t="s">
        <v>1402</v>
      </c>
      <c r="D2738" s="34">
        <v>-6862325.1399999997</v>
      </c>
      <c r="E2738" s="34">
        <v>-6779107.9199999999</v>
      </c>
    </row>
    <row r="2739" spans="1:5" x14ac:dyDescent="0.25">
      <c r="A2739">
        <v>2</v>
      </c>
      <c r="B2739" s="35" t="str">
        <f t="shared" si="42"/>
        <v>23200031</v>
      </c>
      <c r="C2739" s="32" t="s">
        <v>1403</v>
      </c>
      <c r="D2739" s="34">
        <v>-22412354.539999999</v>
      </c>
      <c r="E2739" s="34">
        <v>-15533886.42</v>
      </c>
    </row>
    <row r="2740" spans="1:5" x14ac:dyDescent="0.25">
      <c r="A2740">
        <v>2</v>
      </c>
      <c r="B2740" s="35" t="str">
        <f t="shared" si="42"/>
        <v>23200033</v>
      </c>
      <c r="C2740" s="32" t="s">
        <v>1404</v>
      </c>
      <c r="D2740" s="34">
        <v>-647990.68999999994</v>
      </c>
      <c r="E2740" s="34">
        <v>-344045.29</v>
      </c>
    </row>
    <row r="2741" spans="1:5" x14ac:dyDescent="0.25">
      <c r="A2741">
        <v>2</v>
      </c>
      <c r="B2741" s="35" t="str">
        <f t="shared" si="42"/>
        <v>23200041</v>
      </c>
      <c r="C2741" s="32" t="s">
        <v>1405</v>
      </c>
      <c r="D2741" s="34">
        <v>-9053784</v>
      </c>
      <c r="E2741" s="34">
        <v>-8971674</v>
      </c>
    </row>
    <row r="2742" spans="1:5" x14ac:dyDescent="0.25">
      <c r="A2742">
        <v>2</v>
      </c>
      <c r="B2742" s="35" t="str">
        <f t="shared" si="42"/>
        <v>23200051</v>
      </c>
      <c r="C2742" s="32" t="s">
        <v>1406</v>
      </c>
      <c r="D2742" s="34">
        <v>-14942605.83</v>
      </c>
      <c r="E2742" s="34">
        <v>-14013841.380000001</v>
      </c>
    </row>
    <row r="2743" spans="1:5" x14ac:dyDescent="0.25">
      <c r="A2743">
        <v>2</v>
      </c>
      <c r="B2743" s="35" t="str">
        <f t="shared" si="42"/>
        <v>23200061</v>
      </c>
      <c r="C2743" s="32" t="s">
        <v>1407</v>
      </c>
      <c r="D2743" s="34">
        <v>-19804411.199999999</v>
      </c>
      <c r="E2743" s="34">
        <v>-12932322.58</v>
      </c>
    </row>
    <row r="2744" spans="1:5" x14ac:dyDescent="0.25">
      <c r="A2744">
        <v>2</v>
      </c>
      <c r="B2744" s="35" t="str">
        <f t="shared" si="42"/>
        <v>23200063</v>
      </c>
      <c r="C2744" s="32" t="s">
        <v>1408</v>
      </c>
      <c r="D2744" s="33">
        <v>0</v>
      </c>
      <c r="E2744" s="34">
        <v>-3588255.02</v>
      </c>
    </row>
    <row r="2745" spans="1:5" x14ac:dyDescent="0.25">
      <c r="A2745">
        <v>2</v>
      </c>
      <c r="B2745" s="35" t="str">
        <f t="shared" si="42"/>
        <v>23200071</v>
      </c>
      <c r="C2745" s="32" t="s">
        <v>1409</v>
      </c>
      <c r="D2745" s="34">
        <v>-1775116.16</v>
      </c>
      <c r="E2745" s="34">
        <v>-2139988.64</v>
      </c>
    </row>
    <row r="2746" spans="1:5" x14ac:dyDescent="0.25">
      <c r="A2746">
        <v>2</v>
      </c>
      <c r="B2746" s="35" t="str">
        <f t="shared" si="42"/>
        <v>23200081</v>
      </c>
      <c r="C2746" s="32" t="s">
        <v>1410</v>
      </c>
      <c r="D2746" s="34">
        <v>-4452153.75</v>
      </c>
      <c r="E2746" s="34">
        <v>-4066125.67</v>
      </c>
    </row>
    <row r="2747" spans="1:5" x14ac:dyDescent="0.25">
      <c r="A2747">
        <v>2</v>
      </c>
      <c r="B2747" s="35" t="str">
        <f t="shared" si="42"/>
        <v>23200101</v>
      </c>
      <c r="C2747" s="32" t="s">
        <v>1411</v>
      </c>
      <c r="D2747" s="34">
        <v>-243961.60000000001</v>
      </c>
      <c r="E2747" s="34">
        <v>-934246.81</v>
      </c>
    </row>
    <row r="2748" spans="1:5" x14ac:dyDescent="0.25">
      <c r="A2748">
        <v>2</v>
      </c>
      <c r="B2748" s="35" t="str">
        <f t="shared" si="42"/>
        <v>23200103</v>
      </c>
      <c r="C2748" s="32" t="s">
        <v>1412</v>
      </c>
      <c r="D2748" s="34">
        <v>-83090.789999999994</v>
      </c>
      <c r="E2748" s="34">
        <v>-78645.009999999995</v>
      </c>
    </row>
    <row r="2749" spans="1:5" x14ac:dyDescent="0.25">
      <c r="A2749">
        <v>2</v>
      </c>
      <c r="B2749" s="35" t="str">
        <f t="shared" si="42"/>
        <v>23200111</v>
      </c>
      <c r="C2749" s="32" t="s">
        <v>1413</v>
      </c>
      <c r="D2749" s="34">
        <v>-254851.86</v>
      </c>
      <c r="E2749" s="34">
        <v>-178384.95</v>
      </c>
    </row>
    <row r="2750" spans="1:5" x14ac:dyDescent="0.25">
      <c r="A2750">
        <v>2</v>
      </c>
      <c r="B2750" s="35" t="str">
        <f t="shared" si="42"/>
        <v>23200121</v>
      </c>
      <c r="C2750" s="32" t="s">
        <v>1414</v>
      </c>
      <c r="D2750" s="34">
        <v>-1188218.1599999999</v>
      </c>
      <c r="E2750" s="34">
        <v>-841299.28</v>
      </c>
    </row>
    <row r="2751" spans="1:5" x14ac:dyDescent="0.25">
      <c r="A2751">
        <v>2</v>
      </c>
      <c r="B2751" s="35" t="str">
        <f t="shared" si="42"/>
        <v>23200153</v>
      </c>
      <c r="C2751" s="32" t="s">
        <v>1415</v>
      </c>
      <c r="D2751" s="33">
        <v>0</v>
      </c>
      <c r="E2751" s="34">
        <v>-11421.47</v>
      </c>
    </row>
    <row r="2752" spans="1:5" x14ac:dyDescent="0.25">
      <c r="A2752">
        <v>2</v>
      </c>
      <c r="B2752" s="35" t="str">
        <f t="shared" si="42"/>
        <v>23200221</v>
      </c>
      <c r="C2752" s="32" t="s">
        <v>1416</v>
      </c>
      <c r="D2752" s="34">
        <v>-469438.04</v>
      </c>
      <c r="E2752" s="34">
        <v>-527134.65</v>
      </c>
    </row>
    <row r="2753" spans="1:5" x14ac:dyDescent="0.25">
      <c r="A2753">
        <v>2</v>
      </c>
      <c r="B2753" s="35" t="str">
        <f t="shared" si="42"/>
        <v>23200222</v>
      </c>
      <c r="C2753" s="32" t="s">
        <v>1417</v>
      </c>
      <c r="D2753" s="34">
        <v>-10306673.470000001</v>
      </c>
      <c r="E2753" s="34">
        <v>-10192373.810000001</v>
      </c>
    </row>
    <row r="2754" spans="1:5" x14ac:dyDescent="0.25">
      <c r="A2754">
        <v>2</v>
      </c>
      <c r="B2754" s="35" t="str">
        <f t="shared" ref="B2754:B2817" si="43">LEFT(C2754,8)</f>
        <v>23200242</v>
      </c>
      <c r="C2754" s="32" t="s">
        <v>1418</v>
      </c>
      <c r="D2754" s="34">
        <v>-43098740.43</v>
      </c>
      <c r="E2754" s="34">
        <v>-42111986.270000003</v>
      </c>
    </row>
    <row r="2755" spans="1:5" x14ac:dyDescent="0.25">
      <c r="A2755">
        <v>2</v>
      </c>
      <c r="B2755" s="35" t="str">
        <f t="shared" si="43"/>
        <v>23200281</v>
      </c>
      <c r="C2755" s="32" t="s">
        <v>1753</v>
      </c>
      <c r="D2755" s="33">
        <v>0</v>
      </c>
      <c r="E2755" s="34">
        <v>-196.09</v>
      </c>
    </row>
    <row r="2756" spans="1:5" x14ac:dyDescent="0.25">
      <c r="A2756">
        <v>2</v>
      </c>
      <c r="B2756" s="35" t="str">
        <f t="shared" si="43"/>
        <v>23200282</v>
      </c>
      <c r="C2756" s="32" t="s">
        <v>1754</v>
      </c>
      <c r="D2756" s="33">
        <v>0</v>
      </c>
      <c r="E2756" s="34">
        <v>-5342.05</v>
      </c>
    </row>
    <row r="2757" spans="1:5" x14ac:dyDescent="0.25">
      <c r="A2757">
        <v>2</v>
      </c>
      <c r="B2757" s="35" t="str">
        <f t="shared" si="43"/>
        <v>23200333</v>
      </c>
      <c r="C2757" s="32" t="s">
        <v>1419</v>
      </c>
      <c r="D2757" s="34">
        <v>-13162877.93</v>
      </c>
      <c r="E2757" s="34">
        <v>-14607232.310000001</v>
      </c>
    </row>
    <row r="2758" spans="1:5" x14ac:dyDescent="0.25">
      <c r="A2758">
        <v>2</v>
      </c>
      <c r="B2758" s="35" t="str">
        <f t="shared" si="43"/>
        <v>23200481</v>
      </c>
      <c r="C2758" s="32" t="s">
        <v>1420</v>
      </c>
      <c r="D2758" s="34">
        <v>-10000000</v>
      </c>
      <c r="E2758" s="34">
        <v>-10000000</v>
      </c>
    </row>
    <row r="2759" spans="1:5" x14ac:dyDescent="0.25">
      <c r="A2759">
        <v>2</v>
      </c>
      <c r="B2759" s="35" t="str">
        <f t="shared" si="43"/>
        <v>23200483</v>
      </c>
      <c r="C2759" s="32" t="s">
        <v>1421</v>
      </c>
      <c r="D2759" s="34">
        <v>-28003019.690000001</v>
      </c>
      <c r="E2759" s="34">
        <v>-32271036.780000001</v>
      </c>
    </row>
    <row r="2760" spans="1:5" x14ac:dyDescent="0.25">
      <c r="A2760">
        <v>2</v>
      </c>
      <c r="B2760" s="35" t="str">
        <f t="shared" si="43"/>
        <v>23200493</v>
      </c>
      <c r="C2760" s="32" t="s">
        <v>1422</v>
      </c>
      <c r="D2760" s="34">
        <v>-112318.98</v>
      </c>
      <c r="E2760" s="34">
        <v>-74084.990000000005</v>
      </c>
    </row>
    <row r="2761" spans="1:5" x14ac:dyDescent="0.25">
      <c r="A2761">
        <v>2</v>
      </c>
      <c r="B2761" s="35" t="str">
        <f t="shared" si="43"/>
        <v>23200543</v>
      </c>
      <c r="C2761" s="32" t="s">
        <v>1423</v>
      </c>
      <c r="D2761" s="34">
        <v>-112124492.06</v>
      </c>
      <c r="E2761" s="34">
        <v>-108720126.63</v>
      </c>
    </row>
    <row r="2762" spans="1:5" x14ac:dyDescent="0.25">
      <c r="A2762">
        <v>2</v>
      </c>
      <c r="B2762" s="35" t="str">
        <f t="shared" si="43"/>
        <v>23200643</v>
      </c>
      <c r="C2762" s="32" t="s">
        <v>1424</v>
      </c>
      <c r="D2762" s="34">
        <v>-8651539.2400000002</v>
      </c>
      <c r="E2762" s="34">
        <v>-7110384.1200000001</v>
      </c>
    </row>
    <row r="2763" spans="1:5" x14ac:dyDescent="0.25">
      <c r="A2763">
        <v>2</v>
      </c>
      <c r="B2763" s="35" t="str">
        <f t="shared" si="43"/>
        <v>23200653</v>
      </c>
      <c r="C2763" s="32" t="s">
        <v>1425</v>
      </c>
      <c r="D2763" s="34">
        <v>-3402522.69</v>
      </c>
      <c r="E2763" s="34">
        <v>-856009.65</v>
      </c>
    </row>
    <row r="2764" spans="1:5" x14ac:dyDescent="0.25">
      <c r="A2764">
        <v>2</v>
      </c>
      <c r="B2764" s="35" t="str">
        <f t="shared" si="43"/>
        <v>23200693</v>
      </c>
      <c r="C2764" s="32" t="s">
        <v>1426</v>
      </c>
      <c r="D2764" s="34">
        <v>360.58</v>
      </c>
      <c r="E2764" s="34">
        <v>-256320.43</v>
      </c>
    </row>
    <row r="2765" spans="1:5" x14ac:dyDescent="0.25">
      <c r="A2765">
        <v>2</v>
      </c>
      <c r="B2765" s="35" t="str">
        <f t="shared" si="43"/>
        <v>23200733</v>
      </c>
      <c r="C2765" s="32" t="s">
        <v>1427</v>
      </c>
      <c r="D2765" s="34">
        <v>-117894.59</v>
      </c>
      <c r="E2765" s="34">
        <v>-92817.53</v>
      </c>
    </row>
    <row r="2766" spans="1:5" x14ac:dyDescent="0.25">
      <c r="A2766">
        <v>2</v>
      </c>
      <c r="B2766" s="35" t="str">
        <f t="shared" si="43"/>
        <v>23200743</v>
      </c>
      <c r="C2766" s="32" t="s">
        <v>1428</v>
      </c>
      <c r="D2766" s="34">
        <v>7895.32</v>
      </c>
      <c r="E2766" s="34">
        <v>1735.43</v>
      </c>
    </row>
    <row r="2767" spans="1:5" x14ac:dyDescent="0.25">
      <c r="A2767">
        <v>2</v>
      </c>
      <c r="B2767" s="35" t="str">
        <f t="shared" si="43"/>
        <v>23200753</v>
      </c>
      <c r="C2767" s="32" t="s">
        <v>1429</v>
      </c>
      <c r="D2767" s="34">
        <v>-732.64</v>
      </c>
      <c r="E2767" s="34">
        <v>-430.96</v>
      </c>
    </row>
    <row r="2768" spans="1:5" x14ac:dyDescent="0.25">
      <c r="A2768">
        <v>2</v>
      </c>
      <c r="B2768" s="35" t="str">
        <f t="shared" si="43"/>
        <v>23200763</v>
      </c>
      <c r="C2768" s="32" t="s">
        <v>1430</v>
      </c>
      <c r="D2768" s="34">
        <v>15529.48</v>
      </c>
      <c r="E2768" s="34">
        <v>14294.51</v>
      </c>
    </row>
    <row r="2769" spans="1:5" x14ac:dyDescent="0.25">
      <c r="A2769">
        <v>2</v>
      </c>
      <c r="B2769" s="35" t="str">
        <f t="shared" si="43"/>
        <v>23200773</v>
      </c>
      <c r="C2769" s="32" t="s">
        <v>1431</v>
      </c>
      <c r="D2769" s="34">
        <v>-1102.0999999999999</v>
      </c>
      <c r="E2769" s="34">
        <v>-7385.3</v>
      </c>
    </row>
    <row r="2770" spans="1:5" x14ac:dyDescent="0.25">
      <c r="A2770">
        <v>2</v>
      </c>
      <c r="B2770" s="35" t="str">
        <f t="shared" si="43"/>
        <v>23200813</v>
      </c>
      <c r="C2770" s="32" t="s">
        <v>1432</v>
      </c>
      <c r="D2770" s="34">
        <v>-6699.57</v>
      </c>
      <c r="E2770" s="34">
        <v>210.34</v>
      </c>
    </row>
    <row r="2771" spans="1:5" x14ac:dyDescent="0.25">
      <c r="A2771">
        <v>2</v>
      </c>
      <c r="B2771" s="35" t="str">
        <f t="shared" si="43"/>
        <v>23200823</v>
      </c>
      <c r="C2771" s="32" t="s">
        <v>1433</v>
      </c>
      <c r="D2771" s="34">
        <v>-170582.48</v>
      </c>
      <c r="E2771" s="33">
        <v>0</v>
      </c>
    </row>
    <row r="2772" spans="1:5" x14ac:dyDescent="0.25">
      <c r="A2772">
        <v>2</v>
      </c>
      <c r="B2772" s="35" t="str">
        <f t="shared" si="43"/>
        <v>23200833</v>
      </c>
      <c r="C2772" s="32" t="s">
        <v>1434</v>
      </c>
      <c r="D2772" s="34">
        <v>1215.5</v>
      </c>
      <c r="E2772" s="34">
        <v>845.5</v>
      </c>
    </row>
    <row r="2773" spans="1:5" x14ac:dyDescent="0.25">
      <c r="A2773">
        <v>2</v>
      </c>
      <c r="B2773" s="35" t="str">
        <f t="shared" si="43"/>
        <v>23200873</v>
      </c>
      <c r="C2773" s="32" t="s">
        <v>1435</v>
      </c>
      <c r="D2773" s="34">
        <v>-6764389.2300000004</v>
      </c>
      <c r="E2773" s="34">
        <v>-6273916.0899999999</v>
      </c>
    </row>
    <row r="2774" spans="1:5" x14ac:dyDescent="0.25">
      <c r="A2774">
        <v>2</v>
      </c>
      <c r="B2774" s="35" t="str">
        <f t="shared" si="43"/>
        <v>23200953</v>
      </c>
      <c r="C2774" s="32" t="s">
        <v>1755</v>
      </c>
      <c r="D2774" s="33">
        <v>0</v>
      </c>
      <c r="E2774" s="34">
        <v>-0.01</v>
      </c>
    </row>
    <row r="2775" spans="1:5" x14ac:dyDescent="0.25">
      <c r="A2775">
        <v>2</v>
      </c>
      <c r="B2775" s="35" t="str">
        <f t="shared" si="43"/>
        <v>23201003</v>
      </c>
      <c r="C2775" s="32" t="s">
        <v>1436</v>
      </c>
      <c r="D2775" s="34">
        <v>-50804403.740000002</v>
      </c>
      <c r="E2775" s="34">
        <v>-32390972.640000001</v>
      </c>
    </row>
    <row r="2776" spans="1:5" x14ac:dyDescent="0.25">
      <c r="A2776">
        <v>2</v>
      </c>
      <c r="B2776" s="35" t="str">
        <f t="shared" si="43"/>
        <v>23201013</v>
      </c>
      <c r="C2776" s="32" t="s">
        <v>1437</v>
      </c>
      <c r="D2776" s="34">
        <v>-7851640.3099999996</v>
      </c>
      <c r="E2776" s="34">
        <v>-10801316.58</v>
      </c>
    </row>
    <row r="2777" spans="1:5" x14ac:dyDescent="0.25">
      <c r="A2777">
        <v>2</v>
      </c>
      <c r="B2777" s="35" t="str">
        <f t="shared" si="43"/>
        <v>23201033</v>
      </c>
      <c r="C2777" s="32" t="s">
        <v>1438</v>
      </c>
      <c r="D2777" s="34">
        <v>-143293.91</v>
      </c>
      <c r="E2777" s="34">
        <v>-110432.65</v>
      </c>
    </row>
    <row r="2778" spans="1:5" x14ac:dyDescent="0.25">
      <c r="A2778">
        <v>2</v>
      </c>
      <c r="B2778" s="35" t="str">
        <f t="shared" si="43"/>
        <v>23201043</v>
      </c>
      <c r="C2778" s="32" t="s">
        <v>1439</v>
      </c>
      <c r="D2778" s="34">
        <v>-219671.99</v>
      </c>
      <c r="E2778" s="34">
        <v>-113988.23</v>
      </c>
    </row>
    <row r="2779" spans="1:5" x14ac:dyDescent="0.25">
      <c r="A2779">
        <v>2</v>
      </c>
      <c r="B2779" s="35" t="str">
        <f t="shared" si="43"/>
        <v>23201073</v>
      </c>
      <c r="C2779" s="32" t="s">
        <v>1440</v>
      </c>
      <c r="D2779" s="34">
        <v>2318.14</v>
      </c>
      <c r="E2779" s="34">
        <v>-544770.98</v>
      </c>
    </row>
    <row r="2780" spans="1:5" x14ac:dyDescent="0.25">
      <c r="A2780">
        <v>2</v>
      </c>
      <c r="B2780" s="35" t="str">
        <f t="shared" si="43"/>
        <v>23201093</v>
      </c>
      <c r="C2780" s="32" t="s">
        <v>1441</v>
      </c>
      <c r="D2780" s="33">
        <v>0</v>
      </c>
      <c r="E2780" s="34">
        <v>-67260.639999999999</v>
      </c>
    </row>
    <row r="2781" spans="1:5" x14ac:dyDescent="0.25">
      <c r="A2781">
        <v>2</v>
      </c>
      <c r="B2781" s="35" t="str">
        <f t="shared" si="43"/>
        <v>23201113</v>
      </c>
      <c r="C2781" s="32" t="s">
        <v>1442</v>
      </c>
      <c r="D2781" s="34">
        <v>19218.310000000001</v>
      </c>
      <c r="E2781" s="34">
        <v>9982.2000000000007</v>
      </c>
    </row>
    <row r="2782" spans="1:5" x14ac:dyDescent="0.25">
      <c r="A2782">
        <v>2</v>
      </c>
      <c r="B2782" s="35" t="str">
        <f t="shared" si="43"/>
        <v>23201153</v>
      </c>
      <c r="C2782" s="32" t="s">
        <v>1443</v>
      </c>
      <c r="D2782" s="34">
        <v>-8850.0300000000007</v>
      </c>
      <c r="E2782" s="34">
        <v>-15939.05</v>
      </c>
    </row>
    <row r="2783" spans="1:5" x14ac:dyDescent="0.25">
      <c r="A2783">
        <v>2</v>
      </c>
      <c r="B2783" s="35" t="str">
        <f t="shared" si="43"/>
        <v>23201163</v>
      </c>
      <c r="C2783" s="32" t="s">
        <v>1444</v>
      </c>
      <c r="D2783" s="34">
        <v>-52296.15</v>
      </c>
      <c r="E2783" s="34">
        <v>-52626.03</v>
      </c>
    </row>
    <row r="2784" spans="1:5" x14ac:dyDescent="0.25">
      <c r="A2784">
        <v>2</v>
      </c>
      <c r="B2784" s="35" t="str">
        <f t="shared" si="43"/>
        <v>23201173</v>
      </c>
      <c r="C2784" s="32" t="s">
        <v>1445</v>
      </c>
      <c r="D2784" s="33">
        <v>0</v>
      </c>
      <c r="E2784" s="34">
        <v>122923.73</v>
      </c>
    </row>
    <row r="2785" spans="1:5" x14ac:dyDescent="0.25">
      <c r="A2785">
        <v>2</v>
      </c>
      <c r="B2785" s="35" t="str">
        <f t="shared" si="43"/>
        <v>23201193</v>
      </c>
      <c r="C2785" s="32" t="s">
        <v>1446</v>
      </c>
      <c r="D2785" s="34">
        <v>-22187.24</v>
      </c>
      <c r="E2785" s="34">
        <v>-45126.34</v>
      </c>
    </row>
    <row r="2786" spans="1:5" x14ac:dyDescent="0.25">
      <c r="A2786">
        <v>2</v>
      </c>
      <c r="B2786" s="35" t="str">
        <f t="shared" si="43"/>
        <v>23201203</v>
      </c>
      <c r="C2786" s="32" t="s">
        <v>1447</v>
      </c>
      <c r="D2786" s="34">
        <v>-88.44</v>
      </c>
      <c r="E2786" s="34">
        <v>-554.80999999999995</v>
      </c>
    </row>
    <row r="2787" spans="1:5" x14ac:dyDescent="0.25">
      <c r="A2787">
        <v>2</v>
      </c>
      <c r="B2787" s="35" t="str">
        <f t="shared" si="43"/>
        <v>23201213</v>
      </c>
      <c r="C2787" s="32" t="s">
        <v>1448</v>
      </c>
      <c r="D2787" s="33">
        <v>0</v>
      </c>
      <c r="E2787" s="34">
        <v>1500</v>
      </c>
    </row>
    <row r="2788" spans="1:5" x14ac:dyDescent="0.25">
      <c r="A2788">
        <v>2</v>
      </c>
      <c r="B2788" s="35" t="str">
        <f t="shared" si="43"/>
        <v>23201251</v>
      </c>
      <c r="C2788" s="32" t="s">
        <v>1449</v>
      </c>
      <c r="D2788" s="34">
        <v>-450433</v>
      </c>
      <c r="E2788" s="33">
        <v>0</v>
      </c>
    </row>
    <row r="2789" spans="1:5" x14ac:dyDescent="0.25">
      <c r="A2789">
        <v>2</v>
      </c>
      <c r="B2789" s="35" t="str">
        <f t="shared" si="43"/>
        <v>23202173</v>
      </c>
      <c r="C2789" s="32" t="s">
        <v>1450</v>
      </c>
      <c r="D2789" s="34">
        <v>181.24</v>
      </c>
      <c r="E2789" s="34">
        <v>161.91999999999999</v>
      </c>
    </row>
    <row r="2790" spans="1:5" x14ac:dyDescent="0.25">
      <c r="A2790">
        <v>2</v>
      </c>
      <c r="B2790" s="35" t="str">
        <f t="shared" si="43"/>
        <v>23202183</v>
      </c>
      <c r="C2790" s="32" t="s">
        <v>1451</v>
      </c>
      <c r="D2790" s="34">
        <v>-190204.3</v>
      </c>
      <c r="E2790" s="33">
        <v>0</v>
      </c>
    </row>
    <row r="2791" spans="1:5" x14ac:dyDescent="0.25">
      <c r="A2791">
        <v>2</v>
      </c>
      <c r="B2791" s="35" t="str">
        <f t="shared" si="43"/>
        <v>23202213</v>
      </c>
      <c r="C2791" s="32" t="s">
        <v>1756</v>
      </c>
      <c r="D2791" s="33">
        <v>0</v>
      </c>
      <c r="E2791" s="34">
        <v>-1743.41</v>
      </c>
    </row>
    <row r="2792" spans="1:5" x14ac:dyDescent="0.25">
      <c r="A2792">
        <v>2</v>
      </c>
      <c r="B2792" s="35" t="str">
        <f t="shared" si="43"/>
        <v>23202233</v>
      </c>
      <c r="C2792" s="32" t="s">
        <v>1452</v>
      </c>
      <c r="D2792" s="34">
        <v>-1449593.5</v>
      </c>
      <c r="E2792" s="34">
        <v>-260962.61</v>
      </c>
    </row>
    <row r="2793" spans="1:5" x14ac:dyDescent="0.25">
      <c r="A2793">
        <v>2</v>
      </c>
      <c r="B2793" s="35" t="str">
        <f t="shared" si="43"/>
        <v>23202353</v>
      </c>
      <c r="C2793" s="32" t="s">
        <v>1453</v>
      </c>
      <c r="D2793" s="34">
        <v>-17759149.170000002</v>
      </c>
      <c r="E2793" s="34">
        <v>-18633073.870000001</v>
      </c>
    </row>
    <row r="2794" spans="1:5" x14ac:dyDescent="0.25">
      <c r="A2794">
        <v>2</v>
      </c>
      <c r="B2794" s="35" t="str">
        <f t="shared" si="43"/>
        <v xml:space="preserve">F232    </v>
      </c>
      <c r="C2794" s="25" t="s">
        <v>1454</v>
      </c>
      <c r="D2794" s="27">
        <v>-397018980.06999999</v>
      </c>
      <c r="E2794" s="27">
        <v>-366407136.31999999</v>
      </c>
    </row>
    <row r="2795" spans="1:5" x14ac:dyDescent="0.25">
      <c r="A2795">
        <v>2</v>
      </c>
      <c r="B2795" s="35" t="str">
        <f t="shared" si="43"/>
        <v>F1-P112.</v>
      </c>
      <c r="C2795" s="25" t="s">
        <v>249</v>
      </c>
      <c r="D2795" s="27">
        <v>-397018980.06999999</v>
      </c>
      <c r="E2795" s="27">
        <v>-366407136.31999999</v>
      </c>
    </row>
    <row r="2796" spans="1:5" x14ac:dyDescent="0.25">
      <c r="A2796">
        <v>2</v>
      </c>
      <c r="B2796" s="35" t="str">
        <f t="shared" si="43"/>
        <v>23409470</v>
      </c>
      <c r="C2796" s="32" t="s">
        <v>1455</v>
      </c>
      <c r="D2796" s="33">
        <v>0</v>
      </c>
      <c r="E2796" s="33">
        <v>0</v>
      </c>
    </row>
    <row r="2797" spans="1:5" x14ac:dyDescent="0.25">
      <c r="A2797">
        <v>2</v>
      </c>
      <c r="B2797" s="35" t="str">
        <f t="shared" si="43"/>
        <v>23409500</v>
      </c>
      <c r="C2797" s="32" t="s">
        <v>1456</v>
      </c>
      <c r="D2797" s="33">
        <v>0</v>
      </c>
      <c r="E2797" s="33">
        <v>0</v>
      </c>
    </row>
    <row r="2798" spans="1:5" x14ac:dyDescent="0.25">
      <c r="A2798">
        <v>2</v>
      </c>
      <c r="B2798" s="35" t="str">
        <f t="shared" si="43"/>
        <v xml:space="preserve">F234    </v>
      </c>
      <c r="C2798" s="25" t="s">
        <v>1457</v>
      </c>
      <c r="D2798" s="26">
        <v>0</v>
      </c>
      <c r="E2798" s="26">
        <v>0</v>
      </c>
    </row>
    <row r="2799" spans="1:5" x14ac:dyDescent="0.25">
      <c r="A2799">
        <v>2</v>
      </c>
      <c r="B2799" s="35" t="str">
        <f t="shared" si="43"/>
        <v>F1-P112.</v>
      </c>
      <c r="C2799" s="25" t="s">
        <v>250</v>
      </c>
      <c r="D2799" s="26">
        <v>0</v>
      </c>
      <c r="E2799" s="26">
        <v>0</v>
      </c>
    </row>
    <row r="2800" spans="1:5" x14ac:dyDescent="0.25">
      <c r="A2800">
        <v>2</v>
      </c>
      <c r="B2800" s="35" t="str">
        <f t="shared" si="43"/>
        <v>23500003</v>
      </c>
      <c r="C2800" s="32" t="s">
        <v>1458</v>
      </c>
      <c r="D2800" s="34">
        <v>-38144331.890000001</v>
      </c>
      <c r="E2800" s="34">
        <v>-38259272.850000001</v>
      </c>
    </row>
    <row r="2801" spans="1:5" x14ac:dyDescent="0.25">
      <c r="A2801">
        <v>2</v>
      </c>
      <c r="B2801" s="35" t="str">
        <f t="shared" si="43"/>
        <v>23500011</v>
      </c>
      <c r="C2801" s="32" t="s">
        <v>1459</v>
      </c>
      <c r="D2801" s="34">
        <v>-6998673.1799999997</v>
      </c>
      <c r="E2801" s="34">
        <v>-7148673.1799999997</v>
      </c>
    </row>
    <row r="2802" spans="1:5" x14ac:dyDescent="0.25">
      <c r="A2802">
        <v>2</v>
      </c>
      <c r="B2802" s="35" t="str">
        <f t="shared" si="43"/>
        <v xml:space="preserve">F235    </v>
      </c>
      <c r="C2802" s="25" t="s">
        <v>1460</v>
      </c>
      <c r="D2802" s="27">
        <v>-45143005.07</v>
      </c>
      <c r="E2802" s="27">
        <v>-45407946.030000001</v>
      </c>
    </row>
    <row r="2803" spans="1:5" x14ac:dyDescent="0.25">
      <c r="A2803">
        <v>2</v>
      </c>
      <c r="B2803" s="35" t="str">
        <f t="shared" si="43"/>
        <v>F1-P112.</v>
      </c>
      <c r="C2803" s="25" t="s">
        <v>251</v>
      </c>
      <c r="D2803" s="27">
        <v>-45143005.07</v>
      </c>
      <c r="E2803" s="27">
        <v>-45407946.030000001</v>
      </c>
    </row>
    <row r="2804" spans="1:5" x14ac:dyDescent="0.25">
      <c r="A2804">
        <v>2</v>
      </c>
      <c r="B2804" s="35" t="str">
        <f t="shared" si="43"/>
        <v>23600021</v>
      </c>
      <c r="C2804" s="32" t="s">
        <v>1461</v>
      </c>
      <c r="D2804" s="34">
        <v>-5946376.9500000002</v>
      </c>
      <c r="E2804" s="34">
        <v>-5216658.24</v>
      </c>
    </row>
    <row r="2805" spans="1:5" x14ac:dyDescent="0.25">
      <c r="A2805">
        <v>2</v>
      </c>
      <c r="B2805" s="35" t="str">
        <f t="shared" si="43"/>
        <v>23600022</v>
      </c>
      <c r="C2805" s="32" t="s">
        <v>1462</v>
      </c>
      <c r="D2805" s="34">
        <v>-2645086.54</v>
      </c>
      <c r="E2805" s="34">
        <v>-2376969.04</v>
      </c>
    </row>
    <row r="2806" spans="1:5" x14ac:dyDescent="0.25">
      <c r="A2806">
        <v>2</v>
      </c>
      <c r="B2806" s="35" t="str">
        <f t="shared" si="43"/>
        <v>23600033</v>
      </c>
      <c r="C2806" s="32" t="s">
        <v>1463</v>
      </c>
      <c r="D2806" s="34">
        <v>1930464.6</v>
      </c>
      <c r="E2806" s="34">
        <v>-5545692.04</v>
      </c>
    </row>
    <row r="2807" spans="1:5" x14ac:dyDescent="0.25">
      <c r="A2807">
        <v>2</v>
      </c>
      <c r="B2807" s="35" t="str">
        <f t="shared" si="43"/>
        <v>23600093</v>
      </c>
      <c r="C2807" s="32" t="s">
        <v>1464</v>
      </c>
      <c r="D2807" s="33">
        <v>0</v>
      </c>
      <c r="E2807" s="34">
        <v>-409876</v>
      </c>
    </row>
    <row r="2808" spans="1:5" x14ac:dyDescent="0.25">
      <c r="A2808">
        <v>2</v>
      </c>
      <c r="B2808" s="35" t="str">
        <f t="shared" si="43"/>
        <v>23600173</v>
      </c>
      <c r="C2808" s="32" t="s">
        <v>1465</v>
      </c>
      <c r="D2808" s="34">
        <v>-8934.5400000000009</v>
      </c>
      <c r="E2808" s="33">
        <v>0</v>
      </c>
    </row>
    <row r="2809" spans="1:5" x14ac:dyDescent="0.25">
      <c r="A2809">
        <v>2</v>
      </c>
      <c r="B2809" s="35" t="str">
        <f t="shared" si="43"/>
        <v>23600201</v>
      </c>
      <c r="C2809" s="32" t="s">
        <v>1466</v>
      </c>
      <c r="D2809" s="34">
        <v>-47617627</v>
      </c>
      <c r="E2809" s="34">
        <v>-56035018.75</v>
      </c>
    </row>
    <row r="2810" spans="1:5" x14ac:dyDescent="0.25">
      <c r="A2810">
        <v>2</v>
      </c>
      <c r="B2810" s="35" t="str">
        <f t="shared" si="43"/>
        <v>23600211</v>
      </c>
      <c r="C2810" s="32" t="s">
        <v>1467</v>
      </c>
      <c r="D2810" s="34">
        <v>-5937352.9100000001</v>
      </c>
      <c r="E2810" s="34">
        <v>-8101069.3899999997</v>
      </c>
    </row>
    <row r="2811" spans="1:5" x14ac:dyDescent="0.25">
      <c r="A2811">
        <v>2</v>
      </c>
      <c r="B2811" s="35" t="str">
        <f t="shared" si="43"/>
        <v>23600213</v>
      </c>
      <c r="C2811" s="32" t="s">
        <v>1468</v>
      </c>
      <c r="D2811" s="34">
        <v>-31901.040000000001</v>
      </c>
      <c r="E2811" s="34">
        <v>-297161.98</v>
      </c>
    </row>
    <row r="2812" spans="1:5" x14ac:dyDescent="0.25">
      <c r="A2812">
        <v>2</v>
      </c>
      <c r="B2812" s="35" t="str">
        <f t="shared" si="43"/>
        <v>23600221</v>
      </c>
      <c r="C2812" s="32" t="s">
        <v>1469</v>
      </c>
      <c r="D2812" s="34">
        <v>300595.8</v>
      </c>
      <c r="E2812" s="34">
        <v>200399.8</v>
      </c>
    </row>
    <row r="2813" spans="1:5" x14ac:dyDescent="0.25">
      <c r="A2813">
        <v>2</v>
      </c>
      <c r="B2813" s="35" t="str">
        <f t="shared" si="43"/>
        <v>23600223</v>
      </c>
      <c r="C2813" s="32" t="s">
        <v>1470</v>
      </c>
      <c r="D2813" s="34">
        <v>-1907.32</v>
      </c>
      <c r="E2813" s="34">
        <v>-1907.32</v>
      </c>
    </row>
    <row r="2814" spans="1:5" x14ac:dyDescent="0.25">
      <c r="A2814">
        <v>2</v>
      </c>
      <c r="B2814" s="35" t="str">
        <f t="shared" si="43"/>
        <v>23600232</v>
      </c>
      <c r="C2814" s="32" t="s">
        <v>1471</v>
      </c>
      <c r="D2814" s="34">
        <v>-21180546.34</v>
      </c>
      <c r="E2814" s="34">
        <v>-25062460.829999998</v>
      </c>
    </row>
    <row r="2815" spans="1:5" x14ac:dyDescent="0.25">
      <c r="A2815">
        <v>2</v>
      </c>
      <c r="B2815" s="35" t="str">
        <f t="shared" si="43"/>
        <v>23600351</v>
      </c>
      <c r="C2815" s="32" t="s">
        <v>1472</v>
      </c>
      <c r="D2815" s="34">
        <v>-11530331.01</v>
      </c>
      <c r="E2815" s="34">
        <v>-10353542.810000001</v>
      </c>
    </row>
    <row r="2816" spans="1:5" x14ac:dyDescent="0.25">
      <c r="A2816">
        <v>2</v>
      </c>
      <c r="B2816" s="35" t="str">
        <f t="shared" si="43"/>
        <v>23600391</v>
      </c>
      <c r="C2816" s="32" t="s">
        <v>1473</v>
      </c>
      <c r="D2816" s="34">
        <v>-447736.65</v>
      </c>
      <c r="E2816" s="34">
        <v>-254803.16</v>
      </c>
    </row>
    <row r="2817" spans="1:5" x14ac:dyDescent="0.25">
      <c r="A2817">
        <v>2</v>
      </c>
      <c r="B2817" s="35" t="str">
        <f t="shared" si="43"/>
        <v>23600421</v>
      </c>
      <c r="C2817" s="32" t="s">
        <v>1757</v>
      </c>
      <c r="D2817" s="33">
        <v>0</v>
      </c>
      <c r="E2817" s="34">
        <v>-32.32</v>
      </c>
    </row>
    <row r="2818" spans="1:5" x14ac:dyDescent="0.25">
      <c r="A2818">
        <v>2</v>
      </c>
      <c r="B2818" s="35" t="str">
        <f t="shared" ref="B2818:B2881" si="44">LEFT(C2818,8)</f>
        <v>23600431</v>
      </c>
      <c r="C2818" s="32" t="s">
        <v>1474</v>
      </c>
      <c r="D2818" s="34">
        <v>-8092.7</v>
      </c>
      <c r="E2818" s="34">
        <v>-22608.61</v>
      </c>
    </row>
    <row r="2819" spans="1:5" x14ac:dyDescent="0.25">
      <c r="A2819">
        <v>2</v>
      </c>
      <c r="B2819" s="35" t="str">
        <f t="shared" si="44"/>
        <v>23600451</v>
      </c>
      <c r="C2819" s="32" t="s">
        <v>1475</v>
      </c>
      <c r="D2819" s="34">
        <v>-1504.98</v>
      </c>
      <c r="E2819" s="34">
        <v>-274831.37</v>
      </c>
    </row>
    <row r="2820" spans="1:5" x14ac:dyDescent="0.25">
      <c r="A2820">
        <v>2</v>
      </c>
      <c r="B2820" s="35" t="str">
        <f t="shared" si="44"/>
        <v>23600471</v>
      </c>
      <c r="C2820" s="32" t="s">
        <v>1476</v>
      </c>
      <c r="D2820" s="34">
        <v>-8277936.5499999998</v>
      </c>
      <c r="E2820" s="34">
        <v>-9673199.0099999998</v>
      </c>
    </row>
    <row r="2821" spans="1:5" x14ac:dyDescent="0.25">
      <c r="A2821">
        <v>2</v>
      </c>
      <c r="B2821" s="35" t="str">
        <f t="shared" si="44"/>
        <v>23600552</v>
      </c>
      <c r="C2821" s="32" t="s">
        <v>1477</v>
      </c>
      <c r="D2821" s="34">
        <v>-4593883.99</v>
      </c>
      <c r="E2821" s="34">
        <v>-5292098.3</v>
      </c>
    </row>
    <row r="2822" spans="1:5" x14ac:dyDescent="0.25">
      <c r="A2822">
        <v>2</v>
      </c>
      <c r="B2822" s="35" t="str">
        <f t="shared" si="44"/>
        <v>23600602</v>
      </c>
      <c r="C2822" s="32" t="s">
        <v>1478</v>
      </c>
      <c r="D2822" s="34">
        <v>-6360987.04</v>
      </c>
      <c r="E2822" s="34">
        <v>-6364501.25</v>
      </c>
    </row>
    <row r="2823" spans="1:5" x14ac:dyDescent="0.25">
      <c r="A2823">
        <v>2</v>
      </c>
      <c r="B2823" s="35" t="str">
        <f t="shared" si="44"/>
        <v>23601003</v>
      </c>
      <c r="C2823" s="32" t="s">
        <v>1479</v>
      </c>
      <c r="D2823" s="34">
        <v>-2429013.19</v>
      </c>
      <c r="E2823" s="34">
        <v>-2297372.02</v>
      </c>
    </row>
    <row r="2824" spans="1:5" x14ac:dyDescent="0.25">
      <c r="A2824">
        <v>2</v>
      </c>
      <c r="B2824" s="35" t="str">
        <f t="shared" si="44"/>
        <v>23601013</v>
      </c>
      <c r="C2824" s="32" t="s">
        <v>1480</v>
      </c>
      <c r="D2824" s="34">
        <v>-8428.32</v>
      </c>
      <c r="E2824" s="34">
        <v>-79572</v>
      </c>
    </row>
    <row r="2825" spans="1:5" x14ac:dyDescent="0.25">
      <c r="A2825">
        <v>2</v>
      </c>
      <c r="B2825" s="35" t="str">
        <f t="shared" si="44"/>
        <v>23601023</v>
      </c>
      <c r="C2825" s="32" t="s">
        <v>1481</v>
      </c>
      <c r="D2825" s="34">
        <v>-40524.92</v>
      </c>
      <c r="E2825" s="34">
        <v>-3000.19</v>
      </c>
    </row>
    <row r="2826" spans="1:5" x14ac:dyDescent="0.25">
      <c r="A2826">
        <v>2</v>
      </c>
      <c r="B2826" s="35" t="str">
        <f t="shared" si="44"/>
        <v>23601043</v>
      </c>
      <c r="C2826" s="32" t="s">
        <v>1482</v>
      </c>
      <c r="D2826" s="34">
        <v>-4035.58</v>
      </c>
      <c r="E2826" s="34">
        <v>-133561.34</v>
      </c>
    </row>
    <row r="2827" spans="1:5" x14ac:dyDescent="0.25">
      <c r="A2827">
        <v>2</v>
      </c>
      <c r="B2827" s="35" t="str">
        <f t="shared" si="44"/>
        <v xml:space="preserve">F236    </v>
      </c>
      <c r="C2827" s="25" t="s">
        <v>1483</v>
      </c>
      <c r="D2827" s="27">
        <v>-114841147.17</v>
      </c>
      <c r="E2827" s="27">
        <v>-137595536.16999999</v>
      </c>
    </row>
    <row r="2828" spans="1:5" x14ac:dyDescent="0.25">
      <c r="A2828">
        <v>2</v>
      </c>
      <c r="B2828" s="35" t="str">
        <f t="shared" si="44"/>
        <v>F1-P112.</v>
      </c>
      <c r="C2828" s="25" t="s">
        <v>252</v>
      </c>
      <c r="D2828" s="27">
        <v>-114841147.17</v>
      </c>
      <c r="E2828" s="27">
        <v>-137595536.16999999</v>
      </c>
    </row>
    <row r="2829" spans="1:5" x14ac:dyDescent="0.25">
      <c r="A2829">
        <v>2</v>
      </c>
      <c r="B2829" s="35" t="str">
        <f t="shared" si="44"/>
        <v>23700363</v>
      </c>
      <c r="C2829" s="32" t="s">
        <v>1484</v>
      </c>
      <c r="D2829" s="34">
        <v>-44687.5</v>
      </c>
      <c r="E2829" s="34">
        <v>-223437.5</v>
      </c>
    </row>
    <row r="2830" spans="1:5" x14ac:dyDescent="0.25">
      <c r="A2830">
        <v>2</v>
      </c>
      <c r="B2830" s="35" t="str">
        <f t="shared" si="44"/>
        <v>23700383</v>
      </c>
      <c r="C2830" s="32" t="s">
        <v>1485</v>
      </c>
      <c r="D2830" s="34">
        <v>-6000</v>
      </c>
      <c r="E2830" s="34">
        <v>-30000</v>
      </c>
    </row>
    <row r="2831" spans="1:5" x14ac:dyDescent="0.25">
      <c r="A2831">
        <v>2</v>
      </c>
      <c r="B2831" s="35" t="str">
        <f t="shared" si="44"/>
        <v>23700713</v>
      </c>
      <c r="C2831" s="32" t="s">
        <v>1486</v>
      </c>
      <c r="D2831" s="34">
        <v>-10691.43</v>
      </c>
      <c r="E2831" s="34">
        <v>-8135.87</v>
      </c>
    </row>
    <row r="2832" spans="1:5" x14ac:dyDescent="0.25">
      <c r="A2832">
        <v>2</v>
      </c>
      <c r="B2832" s="35" t="str">
        <f t="shared" si="44"/>
        <v>23700813</v>
      </c>
      <c r="C2832" s="32" t="s">
        <v>1487</v>
      </c>
      <c r="D2832" s="34">
        <v>-1458333.04</v>
      </c>
      <c r="E2832" s="34">
        <v>-2624999.7000000002</v>
      </c>
    </row>
    <row r="2833" spans="1:5" x14ac:dyDescent="0.25">
      <c r="A2833">
        <v>2</v>
      </c>
      <c r="B2833" s="35" t="str">
        <f t="shared" si="44"/>
        <v>23700823</v>
      </c>
      <c r="C2833" s="32" t="s">
        <v>1488</v>
      </c>
      <c r="D2833" s="34">
        <v>-3931666.37</v>
      </c>
      <c r="E2833" s="34">
        <v>-6178333.0300000003</v>
      </c>
    </row>
    <row r="2834" spans="1:5" x14ac:dyDescent="0.25">
      <c r="A2834">
        <v>2</v>
      </c>
      <c r="B2834" s="35" t="str">
        <f t="shared" si="44"/>
        <v>23700841</v>
      </c>
      <c r="C2834" s="32" t="s">
        <v>1489</v>
      </c>
      <c r="D2834" s="34">
        <v>-896542.13</v>
      </c>
      <c r="E2834" s="34">
        <v>-896542.13</v>
      </c>
    </row>
    <row r="2835" spans="1:5" x14ac:dyDescent="0.25">
      <c r="A2835">
        <v>2</v>
      </c>
      <c r="B2835" s="35" t="str">
        <f t="shared" si="44"/>
        <v>23700873</v>
      </c>
      <c r="C2835" s="32" t="s">
        <v>1490</v>
      </c>
      <c r="D2835" s="34">
        <v>-6142500</v>
      </c>
      <c r="E2835" s="34">
        <v>-9652500</v>
      </c>
    </row>
    <row r="2836" spans="1:5" x14ac:dyDescent="0.25">
      <c r="A2836">
        <v>2</v>
      </c>
      <c r="B2836" s="35" t="str">
        <f t="shared" si="44"/>
        <v>23700963</v>
      </c>
      <c r="C2836" s="32" t="s">
        <v>1491</v>
      </c>
      <c r="D2836" s="34">
        <v>-1180368.46</v>
      </c>
      <c r="E2836" s="34">
        <v>-3464951.8</v>
      </c>
    </row>
    <row r="2837" spans="1:5" x14ac:dyDescent="0.25">
      <c r="A2837">
        <v>2</v>
      </c>
      <c r="B2837" s="35" t="str">
        <f t="shared" si="44"/>
        <v>23701023</v>
      </c>
      <c r="C2837" s="32" t="s">
        <v>1492</v>
      </c>
      <c r="D2837" s="34">
        <v>-746471.03</v>
      </c>
      <c r="E2837" s="34">
        <v>-3548137.69</v>
      </c>
    </row>
    <row r="2838" spans="1:5" x14ac:dyDescent="0.25">
      <c r="A2838">
        <v>2</v>
      </c>
      <c r="B2838" s="35" t="str">
        <f t="shared" si="44"/>
        <v>23701033</v>
      </c>
      <c r="C2838" s="32" t="s">
        <v>1493</v>
      </c>
      <c r="D2838" s="34">
        <v>-5542033.3300000001</v>
      </c>
      <c r="E2838" s="34">
        <v>-8679033.3300000001</v>
      </c>
    </row>
    <row r="2839" spans="1:5" x14ac:dyDescent="0.25">
      <c r="A2839">
        <v>2</v>
      </c>
      <c r="B2839" s="35" t="str">
        <f t="shared" si="44"/>
        <v>23701053</v>
      </c>
      <c r="C2839" s="32" t="s">
        <v>1494</v>
      </c>
      <c r="D2839" s="34">
        <v>-863399.75</v>
      </c>
      <c r="E2839" s="34">
        <v>-2506643.98</v>
      </c>
    </row>
    <row r="2840" spans="1:5" x14ac:dyDescent="0.25">
      <c r="A2840">
        <v>2</v>
      </c>
      <c r="B2840" s="35" t="str">
        <f t="shared" si="44"/>
        <v>23701063</v>
      </c>
      <c r="C2840" s="32" t="s">
        <v>1495</v>
      </c>
      <c r="D2840" s="34">
        <v>-16567.43</v>
      </c>
      <c r="E2840" s="34">
        <v>-243190.15</v>
      </c>
    </row>
    <row r="2841" spans="1:5" x14ac:dyDescent="0.25">
      <c r="A2841">
        <v>2</v>
      </c>
      <c r="B2841" s="35" t="str">
        <f t="shared" si="44"/>
        <v>23701103</v>
      </c>
      <c r="C2841" s="32" t="s">
        <v>1496</v>
      </c>
      <c r="D2841" s="33">
        <v>0</v>
      </c>
      <c r="E2841" s="33">
        <v>0</v>
      </c>
    </row>
    <row r="2842" spans="1:5" x14ac:dyDescent="0.25">
      <c r="A2842">
        <v>2</v>
      </c>
      <c r="B2842" s="35" t="str">
        <f t="shared" si="44"/>
        <v>23701113</v>
      </c>
      <c r="C2842" s="32" t="s">
        <v>1497</v>
      </c>
      <c r="D2842" s="34">
        <v>-5037375</v>
      </c>
      <c r="E2842" s="34">
        <v>-8395625</v>
      </c>
    </row>
    <row r="2843" spans="1:5" x14ac:dyDescent="0.25">
      <c r="A2843">
        <v>2</v>
      </c>
      <c r="B2843" s="35" t="str">
        <f t="shared" si="44"/>
        <v>23701123</v>
      </c>
      <c r="C2843" s="32" t="s">
        <v>1498</v>
      </c>
      <c r="D2843" s="34">
        <v>-5597809.2400000002</v>
      </c>
      <c r="E2843" s="34">
        <v>-8736767.5800000001</v>
      </c>
    </row>
    <row r="2844" spans="1:5" x14ac:dyDescent="0.25">
      <c r="A2844">
        <v>2</v>
      </c>
      <c r="B2844" s="35" t="str">
        <f t="shared" si="44"/>
        <v>23701133</v>
      </c>
      <c r="C2844" s="32" t="s">
        <v>1499</v>
      </c>
      <c r="D2844" s="34">
        <v>-6644610.7999999998</v>
      </c>
      <c r="E2844" s="34">
        <v>-1841277.46</v>
      </c>
    </row>
    <row r="2845" spans="1:5" x14ac:dyDescent="0.25">
      <c r="A2845">
        <v>2</v>
      </c>
      <c r="B2845" s="35" t="str">
        <f t="shared" si="44"/>
        <v>23701143</v>
      </c>
      <c r="C2845" s="32" t="s">
        <v>1500</v>
      </c>
      <c r="D2845" s="34">
        <v>-3617716.66</v>
      </c>
      <c r="E2845" s="34">
        <v>-6436716.6600000001</v>
      </c>
    </row>
    <row r="2846" spans="1:5" x14ac:dyDescent="0.25">
      <c r="A2846">
        <v>2</v>
      </c>
      <c r="B2846" s="35" t="str">
        <f t="shared" si="44"/>
        <v>23701153</v>
      </c>
      <c r="C2846" s="32" t="s">
        <v>1501</v>
      </c>
      <c r="D2846" s="34">
        <v>-1416416.67</v>
      </c>
      <c r="E2846" s="34">
        <v>-3263916.67</v>
      </c>
    </row>
    <row r="2847" spans="1:5" x14ac:dyDescent="0.25">
      <c r="A2847">
        <v>2</v>
      </c>
      <c r="B2847" s="35" t="str">
        <f t="shared" si="44"/>
        <v>23701163</v>
      </c>
      <c r="C2847" s="32" t="s">
        <v>1502</v>
      </c>
      <c r="D2847" s="34">
        <v>-270250</v>
      </c>
      <c r="E2847" s="34">
        <v>-622750</v>
      </c>
    </row>
    <row r="2848" spans="1:5" x14ac:dyDescent="0.25">
      <c r="A2848">
        <v>2</v>
      </c>
      <c r="B2848" s="35" t="str">
        <f t="shared" si="44"/>
        <v>23701173</v>
      </c>
      <c r="C2848" s="32" t="s">
        <v>1503</v>
      </c>
      <c r="D2848" s="34">
        <v>-202295.47</v>
      </c>
      <c r="E2848" s="34">
        <v>-104804.4</v>
      </c>
    </row>
    <row r="2849" spans="1:5" x14ac:dyDescent="0.25">
      <c r="A2849">
        <v>2</v>
      </c>
      <c r="B2849" s="35" t="str">
        <f t="shared" si="44"/>
        <v>23701183</v>
      </c>
      <c r="C2849" s="32" t="s">
        <v>1504</v>
      </c>
      <c r="D2849" s="34">
        <v>-1814979.83</v>
      </c>
      <c r="E2849" s="34">
        <v>-2714969.83</v>
      </c>
    </row>
    <row r="2850" spans="1:5" x14ac:dyDescent="0.25">
      <c r="A2850">
        <v>2</v>
      </c>
      <c r="B2850" s="35" t="str">
        <f t="shared" si="44"/>
        <v>23701193</v>
      </c>
      <c r="C2850" s="32" t="s">
        <v>1505</v>
      </c>
      <c r="D2850" s="34">
        <v>-314600</v>
      </c>
      <c r="E2850" s="34">
        <v>-470600</v>
      </c>
    </row>
    <row r="2851" spans="1:5" x14ac:dyDescent="0.25">
      <c r="A2851">
        <v>2</v>
      </c>
      <c r="B2851" s="35" t="str">
        <f t="shared" si="44"/>
        <v>23701203</v>
      </c>
      <c r="C2851" s="32" t="s">
        <v>1506</v>
      </c>
      <c r="D2851" s="34">
        <v>-2081319.54</v>
      </c>
      <c r="E2851" s="34">
        <v>-5127152.88</v>
      </c>
    </row>
    <row r="2852" spans="1:5" x14ac:dyDescent="0.25">
      <c r="A2852">
        <v>2</v>
      </c>
      <c r="B2852" s="35" t="str">
        <f t="shared" si="44"/>
        <v xml:space="preserve">F237    </v>
      </c>
      <c r="C2852" s="25" t="s">
        <v>1507</v>
      </c>
      <c r="D2852" s="27">
        <v>-47836633.68</v>
      </c>
      <c r="E2852" s="27">
        <v>-75770485.659999996</v>
      </c>
    </row>
    <row r="2853" spans="1:5" x14ac:dyDescent="0.25">
      <c r="A2853">
        <v>2</v>
      </c>
      <c r="B2853" s="35" t="str">
        <f t="shared" si="44"/>
        <v>F1-P112.</v>
      </c>
      <c r="C2853" s="25" t="s">
        <v>253</v>
      </c>
      <c r="D2853" s="27">
        <v>-47836633.68</v>
      </c>
      <c r="E2853" s="27">
        <v>-75770485.659999996</v>
      </c>
    </row>
    <row r="2854" spans="1:5" x14ac:dyDescent="0.25">
      <c r="A2854">
        <v>2</v>
      </c>
      <c r="B2854" s="35" t="str">
        <f t="shared" si="44"/>
        <v>24100043</v>
      </c>
      <c r="C2854" s="32" t="s">
        <v>1508</v>
      </c>
      <c r="D2854" s="33">
        <v>0</v>
      </c>
      <c r="E2854" s="34">
        <v>-409876</v>
      </c>
    </row>
    <row r="2855" spans="1:5" x14ac:dyDescent="0.25">
      <c r="A2855">
        <v>2</v>
      </c>
      <c r="B2855" s="35" t="str">
        <f t="shared" si="44"/>
        <v>24100063</v>
      </c>
      <c r="C2855" s="32" t="s">
        <v>1509</v>
      </c>
      <c r="D2855" s="34">
        <v>103.86</v>
      </c>
      <c r="E2855" s="34">
        <v>-90</v>
      </c>
    </row>
    <row r="2856" spans="1:5" x14ac:dyDescent="0.25">
      <c r="A2856">
        <v>2</v>
      </c>
      <c r="B2856" s="35" t="str">
        <f t="shared" si="44"/>
        <v>24100143</v>
      </c>
      <c r="C2856" s="32" t="s">
        <v>1510</v>
      </c>
      <c r="D2856" s="33">
        <v>0</v>
      </c>
      <c r="E2856" s="34">
        <v>-681299.41</v>
      </c>
    </row>
    <row r="2857" spans="1:5" x14ac:dyDescent="0.25">
      <c r="A2857">
        <v>2</v>
      </c>
      <c r="B2857" s="35" t="str">
        <f t="shared" si="44"/>
        <v>24100173</v>
      </c>
      <c r="C2857" s="32" t="s">
        <v>1511</v>
      </c>
      <c r="D2857" s="34">
        <v>-25061.47</v>
      </c>
      <c r="E2857" s="34">
        <v>-11797.43</v>
      </c>
    </row>
    <row r="2858" spans="1:5" x14ac:dyDescent="0.25">
      <c r="A2858">
        <v>2</v>
      </c>
      <c r="B2858" s="35" t="str">
        <f t="shared" si="44"/>
        <v>24100212</v>
      </c>
      <c r="C2858" s="32" t="s">
        <v>1512</v>
      </c>
      <c r="D2858" s="34">
        <v>-1411579.35</v>
      </c>
      <c r="E2858" s="34">
        <v>-1535093.54</v>
      </c>
    </row>
    <row r="2859" spans="1:5" x14ac:dyDescent="0.25">
      <c r="A2859">
        <v>2</v>
      </c>
      <c r="B2859" s="35" t="str">
        <f t="shared" si="44"/>
        <v xml:space="preserve">F241    </v>
      </c>
      <c r="C2859" s="25" t="s">
        <v>1513</v>
      </c>
      <c r="D2859" s="27">
        <v>-1436536.96</v>
      </c>
      <c r="E2859" s="27">
        <v>-2638156.38</v>
      </c>
    </row>
    <row r="2860" spans="1:5" x14ac:dyDescent="0.25">
      <c r="A2860">
        <v>2</v>
      </c>
      <c r="B2860" s="35" t="str">
        <f t="shared" si="44"/>
        <v>F1-P112.</v>
      </c>
      <c r="C2860" s="25" t="s">
        <v>254</v>
      </c>
      <c r="D2860" s="27">
        <v>-1436536.96</v>
      </c>
      <c r="E2860" s="27">
        <v>-2638156.38</v>
      </c>
    </row>
    <row r="2861" spans="1:5" x14ac:dyDescent="0.25">
      <c r="A2861">
        <v>2</v>
      </c>
      <c r="B2861" s="35" t="str">
        <f t="shared" si="44"/>
        <v>24200011</v>
      </c>
      <c r="C2861" s="32" t="s">
        <v>1514</v>
      </c>
      <c r="D2861" s="34">
        <v>-44414.79</v>
      </c>
      <c r="E2861" s="34">
        <v>-48656.62</v>
      </c>
    </row>
    <row r="2862" spans="1:5" x14ac:dyDescent="0.25">
      <c r="A2862">
        <v>2</v>
      </c>
      <c r="B2862" s="35" t="str">
        <f t="shared" si="44"/>
        <v>24200032</v>
      </c>
      <c r="C2862" s="32" t="s">
        <v>1515</v>
      </c>
      <c r="D2862" s="34">
        <v>-1250000</v>
      </c>
      <c r="E2862" s="34">
        <v>-1250000</v>
      </c>
    </row>
    <row r="2863" spans="1:5" x14ac:dyDescent="0.25">
      <c r="A2863">
        <v>2</v>
      </c>
      <c r="B2863" s="35" t="str">
        <f t="shared" si="44"/>
        <v>24200041</v>
      </c>
      <c r="C2863" s="32" t="s">
        <v>1516</v>
      </c>
      <c r="D2863" s="34">
        <v>-95250</v>
      </c>
      <c r="E2863" s="34">
        <v>-95250</v>
      </c>
    </row>
    <row r="2864" spans="1:5" x14ac:dyDescent="0.25">
      <c r="A2864">
        <v>2</v>
      </c>
      <c r="B2864" s="35" t="str">
        <f t="shared" si="44"/>
        <v>24200061</v>
      </c>
      <c r="C2864" s="32" t="s">
        <v>1517</v>
      </c>
      <c r="D2864" s="34">
        <v>-447144.34</v>
      </c>
      <c r="E2864" s="34">
        <v>-539500</v>
      </c>
    </row>
    <row r="2865" spans="1:5" x14ac:dyDescent="0.25">
      <c r="A2865">
        <v>2</v>
      </c>
      <c r="B2865" s="35" t="str">
        <f t="shared" si="44"/>
        <v>24200071</v>
      </c>
      <c r="C2865" s="32" t="s">
        <v>1518</v>
      </c>
      <c r="D2865" s="34">
        <v>-9373.82</v>
      </c>
      <c r="E2865" s="34">
        <v>-9593.82</v>
      </c>
    </row>
    <row r="2866" spans="1:5" x14ac:dyDescent="0.25">
      <c r="A2866">
        <v>2</v>
      </c>
      <c r="B2866" s="35" t="str">
        <f t="shared" si="44"/>
        <v>24200101</v>
      </c>
      <c r="C2866" s="32" t="s">
        <v>1519</v>
      </c>
      <c r="D2866" s="34">
        <v>-30000</v>
      </c>
      <c r="E2866" s="34">
        <v>-39000</v>
      </c>
    </row>
    <row r="2867" spans="1:5" x14ac:dyDescent="0.25">
      <c r="A2867">
        <v>2</v>
      </c>
      <c r="B2867" s="35" t="str">
        <f t="shared" si="44"/>
        <v>24200103</v>
      </c>
      <c r="C2867" s="32" t="s">
        <v>1520</v>
      </c>
      <c r="D2867" s="34">
        <v>-25000</v>
      </c>
      <c r="E2867" s="34">
        <v>-25000</v>
      </c>
    </row>
    <row r="2868" spans="1:5" x14ac:dyDescent="0.25">
      <c r="A2868">
        <v>2</v>
      </c>
      <c r="B2868" s="35" t="str">
        <f t="shared" si="44"/>
        <v>24200451</v>
      </c>
      <c r="C2868" s="32" t="s">
        <v>1521</v>
      </c>
      <c r="D2868" s="34">
        <v>-8649.74</v>
      </c>
      <c r="E2868" s="34">
        <v>-2314212.71</v>
      </c>
    </row>
    <row r="2869" spans="1:5" x14ac:dyDescent="0.25">
      <c r="A2869">
        <v>2</v>
      </c>
      <c r="B2869" s="35" t="str">
        <f t="shared" si="44"/>
        <v>24200461</v>
      </c>
      <c r="C2869" s="32" t="s">
        <v>1522</v>
      </c>
      <c r="D2869" s="34">
        <v>-50828.74</v>
      </c>
      <c r="E2869" s="34">
        <v>-16554313.18</v>
      </c>
    </row>
    <row r="2870" spans="1:5" x14ac:dyDescent="0.25">
      <c r="A2870">
        <v>2</v>
      </c>
      <c r="B2870" s="35" t="str">
        <f t="shared" si="44"/>
        <v>24200511</v>
      </c>
      <c r="C2870" s="32" t="s">
        <v>1523</v>
      </c>
      <c r="D2870" s="34">
        <v>-4616412</v>
      </c>
      <c r="E2870" s="34">
        <v>-5570270</v>
      </c>
    </row>
    <row r="2871" spans="1:5" x14ac:dyDescent="0.25">
      <c r="A2871">
        <v>2</v>
      </c>
      <c r="B2871" s="35" t="str">
        <f t="shared" si="44"/>
        <v>24200521</v>
      </c>
      <c r="C2871" s="32" t="s">
        <v>1524</v>
      </c>
      <c r="D2871" s="34">
        <v>-229815.99</v>
      </c>
      <c r="E2871" s="34">
        <v>-383026.65</v>
      </c>
    </row>
    <row r="2872" spans="1:5" x14ac:dyDescent="0.25">
      <c r="A2872">
        <v>2</v>
      </c>
      <c r="B2872" s="35" t="str">
        <f t="shared" si="44"/>
        <v>24200541</v>
      </c>
      <c r="C2872" s="32" t="s">
        <v>1525</v>
      </c>
      <c r="D2872" s="34">
        <v>-100203.45</v>
      </c>
      <c r="E2872" s="34">
        <v>-140284.82999999999</v>
      </c>
    </row>
    <row r="2873" spans="1:5" x14ac:dyDescent="0.25">
      <c r="A2873">
        <v>2</v>
      </c>
      <c r="B2873" s="35" t="str">
        <f t="shared" si="44"/>
        <v>24200551</v>
      </c>
      <c r="C2873" s="32" t="s">
        <v>1526</v>
      </c>
      <c r="D2873" s="34">
        <v>-100203.45</v>
      </c>
      <c r="E2873" s="34">
        <v>-140284.82999999999</v>
      </c>
    </row>
    <row r="2874" spans="1:5" x14ac:dyDescent="0.25">
      <c r="A2874">
        <v>2</v>
      </c>
      <c r="B2874" s="35" t="str">
        <f t="shared" si="44"/>
        <v>24200561</v>
      </c>
      <c r="C2874" s="32" t="s">
        <v>1527</v>
      </c>
      <c r="D2874" s="34">
        <v>-28847.25</v>
      </c>
      <c r="E2874" s="34">
        <v>-40386.15</v>
      </c>
    </row>
    <row r="2875" spans="1:5" x14ac:dyDescent="0.25">
      <c r="A2875">
        <v>2</v>
      </c>
      <c r="B2875" s="35" t="str">
        <f t="shared" si="44"/>
        <v>24200571</v>
      </c>
      <c r="C2875" s="32" t="s">
        <v>1528</v>
      </c>
      <c r="D2875" s="34">
        <v>-28847.25</v>
      </c>
      <c r="E2875" s="34">
        <v>-40386.15</v>
      </c>
    </row>
    <row r="2876" spans="1:5" x14ac:dyDescent="0.25">
      <c r="A2876">
        <v>2</v>
      </c>
      <c r="B2876" s="35" t="str">
        <f t="shared" si="44"/>
        <v>24200611</v>
      </c>
      <c r="C2876" s="32" t="s">
        <v>1529</v>
      </c>
      <c r="D2876" s="34">
        <v>-196789.26</v>
      </c>
      <c r="E2876" s="34">
        <v>-327982.09999999998</v>
      </c>
    </row>
    <row r="2877" spans="1:5" x14ac:dyDescent="0.25">
      <c r="A2877">
        <v>2</v>
      </c>
      <c r="B2877" s="35" t="str">
        <f t="shared" si="44"/>
        <v>24200622</v>
      </c>
      <c r="C2877" s="32" t="s">
        <v>1530</v>
      </c>
      <c r="D2877" s="34">
        <v>-1995519</v>
      </c>
      <c r="E2877" s="34">
        <v>-2485036</v>
      </c>
    </row>
    <row r="2878" spans="1:5" x14ac:dyDescent="0.25">
      <c r="A2878">
        <v>2</v>
      </c>
      <c r="B2878" s="35" t="str">
        <f t="shared" si="44"/>
        <v>24200633</v>
      </c>
      <c r="C2878" s="32" t="s">
        <v>1531</v>
      </c>
      <c r="D2878" s="34">
        <v>-3976431.98</v>
      </c>
      <c r="E2878" s="34">
        <v>-763270.26</v>
      </c>
    </row>
    <row r="2879" spans="1:5" x14ac:dyDescent="0.25">
      <c r="A2879">
        <v>2</v>
      </c>
      <c r="B2879" s="35" t="str">
        <f t="shared" si="44"/>
        <v>24200651</v>
      </c>
      <c r="C2879" s="32" t="s">
        <v>1532</v>
      </c>
      <c r="D2879" s="34">
        <v>-61500</v>
      </c>
      <c r="E2879" s="34">
        <v>-66000</v>
      </c>
    </row>
    <row r="2880" spans="1:5" x14ac:dyDescent="0.25">
      <c r="A2880">
        <v>2</v>
      </c>
      <c r="B2880" s="35" t="str">
        <f t="shared" si="44"/>
        <v>24200653</v>
      </c>
      <c r="C2880" s="32" t="s">
        <v>1533</v>
      </c>
      <c r="D2880" s="34">
        <v>-1680181.18</v>
      </c>
      <c r="E2880" s="34">
        <v>-1936262.21</v>
      </c>
    </row>
    <row r="2881" spans="1:5" x14ac:dyDescent="0.25">
      <c r="A2881">
        <v>2</v>
      </c>
      <c r="B2881" s="35" t="str">
        <f t="shared" si="44"/>
        <v>24200661</v>
      </c>
      <c r="C2881" s="32" t="s">
        <v>1534</v>
      </c>
      <c r="D2881" s="34">
        <v>-340332.66</v>
      </c>
      <c r="E2881" s="34">
        <v>-415962.14</v>
      </c>
    </row>
    <row r="2882" spans="1:5" x14ac:dyDescent="0.25">
      <c r="A2882">
        <v>2</v>
      </c>
      <c r="B2882" s="35" t="str">
        <f t="shared" ref="B2882:B2945" si="45">LEFT(C2882,8)</f>
        <v>24200671</v>
      </c>
      <c r="C2882" s="32" t="s">
        <v>1535</v>
      </c>
      <c r="D2882" s="34">
        <v>-100793.7</v>
      </c>
      <c r="E2882" s="34">
        <v>-123192.3</v>
      </c>
    </row>
    <row r="2883" spans="1:5" x14ac:dyDescent="0.25">
      <c r="A2883">
        <v>2</v>
      </c>
      <c r="B2883" s="35" t="str">
        <f t="shared" si="45"/>
        <v>24200681</v>
      </c>
      <c r="C2883" s="32" t="s">
        <v>1536</v>
      </c>
      <c r="D2883" s="34">
        <v>-100793.7</v>
      </c>
      <c r="E2883" s="34">
        <v>-123192.3</v>
      </c>
    </row>
    <row r="2884" spans="1:5" x14ac:dyDescent="0.25">
      <c r="A2884">
        <v>2</v>
      </c>
      <c r="B2884" s="35" t="str">
        <f t="shared" si="45"/>
        <v>24200711</v>
      </c>
      <c r="C2884" s="32" t="s">
        <v>1537</v>
      </c>
      <c r="D2884" s="34">
        <v>-350000</v>
      </c>
      <c r="E2884" s="34">
        <v>-350000</v>
      </c>
    </row>
    <row r="2885" spans="1:5" x14ac:dyDescent="0.25">
      <c r="A2885">
        <v>2</v>
      </c>
      <c r="B2885" s="35" t="str">
        <f t="shared" si="45"/>
        <v>24200721</v>
      </c>
      <c r="C2885" s="32" t="s">
        <v>1538</v>
      </c>
      <c r="D2885" s="34">
        <v>-35416.67</v>
      </c>
      <c r="E2885" s="34">
        <v>-106250.01</v>
      </c>
    </row>
    <row r="2886" spans="1:5" x14ac:dyDescent="0.25">
      <c r="A2886">
        <v>2</v>
      </c>
      <c r="B2886" s="35" t="str">
        <f t="shared" si="45"/>
        <v>24200811</v>
      </c>
      <c r="C2886" s="32" t="s">
        <v>1539</v>
      </c>
      <c r="D2886" s="34">
        <v>-182053.82</v>
      </c>
      <c r="E2886" s="34">
        <v>-185910.03</v>
      </c>
    </row>
    <row r="2887" spans="1:5" x14ac:dyDescent="0.25">
      <c r="A2887">
        <v>2</v>
      </c>
      <c r="B2887" s="35" t="str">
        <f t="shared" si="45"/>
        <v>24200821</v>
      </c>
      <c r="C2887" s="32" t="s">
        <v>1540</v>
      </c>
      <c r="D2887" s="34">
        <v>-750.59</v>
      </c>
      <c r="E2887" s="34">
        <v>-4382.7</v>
      </c>
    </row>
    <row r="2888" spans="1:5" x14ac:dyDescent="0.25">
      <c r="A2888">
        <v>2</v>
      </c>
      <c r="B2888" s="35" t="str">
        <f t="shared" si="45"/>
        <v>24200831</v>
      </c>
      <c r="C2888" s="32" t="s">
        <v>1541</v>
      </c>
      <c r="D2888" s="34">
        <v>-101836.32</v>
      </c>
      <c r="E2888" s="34">
        <v>-103764.42</v>
      </c>
    </row>
    <row r="2889" spans="1:5" x14ac:dyDescent="0.25">
      <c r="A2889">
        <v>2</v>
      </c>
      <c r="B2889" s="35" t="str">
        <f t="shared" si="45"/>
        <v>24200841</v>
      </c>
      <c r="C2889" s="32" t="s">
        <v>1542</v>
      </c>
      <c r="D2889" s="34">
        <v>-311028.23</v>
      </c>
      <c r="E2889" s="34">
        <v>-310413.58</v>
      </c>
    </row>
    <row r="2890" spans="1:5" x14ac:dyDescent="0.25">
      <c r="A2890">
        <v>2</v>
      </c>
      <c r="B2890" s="35" t="str">
        <f t="shared" si="45"/>
        <v>24200851</v>
      </c>
      <c r="C2890" s="32" t="s">
        <v>1543</v>
      </c>
      <c r="D2890" s="34">
        <v>-166133.60999999999</v>
      </c>
      <c r="E2890" s="34">
        <v>-175774.13</v>
      </c>
    </row>
    <row r="2891" spans="1:5" x14ac:dyDescent="0.25">
      <c r="A2891">
        <v>2</v>
      </c>
      <c r="B2891" s="35" t="str">
        <f t="shared" si="45"/>
        <v>24200871</v>
      </c>
      <c r="C2891" s="32" t="s">
        <v>1544</v>
      </c>
      <c r="D2891" s="34">
        <v>-95736.22</v>
      </c>
      <c r="E2891" s="34">
        <v>-95736.22</v>
      </c>
    </row>
    <row r="2892" spans="1:5" x14ac:dyDescent="0.25">
      <c r="A2892">
        <v>2</v>
      </c>
      <c r="B2892" s="35" t="str">
        <f t="shared" si="45"/>
        <v>24200881</v>
      </c>
      <c r="C2892" s="32" t="s">
        <v>1545</v>
      </c>
      <c r="D2892" s="34">
        <v>-275998.84000000003</v>
      </c>
      <c r="E2892" s="34">
        <v>-287567.46999999997</v>
      </c>
    </row>
    <row r="2893" spans="1:5" x14ac:dyDescent="0.25">
      <c r="A2893">
        <v>2</v>
      </c>
      <c r="B2893" s="35" t="str">
        <f t="shared" si="45"/>
        <v>24200891</v>
      </c>
      <c r="C2893" s="32" t="s">
        <v>1546</v>
      </c>
      <c r="D2893" s="34">
        <v>-68365.279999999999</v>
      </c>
      <c r="E2893" s="34">
        <v>-68365.279999999999</v>
      </c>
    </row>
    <row r="2894" spans="1:5" x14ac:dyDescent="0.25">
      <c r="A2894">
        <v>2</v>
      </c>
      <c r="B2894" s="35" t="str">
        <f t="shared" si="45"/>
        <v>24200901</v>
      </c>
      <c r="C2894" s="32" t="s">
        <v>1547</v>
      </c>
      <c r="D2894" s="34">
        <v>-165965.81</v>
      </c>
      <c r="E2894" s="34">
        <v>-165965.81</v>
      </c>
    </row>
    <row r="2895" spans="1:5" x14ac:dyDescent="0.25">
      <c r="A2895">
        <v>2</v>
      </c>
      <c r="B2895" s="35" t="str">
        <f t="shared" si="45"/>
        <v>24200911</v>
      </c>
      <c r="C2895" s="32" t="s">
        <v>1548</v>
      </c>
      <c r="D2895" s="34">
        <v>-15084.14</v>
      </c>
      <c r="E2895" s="34">
        <v>-15084.14</v>
      </c>
    </row>
    <row r="2896" spans="1:5" x14ac:dyDescent="0.25">
      <c r="A2896">
        <v>2</v>
      </c>
      <c r="B2896" s="35" t="str">
        <f t="shared" si="45"/>
        <v>24200921</v>
      </c>
      <c r="C2896" s="32" t="s">
        <v>1549</v>
      </c>
      <c r="D2896" s="34">
        <v>-2262847.4900000002</v>
      </c>
      <c r="E2896" s="34">
        <v>-2262847.4900000002</v>
      </c>
    </row>
    <row r="2897" spans="1:5" x14ac:dyDescent="0.25">
      <c r="A2897">
        <v>2</v>
      </c>
      <c r="B2897" s="35" t="str">
        <f t="shared" si="45"/>
        <v>24200931</v>
      </c>
      <c r="C2897" s="32" t="s">
        <v>1550</v>
      </c>
      <c r="D2897" s="34">
        <v>-98071.89</v>
      </c>
      <c r="E2897" s="34">
        <v>-105619.67</v>
      </c>
    </row>
    <row r="2898" spans="1:5" x14ac:dyDescent="0.25">
      <c r="A2898">
        <v>2</v>
      </c>
      <c r="B2898" s="35" t="str">
        <f t="shared" si="45"/>
        <v>24200941</v>
      </c>
      <c r="C2898" s="32" t="s">
        <v>1551</v>
      </c>
      <c r="D2898" s="34">
        <v>-68984.75</v>
      </c>
      <c r="E2898" s="34">
        <v>-68984.75</v>
      </c>
    </row>
    <row r="2899" spans="1:5" x14ac:dyDescent="0.25">
      <c r="A2899">
        <v>2</v>
      </c>
      <c r="B2899" s="35" t="str">
        <f t="shared" si="45"/>
        <v>24200951</v>
      </c>
      <c r="C2899" s="32" t="s">
        <v>1552</v>
      </c>
      <c r="D2899" s="34">
        <v>-204088.58</v>
      </c>
      <c r="E2899" s="34">
        <v>-204088.58</v>
      </c>
    </row>
    <row r="2900" spans="1:5" x14ac:dyDescent="0.25">
      <c r="A2900">
        <v>2</v>
      </c>
      <c r="B2900" s="35" t="str">
        <f t="shared" si="45"/>
        <v>24200961</v>
      </c>
      <c r="C2900" s="32" t="s">
        <v>1553</v>
      </c>
      <c r="D2900" s="34">
        <v>-2730162.89</v>
      </c>
      <c r="E2900" s="34">
        <v>-2730162.89</v>
      </c>
    </row>
    <row r="2901" spans="1:5" x14ac:dyDescent="0.25">
      <c r="A2901">
        <v>2</v>
      </c>
      <c r="B2901" s="35" t="str">
        <f t="shared" si="45"/>
        <v>24200971</v>
      </c>
      <c r="C2901" s="32" t="s">
        <v>1554</v>
      </c>
      <c r="D2901" s="34">
        <v>-83721.3</v>
      </c>
      <c r="E2901" s="34">
        <v>-85738.46</v>
      </c>
    </row>
    <row r="2902" spans="1:5" x14ac:dyDescent="0.25">
      <c r="A2902">
        <v>2</v>
      </c>
      <c r="B2902" s="35" t="str">
        <f t="shared" si="45"/>
        <v>24200991</v>
      </c>
      <c r="C2902" s="32" t="s">
        <v>1555</v>
      </c>
      <c r="D2902" s="34">
        <v>-32.869999999999997</v>
      </c>
      <c r="E2902" s="34">
        <v>-32.869999999999997</v>
      </c>
    </row>
    <row r="2903" spans="1:5" x14ac:dyDescent="0.25">
      <c r="A2903">
        <v>2</v>
      </c>
      <c r="B2903" s="35" t="str">
        <f t="shared" si="45"/>
        <v>24201031</v>
      </c>
      <c r="C2903" s="32" t="s">
        <v>1556</v>
      </c>
      <c r="D2903" s="34">
        <v>-107132.09</v>
      </c>
      <c r="E2903" s="34">
        <v>-107903.33</v>
      </c>
    </row>
    <row r="2904" spans="1:5" x14ac:dyDescent="0.25">
      <c r="A2904">
        <v>2</v>
      </c>
      <c r="B2904" s="35" t="str">
        <f t="shared" si="45"/>
        <v>24201041</v>
      </c>
      <c r="C2904" s="43" t="s">
        <v>1557</v>
      </c>
      <c r="D2904" s="49">
        <v>-26096.63</v>
      </c>
      <c r="E2904" s="49">
        <v>-25340.74</v>
      </c>
    </row>
    <row r="2905" spans="1:5" x14ac:dyDescent="0.25">
      <c r="A2905">
        <v>2</v>
      </c>
      <c r="B2905" s="35" t="str">
        <f t="shared" si="45"/>
        <v>24201111</v>
      </c>
      <c r="C2905" s="32" t="s">
        <v>1558</v>
      </c>
      <c r="D2905" s="34">
        <v>-34782.69</v>
      </c>
      <c r="E2905" s="34">
        <v>-44423.21</v>
      </c>
    </row>
    <row r="2906" spans="1:5" x14ac:dyDescent="0.25">
      <c r="A2906">
        <v>2</v>
      </c>
      <c r="B2906" s="35" t="str">
        <f t="shared" si="45"/>
        <v xml:space="preserve">F242    </v>
      </c>
      <c r="C2906" s="25" t="s">
        <v>1559</v>
      </c>
      <c r="D2906" s="27">
        <v>-22901623.010000002</v>
      </c>
      <c r="E2906" s="27">
        <v>-40935418.030000001</v>
      </c>
    </row>
    <row r="2907" spans="1:5" x14ac:dyDescent="0.25">
      <c r="A2907">
        <v>2</v>
      </c>
      <c r="B2907" s="35" t="str">
        <f t="shared" si="45"/>
        <v>F1-P112.</v>
      </c>
      <c r="C2907" s="25" t="s">
        <v>255</v>
      </c>
      <c r="D2907" s="27">
        <v>-22901623.010000002</v>
      </c>
      <c r="E2907" s="27">
        <v>-40935418.030000001</v>
      </c>
    </row>
    <row r="2908" spans="1:5" x14ac:dyDescent="0.25">
      <c r="A2908">
        <v>2</v>
      </c>
      <c r="B2908" s="35" t="str">
        <f t="shared" si="45"/>
        <v>24300023</v>
      </c>
      <c r="C2908" s="32" t="s">
        <v>1560</v>
      </c>
      <c r="D2908" s="34">
        <v>-509713.23</v>
      </c>
      <c r="E2908" s="34">
        <v>-509335.32</v>
      </c>
    </row>
    <row r="2909" spans="1:5" x14ac:dyDescent="0.25">
      <c r="A2909">
        <v>2</v>
      </c>
      <c r="B2909" s="35" t="str">
        <f t="shared" si="45"/>
        <v xml:space="preserve">F243    </v>
      </c>
      <c r="C2909" s="25" t="s">
        <v>1561</v>
      </c>
      <c r="D2909" s="27">
        <v>-509713.23</v>
      </c>
      <c r="E2909" s="27">
        <v>-509335.32</v>
      </c>
    </row>
    <row r="2910" spans="1:5" x14ac:dyDescent="0.25">
      <c r="A2910">
        <v>2</v>
      </c>
      <c r="B2910" s="35" t="str">
        <f t="shared" si="45"/>
        <v>F1-P112.</v>
      </c>
      <c r="C2910" s="25" t="s">
        <v>256</v>
      </c>
      <c r="D2910" s="27">
        <v>-509713.23</v>
      </c>
      <c r="E2910" s="27">
        <v>-509335.32</v>
      </c>
    </row>
    <row r="2911" spans="1:5" x14ac:dyDescent="0.25">
      <c r="A2911">
        <v>2</v>
      </c>
      <c r="B2911" s="35" t="str">
        <f t="shared" si="45"/>
        <v>24400001</v>
      </c>
      <c r="C2911" s="32" t="s">
        <v>1562</v>
      </c>
      <c r="D2911" s="34">
        <v>-37990848.43</v>
      </c>
      <c r="E2911" s="34">
        <v>-46636234.369999997</v>
      </c>
    </row>
    <row r="2912" spans="1:5" x14ac:dyDescent="0.25">
      <c r="A2912">
        <v>2</v>
      </c>
      <c r="B2912" s="35" t="str">
        <f t="shared" si="45"/>
        <v>24400002</v>
      </c>
      <c r="C2912" s="32" t="s">
        <v>1563</v>
      </c>
      <c r="D2912" s="34">
        <v>-26868281.75</v>
      </c>
      <c r="E2912" s="34">
        <v>-30314688.84</v>
      </c>
    </row>
    <row r="2913" spans="1:5" x14ac:dyDescent="0.25">
      <c r="A2913">
        <v>2</v>
      </c>
      <c r="B2913" s="35" t="str">
        <f t="shared" si="45"/>
        <v>24400011</v>
      </c>
      <c r="C2913" s="32" t="s">
        <v>1564</v>
      </c>
      <c r="D2913" s="34">
        <v>-11058994.869999999</v>
      </c>
      <c r="E2913" s="34">
        <v>-9023363.4000000004</v>
      </c>
    </row>
    <row r="2914" spans="1:5" x14ac:dyDescent="0.25">
      <c r="A2914">
        <v>2</v>
      </c>
      <c r="B2914" s="35" t="str">
        <f t="shared" si="45"/>
        <v>24400012</v>
      </c>
      <c r="C2914" s="32" t="s">
        <v>1565</v>
      </c>
      <c r="D2914" s="34">
        <v>-10176031.630000001</v>
      </c>
      <c r="E2914" s="34">
        <v>-10825815.359999999</v>
      </c>
    </row>
    <row r="2915" spans="1:5" x14ac:dyDescent="0.25">
      <c r="A2915">
        <v>2</v>
      </c>
      <c r="B2915" s="35" t="str">
        <f t="shared" si="45"/>
        <v xml:space="preserve">F244    </v>
      </c>
      <c r="C2915" s="25" t="s">
        <v>1566</v>
      </c>
      <c r="D2915" s="27">
        <v>-86094156.680000007</v>
      </c>
      <c r="E2915" s="27">
        <v>-96800101.969999999</v>
      </c>
    </row>
    <row r="2916" spans="1:5" x14ac:dyDescent="0.25">
      <c r="A2916">
        <v>2</v>
      </c>
      <c r="B2916" s="35" t="str">
        <f t="shared" si="45"/>
        <v>F1-P112.</v>
      </c>
      <c r="C2916" s="25" t="s">
        <v>257</v>
      </c>
      <c r="D2916" s="27">
        <v>-86094156.680000007</v>
      </c>
      <c r="E2916" s="27">
        <v>-96800101.969999999</v>
      </c>
    </row>
    <row r="2917" spans="1:5" x14ac:dyDescent="0.25">
      <c r="A2917">
        <v>2</v>
      </c>
      <c r="B2917" s="35" t="str">
        <f t="shared" si="45"/>
        <v>F1-P112.</v>
      </c>
      <c r="C2917" s="42" t="s">
        <v>1567</v>
      </c>
      <c r="D2917" s="48">
        <v>-1045244795.87</v>
      </c>
      <c r="E2917" s="48">
        <v>-919114115.88</v>
      </c>
    </row>
    <row r="2918" spans="1:5" x14ac:dyDescent="0.25">
      <c r="A2918">
        <v>2</v>
      </c>
      <c r="B2918" s="35" t="str">
        <f t="shared" si="45"/>
        <v>25200161</v>
      </c>
      <c r="C2918" s="32" t="s">
        <v>1568</v>
      </c>
      <c r="D2918" s="34">
        <v>-8521644.9000000004</v>
      </c>
      <c r="E2918" s="34">
        <v>-8888857.0600000005</v>
      </c>
    </row>
    <row r="2919" spans="1:5" x14ac:dyDescent="0.25">
      <c r="A2919">
        <v>2</v>
      </c>
      <c r="B2919" s="35" t="str">
        <f t="shared" si="45"/>
        <v>25200171</v>
      </c>
      <c r="C2919" s="32" t="s">
        <v>1569</v>
      </c>
      <c r="D2919" s="34">
        <v>-22399924.079999998</v>
      </c>
      <c r="E2919" s="34">
        <v>-22714713.789999999</v>
      </c>
    </row>
    <row r="2920" spans="1:5" x14ac:dyDescent="0.25">
      <c r="A2920">
        <v>2</v>
      </c>
      <c r="B2920" s="35" t="str">
        <f t="shared" si="45"/>
        <v>25200181</v>
      </c>
      <c r="C2920" s="32" t="s">
        <v>1570</v>
      </c>
      <c r="D2920" s="34">
        <v>-39621117.920000002</v>
      </c>
      <c r="E2920" s="34">
        <v>-39853400.75</v>
      </c>
    </row>
    <row r="2921" spans="1:5" x14ac:dyDescent="0.25">
      <c r="A2921">
        <v>2</v>
      </c>
      <c r="B2921" s="35" t="str">
        <f t="shared" si="45"/>
        <v>25200202</v>
      </c>
      <c r="C2921" s="32" t="s">
        <v>1571</v>
      </c>
      <c r="D2921" s="34">
        <v>-16261708.68</v>
      </c>
      <c r="E2921" s="34">
        <v>-16264285.390000001</v>
      </c>
    </row>
    <row r="2922" spans="1:5" x14ac:dyDescent="0.25">
      <c r="A2922">
        <v>2</v>
      </c>
      <c r="B2922" s="35" t="str">
        <f t="shared" si="45"/>
        <v>25200222</v>
      </c>
      <c r="C2922" s="32" t="s">
        <v>1572</v>
      </c>
      <c r="D2922" s="34">
        <v>-1959695.99</v>
      </c>
      <c r="E2922" s="34">
        <v>-1956607.99</v>
      </c>
    </row>
    <row r="2923" spans="1:5" x14ac:dyDescent="0.25">
      <c r="A2923">
        <v>2</v>
      </c>
      <c r="B2923" s="35" t="str">
        <f t="shared" si="45"/>
        <v xml:space="preserve">F252    </v>
      </c>
      <c r="C2923" s="25" t="s">
        <v>1573</v>
      </c>
      <c r="D2923" s="27">
        <v>-88764091.569999993</v>
      </c>
      <c r="E2923" s="27">
        <v>-89677864.980000004</v>
      </c>
    </row>
    <row r="2924" spans="1:5" x14ac:dyDescent="0.25">
      <c r="A2924">
        <v>2</v>
      </c>
      <c r="B2924" s="35" t="str">
        <f t="shared" si="45"/>
        <v>F1-P112.</v>
      </c>
      <c r="C2924" s="25" t="s">
        <v>258</v>
      </c>
      <c r="D2924" s="27">
        <v>-88764091.569999993</v>
      </c>
      <c r="E2924" s="27">
        <v>-89677864.980000004</v>
      </c>
    </row>
    <row r="2925" spans="1:5" x14ac:dyDescent="0.25">
      <c r="A2925">
        <v>2</v>
      </c>
      <c r="B2925" s="35" t="str">
        <f t="shared" si="45"/>
        <v>25500002</v>
      </c>
      <c r="C2925" s="32" t="s">
        <v>1574</v>
      </c>
      <c r="D2925" s="34">
        <v>-8165809</v>
      </c>
      <c r="E2925" s="34">
        <v>-8165809</v>
      </c>
    </row>
    <row r="2926" spans="1:5" x14ac:dyDescent="0.25">
      <c r="A2926">
        <v>2</v>
      </c>
      <c r="B2926" s="35" t="str">
        <f t="shared" si="45"/>
        <v>25500022</v>
      </c>
      <c r="C2926" s="32" t="s">
        <v>1575</v>
      </c>
      <c r="D2926" s="34">
        <v>8165809</v>
      </c>
      <c r="E2926" s="34">
        <v>8165809</v>
      </c>
    </row>
    <row r="2927" spans="1:5" x14ac:dyDescent="0.25">
      <c r="A2927">
        <v>2</v>
      </c>
      <c r="B2927" s="35" t="str">
        <f t="shared" si="45"/>
        <v xml:space="preserve">F255    </v>
      </c>
      <c r="C2927" s="25" t="s">
        <v>1576</v>
      </c>
      <c r="D2927" s="26">
        <v>0</v>
      </c>
      <c r="E2927" s="26">
        <v>0</v>
      </c>
    </row>
    <row r="2928" spans="1:5" x14ac:dyDescent="0.25">
      <c r="A2928">
        <v>2</v>
      </c>
      <c r="B2928" s="35" t="str">
        <f t="shared" si="45"/>
        <v>F1-P112.</v>
      </c>
      <c r="C2928" s="25" t="s">
        <v>259</v>
      </c>
      <c r="D2928" s="26">
        <v>0</v>
      </c>
      <c r="E2928" s="26">
        <v>0</v>
      </c>
    </row>
    <row r="2929" spans="1:5" x14ac:dyDescent="0.25">
      <c r="A2929">
        <v>2</v>
      </c>
      <c r="B2929" s="35" t="str">
        <f t="shared" si="45"/>
        <v>25600081</v>
      </c>
      <c r="C2929" s="32" t="s">
        <v>1577</v>
      </c>
      <c r="D2929" s="34">
        <v>-90155.03</v>
      </c>
      <c r="E2929" s="34">
        <v>-90155.03</v>
      </c>
    </row>
    <row r="2930" spans="1:5" x14ac:dyDescent="0.25">
      <c r="A2930">
        <v>2</v>
      </c>
      <c r="B2930" s="35" t="str">
        <f t="shared" si="45"/>
        <v>25600121</v>
      </c>
      <c r="C2930" s="32" t="s">
        <v>1578</v>
      </c>
      <c r="D2930" s="34">
        <v>-2261890.09</v>
      </c>
      <c r="E2930" s="34">
        <v>-2135991.9300000002</v>
      </c>
    </row>
    <row r="2931" spans="1:5" x14ac:dyDescent="0.25">
      <c r="A2931">
        <v>2</v>
      </c>
      <c r="B2931" s="35" t="str">
        <f t="shared" si="45"/>
        <v>25600122</v>
      </c>
      <c r="C2931" s="32" t="s">
        <v>1579</v>
      </c>
      <c r="D2931" s="34">
        <v>74885.67</v>
      </c>
      <c r="E2931" s="34">
        <v>70554.83</v>
      </c>
    </row>
    <row r="2932" spans="1:5" x14ac:dyDescent="0.25">
      <c r="A2932">
        <v>2</v>
      </c>
      <c r="B2932" s="35" t="str">
        <f t="shared" si="45"/>
        <v xml:space="preserve">F256    </v>
      </c>
      <c r="C2932" s="25" t="s">
        <v>1580</v>
      </c>
      <c r="D2932" s="27">
        <v>-2277159.4500000002</v>
      </c>
      <c r="E2932" s="27">
        <v>-2155592.13</v>
      </c>
    </row>
    <row r="2933" spans="1:5" x14ac:dyDescent="0.25">
      <c r="A2933">
        <v>2</v>
      </c>
      <c r="B2933" s="35" t="str">
        <f t="shared" si="45"/>
        <v>F1-P112.</v>
      </c>
      <c r="C2933" s="25" t="s">
        <v>260</v>
      </c>
      <c r="D2933" s="27">
        <v>-2277159.4500000002</v>
      </c>
      <c r="E2933" s="27">
        <v>-2155592.13</v>
      </c>
    </row>
    <row r="2934" spans="1:5" x14ac:dyDescent="0.25">
      <c r="A2934">
        <v>2</v>
      </c>
      <c r="B2934" s="35" t="str">
        <f t="shared" si="45"/>
        <v>22900001</v>
      </c>
      <c r="C2934" s="32" t="s">
        <v>1581</v>
      </c>
      <c r="D2934" s="33">
        <v>0</v>
      </c>
      <c r="E2934" s="34">
        <v>-13254826</v>
      </c>
    </row>
    <row r="2935" spans="1:5" x14ac:dyDescent="0.25">
      <c r="A2935">
        <v>2</v>
      </c>
      <c r="B2935" s="35" t="str">
        <f t="shared" si="45"/>
        <v>22900002</v>
      </c>
      <c r="C2935" s="32" t="s">
        <v>1582</v>
      </c>
      <c r="D2935" s="33">
        <v>0</v>
      </c>
      <c r="E2935" s="34">
        <v>-6183076</v>
      </c>
    </row>
    <row r="2936" spans="1:5" x14ac:dyDescent="0.25">
      <c r="A2936">
        <v>2</v>
      </c>
      <c r="B2936" s="35" t="str">
        <f t="shared" si="45"/>
        <v>25300001</v>
      </c>
      <c r="C2936" s="32" t="s">
        <v>1583</v>
      </c>
      <c r="D2936" s="34">
        <v>-36671.25</v>
      </c>
      <c r="E2936" s="34">
        <v>-31595.54</v>
      </c>
    </row>
    <row r="2937" spans="1:5" x14ac:dyDescent="0.25">
      <c r="A2937">
        <v>2</v>
      </c>
      <c r="B2937" s="35" t="str">
        <f t="shared" si="45"/>
        <v>25300011</v>
      </c>
      <c r="C2937" s="32" t="s">
        <v>1584</v>
      </c>
      <c r="D2937" s="34">
        <v>-5000</v>
      </c>
      <c r="E2937" s="34">
        <v>-5000</v>
      </c>
    </row>
    <row r="2938" spans="1:5" x14ac:dyDescent="0.25">
      <c r="A2938">
        <v>2</v>
      </c>
      <c r="B2938" s="35" t="str">
        <f t="shared" si="45"/>
        <v>25300032</v>
      </c>
      <c r="C2938" s="32" t="s">
        <v>1585</v>
      </c>
      <c r="D2938" s="33">
        <v>0</v>
      </c>
      <c r="E2938" s="33">
        <v>0</v>
      </c>
    </row>
    <row r="2939" spans="1:5" x14ac:dyDescent="0.25">
      <c r="A2939">
        <v>2</v>
      </c>
      <c r="B2939" s="35" t="str">
        <f t="shared" si="45"/>
        <v>25300033</v>
      </c>
      <c r="C2939" s="32" t="s">
        <v>1586</v>
      </c>
      <c r="D2939" s="34">
        <v>-7366979.6699999999</v>
      </c>
      <c r="E2939" s="34">
        <v>-6975031.3300000001</v>
      </c>
    </row>
    <row r="2940" spans="1:5" x14ac:dyDescent="0.25">
      <c r="A2940">
        <v>2</v>
      </c>
      <c r="B2940" s="35" t="str">
        <f t="shared" si="45"/>
        <v>25300071</v>
      </c>
      <c r="C2940" s="32" t="s">
        <v>1587</v>
      </c>
      <c r="D2940" s="34">
        <v>-143874194.06999999</v>
      </c>
      <c r="E2940" s="34">
        <v>-115483728.06999999</v>
      </c>
    </row>
    <row r="2941" spans="1:5" x14ac:dyDescent="0.25">
      <c r="A2941">
        <v>2</v>
      </c>
      <c r="B2941" s="35" t="str">
        <f t="shared" si="45"/>
        <v>25300081</v>
      </c>
      <c r="C2941" s="32" t="s">
        <v>1588</v>
      </c>
      <c r="D2941" s="34">
        <v>-1000</v>
      </c>
      <c r="E2941" s="34">
        <v>-1000</v>
      </c>
    </row>
    <row r="2942" spans="1:5" x14ac:dyDescent="0.25">
      <c r="A2942">
        <v>2</v>
      </c>
      <c r="B2942" s="35" t="str">
        <f t="shared" si="45"/>
        <v>25300091</v>
      </c>
      <c r="C2942" s="32" t="s">
        <v>1589</v>
      </c>
      <c r="D2942" s="34">
        <v>-725696.59</v>
      </c>
      <c r="E2942" s="34">
        <v>-580557.29</v>
      </c>
    </row>
    <row r="2943" spans="1:5" x14ac:dyDescent="0.25">
      <c r="A2943">
        <v>2</v>
      </c>
      <c r="B2943" s="35" t="str">
        <f t="shared" si="45"/>
        <v>25300121</v>
      </c>
      <c r="C2943" s="32" t="s">
        <v>1590</v>
      </c>
      <c r="D2943" s="34">
        <v>-182471.13</v>
      </c>
      <c r="E2943" s="34">
        <v>-145976.91</v>
      </c>
    </row>
    <row r="2944" spans="1:5" x14ac:dyDescent="0.25">
      <c r="A2944">
        <v>2</v>
      </c>
      <c r="B2944" s="35" t="str">
        <f t="shared" si="45"/>
        <v>25300141</v>
      </c>
      <c r="C2944" s="32" t="s">
        <v>1591</v>
      </c>
      <c r="D2944" s="34">
        <v>-3550575.66</v>
      </c>
      <c r="E2944" s="34">
        <v>-5254120.5599999996</v>
      </c>
    </row>
    <row r="2945" spans="1:5" x14ac:dyDescent="0.25">
      <c r="A2945">
        <v>2</v>
      </c>
      <c r="B2945" s="35" t="str">
        <f t="shared" si="45"/>
        <v>25300151</v>
      </c>
      <c r="C2945" s="32" t="s">
        <v>1592</v>
      </c>
      <c r="D2945" s="34">
        <v>-11372552.609999999</v>
      </c>
      <c r="E2945" s="34">
        <v>-11469144.800000001</v>
      </c>
    </row>
    <row r="2946" spans="1:5" x14ac:dyDescent="0.25">
      <c r="A2946">
        <v>2</v>
      </c>
      <c r="B2946" s="35" t="str">
        <f t="shared" ref="B2946:B3009" si="46">LEFT(C2946,8)</f>
        <v>25300153</v>
      </c>
      <c r="C2946" s="32" t="s">
        <v>1593</v>
      </c>
      <c r="D2946" s="34">
        <v>-50000</v>
      </c>
      <c r="E2946" s="34">
        <v>-50000</v>
      </c>
    </row>
    <row r="2947" spans="1:5" x14ac:dyDescent="0.25">
      <c r="A2947">
        <v>2</v>
      </c>
      <c r="B2947" s="35" t="str">
        <f t="shared" si="46"/>
        <v>25300161</v>
      </c>
      <c r="C2947" s="32" t="s">
        <v>1594</v>
      </c>
      <c r="D2947" s="34">
        <v>-497861.64</v>
      </c>
      <c r="E2947" s="34">
        <v>-497861.64</v>
      </c>
    </row>
    <row r="2948" spans="1:5" x14ac:dyDescent="0.25">
      <c r="A2948">
        <v>2</v>
      </c>
      <c r="B2948" s="35" t="str">
        <f t="shared" si="46"/>
        <v>25300181</v>
      </c>
      <c r="C2948" s="32" t="s">
        <v>1595</v>
      </c>
      <c r="D2948" s="34">
        <v>-4036653.91</v>
      </c>
      <c r="E2948" s="34">
        <v>-4010745.91</v>
      </c>
    </row>
    <row r="2949" spans="1:5" x14ac:dyDescent="0.25">
      <c r="A2949">
        <v>2</v>
      </c>
      <c r="B2949" s="35" t="str">
        <f t="shared" si="46"/>
        <v>25300201</v>
      </c>
      <c r="C2949" s="32" t="s">
        <v>1596</v>
      </c>
      <c r="D2949" s="34">
        <v>-5348993</v>
      </c>
      <c r="E2949" s="34">
        <v>-5302881</v>
      </c>
    </row>
    <row r="2950" spans="1:5" x14ac:dyDescent="0.25">
      <c r="A2950">
        <v>2</v>
      </c>
      <c r="B2950" s="35" t="str">
        <f t="shared" si="46"/>
        <v>25300212</v>
      </c>
      <c r="C2950" s="32" t="s">
        <v>1597</v>
      </c>
      <c r="D2950" s="34">
        <v>-8921988.1500000004</v>
      </c>
      <c r="E2950" s="34">
        <v>-8915990.75</v>
      </c>
    </row>
    <row r="2951" spans="1:5" x14ac:dyDescent="0.25">
      <c r="A2951">
        <v>2</v>
      </c>
      <c r="B2951" s="35" t="str">
        <f t="shared" si="46"/>
        <v>25300281</v>
      </c>
      <c r="C2951" s="32" t="s">
        <v>1598</v>
      </c>
      <c r="D2951" s="34">
        <v>-500140</v>
      </c>
      <c r="E2951" s="34">
        <v>-500140</v>
      </c>
    </row>
    <row r="2952" spans="1:5" x14ac:dyDescent="0.25">
      <c r="A2952">
        <v>2</v>
      </c>
      <c r="B2952" s="35" t="str">
        <f t="shared" si="46"/>
        <v>25300293</v>
      </c>
      <c r="C2952" s="32" t="s">
        <v>1599</v>
      </c>
      <c r="D2952" s="34">
        <v>-23974616.449999999</v>
      </c>
      <c r="E2952" s="34">
        <v>-26043192.449999999</v>
      </c>
    </row>
    <row r="2953" spans="1:5" x14ac:dyDescent="0.25">
      <c r="A2953">
        <v>2</v>
      </c>
      <c r="B2953" s="35" t="str">
        <f t="shared" si="46"/>
        <v>25300323</v>
      </c>
      <c r="C2953" s="32" t="s">
        <v>1600</v>
      </c>
      <c r="D2953" s="34">
        <v>-26872.400000000001</v>
      </c>
      <c r="E2953" s="34">
        <v>-24580.74</v>
      </c>
    </row>
    <row r="2954" spans="1:5" x14ac:dyDescent="0.25">
      <c r="A2954">
        <v>2</v>
      </c>
      <c r="B2954" s="35" t="str">
        <f t="shared" si="46"/>
        <v>25300343</v>
      </c>
      <c r="C2954" s="32" t="s">
        <v>1601</v>
      </c>
      <c r="D2954" s="34">
        <v>-2332927.96</v>
      </c>
      <c r="E2954" s="34">
        <v>-2332927.96</v>
      </c>
    </row>
    <row r="2955" spans="1:5" x14ac:dyDescent="0.25">
      <c r="A2955">
        <v>2</v>
      </c>
      <c r="B2955" s="35" t="str">
        <f t="shared" si="46"/>
        <v>25300353</v>
      </c>
      <c r="C2955" s="32" t="s">
        <v>1602</v>
      </c>
      <c r="D2955" s="34">
        <v>-3564003.8</v>
      </c>
      <c r="E2955" s="34">
        <v>-3354362.4</v>
      </c>
    </row>
    <row r="2956" spans="1:5" x14ac:dyDescent="0.25">
      <c r="A2956">
        <v>2</v>
      </c>
      <c r="B2956" s="35" t="str">
        <f t="shared" si="46"/>
        <v>25300363</v>
      </c>
      <c r="C2956" s="32" t="s">
        <v>1603</v>
      </c>
      <c r="D2956" s="34">
        <v>-379207.83</v>
      </c>
      <c r="E2956" s="34">
        <v>-270862.65000000002</v>
      </c>
    </row>
    <row r="2957" spans="1:5" x14ac:dyDescent="0.25">
      <c r="A2957">
        <v>2</v>
      </c>
      <c r="B2957" s="35" t="str">
        <f t="shared" si="46"/>
        <v>25300371</v>
      </c>
      <c r="C2957" s="32" t="s">
        <v>1604</v>
      </c>
      <c r="D2957" s="33">
        <v>0</v>
      </c>
      <c r="E2957" s="34">
        <v>-8021626.21</v>
      </c>
    </row>
    <row r="2958" spans="1:5" x14ac:dyDescent="0.25">
      <c r="A2958">
        <v>2</v>
      </c>
      <c r="B2958" s="35" t="str">
        <f t="shared" si="46"/>
        <v>25300413</v>
      </c>
      <c r="C2958" s="32" t="s">
        <v>1605</v>
      </c>
      <c r="D2958" s="34">
        <v>-141848.6</v>
      </c>
      <c r="E2958" s="34">
        <v>-101320.4</v>
      </c>
    </row>
    <row r="2959" spans="1:5" x14ac:dyDescent="0.25">
      <c r="A2959">
        <v>2</v>
      </c>
      <c r="B2959" s="35" t="str">
        <f t="shared" si="46"/>
        <v>25300443</v>
      </c>
      <c r="C2959" s="32" t="s">
        <v>1606</v>
      </c>
      <c r="D2959" s="34">
        <v>-482075.7</v>
      </c>
      <c r="E2959" s="34">
        <v>-459119.74</v>
      </c>
    </row>
    <row r="2960" spans="1:5" x14ac:dyDescent="0.25">
      <c r="A2960">
        <v>2</v>
      </c>
      <c r="B2960" s="35" t="str">
        <f t="shared" si="46"/>
        <v>25300463</v>
      </c>
      <c r="C2960" s="32" t="s">
        <v>1607</v>
      </c>
      <c r="D2960" s="33">
        <v>0</v>
      </c>
      <c r="E2960" s="33">
        <v>0</v>
      </c>
    </row>
    <row r="2961" spans="1:5" x14ac:dyDescent="0.25">
      <c r="A2961">
        <v>2</v>
      </c>
      <c r="B2961" s="35" t="str">
        <f t="shared" si="46"/>
        <v>25300503</v>
      </c>
      <c r="C2961" s="32" t="s">
        <v>1608</v>
      </c>
      <c r="D2961" s="34">
        <v>-1217.96</v>
      </c>
      <c r="E2961" s="34">
        <v>-1217.96</v>
      </c>
    </row>
    <row r="2962" spans="1:5" x14ac:dyDescent="0.25">
      <c r="A2962">
        <v>2</v>
      </c>
      <c r="B2962" s="35" t="str">
        <f t="shared" si="46"/>
        <v>25300513</v>
      </c>
      <c r="C2962" s="32" t="s">
        <v>1609</v>
      </c>
      <c r="D2962" s="34">
        <v>-122.58</v>
      </c>
      <c r="E2962" s="34">
        <v>-244.98</v>
      </c>
    </row>
    <row r="2963" spans="1:5" x14ac:dyDescent="0.25">
      <c r="A2963">
        <v>2</v>
      </c>
      <c r="B2963" s="35" t="str">
        <f t="shared" si="46"/>
        <v>25300541</v>
      </c>
      <c r="C2963" s="32" t="s">
        <v>1610</v>
      </c>
      <c r="D2963" s="34">
        <v>663656.93000000005</v>
      </c>
      <c r="E2963" s="33">
        <v>0</v>
      </c>
    </row>
    <row r="2964" spans="1:5" x14ac:dyDescent="0.25">
      <c r="A2964">
        <v>2</v>
      </c>
      <c r="B2964" s="35" t="str">
        <f t="shared" si="46"/>
        <v>25300553</v>
      </c>
      <c r="C2964" s="32" t="s">
        <v>1611</v>
      </c>
      <c r="D2964" s="34">
        <v>-7941.4</v>
      </c>
      <c r="E2964" s="34">
        <v>-7440.56</v>
      </c>
    </row>
    <row r="2965" spans="1:5" x14ac:dyDescent="0.25">
      <c r="A2965">
        <v>2</v>
      </c>
      <c r="B2965" s="35" t="str">
        <f t="shared" si="46"/>
        <v>25300561</v>
      </c>
      <c r="C2965" s="32" t="s">
        <v>1612</v>
      </c>
      <c r="D2965" s="34">
        <v>-7341235</v>
      </c>
      <c r="E2965" s="34">
        <v>-7341235</v>
      </c>
    </row>
    <row r="2966" spans="1:5" x14ac:dyDescent="0.25">
      <c r="A2966">
        <v>2</v>
      </c>
      <c r="B2966" s="35" t="str">
        <f t="shared" si="46"/>
        <v>25300581</v>
      </c>
      <c r="C2966" s="32" t="s">
        <v>1613</v>
      </c>
      <c r="D2966" s="34">
        <v>-6429863.0099999998</v>
      </c>
      <c r="E2966" s="34">
        <v>-6429863.0099999998</v>
      </c>
    </row>
    <row r="2967" spans="1:5" x14ac:dyDescent="0.25">
      <c r="A2967">
        <v>2</v>
      </c>
      <c r="B2967" s="35" t="str">
        <f t="shared" si="46"/>
        <v>25300582</v>
      </c>
      <c r="C2967" s="32" t="s">
        <v>1614</v>
      </c>
      <c r="D2967" s="34">
        <v>-2811236.71</v>
      </c>
      <c r="E2967" s="34">
        <v>-2811236.71</v>
      </c>
    </row>
    <row r="2968" spans="1:5" x14ac:dyDescent="0.25">
      <c r="A2968">
        <v>2</v>
      </c>
      <c r="B2968" s="35" t="str">
        <f t="shared" si="46"/>
        <v>25300591</v>
      </c>
      <c r="C2968" s="32" t="s">
        <v>1615</v>
      </c>
      <c r="D2968" s="34">
        <v>6429863.0099999998</v>
      </c>
      <c r="E2968" s="34">
        <v>6429863.0099999998</v>
      </c>
    </row>
    <row r="2969" spans="1:5" x14ac:dyDescent="0.25">
      <c r="A2969">
        <v>2</v>
      </c>
      <c r="B2969" s="35" t="str">
        <f t="shared" si="46"/>
        <v>25300592</v>
      </c>
      <c r="C2969" s="32" t="s">
        <v>1616</v>
      </c>
      <c r="D2969" s="34">
        <v>2811236.71</v>
      </c>
      <c r="E2969" s="34">
        <v>2811236.71</v>
      </c>
    </row>
    <row r="2970" spans="1:5" x14ac:dyDescent="0.25">
      <c r="A2970">
        <v>2</v>
      </c>
      <c r="B2970" s="35" t="str">
        <f t="shared" si="46"/>
        <v>25300611</v>
      </c>
      <c r="C2970" s="32" t="s">
        <v>1617</v>
      </c>
      <c r="D2970" s="34">
        <v>-54817487.359999999</v>
      </c>
      <c r="E2970" s="34">
        <v>-54817487.359999999</v>
      </c>
    </row>
    <row r="2971" spans="1:5" x14ac:dyDescent="0.25">
      <c r="A2971">
        <v>2</v>
      </c>
      <c r="B2971" s="35" t="str">
        <f t="shared" si="46"/>
        <v>25300621</v>
      </c>
      <c r="C2971" s="32" t="s">
        <v>1618</v>
      </c>
      <c r="D2971" s="34">
        <v>-6431436.4800000004</v>
      </c>
      <c r="E2971" s="34">
        <v>-6283982.5599999996</v>
      </c>
    </row>
    <row r="2972" spans="1:5" x14ac:dyDescent="0.25">
      <c r="A2972">
        <v>2</v>
      </c>
      <c r="B2972" s="35" t="str">
        <f t="shared" si="46"/>
        <v>25300731</v>
      </c>
      <c r="C2972" s="32" t="s">
        <v>1619</v>
      </c>
      <c r="D2972" s="34">
        <v>-15154.75</v>
      </c>
      <c r="E2972" s="34">
        <v>-15154.75</v>
      </c>
    </row>
    <row r="2973" spans="1:5" x14ac:dyDescent="0.25">
      <c r="A2973">
        <v>2</v>
      </c>
      <c r="B2973" s="35" t="str">
        <f t="shared" si="46"/>
        <v>25300733</v>
      </c>
      <c r="C2973" s="32" t="s">
        <v>1620</v>
      </c>
      <c r="D2973" s="34">
        <v>-50468.17</v>
      </c>
      <c r="E2973" s="34">
        <v>-50468.17</v>
      </c>
    </row>
    <row r="2974" spans="1:5" x14ac:dyDescent="0.25">
      <c r="A2974">
        <v>2</v>
      </c>
      <c r="B2974" s="35" t="str">
        <f t="shared" si="46"/>
        <v>25300761</v>
      </c>
      <c r="C2974" s="32" t="s">
        <v>1621</v>
      </c>
      <c r="D2974" s="34">
        <v>-129135.17</v>
      </c>
      <c r="E2974" s="34">
        <v>-124642.29</v>
      </c>
    </row>
    <row r="2975" spans="1:5" x14ac:dyDescent="0.25">
      <c r="A2975">
        <v>2</v>
      </c>
      <c r="B2975" s="35" t="str">
        <f t="shared" si="46"/>
        <v>25300771</v>
      </c>
      <c r="C2975" s="32" t="s">
        <v>1622</v>
      </c>
      <c r="D2975" s="34">
        <v>-5812374.1699999999</v>
      </c>
      <c r="E2975" s="34">
        <v>-6330180.0099999998</v>
      </c>
    </row>
    <row r="2976" spans="1:5" x14ac:dyDescent="0.25">
      <c r="A2976">
        <v>2</v>
      </c>
      <c r="B2976" s="35" t="str">
        <f t="shared" si="46"/>
        <v>25300772</v>
      </c>
      <c r="C2976" s="32" t="s">
        <v>1623</v>
      </c>
      <c r="D2976" s="33">
        <v>0</v>
      </c>
      <c r="E2976" s="34">
        <v>24799.98</v>
      </c>
    </row>
    <row r="2977" spans="1:5" x14ac:dyDescent="0.25">
      <c r="A2977">
        <v>2</v>
      </c>
      <c r="B2977" s="35" t="str">
        <f t="shared" si="46"/>
        <v>25301073</v>
      </c>
      <c r="C2977" s="32" t="s">
        <v>1624</v>
      </c>
      <c r="D2977" s="33">
        <v>0</v>
      </c>
      <c r="E2977" s="34">
        <v>-45</v>
      </c>
    </row>
    <row r="2978" spans="1:5" x14ac:dyDescent="0.25">
      <c r="A2978">
        <v>2</v>
      </c>
      <c r="B2978" s="35" t="str">
        <f t="shared" si="46"/>
        <v>25301151</v>
      </c>
      <c r="C2978" s="32" t="s">
        <v>1625</v>
      </c>
      <c r="D2978" s="34">
        <v>-992389.51</v>
      </c>
      <c r="E2978" s="34">
        <v>-902172.25</v>
      </c>
    </row>
    <row r="2979" spans="1:5" x14ac:dyDescent="0.25">
      <c r="A2979">
        <v>2</v>
      </c>
      <c r="B2979" s="35" t="str">
        <f t="shared" si="46"/>
        <v>25301213</v>
      </c>
      <c r="C2979" s="32" t="s">
        <v>1626</v>
      </c>
      <c r="D2979" s="34">
        <v>-675825</v>
      </c>
      <c r="E2979" s="34">
        <v>-675825</v>
      </c>
    </row>
    <row r="2980" spans="1:5" x14ac:dyDescent="0.25">
      <c r="A2980">
        <v>2</v>
      </c>
      <c r="B2980" s="35" t="str">
        <f t="shared" si="46"/>
        <v>25302221</v>
      </c>
      <c r="C2980" s="32" t="s">
        <v>1627</v>
      </c>
      <c r="D2980" s="34">
        <v>-2943825.53</v>
      </c>
      <c r="E2980" s="34">
        <v>-3487303.53</v>
      </c>
    </row>
    <row r="2981" spans="1:5" x14ac:dyDescent="0.25">
      <c r="A2981">
        <v>2</v>
      </c>
      <c r="B2981" s="35" t="str">
        <f t="shared" si="46"/>
        <v>25302222</v>
      </c>
      <c r="C2981" s="32" t="s">
        <v>1628</v>
      </c>
      <c r="D2981" s="34">
        <v>-10581647.6</v>
      </c>
      <c r="E2981" s="34">
        <v>-11554627.189999999</v>
      </c>
    </row>
    <row r="2982" spans="1:5" x14ac:dyDescent="0.25">
      <c r="A2982">
        <v>2</v>
      </c>
      <c r="B2982" s="35" t="str">
        <f t="shared" si="46"/>
        <v>25302223</v>
      </c>
      <c r="C2982" s="32" t="s">
        <v>1629</v>
      </c>
      <c r="D2982" s="34">
        <v>-7378561</v>
      </c>
      <c r="E2982" s="34">
        <v>-7378561</v>
      </c>
    </row>
    <row r="2983" spans="1:5" x14ac:dyDescent="0.25">
      <c r="A2983">
        <v>2</v>
      </c>
      <c r="B2983" s="35" t="str">
        <f t="shared" si="46"/>
        <v>25303001</v>
      </c>
      <c r="C2983" s="32" t="s">
        <v>1630</v>
      </c>
      <c r="D2983" s="34">
        <v>2122852.9900000002</v>
      </c>
      <c r="E2983" s="34">
        <v>30513318.989999998</v>
      </c>
    </row>
    <row r="2984" spans="1:5" x14ac:dyDescent="0.25">
      <c r="A2984">
        <v>2</v>
      </c>
      <c r="B2984" s="35" t="str">
        <f t="shared" si="46"/>
        <v>25303031</v>
      </c>
      <c r="C2984" s="32" t="s">
        <v>1631</v>
      </c>
      <c r="D2984" s="33">
        <v>0</v>
      </c>
      <c r="E2984" s="34">
        <v>-25513318.989999998</v>
      </c>
    </row>
    <row r="2985" spans="1:5" x14ac:dyDescent="0.25">
      <c r="A2985">
        <v>2</v>
      </c>
      <c r="B2985" s="35" t="str">
        <f t="shared" si="46"/>
        <v>25303041</v>
      </c>
      <c r="C2985" s="32" t="s">
        <v>1632</v>
      </c>
      <c r="D2985" s="34">
        <v>-2122852.9900000002</v>
      </c>
      <c r="E2985" s="34">
        <v>-5000000</v>
      </c>
    </row>
    <row r="2986" spans="1:5" x14ac:dyDescent="0.25">
      <c r="A2986">
        <v>2</v>
      </c>
      <c r="B2986" s="35" t="str">
        <f t="shared" si="46"/>
        <v>25303061</v>
      </c>
      <c r="C2986" s="32" t="s">
        <v>1633</v>
      </c>
      <c r="D2986" s="34">
        <v>-2122852.9900000002</v>
      </c>
      <c r="E2986" s="34">
        <v>-30513318.989999998</v>
      </c>
    </row>
    <row r="2987" spans="1:5" x14ac:dyDescent="0.25">
      <c r="A2987">
        <v>2</v>
      </c>
      <c r="B2987" s="35" t="str">
        <f t="shared" si="46"/>
        <v xml:space="preserve">F253    </v>
      </c>
      <c r="C2987" s="25" t="s">
        <v>1634</v>
      </c>
      <c r="D2987" s="27">
        <v>-316010348.16000003</v>
      </c>
      <c r="E2987" s="27">
        <v>-348728774.97000003</v>
      </c>
    </row>
    <row r="2988" spans="1:5" x14ac:dyDescent="0.25">
      <c r="A2988">
        <v>2</v>
      </c>
      <c r="B2988" s="35" t="str">
        <f t="shared" si="46"/>
        <v>F1-P112.</v>
      </c>
      <c r="C2988" s="25" t="s">
        <v>261</v>
      </c>
      <c r="D2988" s="27">
        <v>-316010348.16000003</v>
      </c>
      <c r="E2988" s="27">
        <v>-348728774.97000003</v>
      </c>
    </row>
    <row r="2989" spans="1:5" x14ac:dyDescent="0.25">
      <c r="A2989">
        <v>2</v>
      </c>
      <c r="B2989" s="35" t="str">
        <f t="shared" si="46"/>
        <v>25400002</v>
      </c>
      <c r="C2989" s="32" t="s">
        <v>1635</v>
      </c>
      <c r="D2989" s="34">
        <v>-302863232.91000003</v>
      </c>
      <c r="E2989" s="34">
        <v>-302863232.91000003</v>
      </c>
    </row>
    <row r="2990" spans="1:5" x14ac:dyDescent="0.25">
      <c r="A2990">
        <v>2</v>
      </c>
      <c r="B2990" s="35" t="str">
        <f t="shared" si="46"/>
        <v>25400012</v>
      </c>
      <c r="C2990" s="32" t="s">
        <v>1636</v>
      </c>
      <c r="D2990" s="34">
        <v>-48056413.020000003</v>
      </c>
      <c r="E2990" s="34">
        <v>-48056413.020000003</v>
      </c>
    </row>
    <row r="2991" spans="1:5" x14ac:dyDescent="0.25">
      <c r="A2991">
        <v>2</v>
      </c>
      <c r="B2991" s="35" t="str">
        <f t="shared" si="46"/>
        <v>25400101</v>
      </c>
      <c r="C2991" s="32" t="s">
        <v>1637</v>
      </c>
      <c r="D2991" s="34">
        <v>-4577.9399999999996</v>
      </c>
      <c r="E2991" s="34">
        <v>-3433.4</v>
      </c>
    </row>
    <row r="2992" spans="1:5" x14ac:dyDescent="0.25">
      <c r="A2992">
        <v>2</v>
      </c>
      <c r="B2992" s="35" t="str">
        <f t="shared" si="46"/>
        <v>25400111</v>
      </c>
      <c r="C2992" s="32" t="s">
        <v>1638</v>
      </c>
      <c r="D2992" s="34">
        <v>-1026.4100000000001</v>
      </c>
      <c r="E2992" s="34">
        <v>-770.05</v>
      </c>
    </row>
    <row r="2993" spans="1:5" x14ac:dyDescent="0.25">
      <c r="A2993">
        <v>2</v>
      </c>
      <c r="B2993" s="35" t="str">
        <f t="shared" si="46"/>
        <v>25400181</v>
      </c>
      <c r="C2993" s="32" t="s">
        <v>1639</v>
      </c>
      <c r="D2993" s="34">
        <v>-2907360</v>
      </c>
      <c r="E2993" s="34">
        <v>-2736342</v>
      </c>
    </row>
    <row r="2994" spans="1:5" x14ac:dyDescent="0.25">
      <c r="A2994">
        <v>2</v>
      </c>
      <c r="B2994" s="35" t="str">
        <f t="shared" si="46"/>
        <v>25400182</v>
      </c>
      <c r="C2994" s="32" t="s">
        <v>1640</v>
      </c>
      <c r="D2994" s="34">
        <v>-1555140</v>
      </c>
      <c r="E2994" s="34">
        <v>-1463658</v>
      </c>
    </row>
    <row r="2995" spans="1:5" x14ac:dyDescent="0.25">
      <c r="A2995">
        <v>2</v>
      </c>
      <c r="B2995" s="35" t="str">
        <f t="shared" si="46"/>
        <v>25400191</v>
      </c>
      <c r="C2995" s="32" t="s">
        <v>1641</v>
      </c>
      <c r="D2995" s="34">
        <v>-448022.26</v>
      </c>
      <c r="E2995" s="34">
        <v>-358417.9</v>
      </c>
    </row>
    <row r="2996" spans="1:5" x14ac:dyDescent="0.25">
      <c r="A2996">
        <v>2</v>
      </c>
      <c r="B2996" s="35" t="str">
        <f t="shared" si="46"/>
        <v>25400201</v>
      </c>
      <c r="C2996" s="32" t="s">
        <v>1642</v>
      </c>
      <c r="D2996" s="34">
        <v>-326808.3</v>
      </c>
      <c r="E2996" s="34">
        <v>-261446.68</v>
      </c>
    </row>
    <row r="2997" spans="1:5" x14ac:dyDescent="0.25">
      <c r="A2997">
        <v>2</v>
      </c>
      <c r="B2997" s="35" t="str">
        <f t="shared" si="46"/>
        <v>25400221</v>
      </c>
      <c r="C2997" s="32" t="s">
        <v>1643</v>
      </c>
      <c r="D2997" s="34">
        <v>-1196228.01</v>
      </c>
      <c r="E2997" s="34">
        <v>-755790.8</v>
      </c>
    </row>
    <row r="2998" spans="1:5" x14ac:dyDescent="0.25">
      <c r="A2998">
        <v>2</v>
      </c>
      <c r="B2998" s="35" t="str">
        <f t="shared" si="46"/>
        <v>25400261</v>
      </c>
      <c r="C2998" s="32" t="s">
        <v>1644</v>
      </c>
      <c r="D2998" s="34">
        <v>-93615823</v>
      </c>
      <c r="E2998" s="34">
        <v>-93615823</v>
      </c>
    </row>
    <row r="2999" spans="1:5" x14ac:dyDescent="0.25">
      <c r="A2999">
        <v>2</v>
      </c>
      <c r="B2999" s="35" t="str">
        <f t="shared" si="46"/>
        <v>25400291</v>
      </c>
      <c r="C2999" s="32" t="s">
        <v>1645</v>
      </c>
      <c r="D2999" s="34">
        <v>15030.31</v>
      </c>
      <c r="E2999" s="34">
        <v>-449510.32</v>
      </c>
    </row>
    <row r="3000" spans="1:5" x14ac:dyDescent="0.25">
      <c r="A3000">
        <v>2</v>
      </c>
      <c r="B3000" s="35" t="str">
        <f t="shared" si="46"/>
        <v>25400301</v>
      </c>
      <c r="C3000" s="32" t="s">
        <v>1646</v>
      </c>
      <c r="D3000" s="34">
        <v>-28669.360000000001</v>
      </c>
      <c r="E3000" s="34">
        <v>-53155.02</v>
      </c>
    </row>
    <row r="3001" spans="1:5" x14ac:dyDescent="0.25">
      <c r="A3001">
        <v>2</v>
      </c>
      <c r="B3001" s="35" t="str">
        <f t="shared" si="46"/>
        <v>25400311</v>
      </c>
      <c r="C3001" s="32" t="s">
        <v>1647</v>
      </c>
      <c r="D3001" s="34">
        <v>-41961.24</v>
      </c>
      <c r="E3001" s="34">
        <v>-19807.04</v>
      </c>
    </row>
    <row r="3002" spans="1:5" x14ac:dyDescent="0.25">
      <c r="A3002">
        <v>2</v>
      </c>
      <c r="B3002" s="35" t="str">
        <f t="shared" si="46"/>
        <v>25400321</v>
      </c>
      <c r="C3002" s="32" t="s">
        <v>1648</v>
      </c>
      <c r="D3002" s="34">
        <v>-33158.11</v>
      </c>
      <c r="E3002" s="34">
        <v>-52447.94</v>
      </c>
    </row>
    <row r="3003" spans="1:5" x14ac:dyDescent="0.25">
      <c r="A3003">
        <v>2</v>
      </c>
      <c r="B3003" s="35" t="str">
        <f t="shared" si="46"/>
        <v>25400331</v>
      </c>
      <c r="C3003" s="32" t="s">
        <v>1649</v>
      </c>
      <c r="D3003" s="34">
        <v>-345978.61</v>
      </c>
      <c r="E3003" s="34">
        <v>-436529.24</v>
      </c>
    </row>
    <row r="3004" spans="1:5" x14ac:dyDescent="0.25">
      <c r="A3004">
        <v>2</v>
      </c>
      <c r="B3004" s="35" t="str">
        <f t="shared" si="46"/>
        <v>25400341</v>
      </c>
      <c r="C3004" s="32" t="s">
        <v>1650</v>
      </c>
      <c r="D3004" s="34">
        <v>-5571892.9400000004</v>
      </c>
      <c r="E3004" s="34">
        <v>-2402159.96</v>
      </c>
    </row>
    <row r="3005" spans="1:5" x14ac:dyDescent="0.25">
      <c r="A3005">
        <v>2</v>
      </c>
      <c r="B3005" s="35" t="str">
        <f t="shared" si="46"/>
        <v>25400361</v>
      </c>
      <c r="C3005" s="32" t="s">
        <v>1651</v>
      </c>
      <c r="D3005" s="33">
        <v>0</v>
      </c>
      <c r="E3005" s="33">
        <v>0</v>
      </c>
    </row>
    <row r="3006" spans="1:5" x14ac:dyDescent="0.25">
      <c r="A3006">
        <v>2</v>
      </c>
      <c r="B3006" s="35" t="str">
        <f t="shared" si="46"/>
        <v>25400391</v>
      </c>
      <c r="C3006" s="32" t="s">
        <v>1758</v>
      </c>
      <c r="D3006" s="33">
        <v>0</v>
      </c>
      <c r="E3006" s="34">
        <v>-3545.52</v>
      </c>
    </row>
    <row r="3007" spans="1:5" x14ac:dyDescent="0.25">
      <c r="A3007">
        <v>2</v>
      </c>
      <c r="B3007" s="35" t="str">
        <f t="shared" si="46"/>
        <v>25400392</v>
      </c>
      <c r="C3007" s="32" t="s">
        <v>1652</v>
      </c>
      <c r="D3007" s="34">
        <v>-8100000</v>
      </c>
      <c r="E3007" s="34">
        <v>-8100000</v>
      </c>
    </row>
    <row r="3008" spans="1:5" x14ac:dyDescent="0.25">
      <c r="A3008">
        <v>2</v>
      </c>
      <c r="B3008" s="35" t="str">
        <f t="shared" si="46"/>
        <v>25400411</v>
      </c>
      <c r="C3008" s="32" t="s">
        <v>1653</v>
      </c>
      <c r="D3008" s="33">
        <v>0</v>
      </c>
      <c r="E3008" s="33">
        <v>0</v>
      </c>
    </row>
    <row r="3009" spans="1:5" x14ac:dyDescent="0.25">
      <c r="A3009">
        <v>2</v>
      </c>
      <c r="B3009" s="35" t="str">
        <f t="shared" si="46"/>
        <v>25400451</v>
      </c>
      <c r="C3009" s="32" t="s">
        <v>1654</v>
      </c>
      <c r="D3009" s="34">
        <v>-31636.34</v>
      </c>
      <c r="E3009" s="34">
        <v>-30716.49</v>
      </c>
    </row>
    <row r="3010" spans="1:5" x14ac:dyDescent="0.25">
      <c r="A3010">
        <v>2</v>
      </c>
      <c r="B3010" s="35" t="str">
        <f t="shared" ref="B3010:B3073" si="47">LEFT(C3010,8)</f>
        <v>25400461</v>
      </c>
      <c r="C3010" s="32" t="s">
        <v>1655</v>
      </c>
      <c r="D3010" s="34">
        <v>-13439.47</v>
      </c>
      <c r="E3010" s="34">
        <v>-14730.69</v>
      </c>
    </row>
    <row r="3011" spans="1:5" x14ac:dyDescent="0.25">
      <c r="A3011">
        <v>2</v>
      </c>
      <c r="B3011" s="35" t="str">
        <f t="shared" si="47"/>
        <v>25400471</v>
      </c>
      <c r="C3011" s="32" t="s">
        <v>1656</v>
      </c>
      <c r="D3011" s="34">
        <v>-255908.15</v>
      </c>
      <c r="E3011" s="34">
        <v>-131774.9</v>
      </c>
    </row>
    <row r="3012" spans="1:5" x14ac:dyDescent="0.25">
      <c r="A3012">
        <v>2</v>
      </c>
      <c r="B3012" s="35" t="str">
        <f t="shared" si="47"/>
        <v>25400481</v>
      </c>
      <c r="C3012" s="32" t="s">
        <v>1657</v>
      </c>
      <c r="D3012" s="34">
        <v>-135995.29999999999</v>
      </c>
      <c r="E3012" s="34">
        <v>-114880.48</v>
      </c>
    </row>
    <row r="3013" spans="1:5" x14ac:dyDescent="0.25">
      <c r="A3013">
        <v>2</v>
      </c>
      <c r="B3013" s="35" t="str">
        <f t="shared" si="47"/>
        <v>25400491</v>
      </c>
      <c r="C3013" s="32" t="s">
        <v>1658</v>
      </c>
      <c r="D3013" s="34">
        <v>-1381856</v>
      </c>
      <c r="E3013" s="34">
        <v>-1105486</v>
      </c>
    </row>
    <row r="3014" spans="1:5" x14ac:dyDescent="0.25">
      <c r="A3014">
        <v>2</v>
      </c>
      <c r="B3014" s="35" t="str">
        <f t="shared" si="47"/>
        <v>25400501</v>
      </c>
      <c r="C3014" s="32" t="s">
        <v>1659</v>
      </c>
      <c r="D3014" s="34">
        <v>-400029</v>
      </c>
      <c r="E3014" s="34">
        <v>-320025</v>
      </c>
    </row>
    <row r="3015" spans="1:5" x14ac:dyDescent="0.25">
      <c r="A3015">
        <v>2</v>
      </c>
      <c r="B3015" s="35" t="str">
        <f t="shared" si="47"/>
        <v>25400521</v>
      </c>
      <c r="C3015" s="32" t="s">
        <v>1660</v>
      </c>
      <c r="D3015" s="34">
        <v>-10300000</v>
      </c>
      <c r="E3015" s="34">
        <v>-10300000</v>
      </c>
    </row>
    <row r="3016" spans="1:5" x14ac:dyDescent="0.25">
      <c r="A3016">
        <v>2</v>
      </c>
      <c r="B3016" s="35" t="str">
        <f t="shared" si="47"/>
        <v>25400601</v>
      </c>
      <c r="C3016" s="32" t="s">
        <v>1661</v>
      </c>
      <c r="D3016" s="34">
        <v>-152462.81</v>
      </c>
      <c r="E3016" s="33">
        <v>0</v>
      </c>
    </row>
    <row r="3017" spans="1:5" x14ac:dyDescent="0.25">
      <c r="A3017">
        <v>2</v>
      </c>
      <c r="B3017" s="35" t="str">
        <f t="shared" si="47"/>
        <v>25400611</v>
      </c>
      <c r="C3017" s="32" t="s">
        <v>1662</v>
      </c>
      <c r="D3017" s="33">
        <v>0</v>
      </c>
      <c r="E3017" s="33">
        <v>0</v>
      </c>
    </row>
    <row r="3018" spans="1:5" x14ac:dyDescent="0.25">
      <c r="A3018">
        <v>2</v>
      </c>
      <c r="B3018" s="35" t="str">
        <f t="shared" si="47"/>
        <v>25400631</v>
      </c>
      <c r="C3018" s="32" t="s">
        <v>1663</v>
      </c>
      <c r="D3018" s="34">
        <v>-1373354.01</v>
      </c>
      <c r="E3018" s="33">
        <v>0</v>
      </c>
    </row>
    <row r="3019" spans="1:5" x14ac:dyDescent="0.25">
      <c r="A3019">
        <v>2</v>
      </c>
      <c r="B3019" s="35" t="str">
        <f t="shared" si="47"/>
        <v>25400641</v>
      </c>
      <c r="C3019" s="32" t="s">
        <v>1664</v>
      </c>
      <c r="D3019" s="34">
        <v>-35937.72</v>
      </c>
      <c r="E3019" s="34">
        <v>-134407.79999999999</v>
      </c>
    </row>
    <row r="3020" spans="1:5" x14ac:dyDescent="0.25">
      <c r="A3020">
        <v>2</v>
      </c>
      <c r="B3020" s="35" t="str">
        <f t="shared" si="47"/>
        <v>25400651</v>
      </c>
      <c r="C3020" s="32" t="s">
        <v>1665</v>
      </c>
      <c r="D3020" s="34">
        <v>-212754.14</v>
      </c>
      <c r="E3020" s="33">
        <v>0</v>
      </c>
    </row>
    <row r="3021" spans="1:5" x14ac:dyDescent="0.25">
      <c r="A3021">
        <v>2</v>
      </c>
      <c r="B3021" s="35" t="str">
        <f t="shared" si="47"/>
        <v>25400661</v>
      </c>
      <c r="C3021" s="32" t="s">
        <v>1666</v>
      </c>
      <c r="D3021" s="34">
        <v>-86393.95</v>
      </c>
      <c r="E3021" s="33">
        <v>0</v>
      </c>
    </row>
    <row r="3022" spans="1:5" x14ac:dyDescent="0.25">
      <c r="A3022">
        <v>2</v>
      </c>
      <c r="B3022" s="35" t="str">
        <f t="shared" si="47"/>
        <v>25400671</v>
      </c>
      <c r="C3022" s="32" t="s">
        <v>1667</v>
      </c>
      <c r="D3022" s="33">
        <v>0</v>
      </c>
      <c r="E3022" s="33">
        <v>0</v>
      </c>
    </row>
    <row r="3023" spans="1:5" x14ac:dyDescent="0.25">
      <c r="A3023">
        <v>2</v>
      </c>
      <c r="B3023" s="35" t="str">
        <f t="shared" si="47"/>
        <v>25400691</v>
      </c>
      <c r="C3023" s="32" t="s">
        <v>1668</v>
      </c>
      <c r="D3023" s="34">
        <v>-40.18</v>
      </c>
      <c r="E3023" s="33">
        <v>0</v>
      </c>
    </row>
    <row r="3024" spans="1:5" x14ac:dyDescent="0.25">
      <c r="A3024">
        <v>2</v>
      </c>
      <c r="B3024" s="35" t="str">
        <f t="shared" si="47"/>
        <v>25400692</v>
      </c>
      <c r="C3024" s="32" t="s">
        <v>1669</v>
      </c>
      <c r="D3024" s="34">
        <v>-21797.52</v>
      </c>
      <c r="E3024" s="33">
        <v>0</v>
      </c>
    </row>
    <row r="3025" spans="1:5" x14ac:dyDescent="0.25">
      <c r="A3025">
        <v>2</v>
      </c>
      <c r="B3025" s="35" t="str">
        <f t="shared" si="47"/>
        <v>25400701</v>
      </c>
      <c r="C3025" s="32" t="s">
        <v>1670</v>
      </c>
      <c r="D3025" s="34">
        <v>536141.32999999996</v>
      </c>
      <c r="E3025" s="34">
        <v>536141.32999999996</v>
      </c>
    </row>
    <row r="3026" spans="1:5" x14ac:dyDescent="0.25">
      <c r="A3026">
        <v>2</v>
      </c>
      <c r="B3026" s="35" t="str">
        <f t="shared" si="47"/>
        <v>25400711</v>
      </c>
      <c r="C3026" s="32" t="s">
        <v>1671</v>
      </c>
      <c r="D3026" s="34">
        <v>-525.26</v>
      </c>
      <c r="E3026" s="33">
        <v>0</v>
      </c>
    </row>
    <row r="3027" spans="1:5" x14ac:dyDescent="0.25">
      <c r="A3027">
        <v>2</v>
      </c>
      <c r="B3027" s="35" t="str">
        <f t="shared" si="47"/>
        <v>25400721</v>
      </c>
      <c r="C3027" s="32" t="s">
        <v>1672</v>
      </c>
      <c r="D3027" s="34">
        <v>-214.04</v>
      </c>
      <c r="E3027" s="33">
        <v>0</v>
      </c>
    </row>
    <row r="3028" spans="1:5" x14ac:dyDescent="0.25">
      <c r="A3028">
        <v>2</v>
      </c>
      <c r="B3028" s="35" t="str">
        <f t="shared" si="47"/>
        <v>25400741</v>
      </c>
      <c r="C3028" s="32" t="s">
        <v>1673</v>
      </c>
      <c r="D3028" s="34">
        <v>-2409.09</v>
      </c>
      <c r="E3028" s="33">
        <v>0</v>
      </c>
    </row>
    <row r="3029" spans="1:5" x14ac:dyDescent="0.25">
      <c r="A3029">
        <v>2</v>
      </c>
      <c r="B3029" s="35" t="str">
        <f t="shared" si="47"/>
        <v>25400751</v>
      </c>
      <c r="C3029" s="32" t="s">
        <v>1674</v>
      </c>
      <c r="D3029" s="34">
        <v>-63.04</v>
      </c>
      <c r="E3029" s="33">
        <v>0</v>
      </c>
    </row>
    <row r="3030" spans="1:5" x14ac:dyDescent="0.25">
      <c r="A3030">
        <v>2</v>
      </c>
      <c r="B3030" s="35" t="str">
        <f t="shared" si="47"/>
        <v>25400761</v>
      </c>
      <c r="C3030" s="32" t="s">
        <v>1675</v>
      </c>
      <c r="D3030" s="34">
        <v>-373.21</v>
      </c>
      <c r="E3030" s="33">
        <v>0</v>
      </c>
    </row>
    <row r="3031" spans="1:5" x14ac:dyDescent="0.25">
      <c r="A3031">
        <v>2</v>
      </c>
      <c r="B3031" s="35" t="str">
        <f t="shared" si="47"/>
        <v>25400771</v>
      </c>
      <c r="C3031" s="32" t="s">
        <v>1676</v>
      </c>
      <c r="D3031" s="34">
        <v>-151.55000000000001</v>
      </c>
      <c r="E3031" s="34">
        <v>-443.63</v>
      </c>
    </row>
    <row r="3032" spans="1:5" x14ac:dyDescent="0.25">
      <c r="A3032">
        <v>2</v>
      </c>
      <c r="B3032" s="35" t="str">
        <f t="shared" si="47"/>
        <v>25400801</v>
      </c>
      <c r="C3032" s="32" t="s">
        <v>1677</v>
      </c>
      <c r="D3032" s="34">
        <v>-662674017.33000004</v>
      </c>
      <c r="E3032" s="34">
        <v>-662674017.33000004</v>
      </c>
    </row>
    <row r="3033" spans="1:5" x14ac:dyDescent="0.25">
      <c r="A3033">
        <v>2</v>
      </c>
      <c r="B3033" s="35" t="str">
        <f t="shared" si="47"/>
        <v>25400802</v>
      </c>
      <c r="C3033" s="32" t="s">
        <v>1678</v>
      </c>
      <c r="D3033" s="34">
        <v>-991.63</v>
      </c>
      <c r="E3033" s="33">
        <v>0</v>
      </c>
    </row>
    <row r="3034" spans="1:5" x14ac:dyDescent="0.25">
      <c r="A3034">
        <v>2</v>
      </c>
      <c r="B3034" s="35" t="str">
        <f t="shared" si="47"/>
        <v>25400851</v>
      </c>
      <c r="C3034" s="32" t="s">
        <v>1679</v>
      </c>
      <c r="D3034" s="33">
        <v>0</v>
      </c>
      <c r="E3034" s="33">
        <v>0</v>
      </c>
    </row>
    <row r="3035" spans="1:5" x14ac:dyDescent="0.25">
      <c r="A3035">
        <v>2</v>
      </c>
      <c r="B3035" s="35" t="str">
        <f t="shared" si="47"/>
        <v>25400871</v>
      </c>
      <c r="C3035" s="32" t="s">
        <v>1680</v>
      </c>
      <c r="D3035" s="33">
        <v>0</v>
      </c>
      <c r="E3035" s="33">
        <v>0</v>
      </c>
    </row>
    <row r="3036" spans="1:5" x14ac:dyDescent="0.25">
      <c r="A3036">
        <v>2</v>
      </c>
      <c r="B3036" s="35" t="str">
        <f t="shared" si="47"/>
        <v>25400881</v>
      </c>
      <c r="C3036" s="32" t="s">
        <v>1681</v>
      </c>
      <c r="D3036" s="33">
        <v>0</v>
      </c>
      <c r="E3036" s="33">
        <v>0</v>
      </c>
    </row>
    <row r="3037" spans="1:5" x14ac:dyDescent="0.25">
      <c r="A3037">
        <v>2</v>
      </c>
      <c r="B3037" s="35" t="str">
        <f t="shared" si="47"/>
        <v xml:space="preserve">F254    </v>
      </c>
      <c r="C3037" s="25" t="s">
        <v>1682</v>
      </c>
      <c r="D3037" s="27">
        <v>-1141625470.21</v>
      </c>
      <c r="E3037" s="27">
        <v>-1135922823.79</v>
      </c>
    </row>
    <row r="3038" spans="1:5" x14ac:dyDescent="0.25">
      <c r="A3038">
        <v>2</v>
      </c>
      <c r="B3038" s="35" t="str">
        <f t="shared" si="47"/>
        <v>F1-P112.</v>
      </c>
      <c r="C3038" s="25" t="s">
        <v>262</v>
      </c>
      <c r="D3038" s="27">
        <v>-1141625470.21</v>
      </c>
      <c r="E3038" s="27">
        <v>-1135922823.79</v>
      </c>
    </row>
    <row r="3039" spans="1:5" x14ac:dyDescent="0.25">
      <c r="A3039">
        <v>2</v>
      </c>
      <c r="B3039" s="35" t="str">
        <f t="shared" si="47"/>
        <v>28200002</v>
      </c>
      <c r="C3039" s="32" t="s">
        <v>1683</v>
      </c>
      <c r="D3039" s="34">
        <v>-579236684.05999994</v>
      </c>
      <c r="E3039" s="34">
        <v>-578659640.91999996</v>
      </c>
    </row>
    <row r="3040" spans="1:5" x14ac:dyDescent="0.25">
      <c r="A3040">
        <v>2</v>
      </c>
      <c r="B3040" s="35" t="str">
        <f t="shared" si="47"/>
        <v>28200013</v>
      </c>
      <c r="C3040" s="32" t="s">
        <v>1684</v>
      </c>
      <c r="D3040" s="34">
        <v>-70806013.290000007</v>
      </c>
      <c r="E3040" s="34">
        <v>-70439014.109999999</v>
      </c>
    </row>
    <row r="3041" spans="1:5" x14ac:dyDescent="0.25">
      <c r="A3041">
        <v>2</v>
      </c>
      <c r="B3041" s="35" t="str">
        <f t="shared" si="47"/>
        <v>28200121</v>
      </c>
      <c r="C3041" s="32" t="s">
        <v>1685</v>
      </c>
      <c r="D3041" s="34">
        <v>-1384285648.5999999</v>
      </c>
      <c r="E3041" s="34">
        <v>-1381207224.5699999</v>
      </c>
    </row>
    <row r="3042" spans="1:5" x14ac:dyDescent="0.25">
      <c r="A3042">
        <v>2</v>
      </c>
      <c r="B3042" s="35" t="str">
        <f t="shared" si="47"/>
        <v xml:space="preserve">F282    </v>
      </c>
      <c r="C3042" s="25" t="s">
        <v>267</v>
      </c>
      <c r="D3042" s="27">
        <v>-2034328345.95</v>
      </c>
      <c r="E3042" s="27">
        <v>-2030305879.5999999</v>
      </c>
    </row>
    <row r="3043" spans="1:5" x14ac:dyDescent="0.25">
      <c r="A3043">
        <v>2</v>
      </c>
      <c r="B3043" s="35" t="str">
        <f t="shared" si="47"/>
        <v>28300001</v>
      </c>
      <c r="C3043" s="32" t="s">
        <v>1686</v>
      </c>
      <c r="D3043" s="33">
        <v>0</v>
      </c>
      <c r="E3043" s="33">
        <v>0</v>
      </c>
    </row>
    <row r="3044" spans="1:5" x14ac:dyDescent="0.25">
      <c r="A3044">
        <v>2</v>
      </c>
      <c r="B3044" s="35" t="str">
        <f t="shared" si="47"/>
        <v>28300031</v>
      </c>
      <c r="C3044" s="32" t="s">
        <v>1687</v>
      </c>
      <c r="D3044" s="34">
        <v>-2636220.91</v>
      </c>
      <c r="E3044" s="34">
        <v>-3377991.88</v>
      </c>
    </row>
    <row r="3045" spans="1:5" x14ac:dyDescent="0.25">
      <c r="A3045">
        <v>2</v>
      </c>
      <c r="B3045" s="35" t="str">
        <f t="shared" si="47"/>
        <v>28300033</v>
      </c>
      <c r="C3045" s="32" t="s">
        <v>1688</v>
      </c>
      <c r="D3045" s="34">
        <v>-45807652.280000001</v>
      </c>
      <c r="E3045" s="34">
        <v>-45534166.479999997</v>
      </c>
    </row>
    <row r="3046" spans="1:5" x14ac:dyDescent="0.25">
      <c r="A3046">
        <v>2</v>
      </c>
      <c r="B3046" s="35" t="str">
        <f t="shared" si="47"/>
        <v>28300041</v>
      </c>
      <c r="C3046" s="32" t="s">
        <v>1689</v>
      </c>
      <c r="D3046" s="34">
        <v>-175927.9</v>
      </c>
      <c r="E3046" s="34">
        <v>-102598.24</v>
      </c>
    </row>
    <row r="3047" spans="1:5" x14ac:dyDescent="0.25">
      <c r="A3047">
        <v>2</v>
      </c>
      <c r="B3047" s="35" t="str">
        <f t="shared" si="47"/>
        <v>28300043</v>
      </c>
      <c r="C3047" s="32" t="s">
        <v>1690</v>
      </c>
      <c r="D3047" s="34">
        <v>-13861052.58</v>
      </c>
      <c r="E3047" s="34">
        <v>-13778084.99</v>
      </c>
    </row>
    <row r="3048" spans="1:5" x14ac:dyDescent="0.25">
      <c r="A3048">
        <v>2</v>
      </c>
      <c r="B3048" s="35" t="str">
        <f t="shared" si="47"/>
        <v>28300081</v>
      </c>
      <c r="C3048" s="32" t="s">
        <v>1691</v>
      </c>
      <c r="D3048" s="34">
        <v>-4679291.4000000004</v>
      </c>
      <c r="E3048" s="34">
        <v>-4655231.7</v>
      </c>
    </row>
    <row r="3049" spans="1:5" x14ac:dyDescent="0.25">
      <c r="A3049">
        <v>2</v>
      </c>
      <c r="B3049" s="35" t="str">
        <f t="shared" si="47"/>
        <v>28300091</v>
      </c>
      <c r="C3049" s="32" t="s">
        <v>1692</v>
      </c>
      <c r="D3049" s="34">
        <v>-1811144.25</v>
      </c>
      <c r="E3049" s="34">
        <v>-1667286.15</v>
      </c>
    </row>
    <row r="3050" spans="1:5" x14ac:dyDescent="0.25">
      <c r="A3050">
        <v>2</v>
      </c>
      <c r="B3050" s="35" t="str">
        <f t="shared" si="47"/>
        <v>28300101</v>
      </c>
      <c r="C3050" s="32" t="s">
        <v>1693</v>
      </c>
      <c r="D3050" s="34">
        <v>-166208.72</v>
      </c>
      <c r="E3050" s="34">
        <v>-642812.91</v>
      </c>
    </row>
    <row r="3051" spans="1:5" x14ac:dyDescent="0.25">
      <c r="A3051">
        <v>2</v>
      </c>
      <c r="B3051" s="35" t="str">
        <f t="shared" si="47"/>
        <v>28300152</v>
      </c>
      <c r="C3051" s="32" t="s">
        <v>1694</v>
      </c>
      <c r="D3051" s="34">
        <v>-2035652.44</v>
      </c>
      <c r="E3051" s="34">
        <v>-2775960.5</v>
      </c>
    </row>
    <row r="3052" spans="1:5" x14ac:dyDescent="0.25">
      <c r="A3052">
        <v>2</v>
      </c>
      <c r="B3052" s="35" t="str">
        <f t="shared" si="47"/>
        <v>28300162</v>
      </c>
      <c r="C3052" s="32" t="s">
        <v>1695</v>
      </c>
      <c r="D3052" s="34">
        <v>-277250.40000000002</v>
      </c>
      <c r="E3052" s="34">
        <v>-528781.71</v>
      </c>
    </row>
    <row r="3053" spans="1:5" x14ac:dyDescent="0.25">
      <c r="A3053">
        <v>2</v>
      </c>
      <c r="B3053" s="35" t="str">
        <f t="shared" si="47"/>
        <v>28300211</v>
      </c>
      <c r="C3053" s="32" t="s">
        <v>1696</v>
      </c>
      <c r="D3053" s="34">
        <v>-19107371.079999998</v>
      </c>
      <c r="E3053" s="34">
        <v>-18790222.780000001</v>
      </c>
    </row>
    <row r="3054" spans="1:5" x14ac:dyDescent="0.25">
      <c r="A3054">
        <v>2</v>
      </c>
      <c r="B3054" s="35" t="str">
        <f t="shared" si="47"/>
        <v>28300212</v>
      </c>
      <c r="C3054" s="32" t="s">
        <v>1697</v>
      </c>
      <c r="D3054" s="33">
        <v>0</v>
      </c>
      <c r="E3054" s="33">
        <v>0</v>
      </c>
    </row>
    <row r="3055" spans="1:5" x14ac:dyDescent="0.25">
      <c r="A3055">
        <v>2</v>
      </c>
      <c r="B3055" s="35" t="str">
        <f t="shared" si="47"/>
        <v>28300221</v>
      </c>
      <c r="C3055" s="32" t="s">
        <v>1698</v>
      </c>
      <c r="D3055" s="34">
        <v>-6183652.8799999999</v>
      </c>
      <c r="E3055" s="34">
        <v>-5614499.1200000001</v>
      </c>
    </row>
    <row r="3056" spans="1:5" x14ac:dyDescent="0.25">
      <c r="A3056">
        <v>2</v>
      </c>
      <c r="B3056" s="35" t="str">
        <f t="shared" si="47"/>
        <v>28300232</v>
      </c>
      <c r="C3056" s="32" t="s">
        <v>1699</v>
      </c>
      <c r="D3056" s="34">
        <v>-5466402.9699999997</v>
      </c>
      <c r="E3056" s="34">
        <v>-5334763.67</v>
      </c>
    </row>
    <row r="3057" spans="1:5" x14ac:dyDescent="0.25">
      <c r="A3057">
        <v>2</v>
      </c>
      <c r="B3057" s="35" t="str">
        <f t="shared" si="47"/>
        <v>28300252</v>
      </c>
      <c r="C3057" s="32" t="s">
        <v>1700</v>
      </c>
      <c r="D3057" s="34">
        <v>-8781661.8900000006</v>
      </c>
      <c r="E3057" s="34">
        <v>-8565263.8499999996</v>
      </c>
    </row>
    <row r="3058" spans="1:5" x14ac:dyDescent="0.25">
      <c r="A3058">
        <v>2</v>
      </c>
      <c r="B3058" s="35" t="str">
        <f t="shared" si="47"/>
        <v>28300262</v>
      </c>
      <c r="C3058" s="32" t="s">
        <v>1701</v>
      </c>
      <c r="D3058" s="34">
        <v>-2464580.38</v>
      </c>
      <c r="E3058" s="34">
        <v>-2138080.69</v>
      </c>
    </row>
    <row r="3059" spans="1:5" x14ac:dyDescent="0.25">
      <c r="A3059">
        <v>2</v>
      </c>
      <c r="B3059" s="35" t="str">
        <f t="shared" si="47"/>
        <v>28300311</v>
      </c>
      <c r="C3059" s="32" t="s">
        <v>1702</v>
      </c>
      <c r="D3059" s="34">
        <v>-8455227.6999999993</v>
      </c>
      <c r="E3059" s="34">
        <v>-8455227.6999999993</v>
      </c>
    </row>
    <row r="3060" spans="1:5" x14ac:dyDescent="0.25">
      <c r="A3060">
        <v>2</v>
      </c>
      <c r="B3060" s="35" t="str">
        <f t="shared" si="47"/>
        <v>28300361</v>
      </c>
      <c r="C3060" s="32" t="s">
        <v>1703</v>
      </c>
      <c r="D3060" s="34">
        <v>-797362.18</v>
      </c>
      <c r="E3060" s="34">
        <v>-4201898.9400000004</v>
      </c>
    </row>
    <row r="3061" spans="1:5" x14ac:dyDescent="0.25">
      <c r="A3061">
        <v>2</v>
      </c>
      <c r="B3061" s="35" t="str">
        <f t="shared" si="47"/>
        <v>28300362</v>
      </c>
      <c r="C3061" s="32" t="s">
        <v>1704</v>
      </c>
      <c r="D3061" s="34">
        <v>-0.35</v>
      </c>
      <c r="E3061" s="34">
        <v>-1482621.9</v>
      </c>
    </row>
    <row r="3062" spans="1:5" x14ac:dyDescent="0.25">
      <c r="A3062">
        <v>2</v>
      </c>
      <c r="B3062" s="35" t="str">
        <f t="shared" si="47"/>
        <v>28300441</v>
      </c>
      <c r="C3062" s="32" t="s">
        <v>1705</v>
      </c>
      <c r="D3062" s="34">
        <v>-3653111.77</v>
      </c>
      <c r="E3062" s="34">
        <v>-3653111.77</v>
      </c>
    </row>
    <row r="3063" spans="1:5" x14ac:dyDescent="0.25">
      <c r="A3063">
        <v>2</v>
      </c>
      <c r="B3063" s="35" t="str">
        <f t="shared" si="47"/>
        <v>28300501</v>
      </c>
      <c r="C3063" s="32" t="s">
        <v>1706</v>
      </c>
      <c r="D3063" s="34">
        <v>1070991.8500000001</v>
      </c>
      <c r="E3063" s="34">
        <v>1059181.24</v>
      </c>
    </row>
    <row r="3064" spans="1:5" x14ac:dyDescent="0.25">
      <c r="A3064">
        <v>2</v>
      </c>
      <c r="B3064" s="35" t="str">
        <f t="shared" si="47"/>
        <v>28300503</v>
      </c>
      <c r="C3064" s="32" t="s">
        <v>1707</v>
      </c>
      <c r="D3064" s="34">
        <v>-4601698.8899999997</v>
      </c>
      <c r="E3064" s="34">
        <v>-4576824.8099999996</v>
      </c>
    </row>
    <row r="3065" spans="1:5" x14ac:dyDescent="0.25">
      <c r="A3065">
        <v>2</v>
      </c>
      <c r="B3065" s="35" t="str">
        <f t="shared" si="47"/>
        <v>28300511</v>
      </c>
      <c r="C3065" s="32" t="s">
        <v>1708</v>
      </c>
      <c r="D3065" s="34">
        <v>-725412.24</v>
      </c>
      <c r="E3065" s="34">
        <v>-725412.24</v>
      </c>
    </row>
    <row r="3066" spans="1:5" x14ac:dyDescent="0.25">
      <c r="A3066">
        <v>2</v>
      </c>
      <c r="B3066" s="35" t="str">
        <f t="shared" si="47"/>
        <v>28300541</v>
      </c>
      <c r="C3066" s="32" t="s">
        <v>1709</v>
      </c>
      <c r="D3066" s="33">
        <v>0</v>
      </c>
      <c r="E3066" s="33">
        <v>0</v>
      </c>
    </row>
    <row r="3067" spans="1:5" x14ac:dyDescent="0.25">
      <c r="A3067">
        <v>2</v>
      </c>
      <c r="B3067" s="35" t="str">
        <f t="shared" si="47"/>
        <v>28300561</v>
      </c>
      <c r="C3067" s="32" t="s">
        <v>1710</v>
      </c>
      <c r="D3067" s="34">
        <v>-12772442.1</v>
      </c>
      <c r="E3067" s="34">
        <v>-12680109.800000001</v>
      </c>
    </row>
    <row r="3068" spans="1:5" x14ac:dyDescent="0.25">
      <c r="A3068">
        <v>2</v>
      </c>
      <c r="B3068" s="35" t="str">
        <f t="shared" si="47"/>
        <v>28300581</v>
      </c>
      <c r="C3068" s="32" t="s">
        <v>1711</v>
      </c>
      <c r="D3068" s="34">
        <v>-9973614.6300000008</v>
      </c>
      <c r="E3068" s="34">
        <v>-8761385.8300000001</v>
      </c>
    </row>
    <row r="3069" spans="1:5" x14ac:dyDescent="0.25">
      <c r="A3069">
        <v>2</v>
      </c>
      <c r="B3069" s="35" t="str">
        <f t="shared" si="47"/>
        <v>28300651</v>
      </c>
      <c r="C3069" s="32" t="s">
        <v>1712</v>
      </c>
      <c r="D3069" s="34">
        <v>-6825557.1399999997</v>
      </c>
      <c r="E3069" s="34">
        <v>-6598038.5700000003</v>
      </c>
    </row>
    <row r="3070" spans="1:5" x14ac:dyDescent="0.25">
      <c r="A3070">
        <v>2</v>
      </c>
      <c r="B3070" s="35" t="str">
        <f t="shared" si="47"/>
        <v>28300661</v>
      </c>
      <c r="C3070" s="32" t="s">
        <v>1713</v>
      </c>
      <c r="D3070" s="34">
        <v>-7262635.4500000002</v>
      </c>
      <c r="E3070" s="34">
        <v>-7161658.6299999999</v>
      </c>
    </row>
    <row r="3071" spans="1:5" x14ac:dyDescent="0.25">
      <c r="A3071">
        <v>2</v>
      </c>
      <c r="B3071" s="35" t="str">
        <f t="shared" si="47"/>
        <v>28300731</v>
      </c>
      <c r="C3071" s="32" t="s">
        <v>1714</v>
      </c>
      <c r="D3071" s="34">
        <v>-2900603.22</v>
      </c>
      <c r="E3071" s="34">
        <v>-2742388.38</v>
      </c>
    </row>
    <row r="3072" spans="1:5" x14ac:dyDescent="0.25">
      <c r="A3072">
        <v>2</v>
      </c>
      <c r="B3072" s="35" t="str">
        <f t="shared" si="47"/>
        <v>28300741</v>
      </c>
      <c r="C3072" s="32" t="s">
        <v>1715</v>
      </c>
      <c r="D3072" s="34">
        <v>-196389.52</v>
      </c>
      <c r="E3072" s="34">
        <v>-172822.06</v>
      </c>
    </row>
    <row r="3073" spans="1:5" x14ac:dyDescent="0.25">
      <c r="A3073">
        <v>2</v>
      </c>
      <c r="B3073" s="35" t="str">
        <f t="shared" si="47"/>
        <v>28300761</v>
      </c>
      <c r="C3073" s="32" t="s">
        <v>1716</v>
      </c>
      <c r="D3073" s="34">
        <v>-1549497.81</v>
      </c>
      <c r="E3073" s="34">
        <v>-1549497.81</v>
      </c>
    </row>
    <row r="3074" spans="1:5" x14ac:dyDescent="0.25">
      <c r="A3074">
        <v>2</v>
      </c>
      <c r="B3074" s="35" t="str">
        <f t="shared" ref="B3074:B3137" si="48">LEFT(C3074,8)</f>
        <v>28302001</v>
      </c>
      <c r="C3074" s="43" t="s">
        <v>1717</v>
      </c>
      <c r="D3074" s="49">
        <v>181048.55</v>
      </c>
      <c r="E3074" s="49">
        <v>50925.02</v>
      </c>
    </row>
    <row r="3075" spans="1:5" x14ac:dyDescent="0.25">
      <c r="A3075">
        <v>2</v>
      </c>
      <c r="B3075" s="35" t="str">
        <f t="shared" si="48"/>
        <v>28302002</v>
      </c>
      <c r="C3075" s="43" t="s">
        <v>1718</v>
      </c>
      <c r="D3075" s="49">
        <v>-13139974.640000001</v>
      </c>
      <c r="E3075" s="49">
        <v>-12156443.26</v>
      </c>
    </row>
    <row r="3076" spans="1:5" x14ac:dyDescent="0.25">
      <c r="A3076">
        <v>2</v>
      </c>
      <c r="B3076" s="35" t="str">
        <f t="shared" si="48"/>
        <v>28302011</v>
      </c>
      <c r="C3076" s="32" t="s">
        <v>1719</v>
      </c>
      <c r="D3076" s="34">
        <v>-3300896.5</v>
      </c>
      <c r="E3076" s="34">
        <v>-2889639.02</v>
      </c>
    </row>
    <row r="3077" spans="1:5" x14ac:dyDescent="0.25">
      <c r="A3077">
        <v>2</v>
      </c>
      <c r="B3077" s="35" t="str">
        <f t="shared" si="48"/>
        <v>28302012</v>
      </c>
      <c r="C3077" s="32" t="s">
        <v>1720</v>
      </c>
      <c r="D3077" s="34">
        <v>-2063102.8</v>
      </c>
      <c r="E3077" s="34">
        <v>-1376864.42</v>
      </c>
    </row>
    <row r="3078" spans="1:5" x14ac:dyDescent="0.25">
      <c r="A3078">
        <v>2</v>
      </c>
      <c r="B3078" s="35" t="str">
        <f t="shared" si="48"/>
        <v>28302021</v>
      </c>
      <c r="C3078" s="32" t="s">
        <v>1721</v>
      </c>
      <c r="D3078" s="34">
        <v>181360.9</v>
      </c>
      <c r="E3078" s="34">
        <v>484130.92</v>
      </c>
    </row>
    <row r="3079" spans="1:5" x14ac:dyDescent="0.25">
      <c r="A3079">
        <v>2</v>
      </c>
      <c r="B3079" s="35" t="str">
        <f t="shared" si="48"/>
        <v>28302022</v>
      </c>
      <c r="C3079" s="32" t="s">
        <v>1722</v>
      </c>
      <c r="D3079" s="34">
        <v>1155549.77</v>
      </c>
      <c r="E3079" s="34">
        <v>1699385.09</v>
      </c>
    </row>
    <row r="3080" spans="1:5" x14ac:dyDescent="0.25">
      <c r="A3080">
        <v>2</v>
      </c>
      <c r="B3080" s="35" t="str">
        <f t="shared" si="48"/>
        <v>28302031</v>
      </c>
      <c r="C3080" s="32" t="s">
        <v>1723</v>
      </c>
      <c r="D3080" s="34">
        <v>-20803.55</v>
      </c>
      <c r="E3080" s="34">
        <v>-302195.06</v>
      </c>
    </row>
    <row r="3081" spans="1:5" x14ac:dyDescent="0.25">
      <c r="A3081">
        <v>2</v>
      </c>
      <c r="B3081" s="35" t="str">
        <f t="shared" si="48"/>
        <v>28302041</v>
      </c>
      <c r="C3081" s="32" t="s">
        <v>1724</v>
      </c>
      <c r="D3081" s="34">
        <v>-11627416.529999999</v>
      </c>
      <c r="E3081" s="34">
        <v>-11430680.75</v>
      </c>
    </row>
    <row r="3082" spans="1:5" x14ac:dyDescent="0.25">
      <c r="A3082">
        <v>2</v>
      </c>
      <c r="B3082" s="35" t="str">
        <f t="shared" si="48"/>
        <v>28302051</v>
      </c>
      <c r="C3082" s="32" t="s">
        <v>1725</v>
      </c>
      <c r="D3082" s="34">
        <v>-3053100.3</v>
      </c>
      <c r="E3082" s="34">
        <v>-2869003.99</v>
      </c>
    </row>
    <row r="3083" spans="1:5" x14ac:dyDescent="0.25">
      <c r="A3083">
        <v>2</v>
      </c>
      <c r="B3083" s="35" t="str">
        <f t="shared" si="48"/>
        <v>28302061</v>
      </c>
      <c r="C3083" s="32" t="s">
        <v>1726</v>
      </c>
      <c r="D3083" s="34">
        <v>-1325207.74</v>
      </c>
      <c r="E3083" s="34">
        <v>-1206505.24</v>
      </c>
    </row>
    <row r="3084" spans="1:5" x14ac:dyDescent="0.25">
      <c r="A3084">
        <v>2</v>
      </c>
      <c r="B3084" s="35" t="str">
        <f t="shared" si="48"/>
        <v>28302081</v>
      </c>
      <c r="C3084" s="32" t="s">
        <v>1727</v>
      </c>
      <c r="D3084" s="34">
        <v>-7578611.3300000001</v>
      </c>
      <c r="E3084" s="34">
        <v>-8220496.71</v>
      </c>
    </row>
    <row r="3085" spans="1:5" x14ac:dyDescent="0.25">
      <c r="A3085">
        <v>2</v>
      </c>
      <c r="B3085" s="35" t="str">
        <f t="shared" si="48"/>
        <v xml:space="preserve">F283    </v>
      </c>
      <c r="C3085" s="25" t="s">
        <v>268</v>
      </c>
      <c r="D3085" s="27">
        <v>-212687785.40000001</v>
      </c>
      <c r="E3085" s="27">
        <v>-213424949.28999999</v>
      </c>
    </row>
    <row r="3086" spans="1:5" x14ac:dyDescent="0.25">
      <c r="A3086">
        <v>2</v>
      </c>
      <c r="B3086" s="35" t="str">
        <f t="shared" si="48"/>
        <v>F1-P112.</v>
      </c>
      <c r="C3086" s="25" t="s">
        <v>1728</v>
      </c>
      <c r="D3086" s="27">
        <v>-2247016131.3499999</v>
      </c>
      <c r="E3086" s="27">
        <v>-2243730828.8899999</v>
      </c>
    </row>
    <row r="3087" spans="1:5" x14ac:dyDescent="0.25">
      <c r="A3087">
        <v>2</v>
      </c>
      <c r="B3087" s="35" t="str">
        <f t="shared" si="48"/>
        <v>F1-P112.</v>
      </c>
      <c r="C3087" s="25" t="s">
        <v>1729</v>
      </c>
      <c r="D3087" s="27">
        <v>-3795693200.7399998</v>
      </c>
      <c r="E3087" s="27">
        <v>-3820215884.7600002</v>
      </c>
    </row>
    <row r="3088" spans="1:5" x14ac:dyDescent="0.25">
      <c r="A3088">
        <v>2</v>
      </c>
      <c r="B3088" s="35" t="str">
        <f t="shared" si="48"/>
        <v>F1-P112.</v>
      </c>
      <c r="C3088" s="42" t="s">
        <v>1730</v>
      </c>
      <c r="D3088" s="48">
        <v>-12625792218.959999</v>
      </c>
      <c r="E3088" s="48">
        <v>-12606965496.440001</v>
      </c>
    </row>
    <row r="3089" spans="1:5" x14ac:dyDescent="0.25">
      <c r="A3089">
        <v>3</v>
      </c>
      <c r="B3089" s="35" t="str">
        <f t="shared" si="48"/>
        <v>Assets a</v>
      </c>
      <c r="C3089" s="40" t="s">
        <v>185</v>
      </c>
      <c r="D3089" s="46" t="s">
        <v>186</v>
      </c>
      <c r="E3089" s="46" t="s">
        <v>187</v>
      </c>
    </row>
    <row r="3090" spans="1:5" x14ac:dyDescent="0.25">
      <c r="A3090">
        <v>3</v>
      </c>
      <c r="B3090" s="35" t="str">
        <f t="shared" si="48"/>
        <v>10100501</v>
      </c>
      <c r="C3090" s="32" t="s">
        <v>272</v>
      </c>
      <c r="D3090" s="33">
        <v>9651323076.8700008</v>
      </c>
      <c r="E3090" s="33">
        <v>9766534298.6499996</v>
      </c>
    </row>
    <row r="3091" spans="1:5" x14ac:dyDescent="0.25">
      <c r="A3091">
        <v>3</v>
      </c>
      <c r="B3091" s="35" t="str">
        <f t="shared" si="48"/>
        <v>10100502</v>
      </c>
      <c r="C3091" s="32" t="s">
        <v>273</v>
      </c>
      <c r="D3091" s="33">
        <v>3652033530.6500001</v>
      </c>
      <c r="E3091" s="33">
        <v>3700424342.6900001</v>
      </c>
    </row>
    <row r="3092" spans="1:5" x14ac:dyDescent="0.25">
      <c r="A3092">
        <v>3</v>
      </c>
      <c r="B3092" s="35" t="str">
        <f t="shared" si="48"/>
        <v>10100503</v>
      </c>
      <c r="C3092" s="32" t="s">
        <v>274</v>
      </c>
      <c r="D3092" s="33">
        <v>670048472.54999995</v>
      </c>
      <c r="E3092" s="33">
        <v>670843023.72000003</v>
      </c>
    </row>
    <row r="3093" spans="1:5" x14ac:dyDescent="0.25">
      <c r="A3093">
        <v>3</v>
      </c>
      <c r="B3093" s="35" t="str">
        <f t="shared" si="48"/>
        <v>10100601</v>
      </c>
      <c r="C3093" s="32" t="s">
        <v>275</v>
      </c>
      <c r="D3093" s="33">
        <v>-787464</v>
      </c>
      <c r="E3093" s="33">
        <v>0</v>
      </c>
    </row>
    <row r="3094" spans="1:5" x14ac:dyDescent="0.25">
      <c r="A3094">
        <v>3</v>
      </c>
      <c r="B3094" s="35" t="str">
        <f t="shared" si="48"/>
        <v>10100602</v>
      </c>
      <c r="C3094" s="32" t="s">
        <v>276</v>
      </c>
      <c r="D3094" s="33">
        <v>-3448517.43</v>
      </c>
      <c r="E3094" s="33">
        <v>0</v>
      </c>
    </row>
    <row r="3095" spans="1:5" x14ac:dyDescent="0.25">
      <c r="A3095">
        <v>3</v>
      </c>
      <c r="B3095" s="35" t="str">
        <f t="shared" si="48"/>
        <v>10100651</v>
      </c>
      <c r="C3095" s="32" t="s">
        <v>277</v>
      </c>
      <c r="D3095" s="33">
        <v>127626846.77</v>
      </c>
      <c r="E3095" s="33">
        <v>127834725.66</v>
      </c>
    </row>
    <row r="3096" spans="1:5" x14ac:dyDescent="0.25">
      <c r="A3096">
        <v>3</v>
      </c>
      <c r="B3096" s="35" t="str">
        <f t="shared" si="48"/>
        <v>10100661</v>
      </c>
      <c r="C3096" s="32" t="s">
        <v>278</v>
      </c>
      <c r="D3096" s="33">
        <v>-127626846.77</v>
      </c>
      <c r="E3096" s="33">
        <v>-127834725.66</v>
      </c>
    </row>
    <row r="3097" spans="1:5" x14ac:dyDescent="0.25">
      <c r="A3097">
        <v>3</v>
      </c>
      <c r="B3097" s="35" t="str">
        <f t="shared" si="48"/>
        <v>10110023</v>
      </c>
      <c r="C3097" s="32" t="s">
        <v>279</v>
      </c>
      <c r="D3097" s="33">
        <v>1129251.6000000001</v>
      </c>
      <c r="E3097" s="33">
        <v>1387106.61</v>
      </c>
    </row>
    <row r="3098" spans="1:5" x14ac:dyDescent="0.25">
      <c r="A3098">
        <v>3</v>
      </c>
      <c r="B3098" s="35" t="str">
        <f t="shared" si="48"/>
        <v xml:space="preserve">F101    </v>
      </c>
      <c r="C3098" s="25" t="s">
        <v>280</v>
      </c>
      <c r="D3098" s="26">
        <v>13970298350.24</v>
      </c>
      <c r="E3098" s="26">
        <v>14139188771.67</v>
      </c>
    </row>
    <row r="3099" spans="1:5" x14ac:dyDescent="0.25">
      <c r="A3099">
        <v>3</v>
      </c>
      <c r="B3099" s="35" t="str">
        <f t="shared" si="48"/>
        <v>10500501</v>
      </c>
      <c r="C3099" s="32" t="s">
        <v>281</v>
      </c>
      <c r="D3099" s="33">
        <v>52143356.590000004</v>
      </c>
      <c r="E3099" s="33">
        <v>49283195.740000002</v>
      </c>
    </row>
    <row r="3100" spans="1:5" x14ac:dyDescent="0.25">
      <c r="A3100">
        <v>3</v>
      </c>
      <c r="B3100" s="35" t="str">
        <f t="shared" si="48"/>
        <v>10500502</v>
      </c>
      <c r="C3100" s="32" t="s">
        <v>282</v>
      </c>
      <c r="D3100" s="33">
        <v>1436911.3</v>
      </c>
      <c r="E3100" s="33">
        <v>611314.14</v>
      </c>
    </row>
    <row r="3101" spans="1:5" x14ac:dyDescent="0.25">
      <c r="A3101">
        <v>3</v>
      </c>
      <c r="B3101" s="35" t="str">
        <f t="shared" si="48"/>
        <v xml:space="preserve">F105    </v>
      </c>
      <c r="C3101" s="25" t="s">
        <v>283</v>
      </c>
      <c r="D3101" s="26">
        <v>53580267.890000001</v>
      </c>
      <c r="E3101" s="26">
        <v>49894509.880000003</v>
      </c>
    </row>
    <row r="3102" spans="1:5" x14ac:dyDescent="0.25">
      <c r="A3102">
        <v>3</v>
      </c>
      <c r="B3102" s="35" t="str">
        <f t="shared" si="48"/>
        <v>10600501</v>
      </c>
      <c r="C3102" s="32" t="s">
        <v>284</v>
      </c>
      <c r="D3102" s="33">
        <v>146752173.47</v>
      </c>
      <c r="E3102" s="33">
        <v>91525009.939999998</v>
      </c>
    </row>
    <row r="3103" spans="1:5" x14ac:dyDescent="0.25">
      <c r="A3103">
        <v>3</v>
      </c>
      <c r="B3103" s="35" t="str">
        <f t="shared" si="48"/>
        <v>10600502</v>
      </c>
      <c r="C3103" s="32" t="s">
        <v>285</v>
      </c>
      <c r="D3103" s="33">
        <v>91940790.370000005</v>
      </c>
      <c r="E3103" s="33">
        <v>81640280.980000004</v>
      </c>
    </row>
    <row r="3104" spans="1:5" x14ac:dyDescent="0.25">
      <c r="A3104">
        <v>3</v>
      </c>
      <c r="B3104" s="35" t="str">
        <f t="shared" si="48"/>
        <v>10600503</v>
      </c>
      <c r="C3104" s="32" t="s">
        <v>286</v>
      </c>
      <c r="D3104" s="33">
        <v>36320795.490000002</v>
      </c>
      <c r="E3104" s="33">
        <v>45911630.880000003</v>
      </c>
    </row>
    <row r="3105" spans="1:5" x14ac:dyDescent="0.25">
      <c r="A3105">
        <v>3</v>
      </c>
      <c r="B3105" s="35" t="str">
        <f t="shared" si="48"/>
        <v>10600602</v>
      </c>
      <c r="C3105" s="32" t="s">
        <v>287</v>
      </c>
      <c r="D3105" s="33">
        <v>0</v>
      </c>
      <c r="E3105" s="33">
        <v>3123832.55</v>
      </c>
    </row>
    <row r="3106" spans="1:5" x14ac:dyDescent="0.25">
      <c r="A3106">
        <v>3</v>
      </c>
      <c r="B3106" s="35" t="str">
        <f t="shared" si="48"/>
        <v xml:space="preserve">F106    </v>
      </c>
      <c r="C3106" s="25" t="s">
        <v>288</v>
      </c>
      <c r="D3106" s="26">
        <v>275013759.32999998</v>
      </c>
      <c r="E3106" s="26">
        <v>222200754.34999999</v>
      </c>
    </row>
    <row r="3107" spans="1:5" x14ac:dyDescent="0.25">
      <c r="A3107">
        <v>3</v>
      </c>
      <c r="B3107" s="35" t="str">
        <f t="shared" si="48"/>
        <v>11400001</v>
      </c>
      <c r="C3107" s="32" t="s">
        <v>289</v>
      </c>
      <c r="D3107" s="33">
        <v>946172.25</v>
      </c>
      <c r="E3107" s="33">
        <v>946172.25</v>
      </c>
    </row>
    <row r="3108" spans="1:5" x14ac:dyDescent="0.25">
      <c r="A3108">
        <v>3</v>
      </c>
      <c r="B3108" s="35" t="str">
        <f t="shared" si="48"/>
        <v>11400011</v>
      </c>
      <c r="C3108" s="32" t="s">
        <v>290</v>
      </c>
      <c r="D3108" s="33">
        <v>302358.01</v>
      </c>
      <c r="E3108" s="33">
        <v>302358.01</v>
      </c>
    </row>
    <row r="3109" spans="1:5" x14ac:dyDescent="0.25">
      <c r="A3109">
        <v>3</v>
      </c>
      <c r="B3109" s="35" t="str">
        <f t="shared" si="48"/>
        <v>11400031</v>
      </c>
      <c r="C3109" s="32" t="s">
        <v>291</v>
      </c>
      <c r="D3109" s="33">
        <v>76622596.840000004</v>
      </c>
      <c r="E3109" s="33">
        <v>76622596.840000004</v>
      </c>
    </row>
    <row r="3110" spans="1:5" x14ac:dyDescent="0.25">
      <c r="A3110">
        <v>3</v>
      </c>
      <c r="B3110" s="35" t="str">
        <f t="shared" si="48"/>
        <v>11400061</v>
      </c>
      <c r="C3110" s="32" t="s">
        <v>292</v>
      </c>
      <c r="D3110" s="33">
        <v>156960790.84</v>
      </c>
      <c r="E3110" s="33">
        <v>156960790.84</v>
      </c>
    </row>
    <row r="3111" spans="1:5" x14ac:dyDescent="0.25">
      <c r="A3111">
        <v>3</v>
      </c>
      <c r="B3111" s="35" t="str">
        <f t="shared" si="48"/>
        <v>11400071</v>
      </c>
      <c r="C3111" s="32" t="s">
        <v>293</v>
      </c>
      <c r="D3111" s="33">
        <v>16950332.899999999</v>
      </c>
      <c r="E3111" s="33">
        <v>16950332.899999999</v>
      </c>
    </row>
    <row r="3112" spans="1:5" x14ac:dyDescent="0.25">
      <c r="A3112">
        <v>3</v>
      </c>
      <c r="B3112" s="35" t="str">
        <f t="shared" si="48"/>
        <v>11400091</v>
      </c>
      <c r="C3112" s="32" t="s">
        <v>294</v>
      </c>
      <c r="D3112" s="33">
        <v>31009424.030000001</v>
      </c>
      <c r="E3112" s="33">
        <v>31009424.030000001</v>
      </c>
    </row>
    <row r="3113" spans="1:5" x14ac:dyDescent="0.25">
      <c r="A3113">
        <v>3</v>
      </c>
      <c r="B3113" s="35" t="str">
        <f t="shared" si="48"/>
        <v xml:space="preserve">F114    </v>
      </c>
      <c r="C3113" s="25" t="s">
        <v>295</v>
      </c>
      <c r="D3113" s="26">
        <v>282791674.87</v>
      </c>
      <c r="E3113" s="26">
        <v>282791674.87</v>
      </c>
    </row>
    <row r="3114" spans="1:5" x14ac:dyDescent="0.25">
      <c r="A3114">
        <v>3</v>
      </c>
      <c r="B3114" s="35" t="str">
        <f t="shared" si="48"/>
        <v>F1-P110.</v>
      </c>
      <c r="C3114" s="25" t="s">
        <v>188</v>
      </c>
      <c r="D3114" s="26">
        <v>14581684052.33</v>
      </c>
      <c r="E3114" s="26">
        <v>14694075710.77</v>
      </c>
    </row>
    <row r="3115" spans="1:5" x14ac:dyDescent="0.25">
      <c r="A3115">
        <v>3</v>
      </c>
      <c r="B3115" s="35" t="str">
        <f t="shared" si="48"/>
        <v>10700011</v>
      </c>
      <c r="C3115" s="32" t="s">
        <v>296</v>
      </c>
      <c r="D3115" s="33">
        <v>-970695.8</v>
      </c>
      <c r="E3115" s="33">
        <v>1182704.48</v>
      </c>
    </row>
    <row r="3116" spans="1:5" x14ac:dyDescent="0.25">
      <c r="A3116">
        <v>3</v>
      </c>
      <c r="B3116" s="35" t="str">
        <f t="shared" si="48"/>
        <v>10700012</v>
      </c>
      <c r="C3116" s="32" t="s">
        <v>297</v>
      </c>
      <c r="D3116" s="33">
        <v>667456.88</v>
      </c>
      <c r="E3116" s="33">
        <v>1692502.31</v>
      </c>
    </row>
    <row r="3117" spans="1:5" x14ac:dyDescent="0.25">
      <c r="A3117">
        <v>3</v>
      </c>
      <c r="B3117" s="35" t="str">
        <f t="shared" si="48"/>
        <v>10700013</v>
      </c>
      <c r="C3117" s="32" t="s">
        <v>298</v>
      </c>
      <c r="D3117" s="33">
        <v>-2152887.63</v>
      </c>
      <c r="E3117" s="33">
        <v>1614028.7</v>
      </c>
    </row>
    <row r="3118" spans="1:5" x14ac:dyDescent="0.25">
      <c r="A3118">
        <v>3</v>
      </c>
      <c r="B3118" s="35" t="str">
        <f t="shared" si="48"/>
        <v>10700051</v>
      </c>
      <c r="C3118" s="32" t="s">
        <v>299</v>
      </c>
      <c r="D3118" s="33">
        <v>596066.98</v>
      </c>
      <c r="E3118" s="33">
        <v>1259745.01</v>
      </c>
    </row>
    <row r="3119" spans="1:5" x14ac:dyDescent="0.25">
      <c r="A3119">
        <v>3</v>
      </c>
      <c r="B3119" s="35" t="str">
        <f t="shared" si="48"/>
        <v>10700501</v>
      </c>
      <c r="C3119" s="32" t="s">
        <v>300</v>
      </c>
      <c r="D3119" s="33">
        <v>228549819.11000001</v>
      </c>
      <c r="E3119" s="33">
        <v>243639616.56999999</v>
      </c>
    </row>
    <row r="3120" spans="1:5" x14ac:dyDescent="0.25">
      <c r="A3120">
        <v>3</v>
      </c>
      <c r="B3120" s="35" t="str">
        <f t="shared" si="48"/>
        <v>10700502</v>
      </c>
      <c r="C3120" s="32" t="s">
        <v>301</v>
      </c>
      <c r="D3120" s="33">
        <v>122099701.43000001</v>
      </c>
      <c r="E3120" s="33">
        <v>143748875.75999999</v>
      </c>
    </row>
    <row r="3121" spans="1:5" x14ac:dyDescent="0.25">
      <c r="A3121">
        <v>3</v>
      </c>
      <c r="B3121" s="35" t="str">
        <f t="shared" si="48"/>
        <v>10700503</v>
      </c>
      <c r="C3121" s="32" t="s">
        <v>302</v>
      </c>
      <c r="D3121" s="33">
        <v>137799008</v>
      </c>
      <c r="E3121" s="33">
        <v>172886608.56999999</v>
      </c>
    </row>
    <row r="3122" spans="1:5" x14ac:dyDescent="0.25">
      <c r="A3122">
        <v>3</v>
      </c>
      <c r="B3122" s="35" t="str">
        <f t="shared" si="48"/>
        <v>10700601</v>
      </c>
      <c r="C3122" s="32" t="s">
        <v>1732</v>
      </c>
      <c r="D3122" s="33"/>
      <c r="E3122" s="33"/>
    </row>
    <row r="3123" spans="1:5" x14ac:dyDescent="0.25">
      <c r="A3123">
        <v>3</v>
      </c>
      <c r="B3123" s="35" t="str">
        <f t="shared" si="48"/>
        <v>10700602</v>
      </c>
      <c r="C3123" s="32" t="s">
        <v>303</v>
      </c>
      <c r="D3123" s="33">
        <v>9348799.6400000006</v>
      </c>
      <c r="E3123" s="33">
        <v>9156250</v>
      </c>
    </row>
    <row r="3124" spans="1:5" x14ac:dyDescent="0.25">
      <c r="A3124">
        <v>3</v>
      </c>
      <c r="B3124" s="35" t="str">
        <f t="shared" si="48"/>
        <v xml:space="preserve">F107    </v>
      </c>
      <c r="C3124" s="25" t="s">
        <v>304</v>
      </c>
      <c r="D3124" s="26">
        <v>495937268.61000001</v>
      </c>
      <c r="E3124" s="26">
        <v>575180331.39999998</v>
      </c>
    </row>
    <row r="3125" spans="1:5" x14ac:dyDescent="0.25">
      <c r="A3125">
        <v>3</v>
      </c>
      <c r="B3125" s="35" t="str">
        <f t="shared" si="48"/>
        <v>F1-P110.</v>
      </c>
      <c r="C3125" s="25" t="s">
        <v>189</v>
      </c>
      <c r="D3125" s="26">
        <v>495937268.61000001</v>
      </c>
      <c r="E3125" s="26">
        <v>575180331.39999998</v>
      </c>
    </row>
    <row r="3126" spans="1:5" x14ac:dyDescent="0.25">
      <c r="A3126">
        <v>3</v>
      </c>
      <c r="B3126" s="35" t="str">
        <f t="shared" si="48"/>
        <v>F1-P110.</v>
      </c>
      <c r="C3126" s="25" t="s">
        <v>190</v>
      </c>
      <c r="D3126" s="26">
        <v>15077621320.940001</v>
      </c>
      <c r="E3126" s="26">
        <v>15269256042.17</v>
      </c>
    </row>
    <row r="3127" spans="1:5" x14ac:dyDescent="0.25">
      <c r="A3127">
        <v>3</v>
      </c>
      <c r="B3127" s="35" t="str">
        <f t="shared" si="48"/>
        <v>11100501</v>
      </c>
      <c r="C3127" s="32" t="s">
        <v>305</v>
      </c>
      <c r="D3127" s="34">
        <v>-50962157.799999997</v>
      </c>
      <c r="E3127" s="34">
        <v>-54895486.049999997</v>
      </c>
    </row>
    <row r="3128" spans="1:5" x14ac:dyDescent="0.25">
      <c r="A3128">
        <v>3</v>
      </c>
      <c r="B3128" s="35" t="str">
        <f t="shared" si="48"/>
        <v>11100502</v>
      </c>
      <c r="C3128" s="32" t="s">
        <v>306</v>
      </c>
      <c r="D3128" s="34">
        <v>-9719903.9299999997</v>
      </c>
      <c r="E3128" s="34">
        <v>-10539417.439999999</v>
      </c>
    </row>
    <row r="3129" spans="1:5" x14ac:dyDescent="0.25">
      <c r="A3129">
        <v>3</v>
      </c>
      <c r="B3129" s="35" t="str">
        <f t="shared" si="48"/>
        <v>11100503</v>
      </c>
      <c r="C3129" s="32" t="s">
        <v>307</v>
      </c>
      <c r="D3129" s="34">
        <v>-127982249.98</v>
      </c>
      <c r="E3129" s="34">
        <v>-134467263.33000001</v>
      </c>
    </row>
    <row r="3130" spans="1:5" x14ac:dyDescent="0.25">
      <c r="A3130">
        <v>3</v>
      </c>
      <c r="B3130" s="35" t="str">
        <f t="shared" si="48"/>
        <v xml:space="preserve">F111    </v>
      </c>
      <c r="C3130" s="25" t="s">
        <v>308</v>
      </c>
      <c r="D3130" s="27">
        <v>-188664311.71000001</v>
      </c>
      <c r="E3130" s="27">
        <v>-199902166.81999999</v>
      </c>
    </row>
    <row r="3131" spans="1:5" x14ac:dyDescent="0.25">
      <c r="A3131">
        <v>3</v>
      </c>
      <c r="B3131" s="35" t="str">
        <f t="shared" si="48"/>
        <v>11500001</v>
      </c>
      <c r="C3131" s="32" t="s">
        <v>309</v>
      </c>
      <c r="D3131" s="34">
        <v>-925389</v>
      </c>
      <c r="E3131" s="34">
        <v>-931839</v>
      </c>
    </row>
    <row r="3132" spans="1:5" x14ac:dyDescent="0.25">
      <c r="A3132">
        <v>3</v>
      </c>
      <c r="B3132" s="35" t="str">
        <f t="shared" si="48"/>
        <v>11500011</v>
      </c>
      <c r="C3132" s="32" t="s">
        <v>310</v>
      </c>
      <c r="D3132" s="34">
        <v>-302358.01</v>
      </c>
      <c r="E3132" s="34">
        <v>-302358.01</v>
      </c>
    </row>
    <row r="3133" spans="1:5" x14ac:dyDescent="0.25">
      <c r="A3133">
        <v>3</v>
      </c>
      <c r="B3133" s="35" t="str">
        <f t="shared" si="48"/>
        <v>11500031</v>
      </c>
      <c r="C3133" s="32" t="s">
        <v>311</v>
      </c>
      <c r="D3133" s="34">
        <v>-63800238.659999996</v>
      </c>
      <c r="E3133" s="34">
        <v>-64463463.659999996</v>
      </c>
    </row>
    <row r="3134" spans="1:5" x14ac:dyDescent="0.25">
      <c r="A3134">
        <v>3</v>
      </c>
      <c r="B3134" s="35" t="str">
        <f t="shared" si="48"/>
        <v>11500041</v>
      </c>
      <c r="C3134" s="32" t="s">
        <v>312</v>
      </c>
      <c r="D3134" s="34">
        <v>-41800138.520000003</v>
      </c>
      <c r="E3134" s="34">
        <v>-42954263.359999999</v>
      </c>
    </row>
    <row r="3135" spans="1:5" x14ac:dyDescent="0.25">
      <c r="A3135">
        <v>3</v>
      </c>
      <c r="B3135" s="35" t="str">
        <f t="shared" si="48"/>
        <v>11500051</v>
      </c>
      <c r="C3135" s="32" t="s">
        <v>313</v>
      </c>
      <c r="D3135" s="34">
        <v>-16950332.899999999</v>
      </c>
      <c r="E3135" s="34">
        <v>-16950332.899999999</v>
      </c>
    </row>
    <row r="3136" spans="1:5" x14ac:dyDescent="0.25">
      <c r="A3136">
        <v>3</v>
      </c>
      <c r="B3136" s="35" t="str">
        <f t="shared" si="48"/>
        <v>11500061</v>
      </c>
      <c r="C3136" s="32" t="s">
        <v>314</v>
      </c>
      <c r="D3136" s="34">
        <v>-5867268.1699999999</v>
      </c>
      <c r="E3136" s="34">
        <v>-6153516.6200000001</v>
      </c>
    </row>
    <row r="3137" spans="1:5" x14ac:dyDescent="0.25">
      <c r="A3137">
        <v>3</v>
      </c>
      <c r="B3137" s="35" t="str">
        <f t="shared" si="48"/>
        <v xml:space="preserve">F115    </v>
      </c>
      <c r="C3137" s="25" t="s">
        <v>315</v>
      </c>
      <c r="D3137" s="27">
        <v>-129645725.26000001</v>
      </c>
      <c r="E3137" s="27">
        <v>-131755773.55</v>
      </c>
    </row>
    <row r="3138" spans="1:5" x14ac:dyDescent="0.25">
      <c r="A3138">
        <v>3</v>
      </c>
      <c r="B3138" s="35" t="str">
        <f t="shared" ref="B3138:B3201" si="49">LEFT(C3138,8)</f>
        <v>10800061</v>
      </c>
      <c r="C3138" s="32" t="s">
        <v>316</v>
      </c>
      <c r="D3138" s="34">
        <v>-70546231.530000001</v>
      </c>
      <c r="E3138" s="34">
        <v>-74961636.900000006</v>
      </c>
    </row>
    <row r="3139" spans="1:5" x14ac:dyDescent="0.25">
      <c r="A3139">
        <v>3</v>
      </c>
      <c r="B3139" s="35" t="str">
        <f t="shared" si="49"/>
        <v>10800062</v>
      </c>
      <c r="C3139" s="32" t="s">
        <v>317</v>
      </c>
      <c r="D3139" s="34">
        <v>-319032997.37</v>
      </c>
      <c r="E3139" s="34">
        <v>-323514061.88</v>
      </c>
    </row>
    <row r="3140" spans="1:5" x14ac:dyDescent="0.25">
      <c r="A3140">
        <v>3</v>
      </c>
      <c r="B3140" s="35" t="str">
        <f t="shared" si="49"/>
        <v>10800071</v>
      </c>
      <c r="C3140" s="32" t="s">
        <v>318</v>
      </c>
      <c r="D3140" s="34">
        <v>70546231.530000001</v>
      </c>
      <c r="E3140" s="34">
        <v>74961636.900000006</v>
      </c>
    </row>
    <row r="3141" spans="1:5" x14ac:dyDescent="0.25">
      <c r="A3141">
        <v>3</v>
      </c>
      <c r="B3141" s="35" t="str">
        <f t="shared" si="49"/>
        <v>10800072</v>
      </c>
      <c r="C3141" s="32" t="s">
        <v>319</v>
      </c>
      <c r="D3141" s="34">
        <v>319032997.37</v>
      </c>
      <c r="E3141" s="34">
        <v>323514061.88</v>
      </c>
    </row>
    <row r="3142" spans="1:5" x14ac:dyDescent="0.25">
      <c r="A3142">
        <v>3</v>
      </c>
      <c r="B3142" s="35" t="str">
        <f t="shared" si="49"/>
        <v>10800501</v>
      </c>
      <c r="C3142" s="32" t="s">
        <v>320</v>
      </c>
      <c r="D3142" s="34">
        <v>-3681042016.3499999</v>
      </c>
      <c r="E3142" s="34">
        <v>-3749814324.1300001</v>
      </c>
    </row>
    <row r="3143" spans="1:5" x14ac:dyDescent="0.25">
      <c r="A3143">
        <v>3</v>
      </c>
      <c r="B3143" s="35" t="str">
        <f t="shared" si="49"/>
        <v>10800502</v>
      </c>
      <c r="C3143" s="32" t="s">
        <v>321</v>
      </c>
      <c r="D3143" s="34">
        <v>-1437510837.6099999</v>
      </c>
      <c r="E3143" s="34">
        <v>-1456803297.5799999</v>
      </c>
    </row>
    <row r="3144" spans="1:5" x14ac:dyDescent="0.25">
      <c r="A3144">
        <v>3</v>
      </c>
      <c r="B3144" s="35" t="str">
        <f t="shared" si="49"/>
        <v>10800503</v>
      </c>
      <c r="C3144" s="32" t="s">
        <v>322</v>
      </c>
      <c r="D3144" s="34">
        <v>-101835021.88</v>
      </c>
      <c r="E3144" s="34">
        <v>-108650844.66</v>
      </c>
    </row>
    <row r="3145" spans="1:5" x14ac:dyDescent="0.25">
      <c r="A3145">
        <v>3</v>
      </c>
      <c r="B3145" s="35" t="str">
        <f t="shared" si="49"/>
        <v>10800541</v>
      </c>
      <c r="C3145" s="32" t="s">
        <v>323</v>
      </c>
      <c r="D3145" s="34">
        <v>11865027.640000001</v>
      </c>
      <c r="E3145" s="34">
        <v>11121101.91</v>
      </c>
    </row>
    <row r="3146" spans="1:5" x14ac:dyDescent="0.25">
      <c r="A3146">
        <v>3</v>
      </c>
      <c r="B3146" s="35" t="str">
        <f t="shared" si="49"/>
        <v>10800543</v>
      </c>
      <c r="C3146" s="32" t="s">
        <v>324</v>
      </c>
      <c r="D3146" s="34">
        <v>77238.67</v>
      </c>
      <c r="E3146" s="34">
        <v>29591.98</v>
      </c>
    </row>
    <row r="3147" spans="1:5" x14ac:dyDescent="0.25">
      <c r="A3147">
        <v>3</v>
      </c>
      <c r="B3147" s="35" t="str">
        <f t="shared" si="49"/>
        <v>10800552</v>
      </c>
      <c r="C3147" s="32" t="s">
        <v>325</v>
      </c>
      <c r="D3147" s="34">
        <v>4803445.21</v>
      </c>
      <c r="E3147" s="34">
        <v>3117540.67</v>
      </c>
    </row>
    <row r="3148" spans="1:5" x14ac:dyDescent="0.25">
      <c r="A3148">
        <v>3</v>
      </c>
      <c r="B3148" s="35" t="str">
        <f t="shared" si="49"/>
        <v>10800611</v>
      </c>
      <c r="C3148" s="44" t="s">
        <v>326</v>
      </c>
      <c r="D3148" s="54">
        <v>-95934500</v>
      </c>
      <c r="E3148" s="54">
        <v>-95934500</v>
      </c>
    </row>
    <row r="3149" spans="1:5" x14ac:dyDescent="0.25">
      <c r="A3149">
        <v>3</v>
      </c>
      <c r="B3149" s="35" t="str">
        <f t="shared" si="49"/>
        <v>10800621</v>
      </c>
      <c r="C3149" s="32" t="s">
        <v>327</v>
      </c>
      <c r="D3149" s="34">
        <v>407429.75</v>
      </c>
      <c r="E3149" s="34">
        <v>3325543.41</v>
      </c>
    </row>
    <row r="3150" spans="1:5" x14ac:dyDescent="0.25">
      <c r="A3150">
        <v>3</v>
      </c>
      <c r="B3150" s="35" t="str">
        <f t="shared" si="49"/>
        <v>10800631</v>
      </c>
      <c r="C3150" s="32" t="s">
        <v>328</v>
      </c>
      <c r="D3150" s="34">
        <v>67452.3</v>
      </c>
      <c r="E3150" s="34">
        <v>552455.48</v>
      </c>
    </row>
    <row r="3151" spans="1:5" x14ac:dyDescent="0.25">
      <c r="A3151">
        <v>3</v>
      </c>
      <c r="B3151" s="35" t="str">
        <f t="shared" si="49"/>
        <v>10800701</v>
      </c>
      <c r="C3151" s="32" t="s">
        <v>329</v>
      </c>
      <c r="D3151" s="34">
        <v>407429.75</v>
      </c>
      <c r="E3151" s="34">
        <v>3325543.41</v>
      </c>
    </row>
    <row r="3152" spans="1:5" x14ac:dyDescent="0.25">
      <c r="A3152">
        <v>3</v>
      </c>
      <c r="B3152" s="35" t="str">
        <f t="shared" si="49"/>
        <v>10800711</v>
      </c>
      <c r="C3152" s="32" t="s">
        <v>330</v>
      </c>
      <c r="D3152" s="34">
        <v>-407429.75</v>
      </c>
      <c r="E3152" s="34">
        <v>-3325543.41</v>
      </c>
    </row>
    <row r="3153" spans="1:5" x14ac:dyDescent="0.25">
      <c r="A3153">
        <v>3</v>
      </c>
      <c r="B3153" s="35" t="str">
        <f t="shared" si="49"/>
        <v>10800721</v>
      </c>
      <c r="C3153" s="32" t="s">
        <v>331</v>
      </c>
      <c r="D3153" s="34">
        <v>407429.75</v>
      </c>
      <c r="E3153" s="34">
        <v>3325543.41</v>
      </c>
    </row>
    <row r="3154" spans="1:5" x14ac:dyDescent="0.25">
      <c r="A3154">
        <v>3</v>
      </c>
      <c r="B3154" s="35" t="str">
        <f t="shared" si="49"/>
        <v>10800741</v>
      </c>
      <c r="C3154" s="32" t="s">
        <v>332</v>
      </c>
      <c r="D3154" s="34">
        <v>67452.3</v>
      </c>
      <c r="E3154" s="34">
        <v>552455.48</v>
      </c>
    </row>
    <row r="3155" spans="1:5" x14ac:dyDescent="0.25">
      <c r="A3155">
        <v>3</v>
      </c>
      <c r="B3155" s="35" t="str">
        <f t="shared" si="49"/>
        <v>10800751</v>
      </c>
      <c r="C3155" s="32" t="s">
        <v>333</v>
      </c>
      <c r="D3155" s="34">
        <v>-67452.3</v>
      </c>
      <c r="E3155" s="34">
        <v>-552455.48</v>
      </c>
    </row>
    <row r="3156" spans="1:5" x14ac:dyDescent="0.25">
      <c r="A3156">
        <v>3</v>
      </c>
      <c r="B3156" s="35" t="str">
        <f t="shared" si="49"/>
        <v>10800831</v>
      </c>
      <c r="C3156" s="32" t="s">
        <v>334</v>
      </c>
      <c r="D3156" s="34">
        <v>-407429.75</v>
      </c>
      <c r="E3156" s="34">
        <v>-3325543.41</v>
      </c>
    </row>
    <row r="3157" spans="1:5" x14ac:dyDescent="0.25">
      <c r="A3157">
        <v>3</v>
      </c>
      <c r="B3157" s="35" t="str">
        <f t="shared" si="49"/>
        <v xml:space="preserve">F108    </v>
      </c>
      <c r="C3157" s="25" t="s">
        <v>335</v>
      </c>
      <c r="D3157" s="27">
        <v>-5299101782.2700005</v>
      </c>
      <c r="E3157" s="27">
        <v>-5393056732.9200001</v>
      </c>
    </row>
    <row r="3158" spans="1:5" x14ac:dyDescent="0.25">
      <c r="A3158">
        <v>3</v>
      </c>
      <c r="B3158" s="35" t="str">
        <f t="shared" si="49"/>
        <v>F1-P110.</v>
      </c>
      <c r="C3158" s="25" t="s">
        <v>191</v>
      </c>
      <c r="D3158" s="27">
        <v>-5617411819.2399998</v>
      </c>
      <c r="E3158" s="27">
        <v>-5724714673.29</v>
      </c>
    </row>
    <row r="3159" spans="1:5" x14ac:dyDescent="0.25">
      <c r="A3159">
        <v>3</v>
      </c>
      <c r="B3159" s="35" t="str">
        <f t="shared" si="49"/>
        <v>F1-P110.</v>
      </c>
      <c r="C3159" s="25" t="s">
        <v>192</v>
      </c>
      <c r="D3159" s="26">
        <v>9460209501.7000008</v>
      </c>
      <c r="E3159" s="26">
        <v>9544541368.8799992</v>
      </c>
    </row>
    <row r="3160" spans="1:5" x14ac:dyDescent="0.25">
      <c r="A3160">
        <v>3</v>
      </c>
      <c r="B3160" s="35" t="str">
        <f t="shared" si="49"/>
        <v>F1-P110.</v>
      </c>
      <c r="C3160" s="25" t="s">
        <v>193</v>
      </c>
      <c r="D3160" s="26">
        <v>9460209501.7000008</v>
      </c>
      <c r="E3160" s="26">
        <v>9544541368.8799992</v>
      </c>
    </row>
    <row r="3161" spans="1:5" x14ac:dyDescent="0.25">
      <c r="A3161">
        <v>3</v>
      </c>
      <c r="B3161" s="35" t="str">
        <f t="shared" si="49"/>
        <v>11710002</v>
      </c>
      <c r="C3161" s="32" t="s">
        <v>336</v>
      </c>
      <c r="D3161" s="33">
        <v>8654564.4700000007</v>
      </c>
      <c r="E3161" s="33">
        <v>8654564.4700000007</v>
      </c>
    </row>
    <row r="3162" spans="1:5" x14ac:dyDescent="0.25">
      <c r="A3162">
        <v>3</v>
      </c>
      <c r="B3162" s="35" t="str">
        <f t="shared" si="49"/>
        <v xml:space="preserve">F117-1  </v>
      </c>
      <c r="C3162" s="25" t="s">
        <v>337</v>
      </c>
      <c r="D3162" s="26">
        <v>8654564.4700000007</v>
      </c>
      <c r="E3162" s="26">
        <v>8654564.4700000007</v>
      </c>
    </row>
    <row r="3163" spans="1:5" x14ac:dyDescent="0.25">
      <c r="A3163">
        <v>3</v>
      </c>
      <c r="B3163" s="35" t="str">
        <f t="shared" si="49"/>
        <v>F1-P110.</v>
      </c>
      <c r="C3163" s="25" t="s">
        <v>194</v>
      </c>
      <c r="D3163" s="26">
        <v>8654564.4700000007</v>
      </c>
      <c r="E3163" s="26">
        <v>8654564.4700000007</v>
      </c>
    </row>
    <row r="3164" spans="1:5" x14ac:dyDescent="0.25">
      <c r="A3164">
        <v>3</v>
      </c>
      <c r="B3164" s="35" t="str">
        <f t="shared" si="49"/>
        <v>12100503</v>
      </c>
      <c r="C3164" s="32" t="s">
        <v>338</v>
      </c>
      <c r="D3164" s="33">
        <v>213769.21</v>
      </c>
      <c r="E3164" s="33">
        <v>227677.04</v>
      </c>
    </row>
    <row r="3165" spans="1:5" x14ac:dyDescent="0.25">
      <c r="A3165">
        <v>3</v>
      </c>
      <c r="B3165" s="35" t="str">
        <f t="shared" si="49"/>
        <v>12100513</v>
      </c>
      <c r="C3165" s="32" t="s">
        <v>339</v>
      </c>
      <c r="D3165" s="33">
        <v>2893076.35</v>
      </c>
      <c r="E3165" s="33">
        <v>2892847</v>
      </c>
    </row>
    <row r="3166" spans="1:5" x14ac:dyDescent="0.25">
      <c r="A3166">
        <v>3</v>
      </c>
      <c r="B3166" s="35" t="str">
        <f t="shared" si="49"/>
        <v xml:space="preserve">F121    </v>
      </c>
      <c r="C3166" s="25" t="s">
        <v>340</v>
      </c>
      <c r="D3166" s="26">
        <v>3106845.56</v>
      </c>
      <c r="E3166" s="26">
        <v>3120524.04</v>
      </c>
    </row>
    <row r="3167" spans="1:5" x14ac:dyDescent="0.25">
      <c r="A3167">
        <v>3</v>
      </c>
      <c r="B3167" s="35" t="str">
        <f t="shared" si="49"/>
        <v>F1-P110.</v>
      </c>
      <c r="C3167" s="25" t="s">
        <v>195</v>
      </c>
      <c r="D3167" s="26">
        <v>3106845.56</v>
      </c>
      <c r="E3167" s="26">
        <v>3120524.04</v>
      </c>
    </row>
    <row r="3168" spans="1:5" x14ac:dyDescent="0.25">
      <c r="A3168">
        <v>3</v>
      </c>
      <c r="B3168" s="35" t="str">
        <f t="shared" si="49"/>
        <v>12200503</v>
      </c>
      <c r="C3168" s="32" t="s">
        <v>341</v>
      </c>
      <c r="D3168" s="33">
        <v>-20712.62</v>
      </c>
      <c r="E3168" s="33">
        <v>-20712.73</v>
      </c>
    </row>
    <row r="3169" spans="1:5" x14ac:dyDescent="0.25">
      <c r="A3169">
        <v>3</v>
      </c>
      <c r="B3169" s="35" t="str">
        <f t="shared" si="49"/>
        <v xml:space="preserve">F122    </v>
      </c>
      <c r="C3169" s="25" t="s">
        <v>342</v>
      </c>
      <c r="D3169" s="26">
        <v>-20712.62</v>
      </c>
      <c r="E3169" s="26">
        <v>-20712.73</v>
      </c>
    </row>
    <row r="3170" spans="1:5" x14ac:dyDescent="0.25">
      <c r="A3170">
        <v>3</v>
      </c>
      <c r="B3170" s="35" t="str">
        <f t="shared" si="49"/>
        <v>F1-P110.</v>
      </c>
      <c r="C3170" s="41" t="s">
        <v>196</v>
      </c>
      <c r="D3170" s="52">
        <v>-20712.62</v>
      </c>
      <c r="E3170" s="52">
        <v>-20712.73</v>
      </c>
    </row>
    <row r="3171" spans="1:5" x14ac:dyDescent="0.25">
      <c r="A3171">
        <v>3</v>
      </c>
      <c r="B3171" s="35" t="str">
        <f t="shared" si="49"/>
        <v>12310000</v>
      </c>
      <c r="C3171" s="32" t="s">
        <v>343</v>
      </c>
      <c r="D3171" s="33">
        <v>25282008</v>
      </c>
      <c r="E3171" s="33">
        <v>25149902</v>
      </c>
    </row>
    <row r="3172" spans="1:5" x14ac:dyDescent="0.25">
      <c r="A3172">
        <v>3</v>
      </c>
      <c r="B3172" s="35" t="str">
        <f t="shared" si="49"/>
        <v xml:space="preserve">F123-1  </v>
      </c>
      <c r="C3172" s="25" t="s">
        <v>344</v>
      </c>
      <c r="D3172" s="26">
        <v>25282008</v>
      </c>
      <c r="E3172" s="26">
        <v>25149902</v>
      </c>
    </row>
    <row r="3173" spans="1:5" x14ac:dyDescent="0.25">
      <c r="A3173">
        <v>3</v>
      </c>
      <c r="B3173" s="35" t="str">
        <f t="shared" si="49"/>
        <v>F1-P110.</v>
      </c>
      <c r="C3173" s="25" t="s">
        <v>197</v>
      </c>
      <c r="D3173" s="26">
        <v>25282008</v>
      </c>
      <c r="E3173" s="26">
        <v>25149902</v>
      </c>
    </row>
    <row r="3174" spans="1:5" x14ac:dyDescent="0.25">
      <c r="A3174">
        <v>3</v>
      </c>
      <c r="B3174" s="35" t="str">
        <f t="shared" si="49"/>
        <v>12400043</v>
      </c>
      <c r="C3174" s="32" t="s">
        <v>345</v>
      </c>
      <c r="D3174" s="33">
        <v>47037521.68</v>
      </c>
      <c r="E3174" s="33">
        <v>47189058.789999999</v>
      </c>
    </row>
    <row r="3175" spans="1:5" x14ac:dyDescent="0.25">
      <c r="A3175">
        <v>3</v>
      </c>
      <c r="B3175" s="35" t="str">
        <f t="shared" si="49"/>
        <v>12400503</v>
      </c>
      <c r="C3175" s="32" t="s">
        <v>346</v>
      </c>
      <c r="D3175" s="33">
        <v>295511.7</v>
      </c>
      <c r="E3175" s="33">
        <v>277382.84999999998</v>
      </c>
    </row>
    <row r="3176" spans="1:5" x14ac:dyDescent="0.25">
      <c r="A3176">
        <v>3</v>
      </c>
      <c r="B3176" s="35" t="str">
        <f t="shared" si="49"/>
        <v>12400542</v>
      </c>
      <c r="C3176" s="32" t="s">
        <v>347</v>
      </c>
      <c r="D3176" s="33">
        <v>-5417100</v>
      </c>
      <c r="E3176" s="33">
        <v>-5417100</v>
      </c>
    </row>
    <row r="3177" spans="1:5" x14ac:dyDescent="0.25">
      <c r="A3177">
        <v>3</v>
      </c>
      <c r="B3177" s="35" t="str">
        <f t="shared" si="49"/>
        <v>12400552</v>
      </c>
      <c r="C3177" s="32" t="s">
        <v>348</v>
      </c>
      <c r="D3177" s="33">
        <v>5417100</v>
      </c>
      <c r="E3177" s="33">
        <v>5417100</v>
      </c>
    </row>
    <row r="3178" spans="1:5" x14ac:dyDescent="0.25">
      <c r="A3178">
        <v>3</v>
      </c>
      <c r="B3178" s="35" t="str">
        <f t="shared" si="49"/>
        <v>12400553</v>
      </c>
      <c r="C3178" s="32" t="s">
        <v>349</v>
      </c>
      <c r="D3178" s="33">
        <v>1140418.31</v>
      </c>
      <c r="E3178" s="33">
        <v>1105663.44</v>
      </c>
    </row>
    <row r="3179" spans="1:5" x14ac:dyDescent="0.25">
      <c r="A3179">
        <v>3</v>
      </c>
      <c r="B3179" s="35" t="str">
        <f t="shared" si="49"/>
        <v xml:space="preserve">F124    </v>
      </c>
      <c r="C3179" s="25" t="s">
        <v>350</v>
      </c>
      <c r="D3179" s="26">
        <v>48473451.689999998</v>
      </c>
      <c r="E3179" s="26">
        <v>48572105.079999998</v>
      </c>
    </row>
    <row r="3180" spans="1:5" x14ac:dyDescent="0.25">
      <c r="A3180">
        <v>3</v>
      </c>
      <c r="B3180" s="35" t="str">
        <f t="shared" si="49"/>
        <v>F1-P110.</v>
      </c>
      <c r="C3180" s="25" t="s">
        <v>198</v>
      </c>
      <c r="D3180" s="26">
        <v>48473451.689999998</v>
      </c>
      <c r="E3180" s="26">
        <v>48572105.079999998</v>
      </c>
    </row>
    <row r="3181" spans="1:5" x14ac:dyDescent="0.25">
      <c r="A3181">
        <v>3</v>
      </c>
      <c r="B3181" s="35" t="str">
        <f t="shared" si="49"/>
        <v>12800001</v>
      </c>
      <c r="C3181" s="32" t="s">
        <v>351</v>
      </c>
      <c r="D3181" s="33">
        <v>18500000</v>
      </c>
      <c r="E3181" s="33">
        <v>18500000</v>
      </c>
    </row>
    <row r="3182" spans="1:5" x14ac:dyDescent="0.25">
      <c r="A3182">
        <v>3</v>
      </c>
      <c r="B3182" s="35" t="str">
        <f t="shared" si="49"/>
        <v>12800011</v>
      </c>
      <c r="C3182" s="32" t="s">
        <v>352</v>
      </c>
      <c r="D3182" s="33">
        <v>1667631.98</v>
      </c>
      <c r="E3182" s="33">
        <v>1669313.9</v>
      </c>
    </row>
    <row r="3183" spans="1:5" x14ac:dyDescent="0.25">
      <c r="A3183">
        <v>3</v>
      </c>
      <c r="B3183" s="35" t="str">
        <f t="shared" si="49"/>
        <v xml:space="preserve">F128    </v>
      </c>
      <c r="C3183" s="25" t="s">
        <v>353</v>
      </c>
      <c r="D3183" s="26">
        <v>20167631.98</v>
      </c>
      <c r="E3183" s="26">
        <v>20169313.899999999</v>
      </c>
    </row>
    <row r="3184" spans="1:5" x14ac:dyDescent="0.25">
      <c r="A3184">
        <v>3</v>
      </c>
      <c r="B3184" s="35" t="str">
        <f t="shared" si="49"/>
        <v>F1-P110.</v>
      </c>
      <c r="C3184" s="25" t="s">
        <v>199</v>
      </c>
      <c r="D3184" s="26">
        <v>20167631.98</v>
      </c>
      <c r="E3184" s="26">
        <v>20169313.899999999</v>
      </c>
    </row>
    <row r="3185" spans="1:5" x14ac:dyDescent="0.25">
      <c r="A3185">
        <v>3</v>
      </c>
      <c r="B3185" s="35" t="str">
        <f t="shared" si="49"/>
        <v>F1-P110.</v>
      </c>
      <c r="C3185" s="42" t="s">
        <v>200</v>
      </c>
      <c r="D3185" s="50">
        <v>97009224.609999999</v>
      </c>
      <c r="E3185" s="50">
        <v>96991132.290000007</v>
      </c>
    </row>
    <row r="3186" spans="1:5" x14ac:dyDescent="0.25">
      <c r="A3186">
        <v>3</v>
      </c>
      <c r="B3186" s="35" t="str">
        <f t="shared" si="49"/>
        <v>13100543</v>
      </c>
      <c r="C3186" s="32" t="s">
        <v>354</v>
      </c>
      <c r="D3186" s="33">
        <v>104259.67</v>
      </c>
      <c r="E3186" s="33">
        <v>122321.72</v>
      </c>
    </row>
    <row r="3187" spans="1:5" x14ac:dyDescent="0.25">
      <c r="A3187">
        <v>3</v>
      </c>
      <c r="B3187" s="35" t="str">
        <f t="shared" si="49"/>
        <v>13100563</v>
      </c>
      <c r="C3187" s="32" t="s">
        <v>355</v>
      </c>
      <c r="D3187" s="33">
        <v>77010.66</v>
      </c>
      <c r="E3187" s="33">
        <v>834781.99</v>
      </c>
    </row>
    <row r="3188" spans="1:5" x14ac:dyDescent="0.25">
      <c r="A3188">
        <v>3</v>
      </c>
      <c r="B3188" s="35" t="str">
        <f t="shared" si="49"/>
        <v>13100573</v>
      </c>
      <c r="C3188" s="32" t="s">
        <v>356</v>
      </c>
      <c r="D3188" s="33">
        <v>14476.95</v>
      </c>
      <c r="E3188" s="33">
        <v>15314.18</v>
      </c>
    </row>
    <row r="3189" spans="1:5" x14ac:dyDescent="0.25">
      <c r="A3189">
        <v>3</v>
      </c>
      <c r="B3189" s="35" t="str">
        <f t="shared" si="49"/>
        <v>13101003</v>
      </c>
      <c r="C3189" s="32" t="s">
        <v>357</v>
      </c>
      <c r="D3189" s="33">
        <v>8641319.0099999998</v>
      </c>
      <c r="E3189" s="33">
        <v>4369906.1900000004</v>
      </c>
    </row>
    <row r="3190" spans="1:5" x14ac:dyDescent="0.25">
      <c r="A3190">
        <v>3</v>
      </c>
      <c r="B3190" s="35" t="str">
        <f t="shared" si="49"/>
        <v>13101013</v>
      </c>
      <c r="C3190" s="32" t="s">
        <v>358</v>
      </c>
      <c r="D3190" s="33">
        <v>686530.69</v>
      </c>
      <c r="E3190" s="33">
        <v>780990.29</v>
      </c>
    </row>
    <row r="3191" spans="1:5" x14ac:dyDescent="0.25">
      <c r="A3191">
        <v>3</v>
      </c>
      <c r="B3191" s="35" t="str">
        <f t="shared" si="49"/>
        <v>13101023</v>
      </c>
      <c r="C3191" s="32" t="s">
        <v>359</v>
      </c>
      <c r="D3191" s="33">
        <v>17736284.010000002</v>
      </c>
      <c r="E3191" s="33">
        <v>9746409.2300000004</v>
      </c>
    </row>
    <row r="3192" spans="1:5" x14ac:dyDescent="0.25">
      <c r="A3192">
        <v>3</v>
      </c>
      <c r="B3192" s="35" t="str">
        <f t="shared" si="49"/>
        <v>13101033</v>
      </c>
      <c r="C3192" s="32" t="s">
        <v>360</v>
      </c>
      <c r="D3192" s="33">
        <v>850395.03</v>
      </c>
      <c r="E3192" s="33">
        <v>1739888.12</v>
      </c>
    </row>
    <row r="3193" spans="1:5" x14ac:dyDescent="0.25">
      <c r="A3193">
        <v>3</v>
      </c>
      <c r="B3193" s="35" t="str">
        <f t="shared" si="49"/>
        <v>13101053</v>
      </c>
      <c r="C3193" s="32" t="s">
        <v>361</v>
      </c>
      <c r="D3193" s="33">
        <v>0</v>
      </c>
      <c r="E3193" s="33">
        <v>0</v>
      </c>
    </row>
    <row r="3194" spans="1:5" x14ac:dyDescent="0.25">
      <c r="A3194">
        <v>3</v>
      </c>
      <c r="B3194" s="35" t="str">
        <f t="shared" si="49"/>
        <v>13101093</v>
      </c>
      <c r="C3194" s="32" t="s">
        <v>362</v>
      </c>
      <c r="D3194" s="33">
        <v>-5499.7</v>
      </c>
      <c r="E3194" s="33">
        <v>-321.43</v>
      </c>
    </row>
    <row r="3195" spans="1:5" x14ac:dyDescent="0.25">
      <c r="A3195">
        <v>3</v>
      </c>
      <c r="B3195" s="35" t="str">
        <f t="shared" si="49"/>
        <v>13101113</v>
      </c>
      <c r="C3195" s="32" t="s">
        <v>363</v>
      </c>
      <c r="D3195" s="33">
        <v>-5515456.6299999999</v>
      </c>
      <c r="E3195" s="33">
        <v>-9948373.2400000002</v>
      </c>
    </row>
    <row r="3196" spans="1:5" x14ac:dyDescent="0.25">
      <c r="A3196">
        <v>3</v>
      </c>
      <c r="B3196" s="35" t="str">
        <f t="shared" si="49"/>
        <v>13101123</v>
      </c>
      <c r="C3196" s="32" t="s">
        <v>364</v>
      </c>
      <c r="D3196" s="33">
        <v>-1829665.37</v>
      </c>
      <c r="E3196" s="33">
        <v>-1919645.24</v>
      </c>
    </row>
    <row r="3197" spans="1:5" x14ac:dyDescent="0.25">
      <c r="A3197">
        <v>3</v>
      </c>
      <c r="B3197" s="35" t="str">
        <f t="shared" si="49"/>
        <v>13101133</v>
      </c>
      <c r="C3197" s="32" t="s">
        <v>365</v>
      </c>
      <c r="D3197" s="33">
        <v>0</v>
      </c>
      <c r="E3197" s="33">
        <v>-300</v>
      </c>
    </row>
    <row r="3198" spans="1:5" x14ac:dyDescent="0.25">
      <c r="A3198">
        <v>3</v>
      </c>
      <c r="B3198" s="35" t="str">
        <f t="shared" si="49"/>
        <v>13101163</v>
      </c>
      <c r="C3198" s="32" t="s">
        <v>366</v>
      </c>
      <c r="D3198" s="33">
        <v>118011.98</v>
      </c>
      <c r="E3198" s="33">
        <v>118134.38</v>
      </c>
    </row>
    <row r="3199" spans="1:5" x14ac:dyDescent="0.25">
      <c r="A3199">
        <v>3</v>
      </c>
      <c r="B3199" s="35" t="str">
        <f t="shared" si="49"/>
        <v>13101183</v>
      </c>
      <c r="C3199" s="32" t="s">
        <v>367</v>
      </c>
      <c r="D3199" s="33">
        <v>3307984.96</v>
      </c>
      <c r="E3199" s="33">
        <v>2716251.81</v>
      </c>
    </row>
    <row r="3200" spans="1:5" x14ac:dyDescent="0.25">
      <c r="A3200">
        <v>3</v>
      </c>
      <c r="B3200" s="35" t="str">
        <f t="shared" si="49"/>
        <v>13101193</v>
      </c>
      <c r="C3200" s="32" t="s">
        <v>368</v>
      </c>
      <c r="D3200" s="33">
        <v>0</v>
      </c>
      <c r="E3200" s="33">
        <v>0</v>
      </c>
    </row>
    <row r="3201" spans="1:5" x14ac:dyDescent="0.25">
      <c r="A3201">
        <v>3</v>
      </c>
      <c r="B3201" s="35" t="str">
        <f t="shared" si="49"/>
        <v>13101253</v>
      </c>
      <c r="C3201" s="32" t="s">
        <v>369</v>
      </c>
      <c r="D3201" s="33">
        <v>756377.86</v>
      </c>
      <c r="E3201" s="33">
        <v>913199.61</v>
      </c>
    </row>
    <row r="3202" spans="1:5" x14ac:dyDescent="0.25">
      <c r="A3202">
        <v>3</v>
      </c>
      <c r="B3202" s="35" t="str">
        <f t="shared" ref="B3202:B3265" si="50">LEFT(C3202,8)</f>
        <v>13109003</v>
      </c>
      <c r="C3202" s="32" t="s">
        <v>370</v>
      </c>
      <c r="D3202" s="33">
        <v>23243.72</v>
      </c>
      <c r="E3202" s="33">
        <v>117642.57</v>
      </c>
    </row>
    <row r="3203" spans="1:5" x14ac:dyDescent="0.25">
      <c r="A3203">
        <v>3</v>
      </c>
      <c r="B3203" s="35" t="str">
        <f t="shared" si="50"/>
        <v>13109013</v>
      </c>
      <c r="C3203" s="32" t="s">
        <v>371</v>
      </c>
      <c r="D3203" s="33">
        <v>3866</v>
      </c>
      <c r="E3203" s="33">
        <v>3866</v>
      </c>
    </row>
    <row r="3204" spans="1:5" x14ac:dyDescent="0.25">
      <c r="A3204">
        <v>3</v>
      </c>
      <c r="B3204" s="35" t="str">
        <f t="shared" si="50"/>
        <v>13109023</v>
      </c>
      <c r="C3204" s="32" t="s">
        <v>372</v>
      </c>
      <c r="D3204" s="33">
        <v>0</v>
      </c>
      <c r="E3204" s="33">
        <v>956872.83</v>
      </c>
    </row>
    <row r="3205" spans="1:5" x14ac:dyDescent="0.25">
      <c r="A3205">
        <v>3</v>
      </c>
      <c r="B3205" s="35" t="str">
        <f t="shared" si="50"/>
        <v xml:space="preserve">F131    </v>
      </c>
      <c r="C3205" s="25" t="s">
        <v>373</v>
      </c>
      <c r="D3205" s="26">
        <v>24969138.84</v>
      </c>
      <c r="E3205" s="26">
        <v>10566939.01</v>
      </c>
    </row>
    <row r="3206" spans="1:5" x14ac:dyDescent="0.25">
      <c r="A3206">
        <v>3</v>
      </c>
      <c r="B3206" s="35" t="str">
        <f t="shared" si="50"/>
        <v>F1-P110.</v>
      </c>
      <c r="C3206" s="25" t="s">
        <v>201</v>
      </c>
      <c r="D3206" s="26">
        <v>24969138.84</v>
      </c>
      <c r="E3206" s="26">
        <v>10566939.01</v>
      </c>
    </row>
    <row r="3207" spans="1:5" x14ac:dyDescent="0.25">
      <c r="A3207">
        <v>3</v>
      </c>
      <c r="B3207" s="35" t="str">
        <f t="shared" si="50"/>
        <v>13400021</v>
      </c>
      <c r="C3207" s="32" t="s">
        <v>374</v>
      </c>
      <c r="D3207" s="33">
        <v>12914939.800000001</v>
      </c>
      <c r="E3207" s="33">
        <v>12914939.800000001</v>
      </c>
    </row>
    <row r="3208" spans="1:5" x14ac:dyDescent="0.25">
      <c r="A3208">
        <v>3</v>
      </c>
      <c r="B3208" s="35" t="str">
        <f t="shared" si="50"/>
        <v>13400031</v>
      </c>
      <c r="C3208" s="32" t="s">
        <v>375</v>
      </c>
      <c r="D3208" s="33">
        <v>-12914939.800000001</v>
      </c>
      <c r="E3208" s="33">
        <v>-12914939.800000001</v>
      </c>
    </row>
    <row r="3209" spans="1:5" x14ac:dyDescent="0.25">
      <c r="A3209">
        <v>3</v>
      </c>
      <c r="B3209" s="35" t="str">
        <f t="shared" si="50"/>
        <v>13400073</v>
      </c>
      <c r="C3209" s="32" t="s">
        <v>376</v>
      </c>
      <c r="D3209" s="33">
        <v>550174.99</v>
      </c>
      <c r="E3209" s="33">
        <v>594404.81000000006</v>
      </c>
    </row>
    <row r="3210" spans="1:5" x14ac:dyDescent="0.25">
      <c r="A3210">
        <v>3</v>
      </c>
      <c r="B3210" s="35" t="str">
        <f t="shared" si="50"/>
        <v>13400111</v>
      </c>
      <c r="C3210" s="32" t="s">
        <v>377</v>
      </c>
      <c r="D3210" s="33">
        <v>25000</v>
      </c>
      <c r="E3210" s="33">
        <v>25000</v>
      </c>
    </row>
    <row r="3211" spans="1:5" x14ac:dyDescent="0.25">
      <c r="A3211">
        <v>3</v>
      </c>
      <c r="B3211" s="35" t="str">
        <f t="shared" si="50"/>
        <v>13400261</v>
      </c>
      <c r="C3211" s="32" t="s">
        <v>378</v>
      </c>
      <c r="D3211" s="33">
        <v>504571</v>
      </c>
      <c r="E3211" s="33">
        <v>504571</v>
      </c>
    </row>
    <row r="3212" spans="1:5" x14ac:dyDescent="0.25">
      <c r="A3212">
        <v>3</v>
      </c>
      <c r="B3212" s="35" t="str">
        <f t="shared" si="50"/>
        <v>13400311</v>
      </c>
      <c r="C3212" s="32" t="s">
        <v>379</v>
      </c>
      <c r="D3212" s="33">
        <v>194700</v>
      </c>
      <c r="E3212" s="33">
        <v>194700</v>
      </c>
    </row>
    <row r="3213" spans="1:5" x14ac:dyDescent="0.25">
      <c r="A3213">
        <v>3</v>
      </c>
      <c r="B3213" s="35" t="str">
        <f t="shared" si="50"/>
        <v>13400321</v>
      </c>
      <c r="C3213" s="32" t="s">
        <v>380</v>
      </c>
      <c r="D3213" s="33">
        <v>30000</v>
      </c>
      <c r="E3213" s="33">
        <v>69717</v>
      </c>
    </row>
    <row r="3214" spans="1:5" x14ac:dyDescent="0.25">
      <c r="A3214">
        <v>3</v>
      </c>
      <c r="B3214" s="35" t="str">
        <f t="shared" si="50"/>
        <v>13400332</v>
      </c>
      <c r="C3214" s="32" t="s">
        <v>381</v>
      </c>
      <c r="D3214" s="33">
        <v>1756783.99</v>
      </c>
      <c r="E3214" s="33">
        <v>1758517.29</v>
      </c>
    </row>
    <row r="3215" spans="1:5" x14ac:dyDescent="0.25">
      <c r="A3215">
        <v>3</v>
      </c>
      <c r="B3215" s="35" t="str">
        <f t="shared" si="50"/>
        <v>13400341</v>
      </c>
      <c r="C3215" s="32" t="s">
        <v>382</v>
      </c>
      <c r="D3215" s="33">
        <v>2639410</v>
      </c>
      <c r="E3215" s="33">
        <v>6989483.75</v>
      </c>
    </row>
    <row r="3216" spans="1:5" x14ac:dyDescent="0.25">
      <c r="A3216">
        <v>3</v>
      </c>
      <c r="B3216" s="35" t="str">
        <f t="shared" si="50"/>
        <v>13400342</v>
      </c>
      <c r="C3216" s="32" t="s">
        <v>383</v>
      </c>
      <c r="D3216" s="33">
        <v>0</v>
      </c>
      <c r="E3216" s="33">
        <v>0</v>
      </c>
    </row>
    <row r="3217" spans="1:5" x14ac:dyDescent="0.25">
      <c r="A3217">
        <v>3</v>
      </c>
      <c r="B3217" s="35" t="str">
        <f t="shared" si="50"/>
        <v xml:space="preserve">F134    </v>
      </c>
      <c r="C3217" s="25" t="s">
        <v>384</v>
      </c>
      <c r="D3217" s="26">
        <v>5700639.9800000004</v>
      </c>
      <c r="E3217" s="26">
        <v>10136393.85</v>
      </c>
    </row>
    <row r="3218" spans="1:5" x14ac:dyDescent="0.25">
      <c r="A3218">
        <v>3</v>
      </c>
      <c r="B3218" s="35" t="str">
        <f t="shared" si="50"/>
        <v>F1-P110.</v>
      </c>
      <c r="C3218" s="25" t="s">
        <v>202</v>
      </c>
      <c r="D3218" s="26">
        <v>5700639.9800000004</v>
      </c>
      <c r="E3218" s="26">
        <v>10136393.85</v>
      </c>
    </row>
    <row r="3219" spans="1:5" x14ac:dyDescent="0.25">
      <c r="A3219">
        <v>3</v>
      </c>
      <c r="B3219" s="35" t="str">
        <f t="shared" si="50"/>
        <v>13500003</v>
      </c>
      <c r="C3219" s="32" t="s">
        <v>385</v>
      </c>
      <c r="D3219" s="33">
        <v>7534.56</v>
      </c>
      <c r="E3219" s="33">
        <v>7534.56</v>
      </c>
    </row>
    <row r="3220" spans="1:5" x14ac:dyDescent="0.25">
      <c r="A3220">
        <v>3</v>
      </c>
      <c r="B3220" s="35" t="str">
        <f t="shared" si="50"/>
        <v>13500041</v>
      </c>
      <c r="C3220" s="32" t="s">
        <v>386</v>
      </c>
      <c r="D3220" s="33">
        <v>28277.82</v>
      </c>
      <c r="E3220" s="33">
        <v>228203.07</v>
      </c>
    </row>
    <row r="3221" spans="1:5" x14ac:dyDescent="0.25">
      <c r="A3221">
        <v>3</v>
      </c>
      <c r="B3221" s="35" t="str">
        <f t="shared" si="50"/>
        <v>13500051</v>
      </c>
      <c r="C3221" s="32" t="s">
        <v>387</v>
      </c>
      <c r="D3221" s="33">
        <v>73353</v>
      </c>
      <c r="E3221" s="33">
        <v>73353</v>
      </c>
    </row>
    <row r="3222" spans="1:5" x14ac:dyDescent="0.25">
      <c r="A3222">
        <v>3</v>
      </c>
      <c r="B3222" s="35" t="str">
        <f t="shared" si="50"/>
        <v>13500061</v>
      </c>
      <c r="C3222" s="32" t="s">
        <v>388</v>
      </c>
      <c r="D3222" s="33">
        <v>1389397</v>
      </c>
      <c r="E3222" s="33">
        <v>1529967</v>
      </c>
    </row>
    <row r="3223" spans="1:5" x14ac:dyDescent="0.25">
      <c r="A3223">
        <v>3</v>
      </c>
      <c r="B3223" s="35" t="str">
        <f t="shared" si="50"/>
        <v>13500071</v>
      </c>
      <c r="C3223" s="32" t="s">
        <v>389</v>
      </c>
      <c r="D3223" s="33">
        <v>1836506</v>
      </c>
      <c r="E3223" s="33">
        <v>1099019</v>
      </c>
    </row>
    <row r="3224" spans="1:5" x14ac:dyDescent="0.25">
      <c r="A3224">
        <v>3</v>
      </c>
      <c r="B3224" s="35" t="str">
        <f t="shared" si="50"/>
        <v>13500183</v>
      </c>
      <c r="C3224" s="32" t="s">
        <v>390</v>
      </c>
      <c r="D3224" s="33">
        <v>100000</v>
      </c>
      <c r="E3224" s="33">
        <v>100000</v>
      </c>
    </row>
    <row r="3225" spans="1:5" x14ac:dyDescent="0.25">
      <c r="A3225">
        <v>3</v>
      </c>
      <c r="B3225" s="35" t="str">
        <f t="shared" si="50"/>
        <v>13500201</v>
      </c>
      <c r="C3225" s="32" t="s">
        <v>391</v>
      </c>
      <c r="D3225" s="33">
        <v>853275.6</v>
      </c>
      <c r="E3225" s="33">
        <v>416274.34</v>
      </c>
    </row>
    <row r="3226" spans="1:5" x14ac:dyDescent="0.25">
      <c r="A3226">
        <v>3</v>
      </c>
      <c r="B3226" s="35" t="str">
        <f t="shared" si="50"/>
        <v>13500203</v>
      </c>
      <c r="C3226" s="32" t="s">
        <v>392</v>
      </c>
      <c r="D3226" s="33">
        <v>75000</v>
      </c>
      <c r="E3226" s="33">
        <v>75000</v>
      </c>
    </row>
    <row r="3227" spans="1:5" x14ac:dyDescent="0.25">
      <c r="A3227">
        <v>3</v>
      </c>
      <c r="B3227" s="35" t="str">
        <f t="shared" si="50"/>
        <v xml:space="preserve">F135    </v>
      </c>
      <c r="C3227" s="25" t="s">
        <v>393</v>
      </c>
      <c r="D3227" s="26">
        <v>4363343.9800000004</v>
      </c>
      <c r="E3227" s="26">
        <v>3529350.97</v>
      </c>
    </row>
    <row r="3228" spans="1:5" x14ac:dyDescent="0.25">
      <c r="A3228">
        <v>3</v>
      </c>
      <c r="B3228" s="35" t="str">
        <f t="shared" si="50"/>
        <v>F1-P110.</v>
      </c>
      <c r="C3228" s="25" t="s">
        <v>203</v>
      </c>
      <c r="D3228" s="26">
        <v>4363343.9800000004</v>
      </c>
      <c r="E3228" s="26">
        <v>3529350.97</v>
      </c>
    </row>
    <row r="3229" spans="1:5" x14ac:dyDescent="0.25">
      <c r="A3229">
        <v>3</v>
      </c>
      <c r="B3229" s="35" t="str">
        <f t="shared" si="50"/>
        <v>13600013</v>
      </c>
      <c r="C3229" s="32" t="s">
        <v>394</v>
      </c>
      <c r="D3229" s="33">
        <v>0</v>
      </c>
      <c r="E3229" s="33">
        <v>0</v>
      </c>
    </row>
    <row r="3230" spans="1:5" x14ac:dyDescent="0.25">
      <c r="A3230">
        <v>3</v>
      </c>
      <c r="B3230" s="35" t="str">
        <f t="shared" si="50"/>
        <v xml:space="preserve">F136    </v>
      </c>
      <c r="C3230" s="25" t="s">
        <v>395</v>
      </c>
      <c r="D3230" s="26">
        <v>0</v>
      </c>
      <c r="E3230" s="26">
        <v>0</v>
      </c>
    </row>
    <row r="3231" spans="1:5" x14ac:dyDescent="0.25">
      <c r="A3231">
        <v>3</v>
      </c>
      <c r="B3231" s="35" t="str">
        <f t="shared" si="50"/>
        <v>F1-P110.</v>
      </c>
      <c r="C3231" s="25" t="s">
        <v>204</v>
      </c>
      <c r="D3231" s="26">
        <v>0</v>
      </c>
      <c r="E3231" s="26">
        <v>0</v>
      </c>
    </row>
    <row r="3232" spans="1:5" x14ac:dyDescent="0.25">
      <c r="A3232">
        <v>3</v>
      </c>
      <c r="B3232" s="35" t="str">
        <f t="shared" si="50"/>
        <v>14100311</v>
      </c>
      <c r="C3232" s="32" t="s">
        <v>396</v>
      </c>
      <c r="D3232" s="33">
        <v>2601890.2999999998</v>
      </c>
      <c r="E3232" s="33">
        <v>655017.64</v>
      </c>
    </row>
    <row r="3233" spans="1:5" x14ac:dyDescent="0.25">
      <c r="A3233">
        <v>3</v>
      </c>
      <c r="B3233" s="35" t="str">
        <f t="shared" si="50"/>
        <v xml:space="preserve">F141    </v>
      </c>
      <c r="C3233" s="25" t="s">
        <v>397</v>
      </c>
      <c r="D3233" s="26">
        <v>2601890.2999999998</v>
      </c>
      <c r="E3233" s="26">
        <v>655017.64</v>
      </c>
    </row>
    <row r="3234" spans="1:5" x14ac:dyDescent="0.25">
      <c r="A3234">
        <v>3</v>
      </c>
      <c r="B3234" s="35" t="str">
        <f t="shared" si="50"/>
        <v>F1-P110.</v>
      </c>
      <c r="C3234" s="25" t="s">
        <v>205</v>
      </c>
      <c r="D3234" s="26">
        <v>2601890.2999999998</v>
      </c>
      <c r="E3234" s="26">
        <v>655017.64</v>
      </c>
    </row>
    <row r="3235" spans="1:5" x14ac:dyDescent="0.25">
      <c r="A3235">
        <v>3</v>
      </c>
      <c r="B3235" s="35" t="str">
        <f t="shared" si="50"/>
        <v>14200003</v>
      </c>
      <c r="C3235" s="32" t="s">
        <v>398</v>
      </c>
      <c r="D3235" s="33">
        <v>-942.4</v>
      </c>
      <c r="E3235" s="33">
        <v>-2970.72</v>
      </c>
    </row>
    <row r="3236" spans="1:5" x14ac:dyDescent="0.25">
      <c r="A3236">
        <v>3</v>
      </c>
      <c r="B3236" s="35" t="str">
        <f t="shared" si="50"/>
        <v>14200201</v>
      </c>
      <c r="C3236" s="32" t="s">
        <v>399</v>
      </c>
      <c r="D3236" s="33">
        <v>158487755.62</v>
      </c>
      <c r="E3236" s="33">
        <v>163836937.31</v>
      </c>
    </row>
    <row r="3237" spans="1:5" x14ac:dyDescent="0.25">
      <c r="A3237">
        <v>3</v>
      </c>
      <c r="B3237" s="35" t="str">
        <f t="shared" si="50"/>
        <v>14200202</v>
      </c>
      <c r="C3237" s="32" t="s">
        <v>400</v>
      </c>
      <c r="D3237" s="33">
        <v>80489631.719999999</v>
      </c>
      <c r="E3237" s="33">
        <v>83085271.629999995</v>
      </c>
    </row>
    <row r="3238" spans="1:5" x14ac:dyDescent="0.25">
      <c r="A3238">
        <v>3</v>
      </c>
      <c r="B3238" s="35" t="str">
        <f t="shared" si="50"/>
        <v>14200203</v>
      </c>
      <c r="C3238" s="32" t="s">
        <v>401</v>
      </c>
      <c r="D3238" s="33">
        <v>-1358527.2</v>
      </c>
      <c r="E3238" s="33">
        <v>-1296025.6399999999</v>
      </c>
    </row>
    <row r="3239" spans="1:5" x14ac:dyDescent="0.25">
      <c r="A3239">
        <v>3</v>
      </c>
      <c r="B3239" s="35" t="str">
        <f t="shared" si="50"/>
        <v>14200213</v>
      </c>
      <c r="C3239" s="32" t="s">
        <v>402</v>
      </c>
      <c r="D3239" s="33">
        <v>-11308.1</v>
      </c>
      <c r="E3239" s="33">
        <v>-13658</v>
      </c>
    </row>
    <row r="3240" spans="1:5" x14ac:dyDescent="0.25">
      <c r="A3240">
        <v>3</v>
      </c>
      <c r="B3240" s="35" t="str">
        <f t="shared" si="50"/>
        <v>14200223</v>
      </c>
      <c r="C3240" s="32" t="s">
        <v>403</v>
      </c>
      <c r="D3240" s="33">
        <v>21806.79</v>
      </c>
      <c r="E3240" s="33">
        <v>22506.63</v>
      </c>
    </row>
    <row r="3241" spans="1:5" x14ac:dyDescent="0.25">
      <c r="A3241">
        <v>3</v>
      </c>
      <c r="B3241" s="35" t="str">
        <f t="shared" si="50"/>
        <v>14200253</v>
      </c>
      <c r="C3241" s="32" t="s">
        <v>404</v>
      </c>
      <c r="D3241" s="33">
        <v>-398575.65</v>
      </c>
      <c r="E3241" s="33">
        <v>-151939.06</v>
      </c>
    </row>
    <row r="3242" spans="1:5" x14ac:dyDescent="0.25">
      <c r="A3242">
        <v>3</v>
      </c>
      <c r="B3242" s="35" t="str">
        <f t="shared" si="50"/>
        <v xml:space="preserve">F142    </v>
      </c>
      <c r="C3242" s="25" t="s">
        <v>405</v>
      </c>
      <c r="D3242" s="26">
        <v>237229840.78</v>
      </c>
      <c r="E3242" s="26">
        <v>245480122.15000001</v>
      </c>
    </row>
    <row r="3243" spans="1:5" x14ac:dyDescent="0.25">
      <c r="A3243">
        <v>3</v>
      </c>
      <c r="B3243" s="35" t="str">
        <f t="shared" si="50"/>
        <v>F1-P110.</v>
      </c>
      <c r="C3243" s="25" t="s">
        <v>206</v>
      </c>
      <c r="D3243" s="26">
        <v>237229840.78</v>
      </c>
      <c r="E3243" s="26">
        <v>245480122.15000001</v>
      </c>
    </row>
    <row r="3244" spans="1:5" x14ac:dyDescent="0.25">
      <c r="A3244">
        <v>3</v>
      </c>
      <c r="B3244" s="35" t="str">
        <f t="shared" si="50"/>
        <v>14300062</v>
      </c>
      <c r="C3244" s="32" t="s">
        <v>406</v>
      </c>
      <c r="D3244" s="33">
        <v>15874633.76</v>
      </c>
      <c r="E3244" s="33">
        <v>19939615.940000001</v>
      </c>
    </row>
    <row r="3245" spans="1:5" x14ac:dyDescent="0.25">
      <c r="A3245">
        <v>3</v>
      </c>
      <c r="B3245" s="35" t="str">
        <f t="shared" si="50"/>
        <v>14300072</v>
      </c>
      <c r="C3245" s="32" t="s">
        <v>407</v>
      </c>
      <c r="D3245" s="33">
        <v>919259.54</v>
      </c>
      <c r="E3245" s="33">
        <v>266973.92</v>
      </c>
    </row>
    <row r="3246" spans="1:5" x14ac:dyDescent="0.25">
      <c r="A3246">
        <v>3</v>
      </c>
      <c r="B3246" s="35" t="str">
        <f t="shared" si="50"/>
        <v>14300081</v>
      </c>
      <c r="C3246" s="32" t="s">
        <v>408</v>
      </c>
      <c r="D3246" s="33">
        <v>1557.03</v>
      </c>
      <c r="E3246" s="33">
        <v>1557.03</v>
      </c>
    </row>
    <row r="3247" spans="1:5" x14ac:dyDescent="0.25">
      <c r="A3247">
        <v>3</v>
      </c>
      <c r="B3247" s="35" t="str">
        <f t="shared" si="50"/>
        <v>14300082</v>
      </c>
      <c r="C3247" s="32" t="s">
        <v>409</v>
      </c>
      <c r="D3247" s="33">
        <v>521976.65</v>
      </c>
      <c r="E3247" s="33">
        <v>427415.75</v>
      </c>
    </row>
    <row r="3248" spans="1:5" x14ac:dyDescent="0.25">
      <c r="A3248">
        <v>3</v>
      </c>
      <c r="B3248" s="35" t="str">
        <f t="shared" si="50"/>
        <v>14300141</v>
      </c>
      <c r="C3248" s="32" t="s">
        <v>410</v>
      </c>
      <c r="D3248" s="33">
        <v>15024215.26</v>
      </c>
      <c r="E3248" s="33">
        <v>9593027.8000000007</v>
      </c>
    </row>
    <row r="3249" spans="1:5" x14ac:dyDescent="0.25">
      <c r="A3249">
        <v>3</v>
      </c>
      <c r="B3249" s="35" t="str">
        <f t="shared" si="50"/>
        <v>14300151</v>
      </c>
      <c r="C3249" s="32" t="s">
        <v>411</v>
      </c>
      <c r="D3249" s="33">
        <v>1258707.27</v>
      </c>
      <c r="E3249" s="33">
        <v>1117227.96</v>
      </c>
    </row>
    <row r="3250" spans="1:5" x14ac:dyDescent="0.25">
      <c r="A3250">
        <v>3</v>
      </c>
      <c r="B3250" s="35" t="str">
        <f t="shared" si="50"/>
        <v>14300171</v>
      </c>
      <c r="C3250" s="32" t="s">
        <v>412</v>
      </c>
      <c r="D3250" s="33">
        <v>14348247.960000001</v>
      </c>
      <c r="E3250" s="33">
        <v>14981652.470000001</v>
      </c>
    </row>
    <row r="3251" spans="1:5" x14ac:dyDescent="0.25">
      <c r="A3251">
        <v>3</v>
      </c>
      <c r="B3251" s="35" t="str">
        <f t="shared" si="50"/>
        <v>14300241</v>
      </c>
      <c r="C3251" s="32" t="s">
        <v>413</v>
      </c>
      <c r="D3251" s="33">
        <v>180769.45</v>
      </c>
      <c r="E3251" s="33">
        <v>106519.45</v>
      </c>
    </row>
    <row r="3252" spans="1:5" x14ac:dyDescent="0.25">
      <c r="A3252">
        <v>3</v>
      </c>
      <c r="B3252" s="35" t="str">
        <f t="shared" si="50"/>
        <v>14300253</v>
      </c>
      <c r="C3252" s="32" t="s">
        <v>414</v>
      </c>
      <c r="D3252" s="33">
        <v>1570079.36</v>
      </c>
      <c r="E3252" s="33">
        <v>0</v>
      </c>
    </row>
    <row r="3253" spans="1:5" x14ac:dyDescent="0.25">
      <c r="A3253">
        <v>3</v>
      </c>
      <c r="B3253" s="35" t="str">
        <f t="shared" si="50"/>
        <v>14300261</v>
      </c>
      <c r="C3253" s="32" t="s">
        <v>415</v>
      </c>
      <c r="D3253" s="33">
        <v>4036654.08</v>
      </c>
      <c r="E3253" s="33">
        <v>3998101.76</v>
      </c>
    </row>
    <row r="3254" spans="1:5" x14ac:dyDescent="0.25">
      <c r="A3254">
        <v>3</v>
      </c>
      <c r="B3254" s="35" t="str">
        <f t="shared" si="50"/>
        <v>14300323</v>
      </c>
      <c r="C3254" s="32" t="s">
        <v>416</v>
      </c>
      <c r="D3254" s="33">
        <v>5443.71</v>
      </c>
      <c r="E3254" s="33">
        <v>0</v>
      </c>
    </row>
    <row r="3255" spans="1:5" x14ac:dyDescent="0.25">
      <c r="A3255">
        <v>3</v>
      </c>
      <c r="B3255" s="35" t="str">
        <f t="shared" si="50"/>
        <v>14300333</v>
      </c>
      <c r="C3255" s="32" t="s">
        <v>417</v>
      </c>
      <c r="D3255" s="33">
        <v>31019.32</v>
      </c>
      <c r="E3255" s="33">
        <v>30753.59</v>
      </c>
    </row>
    <row r="3256" spans="1:5" x14ac:dyDescent="0.25">
      <c r="A3256">
        <v>3</v>
      </c>
      <c r="B3256" s="35" t="str">
        <f t="shared" si="50"/>
        <v>14300341</v>
      </c>
      <c r="C3256" s="32" t="s">
        <v>418</v>
      </c>
      <c r="D3256" s="33">
        <v>343342.46</v>
      </c>
      <c r="E3256" s="33">
        <v>454979.76</v>
      </c>
    </row>
    <row r="3257" spans="1:5" x14ac:dyDescent="0.25">
      <c r="A3257">
        <v>3</v>
      </c>
      <c r="B3257" s="35" t="str">
        <f t="shared" si="50"/>
        <v>14300703</v>
      </c>
      <c r="C3257" s="32" t="s">
        <v>419</v>
      </c>
      <c r="D3257" s="33">
        <v>16902495</v>
      </c>
      <c r="E3257" s="33">
        <v>17912324.98</v>
      </c>
    </row>
    <row r="3258" spans="1:5" x14ac:dyDescent="0.25">
      <c r="A3258">
        <v>3</v>
      </c>
      <c r="B3258" s="35" t="str">
        <f t="shared" si="50"/>
        <v>14300711</v>
      </c>
      <c r="C3258" s="32" t="s">
        <v>420</v>
      </c>
      <c r="D3258" s="33">
        <v>1095629.9099999999</v>
      </c>
      <c r="E3258" s="33">
        <v>950000.91</v>
      </c>
    </row>
    <row r="3259" spans="1:5" x14ac:dyDescent="0.25">
      <c r="A3259">
        <v>3</v>
      </c>
      <c r="B3259" s="35" t="str">
        <f t="shared" si="50"/>
        <v>14300713</v>
      </c>
      <c r="C3259" s="32" t="s">
        <v>421</v>
      </c>
      <c r="D3259" s="33">
        <v>75290.8</v>
      </c>
      <c r="E3259" s="33">
        <v>79539.149999999994</v>
      </c>
    </row>
    <row r="3260" spans="1:5" x14ac:dyDescent="0.25">
      <c r="A3260">
        <v>3</v>
      </c>
      <c r="B3260" s="35" t="str">
        <f t="shared" si="50"/>
        <v>14300723</v>
      </c>
      <c r="C3260" s="32" t="s">
        <v>422</v>
      </c>
      <c r="D3260" s="33">
        <v>1369147.82</v>
      </c>
      <c r="E3260" s="33">
        <v>1408242.21</v>
      </c>
    </row>
    <row r="3261" spans="1:5" x14ac:dyDescent="0.25">
      <c r="A3261">
        <v>3</v>
      </c>
      <c r="B3261" s="35" t="str">
        <f t="shared" si="50"/>
        <v>14300733</v>
      </c>
      <c r="C3261" s="32" t="s">
        <v>423</v>
      </c>
      <c r="D3261" s="33">
        <v>11332472.93</v>
      </c>
      <c r="E3261" s="33">
        <v>11125170.65</v>
      </c>
    </row>
    <row r="3262" spans="1:5" x14ac:dyDescent="0.25">
      <c r="A3262">
        <v>3</v>
      </c>
      <c r="B3262" s="35" t="str">
        <f t="shared" si="50"/>
        <v>14300743</v>
      </c>
      <c r="C3262" s="32" t="s">
        <v>424</v>
      </c>
      <c r="D3262" s="33">
        <v>412672.31</v>
      </c>
      <c r="E3262" s="33">
        <v>535210.05000000005</v>
      </c>
    </row>
    <row r="3263" spans="1:5" x14ac:dyDescent="0.25">
      <c r="A3263">
        <v>3</v>
      </c>
      <c r="B3263" s="35" t="str">
        <f t="shared" si="50"/>
        <v>14300763</v>
      </c>
      <c r="C3263" s="32" t="s">
        <v>425</v>
      </c>
      <c r="D3263" s="33">
        <v>856837.79</v>
      </c>
      <c r="E3263" s="33">
        <v>3871760.25</v>
      </c>
    </row>
    <row r="3264" spans="1:5" x14ac:dyDescent="0.25">
      <c r="A3264">
        <v>3</v>
      </c>
      <c r="B3264" s="35" t="str">
        <f t="shared" si="50"/>
        <v>14300913</v>
      </c>
      <c r="C3264" s="32" t="s">
        <v>426</v>
      </c>
      <c r="D3264" s="33">
        <v>0</v>
      </c>
      <c r="E3264" s="33">
        <v>0</v>
      </c>
    </row>
    <row r="3265" spans="1:5" x14ac:dyDescent="0.25">
      <c r="A3265">
        <v>3</v>
      </c>
      <c r="B3265" s="35" t="str">
        <f t="shared" si="50"/>
        <v>14300921</v>
      </c>
      <c r="C3265" s="32" t="s">
        <v>427</v>
      </c>
      <c r="D3265" s="33">
        <v>786337.3</v>
      </c>
      <c r="E3265" s="33">
        <v>786337.3</v>
      </c>
    </row>
    <row r="3266" spans="1:5" x14ac:dyDescent="0.25">
      <c r="A3266">
        <v>3</v>
      </c>
      <c r="B3266" s="35" t="str">
        <f t="shared" ref="B3266:B3329" si="51">LEFT(C3266,8)</f>
        <v>14301022</v>
      </c>
      <c r="C3266" s="32" t="s">
        <v>428</v>
      </c>
      <c r="D3266" s="33">
        <v>4181788.42</v>
      </c>
      <c r="E3266" s="33">
        <v>3467538.81</v>
      </c>
    </row>
    <row r="3267" spans="1:5" x14ac:dyDescent="0.25">
      <c r="A3267">
        <v>3</v>
      </c>
      <c r="B3267" s="35" t="str">
        <f t="shared" si="51"/>
        <v>14301033</v>
      </c>
      <c r="C3267" s="32" t="s">
        <v>429</v>
      </c>
      <c r="D3267" s="33">
        <v>364660.75</v>
      </c>
      <c r="E3267" s="33">
        <v>364660.75</v>
      </c>
    </row>
    <row r="3268" spans="1:5" x14ac:dyDescent="0.25">
      <c r="A3268">
        <v>3</v>
      </c>
      <c r="B3268" s="35" t="str">
        <f t="shared" si="51"/>
        <v>14301043</v>
      </c>
      <c r="C3268" s="32" t="s">
        <v>430</v>
      </c>
      <c r="D3268" s="33">
        <v>3367702.87</v>
      </c>
      <c r="E3268" s="33">
        <v>4697970.9400000004</v>
      </c>
    </row>
    <row r="3269" spans="1:5" x14ac:dyDescent="0.25">
      <c r="A3269">
        <v>3</v>
      </c>
      <c r="B3269" s="35" t="str">
        <f t="shared" si="51"/>
        <v xml:space="preserve">F143    </v>
      </c>
      <c r="C3269" s="25" t="s">
        <v>431</v>
      </c>
      <c r="D3269" s="26">
        <v>94860941.75</v>
      </c>
      <c r="E3269" s="26">
        <v>96116581.430000007</v>
      </c>
    </row>
    <row r="3270" spans="1:5" x14ac:dyDescent="0.25">
      <c r="A3270">
        <v>3</v>
      </c>
      <c r="B3270" s="35" t="str">
        <f t="shared" si="51"/>
        <v>F1-P110.</v>
      </c>
      <c r="C3270" s="25" t="s">
        <v>207</v>
      </c>
      <c r="D3270" s="26">
        <v>94860941.75</v>
      </c>
      <c r="E3270" s="26">
        <v>96116581.430000007</v>
      </c>
    </row>
    <row r="3271" spans="1:5" x14ac:dyDescent="0.25">
      <c r="A3271">
        <v>3</v>
      </c>
      <c r="B3271" s="35" t="str">
        <f t="shared" si="51"/>
        <v>14400311</v>
      </c>
      <c r="C3271" s="32" t="s">
        <v>432</v>
      </c>
      <c r="D3271" s="33">
        <v>-3383386.71</v>
      </c>
      <c r="E3271" s="33">
        <v>-4163944.93</v>
      </c>
    </row>
    <row r="3272" spans="1:5" x14ac:dyDescent="0.25">
      <c r="A3272">
        <v>3</v>
      </c>
      <c r="B3272" s="35" t="str">
        <f t="shared" si="51"/>
        <v>14400312</v>
      </c>
      <c r="C3272" s="32" t="s">
        <v>433</v>
      </c>
      <c r="D3272" s="33">
        <v>-1039730.28</v>
      </c>
      <c r="E3272" s="33">
        <v>-1233217.0900000001</v>
      </c>
    </row>
    <row r="3273" spans="1:5" x14ac:dyDescent="0.25">
      <c r="A3273">
        <v>3</v>
      </c>
      <c r="B3273" s="35" t="str">
        <f t="shared" si="51"/>
        <v>14400313</v>
      </c>
      <c r="C3273" s="32" t="s">
        <v>434</v>
      </c>
      <c r="D3273" s="33">
        <v>-2885756.95</v>
      </c>
      <c r="E3273" s="33">
        <v>-2783925.67</v>
      </c>
    </row>
    <row r="3274" spans="1:5" x14ac:dyDescent="0.25">
      <c r="A3274">
        <v>3</v>
      </c>
      <c r="B3274" s="35" t="str">
        <f t="shared" si="51"/>
        <v>14400343</v>
      </c>
      <c r="C3274" s="32" t="s">
        <v>435</v>
      </c>
      <c r="D3274" s="33">
        <v>-1181186.76</v>
      </c>
      <c r="E3274" s="33">
        <v>-1282919.98</v>
      </c>
    </row>
    <row r="3275" spans="1:5" x14ac:dyDescent="0.25">
      <c r="A3275">
        <v>3</v>
      </c>
      <c r="B3275" s="35" t="str">
        <f t="shared" si="51"/>
        <v>14400353</v>
      </c>
      <c r="C3275" s="32" t="s">
        <v>436</v>
      </c>
      <c r="D3275" s="33">
        <v>-410684.93</v>
      </c>
      <c r="E3275" s="33">
        <v>-533222.67000000004</v>
      </c>
    </row>
    <row r="3276" spans="1:5" x14ac:dyDescent="0.25">
      <c r="A3276">
        <v>3</v>
      </c>
      <c r="B3276" s="35" t="str">
        <f t="shared" si="51"/>
        <v xml:space="preserve">F144    </v>
      </c>
      <c r="C3276" s="25" t="s">
        <v>437</v>
      </c>
      <c r="D3276" s="26">
        <v>-8900745.6300000008</v>
      </c>
      <c r="E3276" s="26">
        <v>-9997230.3399999999</v>
      </c>
    </row>
    <row r="3277" spans="1:5" x14ac:dyDescent="0.25">
      <c r="A3277">
        <v>3</v>
      </c>
      <c r="B3277" s="35" t="str">
        <f t="shared" si="51"/>
        <v>F1-P110.</v>
      </c>
      <c r="C3277" s="25" t="s">
        <v>208</v>
      </c>
      <c r="D3277" s="26">
        <v>-8900745.6300000008</v>
      </c>
      <c r="E3277" s="26">
        <v>-9997230.3399999999</v>
      </c>
    </row>
    <row r="3278" spans="1:5" x14ac:dyDescent="0.25">
      <c r="A3278">
        <v>3</v>
      </c>
      <c r="B3278" s="35" t="str">
        <f t="shared" si="51"/>
        <v>14600000</v>
      </c>
      <c r="C3278" s="32" t="s">
        <v>438</v>
      </c>
      <c r="D3278" s="33">
        <v>3368039.95</v>
      </c>
      <c r="E3278" s="33">
        <v>11139705.560000001</v>
      </c>
    </row>
    <row r="3279" spans="1:5" x14ac:dyDescent="0.25">
      <c r="A3279">
        <v>3</v>
      </c>
      <c r="B3279" s="35" t="str">
        <f t="shared" si="51"/>
        <v>14609470</v>
      </c>
      <c r="C3279" s="32" t="s">
        <v>439</v>
      </c>
      <c r="D3279" s="33">
        <v>0</v>
      </c>
      <c r="E3279" s="33">
        <v>0</v>
      </c>
    </row>
    <row r="3280" spans="1:5" x14ac:dyDescent="0.25">
      <c r="A3280">
        <v>3</v>
      </c>
      <c r="B3280" s="35" t="str">
        <f t="shared" si="51"/>
        <v>14609480</v>
      </c>
      <c r="C3280" s="32" t="s">
        <v>440</v>
      </c>
      <c r="D3280" s="33">
        <v>0</v>
      </c>
      <c r="E3280" s="33">
        <v>0</v>
      </c>
    </row>
    <row r="3281" spans="1:5" x14ac:dyDescent="0.25">
      <c r="A3281">
        <v>3</v>
      </c>
      <c r="B3281" s="35" t="str">
        <f t="shared" si="51"/>
        <v>14609490</v>
      </c>
      <c r="C3281" s="32" t="s">
        <v>441</v>
      </c>
      <c r="D3281" s="33">
        <v>0</v>
      </c>
      <c r="E3281" s="33">
        <v>0</v>
      </c>
    </row>
    <row r="3282" spans="1:5" x14ac:dyDescent="0.25">
      <c r="A3282">
        <v>3</v>
      </c>
      <c r="B3282" s="35" t="str">
        <f t="shared" si="51"/>
        <v>14609500</v>
      </c>
      <c r="C3282" s="32" t="s">
        <v>442</v>
      </c>
      <c r="D3282" s="33">
        <v>0</v>
      </c>
      <c r="E3282" s="33">
        <v>0</v>
      </c>
    </row>
    <row r="3283" spans="1:5" x14ac:dyDescent="0.25">
      <c r="A3283">
        <v>3</v>
      </c>
      <c r="B3283" s="35" t="str">
        <f t="shared" si="51"/>
        <v xml:space="preserve">F146    </v>
      </c>
      <c r="C3283" s="25" t="s">
        <v>443</v>
      </c>
      <c r="D3283" s="26">
        <v>3368039.95</v>
      </c>
      <c r="E3283" s="26">
        <v>11139705.560000001</v>
      </c>
    </row>
    <row r="3284" spans="1:5" x14ac:dyDescent="0.25">
      <c r="A3284">
        <v>3</v>
      </c>
      <c r="B3284" s="35" t="str">
        <f t="shared" si="51"/>
        <v>F1-P110.</v>
      </c>
      <c r="C3284" s="25" t="s">
        <v>209</v>
      </c>
      <c r="D3284" s="26">
        <v>3368039.95</v>
      </c>
      <c r="E3284" s="26">
        <v>11139705.560000001</v>
      </c>
    </row>
    <row r="3285" spans="1:5" x14ac:dyDescent="0.25">
      <c r="A3285">
        <v>3</v>
      </c>
      <c r="B3285" s="35" t="str">
        <f t="shared" si="51"/>
        <v>15100001</v>
      </c>
      <c r="C3285" s="32" t="s">
        <v>444</v>
      </c>
      <c r="D3285" s="33">
        <v>-1063362.3600000001</v>
      </c>
      <c r="E3285" s="33">
        <v>0</v>
      </c>
    </row>
    <row r="3286" spans="1:5" x14ac:dyDescent="0.25">
      <c r="A3286">
        <v>3</v>
      </c>
      <c r="B3286" s="35" t="str">
        <f t="shared" si="51"/>
        <v>15100021</v>
      </c>
      <c r="C3286" s="32" t="s">
        <v>445</v>
      </c>
      <c r="D3286" s="33">
        <v>2677784.5099999998</v>
      </c>
      <c r="E3286" s="33">
        <v>3154386.68</v>
      </c>
    </row>
    <row r="3287" spans="1:5" x14ac:dyDescent="0.25">
      <c r="A3287">
        <v>3</v>
      </c>
      <c r="B3287" s="35" t="str">
        <f t="shared" si="51"/>
        <v>15100031</v>
      </c>
      <c r="C3287" s="32" t="s">
        <v>446</v>
      </c>
      <c r="D3287" s="33">
        <v>2652723.12</v>
      </c>
      <c r="E3287" s="33">
        <v>2667703.7799999998</v>
      </c>
    </row>
    <row r="3288" spans="1:5" x14ac:dyDescent="0.25">
      <c r="A3288">
        <v>3</v>
      </c>
      <c r="B3288" s="35" t="str">
        <f t="shared" si="51"/>
        <v>15100041</v>
      </c>
      <c r="C3288" s="32" t="s">
        <v>447</v>
      </c>
      <c r="D3288" s="33">
        <v>238292.72</v>
      </c>
      <c r="E3288" s="33">
        <v>223096.93</v>
      </c>
    </row>
    <row r="3289" spans="1:5" x14ac:dyDescent="0.25">
      <c r="A3289">
        <v>3</v>
      </c>
      <c r="B3289" s="35" t="str">
        <f t="shared" si="51"/>
        <v>15100061</v>
      </c>
      <c r="C3289" s="32" t="s">
        <v>448</v>
      </c>
      <c r="D3289" s="33">
        <v>30017.11</v>
      </c>
      <c r="E3289" s="33">
        <v>29160.15</v>
      </c>
    </row>
    <row r="3290" spans="1:5" x14ac:dyDescent="0.25">
      <c r="A3290">
        <v>3</v>
      </c>
      <c r="B3290" s="35" t="str">
        <f t="shared" si="51"/>
        <v>15100081</v>
      </c>
      <c r="C3290" s="32" t="s">
        <v>449</v>
      </c>
      <c r="D3290" s="33">
        <v>1642990.77</v>
      </c>
      <c r="E3290" s="33">
        <v>1634842.75</v>
      </c>
    </row>
    <row r="3291" spans="1:5" x14ac:dyDescent="0.25">
      <c r="A3291">
        <v>3</v>
      </c>
      <c r="B3291" s="35" t="str">
        <f t="shared" si="51"/>
        <v>15100091</v>
      </c>
      <c r="C3291" s="32" t="s">
        <v>450</v>
      </c>
      <c r="D3291" s="33">
        <v>1774782.46</v>
      </c>
      <c r="E3291" s="33">
        <v>1707571.46</v>
      </c>
    </row>
    <row r="3292" spans="1:5" x14ac:dyDescent="0.25">
      <c r="A3292">
        <v>3</v>
      </c>
      <c r="B3292" s="35" t="str">
        <f t="shared" si="51"/>
        <v>15100101</v>
      </c>
      <c r="C3292" s="32" t="s">
        <v>451</v>
      </c>
      <c r="D3292" s="33">
        <v>4369721</v>
      </c>
      <c r="E3292" s="33">
        <v>4361664.7</v>
      </c>
    </row>
    <row r="3293" spans="1:5" x14ac:dyDescent="0.25">
      <c r="A3293">
        <v>3</v>
      </c>
      <c r="B3293" s="35" t="str">
        <f t="shared" si="51"/>
        <v>15100122</v>
      </c>
      <c r="C3293" s="32" t="s">
        <v>452</v>
      </c>
      <c r="D3293" s="33">
        <v>296344.58</v>
      </c>
      <c r="E3293" s="33">
        <v>296344.58</v>
      </c>
    </row>
    <row r="3294" spans="1:5" x14ac:dyDescent="0.25">
      <c r="A3294">
        <v>3</v>
      </c>
      <c r="B3294" s="35" t="str">
        <f t="shared" si="51"/>
        <v>15100181</v>
      </c>
      <c r="C3294" s="32" t="s">
        <v>453</v>
      </c>
      <c r="D3294" s="33">
        <v>116456.67</v>
      </c>
      <c r="E3294" s="33">
        <v>131860.10999999999</v>
      </c>
    </row>
    <row r="3295" spans="1:5" x14ac:dyDescent="0.25">
      <c r="A3295">
        <v>3</v>
      </c>
      <c r="B3295" s="35" t="str">
        <f t="shared" si="51"/>
        <v>15100211</v>
      </c>
      <c r="C3295" s="32" t="s">
        <v>454</v>
      </c>
      <c r="D3295" s="33">
        <v>426756.43</v>
      </c>
      <c r="E3295" s="33">
        <v>180569.49</v>
      </c>
    </row>
    <row r="3296" spans="1:5" x14ac:dyDescent="0.25">
      <c r="A3296">
        <v>3</v>
      </c>
      <c r="B3296" s="35" t="str">
        <f t="shared" si="51"/>
        <v>15100221</v>
      </c>
      <c r="C3296" s="32" t="s">
        <v>455</v>
      </c>
      <c r="D3296" s="33">
        <v>700460.88</v>
      </c>
      <c r="E3296" s="33">
        <v>493417.83</v>
      </c>
    </row>
    <row r="3297" spans="1:5" x14ac:dyDescent="0.25">
      <c r="A3297">
        <v>3</v>
      </c>
      <c r="B3297" s="35" t="str">
        <f t="shared" si="51"/>
        <v>15100271</v>
      </c>
      <c r="C3297" s="32" t="s">
        <v>456</v>
      </c>
      <c r="D3297" s="33">
        <v>2775902.13</v>
      </c>
      <c r="E3297" s="33">
        <v>2775830.65</v>
      </c>
    </row>
    <row r="3298" spans="1:5" x14ac:dyDescent="0.25">
      <c r="A3298">
        <v>3</v>
      </c>
      <c r="B3298" s="35" t="str">
        <f t="shared" si="51"/>
        <v>15100291</v>
      </c>
      <c r="C3298" s="32" t="s">
        <v>457</v>
      </c>
      <c r="D3298" s="33">
        <v>392070.41</v>
      </c>
      <c r="E3298" s="33">
        <v>392070.41</v>
      </c>
    </row>
    <row r="3299" spans="1:5" x14ac:dyDescent="0.25">
      <c r="A3299">
        <v>3</v>
      </c>
      <c r="B3299" s="35" t="str">
        <f t="shared" si="51"/>
        <v>15111001</v>
      </c>
      <c r="C3299" s="32" t="s">
        <v>458</v>
      </c>
      <c r="D3299" s="33">
        <v>235220.82</v>
      </c>
      <c r="E3299" s="33">
        <v>235220.82</v>
      </c>
    </row>
    <row r="3300" spans="1:5" x14ac:dyDescent="0.25">
      <c r="A3300">
        <v>3</v>
      </c>
      <c r="B3300" s="35" t="str">
        <f t="shared" si="51"/>
        <v xml:space="preserve">F151    </v>
      </c>
      <c r="C3300" s="25" t="s">
        <v>459</v>
      </c>
      <c r="D3300" s="26">
        <v>17266161.25</v>
      </c>
      <c r="E3300" s="26">
        <v>18283740.34</v>
      </c>
    </row>
    <row r="3301" spans="1:5" x14ac:dyDescent="0.25">
      <c r="A3301">
        <v>3</v>
      </c>
      <c r="B3301" s="35" t="str">
        <f t="shared" si="51"/>
        <v>F1-P110.</v>
      </c>
      <c r="C3301" s="25" t="s">
        <v>210</v>
      </c>
      <c r="D3301" s="26">
        <v>17266161.25</v>
      </c>
      <c r="E3301" s="26">
        <v>18283740.34</v>
      </c>
    </row>
    <row r="3302" spans="1:5" x14ac:dyDescent="0.25">
      <c r="A3302">
        <v>3</v>
      </c>
      <c r="B3302" s="35" t="str">
        <f t="shared" si="51"/>
        <v>15400023</v>
      </c>
      <c r="C3302" s="32" t="s">
        <v>460</v>
      </c>
      <c r="D3302" s="33">
        <v>13570115.17</v>
      </c>
      <c r="E3302" s="33">
        <v>30721834.469999999</v>
      </c>
    </row>
    <row r="3303" spans="1:5" x14ac:dyDescent="0.25">
      <c r="A3303">
        <v>3</v>
      </c>
      <c r="B3303" s="35" t="str">
        <f t="shared" si="51"/>
        <v>15400031</v>
      </c>
      <c r="C3303" s="32" t="s">
        <v>461</v>
      </c>
      <c r="D3303" s="33">
        <v>6117935.3499999996</v>
      </c>
      <c r="E3303" s="33">
        <v>6191355.54</v>
      </c>
    </row>
    <row r="3304" spans="1:5" x14ac:dyDescent="0.25">
      <c r="A3304">
        <v>3</v>
      </c>
      <c r="B3304" s="35" t="str">
        <f t="shared" si="51"/>
        <v>15400033</v>
      </c>
      <c r="C3304" s="32" t="s">
        <v>462</v>
      </c>
      <c r="D3304" s="33">
        <v>-13579540.289999999</v>
      </c>
      <c r="E3304" s="33">
        <v>-30731278.050000001</v>
      </c>
    </row>
    <row r="3305" spans="1:5" x14ac:dyDescent="0.25">
      <c r="A3305">
        <v>3</v>
      </c>
      <c r="B3305" s="35" t="str">
        <f t="shared" si="51"/>
        <v>15400041</v>
      </c>
      <c r="C3305" s="32" t="s">
        <v>463</v>
      </c>
      <c r="D3305" s="33">
        <v>4588475.5199999996</v>
      </c>
      <c r="E3305" s="33">
        <v>4643546.03</v>
      </c>
    </row>
    <row r="3306" spans="1:5" x14ac:dyDescent="0.25">
      <c r="A3306">
        <v>3</v>
      </c>
      <c r="B3306" s="35" t="str">
        <f t="shared" si="51"/>
        <v>15400061</v>
      </c>
      <c r="C3306" s="32" t="s">
        <v>464</v>
      </c>
      <c r="D3306" s="33">
        <v>26357195.640000001</v>
      </c>
      <c r="E3306" s="33">
        <v>28359364.559999999</v>
      </c>
    </row>
    <row r="3307" spans="1:5" x14ac:dyDescent="0.25">
      <c r="A3307">
        <v>3</v>
      </c>
      <c r="B3307" s="35" t="str">
        <f t="shared" si="51"/>
        <v>15400091</v>
      </c>
      <c r="C3307" s="32" t="s">
        <v>465</v>
      </c>
      <c r="D3307" s="33">
        <v>0</v>
      </c>
      <c r="E3307" s="33">
        <v>0</v>
      </c>
    </row>
    <row r="3308" spans="1:5" x14ac:dyDescent="0.25">
      <c r="A3308">
        <v>3</v>
      </c>
      <c r="B3308" s="35" t="str">
        <f t="shared" si="51"/>
        <v>15400101</v>
      </c>
      <c r="C3308" s="32" t="s">
        <v>466</v>
      </c>
      <c r="D3308" s="33">
        <v>39269287.909999996</v>
      </c>
      <c r="E3308" s="33">
        <v>37435593.829999998</v>
      </c>
    </row>
    <row r="3309" spans="1:5" x14ac:dyDescent="0.25">
      <c r="A3309">
        <v>3</v>
      </c>
      <c r="B3309" s="35" t="str">
        <f t="shared" si="51"/>
        <v>15400102</v>
      </c>
      <c r="C3309" s="32" t="s">
        <v>467</v>
      </c>
      <c r="D3309" s="33">
        <v>8630213.5999999996</v>
      </c>
      <c r="E3309" s="33">
        <v>9287644.9000000004</v>
      </c>
    </row>
    <row r="3310" spans="1:5" x14ac:dyDescent="0.25">
      <c r="A3310">
        <v>3</v>
      </c>
      <c r="B3310" s="35" t="str">
        <f t="shared" si="51"/>
        <v>15400103</v>
      </c>
      <c r="C3310" s="32" t="s">
        <v>468</v>
      </c>
      <c r="D3310" s="33">
        <v>19898873.600000001</v>
      </c>
      <c r="E3310" s="33">
        <v>20496250.489999998</v>
      </c>
    </row>
    <row r="3311" spans="1:5" x14ac:dyDescent="0.25">
      <c r="A3311">
        <v>3</v>
      </c>
      <c r="B3311" s="35" t="str">
        <f t="shared" si="51"/>
        <v>15400181</v>
      </c>
      <c r="C3311" s="32" t="s">
        <v>469</v>
      </c>
      <c r="D3311" s="33">
        <v>2621087.0099999998</v>
      </c>
      <c r="E3311" s="33">
        <v>2675618.63</v>
      </c>
    </row>
    <row r="3312" spans="1:5" x14ac:dyDescent="0.25">
      <c r="A3312">
        <v>3</v>
      </c>
      <c r="B3312" s="35" t="str">
        <f t="shared" si="51"/>
        <v xml:space="preserve">F154    </v>
      </c>
      <c r="C3312" s="25" t="s">
        <v>470</v>
      </c>
      <c r="D3312" s="26">
        <v>107473643.51000001</v>
      </c>
      <c r="E3312" s="26">
        <v>109079930.40000001</v>
      </c>
    </row>
    <row r="3313" spans="1:5" x14ac:dyDescent="0.25">
      <c r="A3313">
        <v>3</v>
      </c>
      <c r="B3313" s="35" t="str">
        <f t="shared" si="51"/>
        <v>F1-P110.</v>
      </c>
      <c r="C3313" s="25" t="s">
        <v>211</v>
      </c>
      <c r="D3313" s="26">
        <v>107473643.51000001</v>
      </c>
      <c r="E3313" s="26">
        <v>109079930.40000001</v>
      </c>
    </row>
    <row r="3314" spans="1:5" x14ac:dyDescent="0.25">
      <c r="A3314">
        <v>3</v>
      </c>
      <c r="B3314" s="35" t="str">
        <f t="shared" si="51"/>
        <v>15600003</v>
      </c>
      <c r="C3314" s="32" t="s">
        <v>471</v>
      </c>
      <c r="D3314" s="33">
        <v>150639.1</v>
      </c>
      <c r="E3314" s="33">
        <v>129554.21</v>
      </c>
    </row>
    <row r="3315" spans="1:5" x14ac:dyDescent="0.25">
      <c r="A3315">
        <v>3</v>
      </c>
      <c r="B3315" s="35" t="str">
        <f t="shared" si="51"/>
        <v xml:space="preserve">F156X   </v>
      </c>
      <c r="C3315" s="25" t="s">
        <v>472</v>
      </c>
      <c r="D3315" s="26">
        <v>150639.1</v>
      </c>
      <c r="E3315" s="26">
        <v>129554.21</v>
      </c>
    </row>
    <row r="3316" spans="1:5" x14ac:dyDescent="0.25">
      <c r="A3316">
        <v>3</v>
      </c>
      <c r="B3316" s="35" t="str">
        <f t="shared" si="51"/>
        <v>F1-P110.</v>
      </c>
      <c r="C3316" s="25" t="s">
        <v>212</v>
      </c>
      <c r="D3316" s="26">
        <v>150639.1</v>
      </c>
      <c r="E3316" s="26">
        <v>129554.21</v>
      </c>
    </row>
    <row r="3317" spans="1:5" x14ac:dyDescent="0.25">
      <c r="A3317">
        <v>3</v>
      </c>
      <c r="B3317" s="35" t="str">
        <f t="shared" si="51"/>
        <v>15810001</v>
      </c>
      <c r="C3317" s="32" t="s">
        <v>473</v>
      </c>
      <c r="D3317" s="33">
        <v>32064.400000000001</v>
      </c>
      <c r="E3317" s="33">
        <v>29440</v>
      </c>
    </row>
    <row r="3318" spans="1:5" x14ac:dyDescent="0.25">
      <c r="A3318">
        <v>3</v>
      </c>
      <c r="B3318" s="35" t="str">
        <f t="shared" si="51"/>
        <v xml:space="preserve">F1581   </v>
      </c>
      <c r="C3318" s="25" t="s">
        <v>474</v>
      </c>
      <c r="D3318" s="26">
        <v>32064.400000000001</v>
      </c>
      <c r="E3318" s="26">
        <v>29440</v>
      </c>
    </row>
    <row r="3319" spans="1:5" x14ac:dyDescent="0.25">
      <c r="A3319">
        <v>3</v>
      </c>
      <c r="B3319" s="35" t="str">
        <f t="shared" si="51"/>
        <v>F1-P110.</v>
      </c>
      <c r="C3319" s="25" t="s">
        <v>213</v>
      </c>
      <c r="D3319" s="26">
        <v>32064.400000000001</v>
      </c>
      <c r="E3319" s="26">
        <v>29440</v>
      </c>
    </row>
    <row r="3320" spans="1:5" x14ac:dyDescent="0.25">
      <c r="A3320">
        <v>3</v>
      </c>
      <c r="B3320" s="35" t="str">
        <f t="shared" si="51"/>
        <v>16300023</v>
      </c>
      <c r="C3320" s="32" t="s">
        <v>475</v>
      </c>
      <c r="D3320" s="33">
        <v>-20968.95</v>
      </c>
      <c r="E3320" s="33">
        <v>137228.29</v>
      </c>
    </row>
    <row r="3321" spans="1:5" x14ac:dyDescent="0.25">
      <c r="A3321">
        <v>3</v>
      </c>
      <c r="B3321" s="35" t="str">
        <f t="shared" si="51"/>
        <v>16300063</v>
      </c>
      <c r="C3321" s="32" t="s">
        <v>476</v>
      </c>
      <c r="D3321" s="33">
        <v>-482020.09</v>
      </c>
      <c r="E3321" s="33">
        <v>-418964.68</v>
      </c>
    </row>
    <row r="3322" spans="1:5" x14ac:dyDescent="0.25">
      <c r="A3322">
        <v>3</v>
      </c>
      <c r="B3322" s="35" t="str">
        <f t="shared" si="51"/>
        <v xml:space="preserve">F163    </v>
      </c>
      <c r="C3322" s="25" t="s">
        <v>477</v>
      </c>
      <c r="D3322" s="26">
        <v>-502989.04</v>
      </c>
      <c r="E3322" s="26">
        <v>-281736.39</v>
      </c>
    </row>
    <row r="3323" spans="1:5" x14ac:dyDescent="0.25">
      <c r="A3323">
        <v>3</v>
      </c>
      <c r="B3323" s="35" t="str">
        <f t="shared" si="51"/>
        <v>F1-P110.</v>
      </c>
      <c r="C3323" s="25" t="s">
        <v>214</v>
      </c>
      <c r="D3323" s="26">
        <v>-502989.04</v>
      </c>
      <c r="E3323" s="26">
        <v>-281736.39</v>
      </c>
    </row>
    <row r="3324" spans="1:5" x14ac:dyDescent="0.25">
      <c r="A3324">
        <v>3</v>
      </c>
      <c r="B3324" s="35" t="str">
        <f t="shared" si="51"/>
        <v>16410002</v>
      </c>
      <c r="C3324" s="32" t="s">
        <v>478</v>
      </c>
      <c r="D3324" s="33">
        <v>17228664.23</v>
      </c>
      <c r="E3324" s="33">
        <v>5614377.3099999996</v>
      </c>
    </row>
    <row r="3325" spans="1:5" x14ac:dyDescent="0.25">
      <c r="A3325">
        <v>3</v>
      </c>
      <c r="B3325" s="35" t="str">
        <f t="shared" si="51"/>
        <v>16410012</v>
      </c>
      <c r="C3325" s="32" t="s">
        <v>479</v>
      </c>
      <c r="D3325" s="33">
        <v>2740716.95</v>
      </c>
      <c r="E3325" s="33">
        <v>1158825.01</v>
      </c>
    </row>
    <row r="3326" spans="1:5" x14ac:dyDescent="0.25">
      <c r="A3326">
        <v>3</v>
      </c>
      <c r="B3326" s="35" t="str">
        <f t="shared" si="51"/>
        <v>16410022</v>
      </c>
      <c r="C3326" s="32" t="s">
        <v>480</v>
      </c>
      <c r="D3326" s="33">
        <v>11122956.76</v>
      </c>
      <c r="E3326" s="33">
        <v>7786605.2400000002</v>
      </c>
    </row>
    <row r="3327" spans="1:5" x14ac:dyDescent="0.25">
      <c r="A3327">
        <v>3</v>
      </c>
      <c r="B3327" s="35" t="str">
        <f t="shared" si="51"/>
        <v xml:space="preserve">F164-1  </v>
      </c>
      <c r="C3327" s="25" t="s">
        <v>481</v>
      </c>
      <c r="D3327" s="26">
        <v>31092337.940000001</v>
      </c>
      <c r="E3327" s="26">
        <v>14559807.560000001</v>
      </c>
    </row>
    <row r="3328" spans="1:5" x14ac:dyDescent="0.25">
      <c r="A3328">
        <v>3</v>
      </c>
      <c r="B3328" s="35" t="str">
        <f t="shared" si="51"/>
        <v>F1-P110.</v>
      </c>
      <c r="C3328" s="25" t="s">
        <v>215</v>
      </c>
      <c r="D3328" s="26">
        <v>31092337.940000001</v>
      </c>
      <c r="E3328" s="26">
        <v>14559807.560000001</v>
      </c>
    </row>
    <row r="3329" spans="1:5" x14ac:dyDescent="0.25">
      <c r="A3329">
        <v>3</v>
      </c>
      <c r="B3329" s="35" t="str">
        <f t="shared" si="51"/>
        <v>16420012</v>
      </c>
      <c r="C3329" s="32" t="s">
        <v>482</v>
      </c>
      <c r="D3329" s="33">
        <v>75972.820000000007</v>
      </c>
      <c r="E3329" s="33">
        <v>69262.97</v>
      </c>
    </row>
    <row r="3330" spans="1:5" x14ac:dyDescent="0.25">
      <c r="A3330">
        <v>3</v>
      </c>
      <c r="B3330" s="35" t="str">
        <f t="shared" ref="B3330:B3393" si="52">LEFT(C3330,8)</f>
        <v xml:space="preserve">F164-2  </v>
      </c>
      <c r="C3330" s="25" t="s">
        <v>483</v>
      </c>
      <c r="D3330" s="26">
        <v>75972.820000000007</v>
      </c>
      <c r="E3330" s="26">
        <v>69262.97</v>
      </c>
    </row>
    <row r="3331" spans="1:5" x14ac:dyDescent="0.25">
      <c r="A3331">
        <v>3</v>
      </c>
      <c r="B3331" s="35" t="str">
        <f t="shared" si="52"/>
        <v>F1-P110.</v>
      </c>
      <c r="C3331" s="25" t="s">
        <v>216</v>
      </c>
      <c r="D3331" s="26">
        <v>75972.820000000007</v>
      </c>
      <c r="E3331" s="26">
        <v>69262.97</v>
      </c>
    </row>
    <row r="3332" spans="1:5" x14ac:dyDescent="0.25">
      <c r="A3332">
        <v>3</v>
      </c>
      <c r="B3332" s="35" t="str">
        <f t="shared" si="52"/>
        <v>16500013</v>
      </c>
      <c r="C3332" s="32" t="s">
        <v>484</v>
      </c>
      <c r="D3332" s="33">
        <v>4217115.4800000004</v>
      </c>
      <c r="E3332" s="33">
        <v>3066993.06</v>
      </c>
    </row>
    <row r="3333" spans="1:5" x14ac:dyDescent="0.25">
      <c r="A3333">
        <v>3</v>
      </c>
      <c r="B3333" s="35" t="str">
        <f t="shared" si="52"/>
        <v>16500022</v>
      </c>
      <c r="C3333" s="32" t="s">
        <v>485</v>
      </c>
      <c r="D3333" s="33">
        <v>76500</v>
      </c>
      <c r="E3333" s="33">
        <v>47812.5</v>
      </c>
    </row>
    <row r="3334" spans="1:5" x14ac:dyDescent="0.25">
      <c r="A3334">
        <v>3</v>
      </c>
      <c r="B3334" s="35" t="str">
        <f t="shared" si="52"/>
        <v>16500063</v>
      </c>
      <c r="C3334" s="32" t="s">
        <v>486</v>
      </c>
      <c r="D3334" s="33">
        <v>322810.92</v>
      </c>
      <c r="E3334" s="33">
        <v>234771.57</v>
      </c>
    </row>
    <row r="3335" spans="1:5" x14ac:dyDescent="0.25">
      <c r="A3335">
        <v>3</v>
      </c>
      <c r="B3335" s="35" t="str">
        <f t="shared" si="52"/>
        <v>16500081</v>
      </c>
      <c r="C3335" s="32" t="s">
        <v>487</v>
      </c>
      <c r="D3335" s="33">
        <v>307147.49</v>
      </c>
      <c r="E3335" s="33">
        <v>191967.17</v>
      </c>
    </row>
    <row r="3336" spans="1:5" x14ac:dyDescent="0.25">
      <c r="A3336">
        <v>3</v>
      </c>
      <c r="B3336" s="35" t="str">
        <f t="shared" si="52"/>
        <v>16500083</v>
      </c>
      <c r="C3336" s="32" t="s">
        <v>488</v>
      </c>
      <c r="D3336" s="33">
        <v>817389.94</v>
      </c>
      <c r="E3336" s="33">
        <v>0</v>
      </c>
    </row>
    <row r="3337" spans="1:5" x14ac:dyDescent="0.25">
      <c r="A3337">
        <v>3</v>
      </c>
      <c r="B3337" s="35" t="str">
        <f t="shared" si="52"/>
        <v>16500091</v>
      </c>
      <c r="C3337" s="32" t="s">
        <v>489</v>
      </c>
      <c r="D3337" s="33">
        <v>74240.81</v>
      </c>
      <c r="E3337" s="33">
        <v>29696.3</v>
      </c>
    </row>
    <row r="3338" spans="1:5" x14ac:dyDescent="0.25">
      <c r="A3338">
        <v>3</v>
      </c>
      <c r="B3338" s="35" t="str">
        <f t="shared" si="52"/>
        <v>16500101</v>
      </c>
      <c r="C3338" s="32" t="s">
        <v>490</v>
      </c>
      <c r="D3338" s="33">
        <v>0</v>
      </c>
      <c r="E3338" s="33">
        <v>83351.289999999994</v>
      </c>
    </row>
    <row r="3339" spans="1:5" x14ac:dyDescent="0.25">
      <c r="A3339">
        <v>3</v>
      </c>
      <c r="B3339" s="35" t="str">
        <f t="shared" si="52"/>
        <v>16500103</v>
      </c>
      <c r="C3339" s="32" t="s">
        <v>491</v>
      </c>
      <c r="D3339" s="33">
        <v>0</v>
      </c>
      <c r="E3339" s="33">
        <v>61250</v>
      </c>
    </row>
    <row r="3340" spans="1:5" x14ac:dyDescent="0.25">
      <c r="A3340">
        <v>3</v>
      </c>
      <c r="B3340" s="35" t="str">
        <f t="shared" si="52"/>
        <v>16500143</v>
      </c>
      <c r="C3340" s="32" t="s">
        <v>492</v>
      </c>
      <c r="D3340" s="33">
        <v>160498.34</v>
      </c>
      <c r="E3340" s="33">
        <v>40124.57</v>
      </c>
    </row>
    <row r="3341" spans="1:5" x14ac:dyDescent="0.25">
      <c r="A3341">
        <v>3</v>
      </c>
      <c r="B3341" s="35" t="str">
        <f t="shared" si="52"/>
        <v>16500153</v>
      </c>
      <c r="C3341" s="32" t="s">
        <v>493</v>
      </c>
      <c r="D3341" s="33">
        <v>45998.720000000001</v>
      </c>
      <c r="E3341" s="33">
        <v>0</v>
      </c>
    </row>
    <row r="3342" spans="1:5" x14ac:dyDescent="0.25">
      <c r="A3342">
        <v>3</v>
      </c>
      <c r="B3342" s="35" t="str">
        <f t="shared" si="52"/>
        <v>16500183</v>
      </c>
      <c r="C3342" s="32" t="s">
        <v>494</v>
      </c>
      <c r="D3342" s="33">
        <v>165732.38</v>
      </c>
      <c r="E3342" s="33">
        <v>301100.51</v>
      </c>
    </row>
    <row r="3343" spans="1:5" x14ac:dyDescent="0.25">
      <c r="A3343">
        <v>3</v>
      </c>
      <c r="B3343" s="35" t="str">
        <f t="shared" si="52"/>
        <v>16500213</v>
      </c>
      <c r="C3343" s="32" t="s">
        <v>495</v>
      </c>
      <c r="D3343" s="33">
        <v>0</v>
      </c>
      <c r="E3343" s="33">
        <v>186028.22</v>
      </c>
    </row>
    <row r="3344" spans="1:5" x14ac:dyDescent="0.25">
      <c r="A3344">
        <v>3</v>
      </c>
      <c r="B3344" s="35" t="str">
        <f t="shared" si="52"/>
        <v>16500223</v>
      </c>
      <c r="C3344" s="32" t="s">
        <v>496</v>
      </c>
      <c r="D3344" s="33">
        <v>74236.210000000006</v>
      </c>
      <c r="E3344" s="33">
        <v>74236.210000000006</v>
      </c>
    </row>
    <row r="3345" spans="1:5" x14ac:dyDescent="0.25">
      <c r="A3345">
        <v>3</v>
      </c>
      <c r="B3345" s="35" t="str">
        <f t="shared" si="52"/>
        <v>16500251</v>
      </c>
      <c r="C3345" s="32" t="s">
        <v>497</v>
      </c>
      <c r="D3345" s="33">
        <v>2224.5</v>
      </c>
      <c r="E3345" s="33">
        <v>0</v>
      </c>
    </row>
    <row r="3346" spans="1:5" x14ac:dyDescent="0.25">
      <c r="A3346">
        <v>3</v>
      </c>
      <c r="B3346" s="35" t="str">
        <f t="shared" si="52"/>
        <v>16500283</v>
      </c>
      <c r="C3346" s="32" t="s">
        <v>498</v>
      </c>
      <c r="D3346" s="33">
        <v>0</v>
      </c>
      <c r="E3346" s="33">
        <v>3380862.21</v>
      </c>
    </row>
    <row r="3347" spans="1:5" x14ac:dyDescent="0.25">
      <c r="A3347">
        <v>3</v>
      </c>
      <c r="B3347" s="35" t="str">
        <f t="shared" si="52"/>
        <v>16500303</v>
      </c>
      <c r="C3347" s="32" t="s">
        <v>499</v>
      </c>
      <c r="D3347" s="33">
        <v>206250</v>
      </c>
      <c r="E3347" s="33">
        <v>103125</v>
      </c>
    </row>
    <row r="3348" spans="1:5" x14ac:dyDescent="0.25">
      <c r="A3348">
        <v>3</v>
      </c>
      <c r="B3348" s="35" t="str">
        <f t="shared" si="52"/>
        <v>16500321</v>
      </c>
      <c r="C3348" s="32" t="s">
        <v>500</v>
      </c>
      <c r="D3348" s="33">
        <v>0</v>
      </c>
      <c r="E3348" s="33">
        <v>808455.01</v>
      </c>
    </row>
    <row r="3349" spans="1:5" x14ac:dyDescent="0.25">
      <c r="A3349">
        <v>3</v>
      </c>
      <c r="B3349" s="35" t="str">
        <f t="shared" si="52"/>
        <v>16500331</v>
      </c>
      <c r="C3349" s="32" t="s">
        <v>501</v>
      </c>
      <c r="D3349" s="33">
        <v>1077940</v>
      </c>
      <c r="E3349" s="33">
        <v>1004335.51</v>
      </c>
    </row>
    <row r="3350" spans="1:5" x14ac:dyDescent="0.25">
      <c r="A3350">
        <v>3</v>
      </c>
      <c r="B3350" s="35" t="str">
        <f t="shared" si="52"/>
        <v>16500333</v>
      </c>
      <c r="C3350" s="32" t="s">
        <v>502</v>
      </c>
      <c r="D3350" s="33">
        <v>1860</v>
      </c>
      <c r="E3350" s="33">
        <v>0</v>
      </c>
    </row>
    <row r="3351" spans="1:5" x14ac:dyDescent="0.25">
      <c r="A3351">
        <v>3</v>
      </c>
      <c r="B3351" s="35" t="str">
        <f t="shared" si="52"/>
        <v>16500351</v>
      </c>
      <c r="C3351" s="32" t="s">
        <v>503</v>
      </c>
      <c r="D3351" s="33">
        <v>0</v>
      </c>
      <c r="E3351" s="33">
        <v>126158.9</v>
      </c>
    </row>
    <row r="3352" spans="1:5" x14ac:dyDescent="0.25">
      <c r="A3352">
        <v>3</v>
      </c>
      <c r="B3352" s="35" t="str">
        <f t="shared" si="52"/>
        <v>16500373</v>
      </c>
      <c r="C3352" s="32" t="s">
        <v>504</v>
      </c>
      <c r="D3352" s="33">
        <v>171991.63</v>
      </c>
      <c r="E3352" s="33">
        <v>276823.53999999998</v>
      </c>
    </row>
    <row r="3353" spans="1:5" x14ac:dyDescent="0.25">
      <c r="A3353">
        <v>3</v>
      </c>
      <c r="B3353" s="35" t="str">
        <f t="shared" si="52"/>
        <v>16500383</v>
      </c>
      <c r="C3353" s="32" t="s">
        <v>505</v>
      </c>
      <c r="D3353" s="33">
        <v>1165753.58</v>
      </c>
      <c r="E3353" s="33">
        <v>722076.23</v>
      </c>
    </row>
    <row r="3354" spans="1:5" x14ac:dyDescent="0.25">
      <c r="A3354">
        <v>3</v>
      </c>
      <c r="B3354" s="35" t="str">
        <f t="shared" si="52"/>
        <v>16500401</v>
      </c>
      <c r="C3354" s="32" t="s">
        <v>506</v>
      </c>
      <c r="D3354" s="33">
        <v>0</v>
      </c>
      <c r="E3354" s="33">
        <v>0</v>
      </c>
    </row>
    <row r="3355" spans="1:5" x14ac:dyDescent="0.25">
      <c r="A3355">
        <v>3</v>
      </c>
      <c r="B3355" s="35" t="str">
        <f t="shared" si="52"/>
        <v>16500411</v>
      </c>
      <c r="C3355" s="32" t="s">
        <v>507</v>
      </c>
      <c r="D3355" s="33">
        <v>0</v>
      </c>
      <c r="E3355" s="33">
        <v>0</v>
      </c>
    </row>
    <row r="3356" spans="1:5" x14ac:dyDescent="0.25">
      <c r="A3356">
        <v>3</v>
      </c>
      <c r="B3356" s="35" t="str">
        <f t="shared" si="52"/>
        <v>16500413</v>
      </c>
      <c r="C3356" s="32" t="s">
        <v>508</v>
      </c>
      <c r="D3356" s="33">
        <v>0</v>
      </c>
      <c r="E3356" s="33">
        <v>385100.56</v>
      </c>
    </row>
    <row r="3357" spans="1:5" x14ac:dyDescent="0.25">
      <c r="A3357">
        <v>3</v>
      </c>
      <c r="B3357" s="35" t="str">
        <f t="shared" si="52"/>
        <v>16500421</v>
      </c>
      <c r="C3357" s="32" t="s">
        <v>509</v>
      </c>
      <c r="D3357" s="33">
        <v>0</v>
      </c>
      <c r="E3357" s="33">
        <v>84377.48</v>
      </c>
    </row>
    <row r="3358" spans="1:5" x14ac:dyDescent="0.25">
      <c r="A3358">
        <v>3</v>
      </c>
      <c r="B3358" s="35" t="str">
        <f t="shared" si="52"/>
        <v>16500433</v>
      </c>
      <c r="C3358" s="32" t="s">
        <v>510</v>
      </c>
      <c r="D3358" s="33">
        <v>0</v>
      </c>
      <c r="E3358" s="33">
        <v>271760.21999999997</v>
      </c>
    </row>
    <row r="3359" spans="1:5" x14ac:dyDescent="0.25">
      <c r="A3359">
        <v>3</v>
      </c>
      <c r="B3359" s="35" t="str">
        <f t="shared" si="52"/>
        <v>16500443</v>
      </c>
      <c r="C3359" s="32" t="s">
        <v>511</v>
      </c>
      <c r="D3359" s="33">
        <v>0</v>
      </c>
      <c r="E3359" s="33">
        <v>256114.82</v>
      </c>
    </row>
    <row r="3360" spans="1:5" x14ac:dyDescent="0.25">
      <c r="A3360">
        <v>3</v>
      </c>
      <c r="B3360" s="35" t="str">
        <f t="shared" si="52"/>
        <v>16500491</v>
      </c>
      <c r="C3360" s="32" t="s">
        <v>512</v>
      </c>
      <c r="D3360" s="33">
        <v>0</v>
      </c>
      <c r="E3360" s="33">
        <v>0</v>
      </c>
    </row>
    <row r="3361" spans="1:5" x14ac:dyDescent="0.25">
      <c r="A3361">
        <v>3</v>
      </c>
      <c r="B3361" s="35" t="str">
        <f t="shared" si="52"/>
        <v>16500503</v>
      </c>
      <c r="C3361" s="32" t="s">
        <v>513</v>
      </c>
      <c r="D3361" s="33">
        <v>102682.11</v>
      </c>
      <c r="E3361" s="33">
        <v>0</v>
      </c>
    </row>
    <row r="3362" spans="1:5" x14ac:dyDescent="0.25">
      <c r="A3362">
        <v>3</v>
      </c>
      <c r="B3362" s="35" t="str">
        <f t="shared" si="52"/>
        <v>16500553</v>
      </c>
      <c r="C3362" s="32" t="s">
        <v>514</v>
      </c>
      <c r="D3362" s="33">
        <v>0</v>
      </c>
      <c r="E3362" s="33">
        <v>0</v>
      </c>
    </row>
    <row r="3363" spans="1:5" x14ac:dyDescent="0.25">
      <c r="A3363">
        <v>3</v>
      </c>
      <c r="B3363" s="35" t="str">
        <f t="shared" si="52"/>
        <v>16500583</v>
      </c>
      <c r="C3363" s="32" t="s">
        <v>515</v>
      </c>
      <c r="D3363" s="33">
        <v>605351.81000000006</v>
      </c>
      <c r="E3363" s="33">
        <v>499415.25</v>
      </c>
    </row>
    <row r="3364" spans="1:5" x14ac:dyDescent="0.25">
      <c r="A3364">
        <v>3</v>
      </c>
      <c r="B3364" s="35" t="str">
        <f t="shared" si="52"/>
        <v>16500611</v>
      </c>
      <c r="C3364" s="32" t="s">
        <v>516</v>
      </c>
      <c r="D3364" s="33">
        <v>0</v>
      </c>
      <c r="E3364" s="33">
        <v>563226.75</v>
      </c>
    </row>
    <row r="3365" spans="1:5" x14ac:dyDescent="0.25">
      <c r="A3365">
        <v>3</v>
      </c>
      <c r="B3365" s="35" t="str">
        <f t="shared" si="52"/>
        <v>16500612</v>
      </c>
      <c r="C3365" s="32" t="s">
        <v>517</v>
      </c>
      <c r="D3365" s="33">
        <v>465677</v>
      </c>
      <c r="E3365" s="33">
        <v>349257.74</v>
      </c>
    </row>
    <row r="3366" spans="1:5" x14ac:dyDescent="0.25">
      <c r="A3366">
        <v>3</v>
      </c>
      <c r="B3366" s="35" t="str">
        <f t="shared" si="52"/>
        <v>16500622</v>
      </c>
      <c r="C3366" s="32" t="s">
        <v>518</v>
      </c>
      <c r="D3366" s="33">
        <v>0</v>
      </c>
      <c r="E3366" s="33">
        <v>67070.25</v>
      </c>
    </row>
    <row r="3367" spans="1:5" x14ac:dyDescent="0.25">
      <c r="A3367">
        <v>3</v>
      </c>
      <c r="B3367" s="35" t="str">
        <f t="shared" si="52"/>
        <v>16500623</v>
      </c>
      <c r="C3367" s="32" t="s">
        <v>519</v>
      </c>
      <c r="D3367" s="33">
        <v>14863.87</v>
      </c>
      <c r="E3367" s="33">
        <v>70432.08</v>
      </c>
    </row>
    <row r="3368" spans="1:5" x14ac:dyDescent="0.25">
      <c r="A3368">
        <v>3</v>
      </c>
      <c r="B3368" s="35" t="str">
        <f t="shared" si="52"/>
        <v>16500673</v>
      </c>
      <c r="C3368" s="32" t="s">
        <v>520</v>
      </c>
      <c r="D3368" s="33">
        <v>0</v>
      </c>
      <c r="E3368" s="33">
        <v>176371.21</v>
      </c>
    </row>
    <row r="3369" spans="1:5" x14ac:dyDescent="0.25">
      <c r="A3369">
        <v>3</v>
      </c>
      <c r="B3369" s="35" t="str">
        <f t="shared" si="52"/>
        <v>16500743</v>
      </c>
      <c r="C3369" s="32" t="s">
        <v>521</v>
      </c>
      <c r="D3369" s="33">
        <v>67159.39</v>
      </c>
      <c r="E3369" s="33">
        <v>16789.84</v>
      </c>
    </row>
    <row r="3370" spans="1:5" x14ac:dyDescent="0.25">
      <c r="A3370">
        <v>3</v>
      </c>
      <c r="B3370" s="35" t="str">
        <f t="shared" si="52"/>
        <v>16500753</v>
      </c>
      <c r="C3370" s="32" t="s">
        <v>522</v>
      </c>
      <c r="D3370" s="33">
        <v>397475.42</v>
      </c>
      <c r="E3370" s="33">
        <v>158990.18</v>
      </c>
    </row>
    <row r="3371" spans="1:5" x14ac:dyDescent="0.25">
      <c r="A3371">
        <v>3</v>
      </c>
      <c r="B3371" s="35" t="str">
        <f t="shared" si="52"/>
        <v>16500783</v>
      </c>
      <c r="C3371" s="32" t="s">
        <v>523</v>
      </c>
      <c r="D3371" s="33">
        <v>64226.25</v>
      </c>
      <c r="E3371" s="33">
        <v>42817.5</v>
      </c>
    </row>
    <row r="3372" spans="1:5" x14ac:dyDescent="0.25">
      <c r="A3372">
        <v>3</v>
      </c>
      <c r="B3372" s="35" t="str">
        <f t="shared" si="52"/>
        <v>16500813</v>
      </c>
      <c r="C3372" s="32" t="s">
        <v>524</v>
      </c>
      <c r="D3372" s="33">
        <v>0</v>
      </c>
      <c r="E3372" s="33">
        <v>760955.26</v>
      </c>
    </row>
    <row r="3373" spans="1:5" x14ac:dyDescent="0.25">
      <c r="A3373">
        <v>3</v>
      </c>
      <c r="B3373" s="35" t="str">
        <f t="shared" si="52"/>
        <v>16500833</v>
      </c>
      <c r="C3373" s="32" t="s">
        <v>525</v>
      </c>
      <c r="D3373" s="33">
        <v>0</v>
      </c>
      <c r="E3373" s="33">
        <v>554977.4</v>
      </c>
    </row>
    <row r="3374" spans="1:5" x14ac:dyDescent="0.25">
      <c r="A3374">
        <v>3</v>
      </c>
      <c r="B3374" s="35" t="str">
        <f t="shared" si="52"/>
        <v>16500843</v>
      </c>
      <c r="C3374" s="32" t="s">
        <v>526</v>
      </c>
      <c r="D3374" s="33">
        <v>0</v>
      </c>
      <c r="E3374" s="33">
        <v>147401.94</v>
      </c>
    </row>
    <row r="3375" spans="1:5" x14ac:dyDescent="0.25">
      <c r="A3375">
        <v>3</v>
      </c>
      <c r="B3375" s="35" t="str">
        <f t="shared" si="52"/>
        <v>16500873</v>
      </c>
      <c r="C3375" s="32" t="s">
        <v>527</v>
      </c>
      <c r="D3375" s="33">
        <v>0</v>
      </c>
      <c r="E3375" s="33">
        <v>72549.679999999993</v>
      </c>
    </row>
    <row r="3376" spans="1:5" x14ac:dyDescent="0.25">
      <c r="A3376">
        <v>3</v>
      </c>
      <c r="B3376" s="35" t="str">
        <f t="shared" si="52"/>
        <v>16500963</v>
      </c>
      <c r="C3376" s="32" t="s">
        <v>528</v>
      </c>
      <c r="D3376" s="33">
        <v>39670.1</v>
      </c>
      <c r="E3376" s="33">
        <v>19835.060000000001</v>
      </c>
    </row>
    <row r="3377" spans="1:5" x14ac:dyDescent="0.25">
      <c r="A3377">
        <v>3</v>
      </c>
      <c r="B3377" s="35" t="str">
        <f t="shared" si="52"/>
        <v>16500973</v>
      </c>
      <c r="C3377" s="32" t="s">
        <v>529</v>
      </c>
      <c r="D3377" s="33">
        <v>0</v>
      </c>
      <c r="E3377" s="33">
        <v>318431.02</v>
      </c>
    </row>
    <row r="3378" spans="1:5" x14ac:dyDescent="0.25">
      <c r="A3378">
        <v>3</v>
      </c>
      <c r="B3378" s="35" t="str">
        <f t="shared" si="52"/>
        <v>16500983</v>
      </c>
      <c r="C3378" s="32" t="s">
        <v>530</v>
      </c>
      <c r="D3378" s="33">
        <v>0</v>
      </c>
      <c r="E3378" s="33">
        <v>79017.399999999994</v>
      </c>
    </row>
    <row r="3379" spans="1:5" x14ac:dyDescent="0.25">
      <c r="A3379">
        <v>3</v>
      </c>
      <c r="B3379" s="35" t="str">
        <f t="shared" si="52"/>
        <v>16501003</v>
      </c>
      <c r="C3379" s="32" t="s">
        <v>531</v>
      </c>
      <c r="D3379" s="33">
        <v>3901.03</v>
      </c>
      <c r="E3379" s="33">
        <v>0</v>
      </c>
    </row>
    <row r="3380" spans="1:5" x14ac:dyDescent="0.25">
      <c r="A3380">
        <v>3</v>
      </c>
      <c r="B3380" s="35" t="str">
        <f t="shared" si="52"/>
        <v>16501013</v>
      </c>
      <c r="C3380" s="32" t="s">
        <v>532</v>
      </c>
      <c r="D3380" s="33">
        <v>2171361.65</v>
      </c>
      <c r="E3380" s="33">
        <v>588280.88</v>
      </c>
    </row>
    <row r="3381" spans="1:5" x14ac:dyDescent="0.25">
      <c r="A3381">
        <v>3</v>
      </c>
      <c r="B3381" s="35" t="str">
        <f t="shared" si="52"/>
        <v>16501023</v>
      </c>
      <c r="C3381" s="32" t="s">
        <v>533</v>
      </c>
      <c r="D3381" s="33">
        <v>57941.25</v>
      </c>
      <c r="E3381" s="33">
        <v>36213.269999999997</v>
      </c>
    </row>
    <row r="3382" spans="1:5" x14ac:dyDescent="0.25">
      <c r="A3382">
        <v>3</v>
      </c>
      <c r="B3382" s="35" t="str">
        <f t="shared" si="52"/>
        <v>16501033</v>
      </c>
      <c r="C3382" s="32" t="s">
        <v>534</v>
      </c>
      <c r="D3382" s="33">
        <v>65450</v>
      </c>
      <c r="E3382" s="33">
        <v>26180</v>
      </c>
    </row>
    <row r="3383" spans="1:5" x14ac:dyDescent="0.25">
      <c r="A3383">
        <v>3</v>
      </c>
      <c r="B3383" s="35" t="str">
        <f t="shared" si="52"/>
        <v>16501043</v>
      </c>
      <c r="C3383" s="32" t="s">
        <v>535</v>
      </c>
      <c r="D3383" s="33">
        <v>297091.68</v>
      </c>
      <c r="E3383" s="33">
        <v>74272.92</v>
      </c>
    </row>
    <row r="3384" spans="1:5" x14ac:dyDescent="0.25">
      <c r="A3384">
        <v>3</v>
      </c>
      <c r="B3384" s="35" t="str">
        <f t="shared" si="52"/>
        <v>16501051</v>
      </c>
      <c r="C3384" s="32" t="s">
        <v>536</v>
      </c>
      <c r="D3384" s="33">
        <v>0</v>
      </c>
      <c r="E3384" s="33">
        <v>0</v>
      </c>
    </row>
    <row r="3385" spans="1:5" x14ac:dyDescent="0.25">
      <c r="A3385">
        <v>3</v>
      </c>
      <c r="B3385" s="35" t="str">
        <f t="shared" si="52"/>
        <v>16501053</v>
      </c>
      <c r="C3385" s="32" t="s">
        <v>537</v>
      </c>
      <c r="D3385" s="33">
        <v>0</v>
      </c>
      <c r="E3385" s="33">
        <v>112332.6</v>
      </c>
    </row>
    <row r="3386" spans="1:5" x14ac:dyDescent="0.25">
      <c r="A3386">
        <v>3</v>
      </c>
      <c r="B3386" s="35" t="str">
        <f t="shared" si="52"/>
        <v>16501083</v>
      </c>
      <c r="C3386" s="32" t="s">
        <v>538</v>
      </c>
      <c r="D3386" s="33">
        <v>11095.94</v>
      </c>
      <c r="E3386" s="33">
        <v>8045.94</v>
      </c>
    </row>
    <row r="3387" spans="1:5" x14ac:dyDescent="0.25">
      <c r="A3387">
        <v>3</v>
      </c>
      <c r="B3387" s="35" t="str">
        <f t="shared" si="52"/>
        <v>16501101</v>
      </c>
      <c r="C3387" s="32" t="s">
        <v>539</v>
      </c>
      <c r="D3387" s="33">
        <v>42860.43</v>
      </c>
      <c r="E3387" s="33">
        <v>21430.23</v>
      </c>
    </row>
    <row r="3388" spans="1:5" x14ac:dyDescent="0.25">
      <c r="A3388">
        <v>3</v>
      </c>
      <c r="B3388" s="35" t="str">
        <f t="shared" si="52"/>
        <v>16501103</v>
      </c>
      <c r="C3388" s="32" t="s">
        <v>540</v>
      </c>
      <c r="D3388" s="33">
        <v>176857.77</v>
      </c>
      <c r="E3388" s="33">
        <v>88428.87</v>
      </c>
    </row>
    <row r="3389" spans="1:5" x14ac:dyDescent="0.25">
      <c r="A3389">
        <v>3</v>
      </c>
      <c r="B3389" s="35" t="str">
        <f t="shared" si="52"/>
        <v>16501113</v>
      </c>
      <c r="C3389" s="32" t="s">
        <v>541</v>
      </c>
      <c r="D3389" s="33">
        <v>56976.959999999999</v>
      </c>
      <c r="E3389" s="33">
        <v>28488.45</v>
      </c>
    </row>
    <row r="3390" spans="1:5" x14ac:dyDescent="0.25">
      <c r="A3390">
        <v>3</v>
      </c>
      <c r="B3390" s="35" t="str">
        <f t="shared" si="52"/>
        <v>16501133</v>
      </c>
      <c r="C3390" s="32" t="s">
        <v>542</v>
      </c>
      <c r="D3390" s="33">
        <v>0</v>
      </c>
      <c r="E3390" s="33">
        <v>74889.39</v>
      </c>
    </row>
    <row r="3391" spans="1:5" x14ac:dyDescent="0.25">
      <c r="A3391">
        <v>3</v>
      </c>
      <c r="B3391" s="35" t="str">
        <f t="shared" si="52"/>
        <v>16501143</v>
      </c>
      <c r="C3391" s="32" t="s">
        <v>543</v>
      </c>
      <c r="D3391" s="33">
        <v>0</v>
      </c>
      <c r="E3391" s="33">
        <v>135130.29999999999</v>
      </c>
    </row>
    <row r="3392" spans="1:5" x14ac:dyDescent="0.25">
      <c r="A3392">
        <v>3</v>
      </c>
      <c r="B3392" s="35" t="str">
        <f t="shared" si="52"/>
        <v>16501153</v>
      </c>
      <c r="C3392" s="32" t="s">
        <v>544</v>
      </c>
      <c r="D3392" s="33">
        <v>0</v>
      </c>
      <c r="E3392" s="33">
        <v>59062.5</v>
      </c>
    </row>
    <row r="3393" spans="1:5" x14ac:dyDescent="0.25">
      <c r="A3393">
        <v>3</v>
      </c>
      <c r="B3393" s="35" t="str">
        <f t="shared" si="52"/>
        <v>16501193</v>
      </c>
      <c r="C3393" s="32" t="s">
        <v>545</v>
      </c>
      <c r="D3393" s="33">
        <v>0</v>
      </c>
      <c r="E3393" s="33">
        <v>593775</v>
      </c>
    </row>
    <row r="3394" spans="1:5" x14ac:dyDescent="0.25">
      <c r="A3394">
        <v>3</v>
      </c>
      <c r="B3394" s="35" t="str">
        <f t="shared" ref="B3394:B3457" si="53">LEFT(C3394,8)</f>
        <v>16502003</v>
      </c>
      <c r="C3394" s="32" t="s">
        <v>546</v>
      </c>
      <c r="D3394" s="33">
        <v>20809.09</v>
      </c>
      <c r="E3394" s="33">
        <v>10404.549999999999</v>
      </c>
    </row>
    <row r="3395" spans="1:5" x14ac:dyDescent="0.25">
      <c r="A3395">
        <v>3</v>
      </c>
      <c r="B3395" s="35" t="str">
        <f t="shared" si="53"/>
        <v>16502023</v>
      </c>
      <c r="C3395" s="32" t="s">
        <v>547</v>
      </c>
      <c r="D3395" s="33">
        <v>118773.52</v>
      </c>
      <c r="E3395" s="33">
        <v>74233.42</v>
      </c>
    </row>
    <row r="3396" spans="1:5" x14ac:dyDescent="0.25">
      <c r="A3396">
        <v>3</v>
      </c>
      <c r="B3396" s="35" t="str">
        <f t="shared" si="53"/>
        <v>16502053</v>
      </c>
      <c r="C3396" s="32" t="s">
        <v>548</v>
      </c>
      <c r="D3396" s="33">
        <v>0</v>
      </c>
      <c r="E3396" s="33">
        <v>76083.16</v>
      </c>
    </row>
    <row r="3397" spans="1:5" x14ac:dyDescent="0.25">
      <c r="A3397">
        <v>3</v>
      </c>
      <c r="B3397" s="35" t="str">
        <f t="shared" si="53"/>
        <v>16502063</v>
      </c>
      <c r="C3397" s="32" t="s">
        <v>549</v>
      </c>
      <c r="D3397" s="33">
        <v>-0.01</v>
      </c>
      <c r="E3397" s="33">
        <v>178513.46</v>
      </c>
    </row>
    <row r="3398" spans="1:5" x14ac:dyDescent="0.25">
      <c r="A3398">
        <v>3</v>
      </c>
      <c r="B3398" s="35" t="str">
        <f t="shared" si="53"/>
        <v>16502093</v>
      </c>
      <c r="C3398" s="32" t="s">
        <v>550</v>
      </c>
      <c r="D3398" s="33">
        <v>0</v>
      </c>
      <c r="E3398" s="33">
        <v>0</v>
      </c>
    </row>
    <row r="3399" spans="1:5" x14ac:dyDescent="0.25">
      <c r="A3399">
        <v>3</v>
      </c>
      <c r="B3399" s="35" t="str">
        <f t="shared" si="53"/>
        <v>16502113</v>
      </c>
      <c r="C3399" s="32" t="s">
        <v>551</v>
      </c>
      <c r="D3399" s="33">
        <v>58685.17</v>
      </c>
      <c r="E3399" s="33">
        <v>33534.400000000001</v>
      </c>
    </row>
    <row r="3400" spans="1:5" x14ac:dyDescent="0.25">
      <c r="A3400">
        <v>3</v>
      </c>
      <c r="B3400" s="35" t="str">
        <f t="shared" si="53"/>
        <v>16502123</v>
      </c>
      <c r="C3400" s="32" t="s">
        <v>552</v>
      </c>
      <c r="D3400" s="33">
        <v>111135.03999999999</v>
      </c>
      <c r="E3400" s="33">
        <v>0</v>
      </c>
    </row>
    <row r="3401" spans="1:5" x14ac:dyDescent="0.25">
      <c r="A3401">
        <v>3</v>
      </c>
      <c r="B3401" s="35" t="str">
        <f t="shared" si="53"/>
        <v>16502133</v>
      </c>
      <c r="C3401" s="32" t="s">
        <v>553</v>
      </c>
      <c r="D3401" s="33">
        <v>435062.76</v>
      </c>
      <c r="E3401" s="33">
        <v>217531.38</v>
      </c>
    </row>
    <row r="3402" spans="1:5" x14ac:dyDescent="0.25">
      <c r="A3402">
        <v>3</v>
      </c>
      <c r="B3402" s="35" t="str">
        <f t="shared" si="53"/>
        <v>16502153</v>
      </c>
      <c r="C3402" s="32" t="s">
        <v>554</v>
      </c>
      <c r="D3402" s="33">
        <v>157075.34</v>
      </c>
      <c r="E3402" s="33">
        <v>98172.08</v>
      </c>
    </row>
    <row r="3403" spans="1:5" x14ac:dyDescent="0.25">
      <c r="A3403">
        <v>3</v>
      </c>
      <c r="B3403" s="35" t="str">
        <f t="shared" si="53"/>
        <v>16502173</v>
      </c>
      <c r="C3403" s="32" t="s">
        <v>555</v>
      </c>
      <c r="D3403" s="33">
        <v>263981.84000000003</v>
      </c>
      <c r="E3403" s="33">
        <v>65995.460000000006</v>
      </c>
    </row>
    <row r="3404" spans="1:5" x14ac:dyDescent="0.25">
      <c r="A3404">
        <v>3</v>
      </c>
      <c r="B3404" s="35" t="str">
        <f t="shared" si="53"/>
        <v>16502181</v>
      </c>
      <c r="C3404" s="32" t="s">
        <v>556</v>
      </c>
      <c r="D3404" s="33">
        <v>9164.11</v>
      </c>
      <c r="E3404" s="33">
        <v>9164.11</v>
      </c>
    </row>
    <row r="3405" spans="1:5" x14ac:dyDescent="0.25">
      <c r="A3405">
        <v>3</v>
      </c>
      <c r="B3405" s="35" t="str">
        <f t="shared" si="53"/>
        <v>16502191</v>
      </c>
      <c r="C3405" s="32" t="s">
        <v>557</v>
      </c>
      <c r="D3405" s="33">
        <v>207418.81</v>
      </c>
      <c r="E3405" s="33">
        <v>682130.29</v>
      </c>
    </row>
    <row r="3406" spans="1:5" x14ac:dyDescent="0.25">
      <c r="A3406">
        <v>3</v>
      </c>
      <c r="B3406" s="35" t="str">
        <f t="shared" si="53"/>
        <v>16502201</v>
      </c>
      <c r="C3406" s="32" t="s">
        <v>558</v>
      </c>
      <c r="D3406" s="33">
        <v>14084</v>
      </c>
      <c r="E3406" s="33">
        <v>14084</v>
      </c>
    </row>
    <row r="3407" spans="1:5" x14ac:dyDescent="0.25">
      <c r="A3407">
        <v>3</v>
      </c>
      <c r="B3407" s="35" t="str">
        <f t="shared" si="53"/>
        <v>16502213</v>
      </c>
      <c r="C3407" s="32" t="s">
        <v>559</v>
      </c>
      <c r="D3407" s="33">
        <v>54532.29</v>
      </c>
      <c r="E3407" s="33">
        <v>57546.61</v>
      </c>
    </row>
    <row r="3408" spans="1:5" x14ac:dyDescent="0.25">
      <c r="A3408">
        <v>3</v>
      </c>
      <c r="B3408" s="35" t="str">
        <f t="shared" si="53"/>
        <v>16502382</v>
      </c>
      <c r="C3408" s="32" t="s">
        <v>560</v>
      </c>
      <c r="D3408" s="33">
        <v>1727595</v>
      </c>
      <c r="E3408" s="33">
        <v>1722070</v>
      </c>
    </row>
    <row r="3409" spans="1:5" x14ac:dyDescent="0.25">
      <c r="A3409">
        <v>3</v>
      </c>
      <c r="B3409" s="35" t="str">
        <f t="shared" si="53"/>
        <v>16502393</v>
      </c>
      <c r="C3409" s="32" t="s">
        <v>561</v>
      </c>
      <c r="D3409" s="33">
        <v>11497.5</v>
      </c>
      <c r="E3409" s="33">
        <v>7665</v>
      </c>
    </row>
    <row r="3410" spans="1:5" x14ac:dyDescent="0.25">
      <c r="A3410">
        <v>3</v>
      </c>
      <c r="B3410" s="35" t="str">
        <f t="shared" si="53"/>
        <v>16502403</v>
      </c>
      <c r="C3410" s="32" t="s">
        <v>562</v>
      </c>
      <c r="D3410" s="33">
        <v>67320</v>
      </c>
      <c r="E3410" s="33">
        <v>44880</v>
      </c>
    </row>
    <row r="3411" spans="1:5" x14ac:dyDescent="0.25">
      <c r="A3411">
        <v>3</v>
      </c>
      <c r="B3411" s="35" t="str">
        <f t="shared" si="53"/>
        <v>16502413</v>
      </c>
      <c r="C3411" s="32" t="s">
        <v>563</v>
      </c>
      <c r="D3411" s="33">
        <v>35000</v>
      </c>
      <c r="E3411" s="33">
        <v>20000</v>
      </c>
    </row>
    <row r="3412" spans="1:5" x14ac:dyDescent="0.25">
      <c r="A3412">
        <v>3</v>
      </c>
      <c r="B3412" s="35" t="str">
        <f t="shared" si="53"/>
        <v>16502423</v>
      </c>
      <c r="C3412" s="32" t="s">
        <v>564</v>
      </c>
      <c r="D3412" s="33">
        <v>99653.16</v>
      </c>
      <c r="E3412" s="33">
        <v>99653.16</v>
      </c>
    </row>
    <row r="3413" spans="1:5" x14ac:dyDescent="0.25">
      <c r="A3413">
        <v>3</v>
      </c>
      <c r="B3413" s="35" t="str">
        <f t="shared" si="53"/>
        <v>16502433</v>
      </c>
      <c r="C3413" s="32" t="s">
        <v>565</v>
      </c>
      <c r="D3413" s="33">
        <v>40906.92</v>
      </c>
      <c r="E3413" s="33">
        <v>40906.92</v>
      </c>
    </row>
    <row r="3414" spans="1:5" x14ac:dyDescent="0.25">
      <c r="A3414">
        <v>3</v>
      </c>
      <c r="B3414" s="35" t="str">
        <f t="shared" si="53"/>
        <v>16502443</v>
      </c>
      <c r="C3414" s="32" t="s">
        <v>566</v>
      </c>
      <c r="D3414" s="33">
        <v>970217.52</v>
      </c>
      <c r="E3414" s="33">
        <v>727663.14</v>
      </c>
    </row>
    <row r="3415" spans="1:5" x14ac:dyDescent="0.25">
      <c r="A3415">
        <v>3</v>
      </c>
      <c r="B3415" s="35" t="str">
        <f t="shared" si="53"/>
        <v>16502453</v>
      </c>
      <c r="C3415" s="32" t="s">
        <v>567</v>
      </c>
      <c r="D3415" s="33">
        <v>148920</v>
      </c>
      <c r="E3415" s="33">
        <v>148920</v>
      </c>
    </row>
    <row r="3416" spans="1:5" x14ac:dyDescent="0.25">
      <c r="A3416">
        <v>3</v>
      </c>
      <c r="B3416" s="35" t="str">
        <f t="shared" si="53"/>
        <v>16502463</v>
      </c>
      <c r="C3416" s="32" t="s">
        <v>568</v>
      </c>
      <c r="D3416" s="33">
        <v>169907.38</v>
      </c>
      <c r="E3416" s="33">
        <v>155748.43</v>
      </c>
    </row>
    <row r="3417" spans="1:5" x14ac:dyDescent="0.25">
      <c r="A3417">
        <v>3</v>
      </c>
      <c r="B3417" s="35" t="str">
        <f t="shared" si="53"/>
        <v>16502473</v>
      </c>
      <c r="C3417" s="32" t="s">
        <v>569</v>
      </c>
      <c r="D3417" s="33">
        <v>0</v>
      </c>
      <c r="E3417" s="33">
        <v>0</v>
      </c>
    </row>
    <row r="3418" spans="1:5" x14ac:dyDescent="0.25">
      <c r="A3418">
        <v>3</v>
      </c>
      <c r="B3418" s="35" t="str">
        <f t="shared" si="53"/>
        <v>16502483</v>
      </c>
      <c r="C3418" s="32" t="s">
        <v>570</v>
      </c>
      <c r="D3418" s="33">
        <v>74141.350000000006</v>
      </c>
      <c r="E3418" s="33">
        <v>74141.350000000006</v>
      </c>
    </row>
    <row r="3419" spans="1:5" x14ac:dyDescent="0.25">
      <c r="A3419">
        <v>3</v>
      </c>
      <c r="B3419" s="35" t="str">
        <f t="shared" si="53"/>
        <v>16502493</v>
      </c>
      <c r="C3419" s="32" t="s">
        <v>571</v>
      </c>
      <c r="D3419" s="33">
        <v>251662.76</v>
      </c>
      <c r="E3419" s="33">
        <v>251662.76</v>
      </c>
    </row>
    <row r="3420" spans="1:5" x14ac:dyDescent="0.25">
      <c r="A3420">
        <v>3</v>
      </c>
      <c r="B3420" s="35" t="str">
        <f t="shared" si="53"/>
        <v>16502503</v>
      </c>
      <c r="C3420" s="32" t="s">
        <v>572</v>
      </c>
      <c r="D3420" s="33">
        <v>166750.44</v>
      </c>
      <c r="E3420" s="33">
        <v>166750.44</v>
      </c>
    </row>
    <row r="3421" spans="1:5" x14ac:dyDescent="0.25">
      <c r="A3421">
        <v>3</v>
      </c>
      <c r="B3421" s="35" t="str">
        <f t="shared" si="53"/>
        <v>16502513</v>
      </c>
      <c r="C3421" s="32" t="s">
        <v>573</v>
      </c>
      <c r="D3421" s="33">
        <v>419493.62</v>
      </c>
      <c r="E3421" s="33">
        <v>419493.62</v>
      </c>
    </row>
    <row r="3422" spans="1:5" x14ac:dyDescent="0.25">
      <c r="A3422">
        <v>3</v>
      </c>
      <c r="B3422" s="35" t="str">
        <f t="shared" si="53"/>
        <v>16502523</v>
      </c>
      <c r="C3422" s="32" t="s">
        <v>574</v>
      </c>
      <c r="D3422" s="33">
        <v>570039.56999999995</v>
      </c>
      <c r="E3422" s="33">
        <v>570039.56999999995</v>
      </c>
    </row>
    <row r="3423" spans="1:5" x14ac:dyDescent="0.25">
      <c r="A3423">
        <v>3</v>
      </c>
      <c r="B3423" s="35" t="str">
        <f t="shared" si="53"/>
        <v>16502543</v>
      </c>
      <c r="C3423" s="32" t="s">
        <v>575</v>
      </c>
      <c r="D3423" s="33">
        <v>0</v>
      </c>
      <c r="E3423" s="33">
        <v>75000</v>
      </c>
    </row>
    <row r="3424" spans="1:5" x14ac:dyDescent="0.25">
      <c r="A3424">
        <v>3</v>
      </c>
      <c r="B3424" s="35" t="str">
        <f t="shared" si="53"/>
        <v>16502553</v>
      </c>
      <c r="C3424" s="32" t="s">
        <v>576</v>
      </c>
      <c r="D3424" s="33">
        <v>0</v>
      </c>
      <c r="E3424" s="33">
        <v>0</v>
      </c>
    </row>
    <row r="3425" spans="1:5" x14ac:dyDescent="0.25">
      <c r="A3425">
        <v>3</v>
      </c>
      <c r="B3425" s="35" t="str">
        <f t="shared" si="53"/>
        <v>16502563</v>
      </c>
      <c r="C3425" s="32" t="s">
        <v>577</v>
      </c>
      <c r="D3425" s="33">
        <v>0</v>
      </c>
      <c r="E3425" s="33">
        <v>0</v>
      </c>
    </row>
    <row r="3426" spans="1:5" x14ac:dyDescent="0.25">
      <c r="A3426">
        <v>3</v>
      </c>
      <c r="B3426" s="35" t="str">
        <f t="shared" si="53"/>
        <v>16502573</v>
      </c>
      <c r="C3426" s="32" t="s">
        <v>578</v>
      </c>
      <c r="D3426" s="33">
        <v>0</v>
      </c>
      <c r="E3426" s="33">
        <v>0</v>
      </c>
    </row>
    <row r="3427" spans="1:5" x14ac:dyDescent="0.25">
      <c r="A3427">
        <v>3</v>
      </c>
      <c r="B3427" s="35" t="str">
        <f t="shared" si="53"/>
        <v>16502583</v>
      </c>
      <c r="C3427" s="32" t="s">
        <v>579</v>
      </c>
      <c r="D3427" s="33">
        <v>0</v>
      </c>
      <c r="E3427" s="33">
        <v>0</v>
      </c>
    </row>
    <row r="3428" spans="1:5" x14ac:dyDescent="0.25">
      <c r="A3428">
        <v>3</v>
      </c>
      <c r="B3428" s="35" t="str">
        <f t="shared" si="53"/>
        <v>16502603</v>
      </c>
      <c r="C3428" s="32" t="s">
        <v>580</v>
      </c>
      <c r="D3428" s="33">
        <v>0</v>
      </c>
      <c r="E3428" s="33">
        <v>0</v>
      </c>
    </row>
    <row r="3429" spans="1:5" x14ac:dyDescent="0.25">
      <c r="A3429">
        <v>3</v>
      </c>
      <c r="B3429" s="35" t="str">
        <f t="shared" si="53"/>
        <v>16502623</v>
      </c>
      <c r="C3429" s="32" t="s">
        <v>581</v>
      </c>
      <c r="D3429" s="33">
        <v>0</v>
      </c>
      <c r="E3429" s="33">
        <v>0</v>
      </c>
    </row>
    <row r="3430" spans="1:5" x14ac:dyDescent="0.25">
      <c r="A3430">
        <v>3</v>
      </c>
      <c r="B3430" s="35" t="str">
        <f t="shared" si="53"/>
        <v>16504023</v>
      </c>
      <c r="C3430" s="32" t="s">
        <v>582</v>
      </c>
      <c r="D3430" s="33">
        <v>173740</v>
      </c>
      <c r="E3430" s="33">
        <v>136510</v>
      </c>
    </row>
    <row r="3431" spans="1:5" x14ac:dyDescent="0.25">
      <c r="A3431">
        <v>3</v>
      </c>
      <c r="B3431" s="35" t="str">
        <f t="shared" si="53"/>
        <v>16504093</v>
      </c>
      <c r="C3431" s="32" t="s">
        <v>583</v>
      </c>
      <c r="D3431" s="33">
        <v>132870.85999999999</v>
      </c>
      <c r="E3431" s="33">
        <v>107957.57</v>
      </c>
    </row>
    <row r="3432" spans="1:5" x14ac:dyDescent="0.25">
      <c r="A3432">
        <v>3</v>
      </c>
      <c r="B3432" s="35" t="str">
        <f t="shared" si="53"/>
        <v>16504101</v>
      </c>
      <c r="C3432" s="32" t="s">
        <v>584</v>
      </c>
      <c r="D3432" s="33">
        <v>90309.6</v>
      </c>
      <c r="E3432" s="33">
        <v>87868.800000000003</v>
      </c>
    </row>
    <row r="3433" spans="1:5" x14ac:dyDescent="0.25">
      <c r="A3433">
        <v>3</v>
      </c>
      <c r="B3433" s="35" t="str">
        <f t="shared" si="53"/>
        <v>16504112</v>
      </c>
      <c r="C3433" s="32" t="s">
        <v>585</v>
      </c>
      <c r="D3433" s="33">
        <v>787475</v>
      </c>
      <c r="E3433" s="33">
        <v>778475</v>
      </c>
    </row>
    <row r="3434" spans="1:5" x14ac:dyDescent="0.25">
      <c r="A3434">
        <v>3</v>
      </c>
      <c r="B3434" s="35" t="str">
        <f t="shared" si="53"/>
        <v>16504171</v>
      </c>
      <c r="C3434" s="32" t="s">
        <v>586</v>
      </c>
      <c r="D3434" s="33">
        <v>1560945.95</v>
      </c>
      <c r="E3434" s="33">
        <v>1846465.31</v>
      </c>
    </row>
    <row r="3435" spans="1:5" x14ac:dyDescent="0.25">
      <c r="A3435">
        <v>3</v>
      </c>
      <c r="B3435" s="35" t="str">
        <f t="shared" si="53"/>
        <v>16504181</v>
      </c>
      <c r="C3435" s="32" t="s">
        <v>587</v>
      </c>
      <c r="D3435" s="33">
        <v>855511.83</v>
      </c>
      <c r="E3435" s="33">
        <v>1012234.03</v>
      </c>
    </row>
    <row r="3436" spans="1:5" x14ac:dyDescent="0.25">
      <c r="A3436">
        <v>3</v>
      </c>
      <c r="B3436" s="35" t="str">
        <f t="shared" si="53"/>
        <v>16504191</v>
      </c>
      <c r="C3436" s="32" t="s">
        <v>588</v>
      </c>
      <c r="D3436" s="33">
        <v>24853.73</v>
      </c>
      <c r="E3436" s="33">
        <v>29412.92</v>
      </c>
    </row>
    <row r="3437" spans="1:5" x14ac:dyDescent="0.25">
      <c r="A3437">
        <v>3</v>
      </c>
      <c r="B3437" s="35" t="str">
        <f t="shared" si="53"/>
        <v>16504201</v>
      </c>
      <c r="C3437" s="32" t="s">
        <v>589</v>
      </c>
      <c r="D3437" s="33">
        <v>33006</v>
      </c>
      <c r="E3437" s="33">
        <v>33006</v>
      </c>
    </row>
    <row r="3438" spans="1:5" x14ac:dyDescent="0.25">
      <c r="A3438">
        <v>3</v>
      </c>
      <c r="B3438" s="35" t="str">
        <f t="shared" si="53"/>
        <v>16504221</v>
      </c>
      <c r="C3438" s="32" t="s">
        <v>590</v>
      </c>
      <c r="D3438" s="33">
        <v>186110</v>
      </c>
      <c r="E3438" s="33">
        <v>182337.5</v>
      </c>
    </row>
    <row r="3439" spans="1:5" x14ac:dyDescent="0.25">
      <c r="A3439">
        <v>3</v>
      </c>
      <c r="B3439" s="35" t="str">
        <f t="shared" si="53"/>
        <v>16504223</v>
      </c>
      <c r="C3439" s="32" t="s">
        <v>591</v>
      </c>
      <c r="D3439" s="33">
        <v>40907.040000000001</v>
      </c>
      <c r="E3439" s="33">
        <v>30680.28</v>
      </c>
    </row>
    <row r="3440" spans="1:5" x14ac:dyDescent="0.25">
      <c r="A3440">
        <v>3</v>
      </c>
      <c r="B3440" s="35" t="str">
        <f t="shared" si="53"/>
        <v>16504243</v>
      </c>
      <c r="C3440" s="32" t="s">
        <v>592</v>
      </c>
      <c r="D3440" s="33">
        <v>123727.03</v>
      </c>
      <c r="E3440" s="33">
        <v>105167.98</v>
      </c>
    </row>
    <row r="3441" spans="1:5" x14ac:dyDescent="0.25">
      <c r="A3441">
        <v>3</v>
      </c>
      <c r="B3441" s="35" t="str">
        <f t="shared" si="53"/>
        <v>16504253</v>
      </c>
      <c r="C3441" s="32" t="s">
        <v>593</v>
      </c>
      <c r="D3441" s="33">
        <v>40899.21</v>
      </c>
      <c r="E3441" s="33">
        <v>28773.31</v>
      </c>
    </row>
    <row r="3442" spans="1:5" x14ac:dyDescent="0.25">
      <c r="A3442">
        <v>3</v>
      </c>
      <c r="B3442" s="35" t="str">
        <f t="shared" si="53"/>
        <v>16504261</v>
      </c>
      <c r="C3442" s="32" t="s">
        <v>594</v>
      </c>
      <c r="D3442" s="33">
        <v>414887.64</v>
      </c>
      <c r="E3442" s="33">
        <v>727436.04</v>
      </c>
    </row>
    <row r="3443" spans="1:5" x14ac:dyDescent="0.25">
      <c r="A3443">
        <v>3</v>
      </c>
      <c r="B3443" s="35" t="str">
        <f t="shared" si="53"/>
        <v>16504271</v>
      </c>
      <c r="C3443" s="32" t="s">
        <v>595</v>
      </c>
      <c r="D3443" s="33">
        <v>227732.73</v>
      </c>
      <c r="E3443" s="33">
        <v>399291.25</v>
      </c>
    </row>
    <row r="3444" spans="1:5" x14ac:dyDescent="0.25">
      <c r="A3444">
        <v>3</v>
      </c>
      <c r="B3444" s="35" t="str">
        <f t="shared" si="53"/>
        <v>16504273</v>
      </c>
      <c r="C3444" s="32" t="s">
        <v>596</v>
      </c>
      <c r="D3444" s="33">
        <v>28317.86</v>
      </c>
      <c r="E3444" s="33">
        <v>0</v>
      </c>
    </row>
    <row r="3445" spans="1:5" x14ac:dyDescent="0.25">
      <c r="A3445">
        <v>3</v>
      </c>
      <c r="B3445" s="35" t="str">
        <f t="shared" si="53"/>
        <v>16504281</v>
      </c>
      <c r="C3445" s="32" t="s">
        <v>597</v>
      </c>
      <c r="D3445" s="33">
        <v>6624.95</v>
      </c>
      <c r="E3445" s="33">
        <v>11615.74</v>
      </c>
    </row>
    <row r="3446" spans="1:5" x14ac:dyDescent="0.25">
      <c r="A3446">
        <v>3</v>
      </c>
      <c r="B3446" s="35" t="str">
        <f t="shared" si="53"/>
        <v>16504283</v>
      </c>
      <c r="C3446" s="32" t="s">
        <v>598</v>
      </c>
      <c r="D3446" s="33">
        <v>43249.07</v>
      </c>
      <c r="E3446" s="33">
        <v>24713.72</v>
      </c>
    </row>
    <row r="3447" spans="1:5" x14ac:dyDescent="0.25">
      <c r="A3447">
        <v>3</v>
      </c>
      <c r="B3447" s="35" t="str">
        <f t="shared" si="53"/>
        <v>16504293</v>
      </c>
      <c r="C3447" s="32" t="s">
        <v>599</v>
      </c>
      <c r="D3447" s="33">
        <v>209718.96</v>
      </c>
      <c r="E3447" s="33">
        <v>146803.26</v>
      </c>
    </row>
    <row r="3448" spans="1:5" x14ac:dyDescent="0.25">
      <c r="A3448">
        <v>3</v>
      </c>
      <c r="B3448" s="35" t="str">
        <f t="shared" si="53"/>
        <v>16504303</v>
      </c>
      <c r="C3448" s="32" t="s">
        <v>600</v>
      </c>
      <c r="D3448" s="33">
        <v>222333.93</v>
      </c>
      <c r="E3448" s="33">
        <v>180646.32</v>
      </c>
    </row>
    <row r="3449" spans="1:5" x14ac:dyDescent="0.25">
      <c r="A3449">
        <v>3</v>
      </c>
      <c r="B3449" s="35" t="str">
        <f t="shared" si="53"/>
        <v>16504313</v>
      </c>
      <c r="C3449" s="32" t="s">
        <v>601</v>
      </c>
      <c r="D3449" s="33">
        <v>559324.82999999996</v>
      </c>
      <c r="E3449" s="33">
        <v>454451.43</v>
      </c>
    </row>
    <row r="3450" spans="1:5" x14ac:dyDescent="0.25">
      <c r="A3450">
        <v>3</v>
      </c>
      <c r="B3450" s="35" t="str">
        <f t="shared" si="53"/>
        <v>16504323</v>
      </c>
      <c r="C3450" s="32" t="s">
        <v>602</v>
      </c>
      <c r="D3450" s="33">
        <v>760052.74</v>
      </c>
      <c r="E3450" s="33">
        <v>617542.84</v>
      </c>
    </row>
    <row r="3451" spans="1:5" x14ac:dyDescent="0.25">
      <c r="A3451">
        <v>3</v>
      </c>
      <c r="B3451" s="35" t="str">
        <f t="shared" si="53"/>
        <v>16504353</v>
      </c>
      <c r="C3451" s="32" t="s">
        <v>603</v>
      </c>
      <c r="D3451" s="33">
        <v>205364.21</v>
      </c>
      <c r="E3451" s="33">
        <v>308046.32</v>
      </c>
    </row>
    <row r="3452" spans="1:5" x14ac:dyDescent="0.25">
      <c r="A3452">
        <v>3</v>
      </c>
      <c r="B3452" s="35" t="str">
        <f t="shared" si="53"/>
        <v>16504373</v>
      </c>
      <c r="C3452" s="32" t="s">
        <v>604</v>
      </c>
      <c r="D3452" s="33">
        <v>0</v>
      </c>
      <c r="E3452" s="33">
        <v>37500</v>
      </c>
    </row>
    <row r="3453" spans="1:5" x14ac:dyDescent="0.25">
      <c r="A3453">
        <v>3</v>
      </c>
      <c r="B3453" s="35" t="str">
        <f t="shared" si="53"/>
        <v>16504383</v>
      </c>
      <c r="C3453" s="32" t="s">
        <v>605</v>
      </c>
      <c r="D3453" s="33">
        <v>0</v>
      </c>
      <c r="E3453" s="33">
        <v>0</v>
      </c>
    </row>
    <row r="3454" spans="1:5" x14ac:dyDescent="0.25">
      <c r="A3454">
        <v>3</v>
      </c>
      <c r="B3454" s="35" t="str">
        <f t="shared" si="53"/>
        <v>16504393</v>
      </c>
      <c r="C3454" s="32" t="s">
        <v>606</v>
      </c>
      <c r="D3454" s="33">
        <v>0</v>
      </c>
      <c r="E3454" s="33">
        <v>0</v>
      </c>
    </row>
    <row r="3455" spans="1:5" x14ac:dyDescent="0.25">
      <c r="A3455">
        <v>3</v>
      </c>
      <c r="B3455" s="35" t="str">
        <f t="shared" si="53"/>
        <v>16504403</v>
      </c>
      <c r="C3455" s="32" t="s">
        <v>607</v>
      </c>
      <c r="D3455" s="33">
        <v>0</v>
      </c>
      <c r="E3455" s="33">
        <v>0</v>
      </c>
    </row>
    <row r="3456" spans="1:5" x14ac:dyDescent="0.25">
      <c r="A3456">
        <v>3</v>
      </c>
      <c r="B3456" s="35" t="str">
        <f t="shared" si="53"/>
        <v>16504413</v>
      </c>
      <c r="C3456" s="32" t="s">
        <v>608</v>
      </c>
      <c r="D3456" s="33">
        <v>0</v>
      </c>
      <c r="E3456" s="33">
        <v>0</v>
      </c>
    </row>
    <row r="3457" spans="1:5" x14ac:dyDescent="0.25">
      <c r="A3457">
        <v>3</v>
      </c>
      <c r="B3457" s="35" t="str">
        <f t="shared" si="53"/>
        <v>16504443</v>
      </c>
      <c r="C3457" s="32" t="s">
        <v>609</v>
      </c>
      <c r="D3457" s="33">
        <v>0</v>
      </c>
      <c r="E3457" s="33">
        <v>0</v>
      </c>
    </row>
    <row r="3458" spans="1:5" x14ac:dyDescent="0.25">
      <c r="A3458">
        <v>3</v>
      </c>
      <c r="B3458" s="35" t="str">
        <f t="shared" ref="B3458:B3521" si="54">LEFT(C3458,8)</f>
        <v>16580001</v>
      </c>
      <c r="C3458" s="32" t="s">
        <v>610</v>
      </c>
      <c r="D3458" s="33">
        <v>-3399982.43</v>
      </c>
      <c r="E3458" s="33">
        <v>-4329667.59</v>
      </c>
    </row>
    <row r="3459" spans="1:5" x14ac:dyDescent="0.25">
      <c r="A3459">
        <v>3</v>
      </c>
      <c r="B3459" s="35" t="str">
        <f t="shared" si="54"/>
        <v>16580002</v>
      </c>
      <c r="C3459" s="32" t="s">
        <v>611</v>
      </c>
      <c r="D3459" s="33">
        <v>-787475</v>
      </c>
      <c r="E3459" s="33">
        <v>-778475</v>
      </c>
    </row>
    <row r="3460" spans="1:5" x14ac:dyDescent="0.25">
      <c r="A3460">
        <v>3</v>
      </c>
      <c r="B3460" s="35" t="str">
        <f t="shared" si="54"/>
        <v>16580003</v>
      </c>
      <c r="C3460" s="32" t="s">
        <v>612</v>
      </c>
      <c r="D3460" s="33">
        <v>-2540505.7400000002</v>
      </c>
      <c r="E3460" s="33">
        <v>-2178793.0299999998</v>
      </c>
    </row>
    <row r="3461" spans="1:5" x14ac:dyDescent="0.25">
      <c r="A3461">
        <v>3</v>
      </c>
      <c r="B3461" s="35" t="str">
        <f t="shared" si="54"/>
        <v>16590001</v>
      </c>
      <c r="C3461" s="32" t="s">
        <v>613</v>
      </c>
      <c r="D3461" s="33">
        <v>3399982.43</v>
      </c>
      <c r="E3461" s="33">
        <v>4329667.59</v>
      </c>
    </row>
    <row r="3462" spans="1:5" x14ac:dyDescent="0.25">
      <c r="A3462">
        <v>3</v>
      </c>
      <c r="B3462" s="35" t="str">
        <f t="shared" si="54"/>
        <v>16590002</v>
      </c>
      <c r="C3462" s="32" t="s">
        <v>614</v>
      </c>
      <c r="D3462" s="33">
        <v>787475</v>
      </c>
      <c r="E3462" s="33">
        <v>778475</v>
      </c>
    </row>
    <row r="3463" spans="1:5" x14ac:dyDescent="0.25">
      <c r="A3463">
        <v>3</v>
      </c>
      <c r="B3463" s="35" t="str">
        <f t="shared" si="54"/>
        <v>16590003</v>
      </c>
      <c r="C3463" s="32" t="s">
        <v>615</v>
      </c>
      <c r="D3463" s="33">
        <v>2540505.7400000002</v>
      </c>
      <c r="E3463" s="33">
        <v>2178793.0299999998</v>
      </c>
    </row>
    <row r="3464" spans="1:5" x14ac:dyDescent="0.25">
      <c r="A3464">
        <v>3</v>
      </c>
      <c r="B3464" s="35" t="str">
        <f t="shared" si="54"/>
        <v xml:space="preserve">F165    </v>
      </c>
      <c r="C3464" s="25" t="s">
        <v>616</v>
      </c>
      <c r="D3464" s="26">
        <v>26460123.010000002</v>
      </c>
      <c r="E3464" s="26">
        <v>30809512.719999999</v>
      </c>
    </row>
    <row r="3465" spans="1:5" x14ac:dyDescent="0.25">
      <c r="A3465">
        <v>3</v>
      </c>
      <c r="B3465" s="35" t="str">
        <f t="shared" si="54"/>
        <v>F1-P110.</v>
      </c>
      <c r="C3465" s="25" t="s">
        <v>217</v>
      </c>
      <c r="D3465" s="26">
        <v>26460123.010000002</v>
      </c>
      <c r="E3465" s="26">
        <v>30809512.719999999</v>
      </c>
    </row>
    <row r="3466" spans="1:5" x14ac:dyDescent="0.25">
      <c r="A3466">
        <v>3</v>
      </c>
      <c r="B3466" s="35" t="str">
        <f t="shared" si="54"/>
        <v>17300001</v>
      </c>
      <c r="C3466" s="32" t="s">
        <v>617</v>
      </c>
      <c r="D3466" s="33">
        <v>153518277.15000001</v>
      </c>
      <c r="E3466" s="33">
        <v>124033846.59999999</v>
      </c>
    </row>
    <row r="3467" spans="1:5" x14ac:dyDescent="0.25">
      <c r="A3467">
        <v>3</v>
      </c>
      <c r="B3467" s="35" t="str">
        <f t="shared" si="54"/>
        <v>17300002</v>
      </c>
      <c r="C3467" s="32" t="s">
        <v>618</v>
      </c>
      <c r="D3467" s="33">
        <v>68667874.859999999</v>
      </c>
      <c r="E3467" s="33">
        <v>49811454.770000003</v>
      </c>
    </row>
    <row r="3468" spans="1:5" x14ac:dyDescent="0.25">
      <c r="A3468">
        <v>3</v>
      </c>
      <c r="B3468" s="35" t="str">
        <f t="shared" si="54"/>
        <v xml:space="preserve">F173    </v>
      </c>
      <c r="C3468" s="25" t="s">
        <v>619</v>
      </c>
      <c r="D3468" s="26">
        <v>222186152.00999999</v>
      </c>
      <c r="E3468" s="26">
        <v>173845301.37</v>
      </c>
    </row>
    <row r="3469" spans="1:5" x14ac:dyDescent="0.25">
      <c r="A3469">
        <v>3</v>
      </c>
      <c r="B3469" s="35" t="str">
        <f t="shared" si="54"/>
        <v>F1-P110.</v>
      </c>
      <c r="C3469" s="25" t="s">
        <v>218</v>
      </c>
      <c r="D3469" s="26">
        <v>222186152.00999999</v>
      </c>
      <c r="E3469" s="26">
        <v>173845301.37</v>
      </c>
    </row>
    <row r="3470" spans="1:5" x14ac:dyDescent="0.25">
      <c r="A3470">
        <v>3</v>
      </c>
      <c r="B3470" s="35" t="str">
        <f t="shared" si="54"/>
        <v>17400001</v>
      </c>
      <c r="C3470" s="43" t="s">
        <v>620</v>
      </c>
      <c r="D3470" s="51">
        <v>0</v>
      </c>
      <c r="E3470" s="51">
        <v>0</v>
      </c>
    </row>
    <row r="3471" spans="1:5" x14ac:dyDescent="0.25">
      <c r="A3471">
        <v>3</v>
      </c>
      <c r="B3471" s="35" t="str">
        <f t="shared" si="54"/>
        <v>17400011</v>
      </c>
      <c r="C3471" s="32" t="s">
        <v>621</v>
      </c>
      <c r="D3471" s="33">
        <v>14000</v>
      </c>
      <c r="E3471" s="33">
        <v>14000</v>
      </c>
    </row>
    <row r="3472" spans="1:5" x14ac:dyDescent="0.25">
      <c r="A3472">
        <v>3</v>
      </c>
      <c r="B3472" s="35" t="str">
        <f t="shared" si="54"/>
        <v xml:space="preserve">F174    </v>
      </c>
      <c r="C3472" s="25" t="s">
        <v>622</v>
      </c>
      <c r="D3472" s="26">
        <v>14000</v>
      </c>
      <c r="E3472" s="26">
        <v>14000</v>
      </c>
    </row>
    <row r="3473" spans="1:5" x14ac:dyDescent="0.25">
      <c r="A3473">
        <v>3</v>
      </c>
      <c r="B3473" s="35" t="str">
        <f t="shared" si="54"/>
        <v>F1-P110.</v>
      </c>
      <c r="C3473" s="25" t="s">
        <v>219</v>
      </c>
      <c r="D3473" s="26">
        <v>14000</v>
      </c>
      <c r="E3473" s="26">
        <v>14000</v>
      </c>
    </row>
    <row r="3474" spans="1:5" x14ac:dyDescent="0.25">
      <c r="A3474">
        <v>3</v>
      </c>
      <c r="B3474" s="35" t="str">
        <f t="shared" si="54"/>
        <v>17500001</v>
      </c>
      <c r="C3474" s="32" t="s">
        <v>623</v>
      </c>
      <c r="D3474" s="33">
        <v>12553432.84</v>
      </c>
      <c r="E3474" s="33">
        <v>12899302.1</v>
      </c>
    </row>
    <row r="3475" spans="1:5" x14ac:dyDescent="0.25">
      <c r="A3475">
        <v>3</v>
      </c>
      <c r="B3475" s="35" t="str">
        <f t="shared" si="54"/>
        <v>17500002</v>
      </c>
      <c r="C3475" s="32" t="s">
        <v>624</v>
      </c>
      <c r="D3475" s="33">
        <v>9693583.0500000007</v>
      </c>
      <c r="E3475" s="33">
        <v>10818238.17</v>
      </c>
    </row>
    <row r="3476" spans="1:5" x14ac:dyDescent="0.25">
      <c r="A3476">
        <v>3</v>
      </c>
      <c r="B3476" s="35" t="str">
        <f t="shared" si="54"/>
        <v>17500011</v>
      </c>
      <c r="C3476" s="32" t="s">
        <v>625</v>
      </c>
      <c r="D3476" s="33">
        <v>837751.22</v>
      </c>
      <c r="E3476" s="33">
        <v>251088.8</v>
      </c>
    </row>
    <row r="3477" spans="1:5" x14ac:dyDescent="0.25">
      <c r="A3477">
        <v>3</v>
      </c>
      <c r="B3477" s="35" t="str">
        <f t="shared" si="54"/>
        <v>17500012</v>
      </c>
      <c r="C3477" s="32" t="s">
        <v>626</v>
      </c>
      <c r="D3477" s="33">
        <v>1320240.06</v>
      </c>
      <c r="E3477" s="33">
        <v>3191812.52</v>
      </c>
    </row>
    <row r="3478" spans="1:5" x14ac:dyDescent="0.25">
      <c r="A3478">
        <v>3</v>
      </c>
      <c r="B3478" s="35" t="str">
        <f t="shared" si="54"/>
        <v xml:space="preserve">F175    </v>
      </c>
      <c r="C3478" s="25" t="s">
        <v>627</v>
      </c>
      <c r="D3478" s="26">
        <v>24405007.170000002</v>
      </c>
      <c r="E3478" s="26">
        <v>27160441.59</v>
      </c>
    </row>
    <row r="3479" spans="1:5" x14ac:dyDescent="0.25">
      <c r="A3479">
        <v>3</v>
      </c>
      <c r="B3479" s="35" t="str">
        <f t="shared" si="54"/>
        <v>F1-P110.</v>
      </c>
      <c r="C3479" s="25" t="s">
        <v>220</v>
      </c>
      <c r="D3479" s="26">
        <v>24405007.170000002</v>
      </c>
      <c r="E3479" s="26">
        <v>27160441.59</v>
      </c>
    </row>
    <row r="3480" spans="1:5" x14ac:dyDescent="0.25">
      <c r="A3480">
        <v>3</v>
      </c>
      <c r="B3480" s="35" t="str">
        <f t="shared" si="54"/>
        <v>F1-P110.</v>
      </c>
      <c r="C3480" s="42" t="s">
        <v>221</v>
      </c>
      <c r="D3480" s="50">
        <v>792846202.12</v>
      </c>
      <c r="E3480" s="50">
        <v>741326135.03999996</v>
      </c>
    </row>
    <row r="3481" spans="1:5" x14ac:dyDescent="0.25">
      <c r="A3481">
        <v>3</v>
      </c>
      <c r="B3481" s="35" t="str">
        <f t="shared" si="54"/>
        <v>18100003</v>
      </c>
      <c r="C3481" s="32" t="s">
        <v>628</v>
      </c>
      <c r="D3481" s="33">
        <v>46258.720000000001</v>
      </c>
      <c r="E3481" s="33">
        <v>21026.44</v>
      </c>
    </row>
    <row r="3482" spans="1:5" x14ac:dyDescent="0.25">
      <c r="A3482">
        <v>3</v>
      </c>
      <c r="B3482" s="35" t="str">
        <f t="shared" si="54"/>
        <v>18100093</v>
      </c>
      <c r="C3482" s="32" t="s">
        <v>629</v>
      </c>
      <c r="D3482" s="33">
        <v>35356.76</v>
      </c>
      <c r="E3482" s="33">
        <v>34240.25</v>
      </c>
    </row>
    <row r="3483" spans="1:5" x14ac:dyDescent="0.25">
      <c r="A3483">
        <v>3</v>
      </c>
      <c r="B3483" s="35" t="str">
        <f t="shared" si="54"/>
        <v>18100203</v>
      </c>
      <c r="C3483" s="32" t="s">
        <v>630</v>
      </c>
      <c r="D3483" s="33">
        <v>1428461.3</v>
      </c>
      <c r="E3483" s="33">
        <v>1407957.05</v>
      </c>
    </row>
    <row r="3484" spans="1:5" x14ac:dyDescent="0.25">
      <c r="A3484">
        <v>3</v>
      </c>
      <c r="B3484" s="35" t="str">
        <f t="shared" si="54"/>
        <v>18100213</v>
      </c>
      <c r="C3484" s="32" t="s">
        <v>631</v>
      </c>
      <c r="D3484" s="33">
        <v>4219704.8600000003</v>
      </c>
      <c r="E3484" s="33">
        <v>4181110.01</v>
      </c>
    </row>
    <row r="3485" spans="1:5" x14ac:dyDescent="0.25">
      <c r="A3485">
        <v>3</v>
      </c>
      <c r="B3485" s="35" t="str">
        <f t="shared" si="54"/>
        <v>18100223</v>
      </c>
      <c r="C3485" s="32" t="s">
        <v>632</v>
      </c>
      <c r="D3485" s="33">
        <v>1089194.8</v>
      </c>
      <c r="E3485" s="33">
        <v>1068513.8799999999</v>
      </c>
    </row>
    <row r="3486" spans="1:5" x14ac:dyDescent="0.25">
      <c r="A3486">
        <v>3</v>
      </c>
      <c r="B3486" s="35" t="str">
        <f t="shared" si="54"/>
        <v>18100233</v>
      </c>
      <c r="C3486" s="32" t="s">
        <v>633</v>
      </c>
      <c r="D3486" s="33">
        <v>184067.51</v>
      </c>
      <c r="E3486" s="33">
        <v>180572.54</v>
      </c>
    </row>
    <row r="3487" spans="1:5" x14ac:dyDescent="0.25">
      <c r="A3487">
        <v>3</v>
      </c>
      <c r="B3487" s="35" t="str">
        <f t="shared" si="54"/>
        <v>18100473</v>
      </c>
      <c r="C3487" s="32" t="s">
        <v>634</v>
      </c>
      <c r="D3487" s="33">
        <v>1003326.12</v>
      </c>
      <c r="E3487" s="33">
        <v>978032.16</v>
      </c>
    </row>
    <row r="3488" spans="1:5" x14ac:dyDescent="0.25">
      <c r="A3488">
        <v>3</v>
      </c>
      <c r="B3488" s="35" t="str">
        <f t="shared" si="54"/>
        <v>18100493</v>
      </c>
      <c r="C3488" s="32" t="s">
        <v>635</v>
      </c>
      <c r="D3488" s="33">
        <v>356280.89</v>
      </c>
      <c r="E3488" s="33">
        <v>348322.28</v>
      </c>
    </row>
    <row r="3489" spans="1:5" x14ac:dyDescent="0.25">
      <c r="A3489">
        <v>3</v>
      </c>
      <c r="B3489" s="35" t="str">
        <f t="shared" si="54"/>
        <v>18100633</v>
      </c>
      <c r="C3489" s="32" t="s">
        <v>636</v>
      </c>
      <c r="D3489" s="33">
        <v>0</v>
      </c>
      <c r="E3489" s="33">
        <v>0</v>
      </c>
    </row>
    <row r="3490" spans="1:5" x14ac:dyDescent="0.25">
      <c r="A3490">
        <v>3</v>
      </c>
      <c r="B3490" s="35" t="str">
        <f t="shared" si="54"/>
        <v>18100663</v>
      </c>
      <c r="C3490" s="32" t="s">
        <v>637</v>
      </c>
      <c r="D3490" s="33">
        <v>300643.74</v>
      </c>
      <c r="E3490" s="33">
        <v>285093.21000000002</v>
      </c>
    </row>
    <row r="3491" spans="1:5" x14ac:dyDescent="0.25">
      <c r="A3491">
        <v>3</v>
      </c>
      <c r="B3491" s="35" t="str">
        <f t="shared" si="54"/>
        <v>18100673</v>
      </c>
      <c r="C3491" s="32" t="s">
        <v>638</v>
      </c>
      <c r="D3491" s="33">
        <v>594685.77</v>
      </c>
      <c r="E3491" s="33">
        <v>564051.44999999995</v>
      </c>
    </row>
    <row r="3492" spans="1:5" x14ac:dyDescent="0.25">
      <c r="A3492">
        <v>3</v>
      </c>
      <c r="B3492" s="35" t="str">
        <f t="shared" si="54"/>
        <v>18100683</v>
      </c>
      <c r="C3492" s="32" t="s">
        <v>639</v>
      </c>
      <c r="D3492" s="33">
        <v>2672991.2599999998</v>
      </c>
      <c r="E3492" s="33">
        <v>2541254.37</v>
      </c>
    </row>
    <row r="3493" spans="1:5" x14ac:dyDescent="0.25">
      <c r="A3493">
        <v>3</v>
      </c>
      <c r="B3493" s="35" t="str">
        <f t="shared" si="54"/>
        <v>18100923</v>
      </c>
      <c r="C3493" s="32" t="s">
        <v>640</v>
      </c>
      <c r="D3493" s="33">
        <v>2067177.2</v>
      </c>
      <c r="E3493" s="33">
        <v>2045493.53</v>
      </c>
    </row>
    <row r="3494" spans="1:5" x14ac:dyDescent="0.25">
      <c r="A3494">
        <v>3</v>
      </c>
      <c r="B3494" s="35" t="str">
        <f t="shared" si="54"/>
        <v>18100933</v>
      </c>
      <c r="C3494" s="32" t="s">
        <v>641</v>
      </c>
      <c r="D3494" s="33">
        <v>433184.42</v>
      </c>
      <c r="E3494" s="33">
        <v>429983.54</v>
      </c>
    </row>
    <row r="3495" spans="1:5" x14ac:dyDescent="0.25">
      <c r="A3495">
        <v>3</v>
      </c>
      <c r="B3495" s="35" t="str">
        <f t="shared" si="54"/>
        <v>18101023</v>
      </c>
      <c r="C3495" s="32" t="s">
        <v>642</v>
      </c>
      <c r="D3495" s="33">
        <v>1563079.48</v>
      </c>
      <c r="E3495" s="33">
        <v>1541926.84</v>
      </c>
    </row>
    <row r="3496" spans="1:5" x14ac:dyDescent="0.25">
      <c r="A3496">
        <v>3</v>
      </c>
      <c r="B3496" s="35" t="str">
        <f t="shared" si="54"/>
        <v>18101033</v>
      </c>
      <c r="C3496" s="32" t="s">
        <v>643</v>
      </c>
      <c r="D3496" s="33">
        <v>1838868.79</v>
      </c>
      <c r="E3496" s="33">
        <v>1814883.55</v>
      </c>
    </row>
    <row r="3497" spans="1:5" x14ac:dyDescent="0.25">
      <c r="A3497">
        <v>3</v>
      </c>
      <c r="B3497" s="35" t="str">
        <f t="shared" si="54"/>
        <v>18101083</v>
      </c>
      <c r="C3497" s="32" t="s">
        <v>644</v>
      </c>
      <c r="D3497" s="33">
        <v>22343.27</v>
      </c>
      <c r="E3497" s="33">
        <v>0</v>
      </c>
    </row>
    <row r="3498" spans="1:5" x14ac:dyDescent="0.25">
      <c r="A3498">
        <v>3</v>
      </c>
      <c r="B3498" s="35" t="str">
        <f t="shared" si="54"/>
        <v>18101093</v>
      </c>
      <c r="C3498" s="32" t="s">
        <v>645</v>
      </c>
      <c r="D3498" s="33">
        <v>17214.28</v>
      </c>
      <c r="E3498" s="33">
        <v>0</v>
      </c>
    </row>
    <row r="3499" spans="1:5" x14ac:dyDescent="0.25">
      <c r="A3499">
        <v>3</v>
      </c>
      <c r="B3499" s="35" t="str">
        <f t="shared" si="54"/>
        <v>18101113</v>
      </c>
      <c r="C3499" s="32" t="s">
        <v>646</v>
      </c>
      <c r="D3499" s="33">
        <v>2572311.5099999998</v>
      </c>
      <c r="E3499" s="33">
        <v>2542631.0099999998</v>
      </c>
    </row>
    <row r="3500" spans="1:5" x14ac:dyDescent="0.25">
      <c r="A3500">
        <v>3</v>
      </c>
      <c r="B3500" s="35" t="str">
        <f t="shared" si="54"/>
        <v>18101123</v>
      </c>
      <c r="C3500" s="32" t="s">
        <v>647</v>
      </c>
      <c r="D3500" s="33">
        <v>2501278.61</v>
      </c>
      <c r="E3500" s="33">
        <v>2473068.71</v>
      </c>
    </row>
    <row r="3501" spans="1:5" x14ac:dyDescent="0.25">
      <c r="A3501">
        <v>3</v>
      </c>
      <c r="B3501" s="35" t="str">
        <f t="shared" si="54"/>
        <v>18101133</v>
      </c>
      <c r="C3501" s="32" t="s">
        <v>648</v>
      </c>
      <c r="D3501" s="33">
        <v>1941313.96</v>
      </c>
      <c r="E3501" s="33">
        <v>1919823.4</v>
      </c>
    </row>
    <row r="3502" spans="1:5" x14ac:dyDescent="0.25">
      <c r="A3502">
        <v>3</v>
      </c>
      <c r="B3502" s="35" t="str">
        <f t="shared" si="54"/>
        <v>18101143</v>
      </c>
      <c r="C3502" s="32" t="s">
        <v>649</v>
      </c>
      <c r="D3502" s="33">
        <v>2387467.89</v>
      </c>
      <c r="E3502" s="33">
        <v>2361952.5</v>
      </c>
    </row>
    <row r="3503" spans="1:5" x14ac:dyDescent="0.25">
      <c r="A3503">
        <v>3</v>
      </c>
      <c r="B3503" s="35" t="str">
        <f t="shared" si="54"/>
        <v xml:space="preserve">F181    </v>
      </c>
      <c r="C3503" s="25" t="s">
        <v>650</v>
      </c>
      <c r="D3503" s="26">
        <v>27275211.140000001</v>
      </c>
      <c r="E3503" s="26">
        <v>26739936.719999999</v>
      </c>
    </row>
    <row r="3504" spans="1:5" x14ac:dyDescent="0.25">
      <c r="A3504">
        <v>3</v>
      </c>
      <c r="B3504" s="35" t="str">
        <f t="shared" si="54"/>
        <v>F1-P110.</v>
      </c>
      <c r="C3504" s="25" t="s">
        <v>222</v>
      </c>
      <c r="D3504" s="26">
        <v>27275211.140000001</v>
      </c>
      <c r="E3504" s="26">
        <v>26739936.719999999</v>
      </c>
    </row>
    <row r="3505" spans="1:5" x14ac:dyDescent="0.25">
      <c r="A3505">
        <v>3</v>
      </c>
      <c r="B3505" s="35" t="str">
        <f t="shared" si="54"/>
        <v>18210281</v>
      </c>
      <c r="C3505" s="32" t="s">
        <v>651</v>
      </c>
      <c r="D3505" s="33">
        <v>54592488.810000002</v>
      </c>
      <c r="E3505" s="33">
        <v>52327143.810000002</v>
      </c>
    </row>
    <row r="3506" spans="1:5" x14ac:dyDescent="0.25">
      <c r="A3506">
        <v>3</v>
      </c>
      <c r="B3506" s="35" t="str">
        <f t="shared" si="54"/>
        <v>18210301</v>
      </c>
      <c r="C3506" s="32" t="s">
        <v>652</v>
      </c>
      <c r="D3506" s="33">
        <v>17667579.66</v>
      </c>
      <c r="E3506" s="33">
        <v>13602195.66</v>
      </c>
    </row>
    <row r="3507" spans="1:5" x14ac:dyDescent="0.25">
      <c r="A3507">
        <v>3</v>
      </c>
      <c r="B3507" s="35" t="str">
        <f t="shared" si="54"/>
        <v>18210311</v>
      </c>
      <c r="C3507" s="32" t="s">
        <v>653</v>
      </c>
      <c r="D3507" s="33">
        <v>24158235.699999999</v>
      </c>
      <c r="E3507" s="33">
        <v>24158235.699999999</v>
      </c>
    </row>
    <row r="3508" spans="1:5" x14ac:dyDescent="0.25">
      <c r="A3508">
        <v>3</v>
      </c>
      <c r="B3508" s="35" t="str">
        <f t="shared" si="54"/>
        <v>18210321</v>
      </c>
      <c r="C3508" s="32" t="s">
        <v>654</v>
      </c>
      <c r="D3508" s="33">
        <v>10437020.220000001</v>
      </c>
      <c r="E3508" s="33">
        <v>10437020.220000001</v>
      </c>
    </row>
    <row r="3509" spans="1:5" x14ac:dyDescent="0.25">
      <c r="A3509">
        <v>3</v>
      </c>
      <c r="B3509" s="35" t="str">
        <f t="shared" si="54"/>
        <v>18210331</v>
      </c>
      <c r="C3509" s="32" t="s">
        <v>655</v>
      </c>
      <c r="D3509" s="33">
        <v>9437656.25</v>
      </c>
      <c r="E3509" s="33">
        <v>12565379.529999999</v>
      </c>
    </row>
    <row r="3510" spans="1:5" x14ac:dyDescent="0.25">
      <c r="A3510">
        <v>3</v>
      </c>
      <c r="B3510" s="35" t="str">
        <f t="shared" si="54"/>
        <v>18210341</v>
      </c>
      <c r="C3510" s="32" t="s">
        <v>656</v>
      </c>
      <c r="D3510" s="33">
        <v>12215518.98</v>
      </c>
      <c r="E3510" s="33">
        <v>12215518.98</v>
      </c>
    </row>
    <row r="3511" spans="1:5" x14ac:dyDescent="0.25">
      <c r="A3511">
        <v>3</v>
      </c>
      <c r="B3511" s="35" t="str">
        <f t="shared" si="54"/>
        <v xml:space="preserve">F182-1  </v>
      </c>
      <c r="C3511" s="25" t="s">
        <v>657</v>
      </c>
      <c r="D3511" s="26">
        <v>128508499.62</v>
      </c>
      <c r="E3511" s="26">
        <v>125305493.90000001</v>
      </c>
    </row>
    <row r="3512" spans="1:5" x14ac:dyDescent="0.25">
      <c r="A3512">
        <v>3</v>
      </c>
      <c r="B3512" s="35" t="str">
        <f t="shared" si="54"/>
        <v>F1-P110.</v>
      </c>
      <c r="C3512" s="25" t="s">
        <v>223</v>
      </c>
      <c r="D3512" s="26">
        <v>128508499.62</v>
      </c>
      <c r="E3512" s="26">
        <v>125305493.90000001</v>
      </c>
    </row>
    <row r="3513" spans="1:5" x14ac:dyDescent="0.25">
      <c r="A3513">
        <v>3</v>
      </c>
      <c r="B3513" s="35" t="str">
        <f t="shared" si="54"/>
        <v>18220101</v>
      </c>
      <c r="C3513" s="32" t="s">
        <v>658</v>
      </c>
      <c r="D3513" s="33">
        <v>3786307.84</v>
      </c>
      <c r="E3513" s="33">
        <v>2938432.84</v>
      </c>
    </row>
    <row r="3514" spans="1:5" x14ac:dyDescent="0.25">
      <c r="A3514">
        <v>3</v>
      </c>
      <c r="B3514" s="35" t="str">
        <f t="shared" si="54"/>
        <v xml:space="preserve">F182-2  </v>
      </c>
      <c r="C3514" s="25" t="s">
        <v>659</v>
      </c>
      <c r="D3514" s="26">
        <v>3786307.84</v>
      </c>
      <c r="E3514" s="26">
        <v>2938432.84</v>
      </c>
    </row>
    <row r="3515" spans="1:5" x14ac:dyDescent="0.25">
      <c r="A3515">
        <v>3</v>
      </c>
      <c r="B3515" s="35" t="str">
        <f t="shared" si="54"/>
        <v>F1-P110.</v>
      </c>
      <c r="C3515" s="25" t="s">
        <v>224</v>
      </c>
      <c r="D3515" s="26">
        <v>3786307.84</v>
      </c>
      <c r="E3515" s="26">
        <v>2938432.84</v>
      </c>
    </row>
    <row r="3516" spans="1:5" x14ac:dyDescent="0.25">
      <c r="A3516">
        <v>3</v>
      </c>
      <c r="B3516" s="35" t="str">
        <f t="shared" si="54"/>
        <v>18230002</v>
      </c>
      <c r="C3516" s="32" t="s">
        <v>660</v>
      </c>
      <c r="D3516" s="33">
        <v>0.35</v>
      </c>
      <c r="E3516" s="33">
        <v>0.35</v>
      </c>
    </row>
    <row r="3517" spans="1:5" x14ac:dyDescent="0.25">
      <c r="A3517">
        <v>3</v>
      </c>
      <c r="B3517" s="35" t="str">
        <f t="shared" si="54"/>
        <v>18230021</v>
      </c>
      <c r="C3517" s="32" t="s">
        <v>661</v>
      </c>
      <c r="D3517" s="33">
        <v>101692369.02</v>
      </c>
      <c r="E3517" s="33">
        <v>123589039.42</v>
      </c>
    </row>
    <row r="3518" spans="1:5" x14ac:dyDescent="0.25">
      <c r="A3518">
        <v>3</v>
      </c>
      <c r="B3518" s="35" t="str">
        <f t="shared" si="54"/>
        <v>18230031</v>
      </c>
      <c r="C3518" s="32" t="s">
        <v>662</v>
      </c>
      <c r="D3518" s="33">
        <v>50300536.07</v>
      </c>
      <c r="E3518" s="33">
        <v>49675304.810000002</v>
      </c>
    </row>
    <row r="3519" spans="1:5" x14ac:dyDescent="0.25">
      <c r="A3519">
        <v>3</v>
      </c>
      <c r="B3519" s="35" t="str">
        <f t="shared" si="54"/>
        <v>18230032</v>
      </c>
      <c r="C3519" s="32" t="s">
        <v>663</v>
      </c>
      <c r="D3519" s="33">
        <v>14721637.93</v>
      </c>
      <c r="E3519" s="33">
        <v>18429735.120000001</v>
      </c>
    </row>
    <row r="3520" spans="1:5" x14ac:dyDescent="0.25">
      <c r="A3520">
        <v>3</v>
      </c>
      <c r="B3520" s="35" t="str">
        <f t="shared" si="54"/>
        <v>18230041</v>
      </c>
      <c r="C3520" s="32" t="s">
        <v>664</v>
      </c>
      <c r="D3520" s="33">
        <v>21589277</v>
      </c>
      <c r="E3520" s="33">
        <v>21589277</v>
      </c>
    </row>
    <row r="3521" spans="1:5" x14ac:dyDescent="0.25">
      <c r="A3521">
        <v>3</v>
      </c>
      <c r="B3521" s="35" t="str">
        <f t="shared" si="54"/>
        <v>18230042</v>
      </c>
      <c r="C3521" s="32" t="s">
        <v>665</v>
      </c>
      <c r="D3521" s="33">
        <v>-7679978.7000000002</v>
      </c>
      <c r="E3521" s="33">
        <v>-13618440.24</v>
      </c>
    </row>
    <row r="3522" spans="1:5" x14ac:dyDescent="0.25">
      <c r="A3522">
        <v>3</v>
      </c>
      <c r="B3522" s="35" t="str">
        <f t="shared" ref="B3522:B3585" si="55">LEFT(C3522,8)</f>
        <v>18230051</v>
      </c>
      <c r="C3522" s="32" t="s">
        <v>666</v>
      </c>
      <c r="D3522" s="33">
        <v>-17870988.390000001</v>
      </c>
      <c r="E3522" s="33">
        <v>-18015108.059999999</v>
      </c>
    </row>
    <row r="3523" spans="1:5" x14ac:dyDescent="0.25">
      <c r="A3523">
        <v>3</v>
      </c>
      <c r="B3523" s="35" t="str">
        <f t="shared" si="55"/>
        <v>18230061</v>
      </c>
      <c r="C3523" s="32" t="s">
        <v>667</v>
      </c>
      <c r="D3523" s="33">
        <v>900037</v>
      </c>
      <c r="E3523" s="33">
        <v>865336</v>
      </c>
    </row>
    <row r="3524" spans="1:5" x14ac:dyDescent="0.25">
      <c r="A3524">
        <v>3</v>
      </c>
      <c r="B3524" s="35" t="str">
        <f t="shared" si="55"/>
        <v>18230071</v>
      </c>
      <c r="C3524" s="32" t="s">
        <v>668</v>
      </c>
      <c r="D3524" s="33">
        <v>113632921</v>
      </c>
      <c r="E3524" s="33">
        <v>0</v>
      </c>
    </row>
    <row r="3525" spans="1:5" x14ac:dyDescent="0.25">
      <c r="A3525">
        <v>3</v>
      </c>
      <c r="B3525" s="35" t="str">
        <f t="shared" si="55"/>
        <v>18230081</v>
      </c>
      <c r="C3525" s="32" t="s">
        <v>669</v>
      </c>
      <c r="D3525" s="33">
        <v>-113632921</v>
      </c>
      <c r="E3525" s="33">
        <v>0</v>
      </c>
    </row>
    <row r="3526" spans="1:5" x14ac:dyDescent="0.25">
      <c r="A3526">
        <v>3</v>
      </c>
      <c r="B3526" s="35" t="str">
        <f t="shared" si="55"/>
        <v>18230311</v>
      </c>
      <c r="C3526" s="32" t="s">
        <v>670</v>
      </c>
      <c r="D3526" s="33">
        <v>30000</v>
      </c>
      <c r="E3526" s="33">
        <v>30000</v>
      </c>
    </row>
    <row r="3527" spans="1:5" x14ac:dyDescent="0.25">
      <c r="A3527">
        <v>3</v>
      </c>
      <c r="B3527" s="35" t="str">
        <f t="shared" si="55"/>
        <v>18230312</v>
      </c>
      <c r="C3527" s="32" t="s">
        <v>671</v>
      </c>
      <c r="D3527" s="33">
        <v>-28972196.91</v>
      </c>
      <c r="E3527" s="33">
        <v>-27513391.109999999</v>
      </c>
    </row>
    <row r="3528" spans="1:5" x14ac:dyDescent="0.25">
      <c r="A3528">
        <v>3</v>
      </c>
      <c r="B3528" s="35" t="str">
        <f t="shared" si="55"/>
        <v>18230351</v>
      </c>
      <c r="C3528" s="32" t="s">
        <v>672</v>
      </c>
      <c r="D3528" s="33">
        <v>98051574.730000004</v>
      </c>
      <c r="E3528" s="33">
        <v>96279558.340000004</v>
      </c>
    </row>
    <row r="3529" spans="1:5" x14ac:dyDescent="0.25">
      <c r="A3529">
        <v>3</v>
      </c>
      <c r="B3529" s="35" t="str">
        <f t="shared" si="55"/>
        <v>18230431</v>
      </c>
      <c r="C3529" s="32" t="s">
        <v>673</v>
      </c>
      <c r="D3529" s="33">
        <v>-1725796.46</v>
      </c>
      <c r="E3529" s="33">
        <v>-2423940.2999999998</v>
      </c>
    </row>
    <row r="3530" spans="1:5" x14ac:dyDescent="0.25">
      <c r="A3530">
        <v>3</v>
      </c>
      <c r="B3530" s="35" t="str">
        <f t="shared" si="55"/>
        <v>18230501</v>
      </c>
      <c r="C3530" s="32" t="s">
        <v>674</v>
      </c>
      <c r="D3530" s="33">
        <v>2161908.7599999998</v>
      </c>
      <c r="E3530" s="33">
        <v>1950861.01</v>
      </c>
    </row>
    <row r="3531" spans="1:5" x14ac:dyDescent="0.25">
      <c r="A3531">
        <v>3</v>
      </c>
      <c r="B3531" s="35" t="str">
        <f t="shared" si="55"/>
        <v>18230502</v>
      </c>
      <c r="C3531" s="32" t="s">
        <v>675</v>
      </c>
      <c r="D3531" s="33">
        <v>1558464.05</v>
      </c>
      <c r="E3531" s="33">
        <v>1406324.24</v>
      </c>
    </row>
    <row r="3532" spans="1:5" x14ac:dyDescent="0.25">
      <c r="A3532">
        <v>3</v>
      </c>
      <c r="B3532" s="35" t="str">
        <f t="shared" si="55"/>
        <v>18230621</v>
      </c>
      <c r="C3532" s="32" t="s">
        <v>676</v>
      </c>
      <c r="D3532" s="33">
        <v>-73196327.209999993</v>
      </c>
      <c r="E3532" s="33">
        <v>-104121649.39</v>
      </c>
    </row>
    <row r="3533" spans="1:5" x14ac:dyDescent="0.25">
      <c r="A3533">
        <v>3</v>
      </c>
      <c r="B3533" s="35" t="str">
        <f t="shared" si="55"/>
        <v>18230631</v>
      </c>
      <c r="C3533" s="32" t="s">
        <v>677</v>
      </c>
      <c r="D3533" s="33">
        <v>797362.18</v>
      </c>
      <c r="E3533" s="33">
        <v>1.1100000000000001</v>
      </c>
    </row>
    <row r="3534" spans="1:5" x14ac:dyDescent="0.25">
      <c r="A3534">
        <v>3</v>
      </c>
      <c r="B3534" s="35" t="str">
        <f t="shared" si="55"/>
        <v>18230771</v>
      </c>
      <c r="C3534" s="32" t="s">
        <v>678</v>
      </c>
      <c r="D3534" s="33">
        <v>22414387</v>
      </c>
      <c r="E3534" s="33">
        <v>14925138</v>
      </c>
    </row>
    <row r="3535" spans="1:5" x14ac:dyDescent="0.25">
      <c r="A3535">
        <v>3</v>
      </c>
      <c r="B3535" s="35" t="str">
        <f t="shared" si="55"/>
        <v>18230781</v>
      </c>
      <c r="C3535" s="32" t="s">
        <v>679</v>
      </c>
      <c r="D3535" s="33">
        <v>-22414387</v>
      </c>
      <c r="E3535" s="33">
        <v>-14925138</v>
      </c>
    </row>
    <row r="3536" spans="1:5" x14ac:dyDescent="0.25">
      <c r="A3536">
        <v>3</v>
      </c>
      <c r="B3536" s="35" t="str">
        <f t="shared" si="55"/>
        <v>18230791</v>
      </c>
      <c r="C3536" s="32" t="s">
        <v>680</v>
      </c>
      <c r="D3536" s="33">
        <v>3454344</v>
      </c>
      <c r="E3536" s="33">
        <v>3454344</v>
      </c>
    </row>
    <row r="3537" spans="1:5" x14ac:dyDescent="0.25">
      <c r="A3537">
        <v>3</v>
      </c>
      <c r="B3537" s="35" t="str">
        <f t="shared" si="55"/>
        <v>18231051</v>
      </c>
      <c r="C3537" s="32" t="s">
        <v>681</v>
      </c>
      <c r="D3537" s="33">
        <v>-34827817</v>
      </c>
      <c r="E3537" s="33">
        <v>-34827817</v>
      </c>
    </row>
    <row r="3538" spans="1:5" x14ac:dyDescent="0.25">
      <c r="A3538">
        <v>3</v>
      </c>
      <c r="B3538" s="35" t="str">
        <f t="shared" si="55"/>
        <v>18231061</v>
      </c>
      <c r="C3538" s="32" t="s">
        <v>682</v>
      </c>
      <c r="D3538" s="33">
        <v>34827817</v>
      </c>
      <c r="E3538" s="33">
        <v>34827817</v>
      </c>
    </row>
    <row r="3539" spans="1:5" x14ac:dyDescent="0.25">
      <c r="A3539">
        <v>3</v>
      </c>
      <c r="B3539" s="35" t="str">
        <f t="shared" si="55"/>
        <v>18231081</v>
      </c>
      <c r="C3539" s="32" t="s">
        <v>683</v>
      </c>
      <c r="D3539" s="33">
        <v>-25644564</v>
      </c>
      <c r="E3539" s="33">
        <v>-25644564</v>
      </c>
    </row>
    <row r="3540" spans="1:5" x14ac:dyDescent="0.25">
      <c r="A3540">
        <v>3</v>
      </c>
      <c r="B3540" s="35" t="str">
        <f t="shared" si="55"/>
        <v>18231091</v>
      </c>
      <c r="C3540" s="32" t="s">
        <v>684</v>
      </c>
      <c r="D3540" s="33">
        <v>25644564</v>
      </c>
      <c r="E3540" s="33">
        <v>25644564</v>
      </c>
    </row>
    <row r="3541" spans="1:5" x14ac:dyDescent="0.25">
      <c r="A3541">
        <v>3</v>
      </c>
      <c r="B3541" s="35" t="str">
        <f t="shared" si="55"/>
        <v>18231141</v>
      </c>
      <c r="C3541" s="32" t="s">
        <v>685</v>
      </c>
      <c r="D3541" s="33">
        <v>-38038883</v>
      </c>
      <c r="E3541" s="33">
        <v>-38038883</v>
      </c>
    </row>
    <row r="3542" spans="1:5" x14ac:dyDescent="0.25">
      <c r="A3542">
        <v>3</v>
      </c>
      <c r="B3542" s="35" t="str">
        <f t="shared" si="55"/>
        <v>18231151</v>
      </c>
      <c r="C3542" s="32" t="s">
        <v>686</v>
      </c>
      <c r="D3542" s="33">
        <v>38038883</v>
      </c>
      <c r="E3542" s="33">
        <v>38038883</v>
      </c>
    </row>
    <row r="3543" spans="1:5" x14ac:dyDescent="0.25">
      <c r="A3543">
        <v>3</v>
      </c>
      <c r="B3543" s="35" t="str">
        <f t="shared" si="55"/>
        <v>18231161</v>
      </c>
      <c r="C3543" s="32" t="s">
        <v>687</v>
      </c>
      <c r="D3543" s="33">
        <v>39647674</v>
      </c>
      <c r="E3543" s="33">
        <v>39647674</v>
      </c>
    </row>
    <row r="3544" spans="1:5" x14ac:dyDescent="0.25">
      <c r="A3544">
        <v>3</v>
      </c>
      <c r="B3544" s="35" t="str">
        <f t="shared" si="55"/>
        <v>18231171</v>
      </c>
      <c r="C3544" s="32" t="s">
        <v>688</v>
      </c>
      <c r="D3544" s="33">
        <v>-39647674</v>
      </c>
      <c r="E3544" s="33">
        <v>-39647674</v>
      </c>
    </row>
    <row r="3545" spans="1:5" x14ac:dyDescent="0.25">
      <c r="A3545">
        <v>3</v>
      </c>
      <c r="B3545" s="35" t="str">
        <f t="shared" si="55"/>
        <v>18231181</v>
      </c>
      <c r="C3545" s="32" t="s">
        <v>689</v>
      </c>
      <c r="D3545" s="33">
        <v>8232968</v>
      </c>
      <c r="E3545" s="33">
        <v>8232968</v>
      </c>
    </row>
    <row r="3546" spans="1:5" x14ac:dyDescent="0.25">
      <c r="A3546">
        <v>3</v>
      </c>
      <c r="B3546" s="35" t="str">
        <f t="shared" si="55"/>
        <v>18231191</v>
      </c>
      <c r="C3546" s="32" t="s">
        <v>690</v>
      </c>
      <c r="D3546" s="33">
        <v>-8232968</v>
      </c>
      <c r="E3546" s="33">
        <v>-8232968</v>
      </c>
    </row>
    <row r="3547" spans="1:5" x14ac:dyDescent="0.25">
      <c r="A3547">
        <v>3</v>
      </c>
      <c r="B3547" s="35" t="str">
        <f t="shared" si="55"/>
        <v>18231241</v>
      </c>
      <c r="C3547" s="32" t="s">
        <v>691</v>
      </c>
      <c r="D3547" s="33">
        <v>465000</v>
      </c>
      <c r="E3547" s="33">
        <v>0</v>
      </c>
    </row>
    <row r="3548" spans="1:5" x14ac:dyDescent="0.25">
      <c r="A3548">
        <v>3</v>
      </c>
      <c r="B3548" s="35" t="str">
        <f t="shared" si="55"/>
        <v>18231251</v>
      </c>
      <c r="C3548" s="32" t="s">
        <v>692</v>
      </c>
      <c r="D3548" s="33">
        <v>61259.91</v>
      </c>
      <c r="E3548" s="33">
        <v>61259.91</v>
      </c>
    </row>
    <row r="3549" spans="1:5" x14ac:dyDescent="0.25">
      <c r="A3549">
        <v>3</v>
      </c>
      <c r="B3549" s="35" t="str">
        <f t="shared" si="55"/>
        <v>18231261</v>
      </c>
      <c r="C3549" s="32" t="s">
        <v>693</v>
      </c>
      <c r="D3549" s="33">
        <v>0</v>
      </c>
      <c r="E3549" s="33">
        <v>-7489249</v>
      </c>
    </row>
    <row r="3550" spans="1:5" x14ac:dyDescent="0.25">
      <c r="A3550">
        <v>3</v>
      </c>
      <c r="B3550" s="35" t="str">
        <f t="shared" si="55"/>
        <v>18231271</v>
      </c>
      <c r="C3550" s="32" t="s">
        <v>694</v>
      </c>
      <c r="D3550" s="33">
        <v>0</v>
      </c>
      <c r="E3550" s="33">
        <v>7489249</v>
      </c>
    </row>
    <row r="3551" spans="1:5" x14ac:dyDescent="0.25">
      <c r="A3551">
        <v>3</v>
      </c>
      <c r="B3551" s="35" t="str">
        <f t="shared" si="55"/>
        <v>18232221</v>
      </c>
      <c r="C3551" s="32" t="s">
        <v>695</v>
      </c>
      <c r="D3551" s="33">
        <v>200000</v>
      </c>
      <c r="E3551" s="33">
        <v>197670.25</v>
      </c>
    </row>
    <row r="3552" spans="1:5" x14ac:dyDescent="0.25">
      <c r="A3552">
        <v>3</v>
      </c>
      <c r="B3552" s="35" t="str">
        <f t="shared" si="55"/>
        <v>18232251</v>
      </c>
      <c r="C3552" s="32" t="s">
        <v>696</v>
      </c>
      <c r="D3552" s="33">
        <v>23165.34</v>
      </c>
      <c r="E3552" s="33">
        <v>25495.09</v>
      </c>
    </row>
    <row r="3553" spans="1:5" x14ac:dyDescent="0.25">
      <c r="A3553">
        <v>3</v>
      </c>
      <c r="B3553" s="35" t="str">
        <f t="shared" si="55"/>
        <v>18232261</v>
      </c>
      <c r="C3553" s="32" t="s">
        <v>697</v>
      </c>
      <c r="D3553" s="33">
        <v>150000</v>
      </c>
      <c r="E3553" s="33">
        <v>87847.75</v>
      </c>
    </row>
    <row r="3554" spans="1:5" x14ac:dyDescent="0.25">
      <c r="A3554">
        <v>3</v>
      </c>
      <c r="B3554" s="35" t="str">
        <f t="shared" si="55"/>
        <v>18232271</v>
      </c>
      <c r="C3554" s="32" t="s">
        <v>698</v>
      </c>
      <c r="D3554" s="33">
        <v>250050.86</v>
      </c>
      <c r="E3554" s="33">
        <v>-65949.009999999995</v>
      </c>
    </row>
    <row r="3555" spans="1:5" x14ac:dyDescent="0.25">
      <c r="A3555">
        <v>3</v>
      </c>
      <c r="B3555" s="35" t="str">
        <f t="shared" si="55"/>
        <v>18232301</v>
      </c>
      <c r="C3555" s="32" t="s">
        <v>699</v>
      </c>
      <c r="D3555" s="33">
        <v>62954125.369999997</v>
      </c>
      <c r="E3555" s="33">
        <v>62072585.369999997</v>
      </c>
    </row>
    <row r="3556" spans="1:5" x14ac:dyDescent="0.25">
      <c r="A3556">
        <v>3</v>
      </c>
      <c r="B3556" s="35" t="str">
        <f t="shared" si="55"/>
        <v>18232311</v>
      </c>
      <c r="C3556" s="32" t="s">
        <v>700</v>
      </c>
      <c r="D3556" s="33">
        <v>13369404</v>
      </c>
      <c r="E3556" s="33">
        <v>13197549</v>
      </c>
    </row>
    <row r="3557" spans="1:5" x14ac:dyDescent="0.25">
      <c r="A3557">
        <v>3</v>
      </c>
      <c r="B3557" s="35" t="str">
        <f t="shared" si="55"/>
        <v>18232321</v>
      </c>
      <c r="C3557" s="32" t="s">
        <v>701</v>
      </c>
      <c r="D3557" s="33">
        <v>999999.71</v>
      </c>
      <c r="E3557" s="33">
        <v>874999.7</v>
      </c>
    </row>
    <row r="3558" spans="1:5" x14ac:dyDescent="0.25">
      <c r="A3558">
        <v>3</v>
      </c>
      <c r="B3558" s="35" t="str">
        <f t="shared" si="55"/>
        <v>18233061</v>
      </c>
      <c r="C3558" s="32" t="s">
        <v>702</v>
      </c>
      <c r="D3558" s="33">
        <v>20000</v>
      </c>
      <c r="E3558" s="33">
        <v>20000</v>
      </c>
    </row>
    <row r="3559" spans="1:5" x14ac:dyDescent="0.25">
      <c r="A3559">
        <v>3</v>
      </c>
      <c r="B3559" s="35" t="str">
        <f t="shared" si="55"/>
        <v>18235521</v>
      </c>
      <c r="C3559" s="32" t="s">
        <v>703</v>
      </c>
      <c r="D3559" s="33">
        <v>20750386.879999999</v>
      </c>
      <c r="E3559" s="33">
        <v>20029123.879999999</v>
      </c>
    </row>
    <row r="3560" spans="1:5" x14ac:dyDescent="0.25">
      <c r="A3560">
        <v>3</v>
      </c>
      <c r="B3560" s="35" t="str">
        <f t="shared" si="55"/>
        <v>18237112</v>
      </c>
      <c r="C3560" s="32" t="s">
        <v>704</v>
      </c>
      <c r="D3560" s="33">
        <v>5107.6499999999996</v>
      </c>
      <c r="E3560" s="33">
        <v>5107.6499999999996</v>
      </c>
    </row>
    <row r="3561" spans="1:5" x14ac:dyDescent="0.25">
      <c r="A3561">
        <v>3</v>
      </c>
      <c r="B3561" s="35" t="str">
        <f t="shared" si="55"/>
        <v>18237161</v>
      </c>
      <c r="C3561" s="32" t="s">
        <v>705</v>
      </c>
      <c r="D3561" s="33">
        <v>0</v>
      </c>
      <c r="E3561" s="33">
        <v>1010556.04</v>
      </c>
    </row>
    <row r="3562" spans="1:5" x14ac:dyDescent="0.25">
      <c r="A3562">
        <v>3</v>
      </c>
      <c r="B3562" s="35" t="str">
        <f t="shared" si="55"/>
        <v>18237171</v>
      </c>
      <c r="C3562" s="32" t="s">
        <v>706</v>
      </c>
      <c r="D3562" s="33">
        <v>0</v>
      </c>
      <c r="E3562" s="33">
        <v>127367.65</v>
      </c>
    </row>
    <row r="3563" spans="1:5" x14ac:dyDescent="0.25">
      <c r="A3563">
        <v>3</v>
      </c>
      <c r="B3563" s="35" t="str">
        <f t="shared" si="55"/>
        <v>18237181</v>
      </c>
      <c r="C3563" s="32" t="s">
        <v>707</v>
      </c>
      <c r="D3563" s="33">
        <v>0</v>
      </c>
      <c r="E3563" s="33">
        <v>1127.73</v>
      </c>
    </row>
    <row r="3564" spans="1:5" x14ac:dyDescent="0.25">
      <c r="A3564">
        <v>3</v>
      </c>
      <c r="B3564" s="35" t="str">
        <f t="shared" si="55"/>
        <v>18237191</v>
      </c>
      <c r="C3564" s="32" t="s">
        <v>708</v>
      </c>
      <c r="D3564" s="33">
        <v>0</v>
      </c>
      <c r="E3564" s="33">
        <v>0</v>
      </c>
    </row>
    <row r="3565" spans="1:5" x14ac:dyDescent="0.25">
      <c r="A3565">
        <v>3</v>
      </c>
      <c r="B3565" s="35" t="str">
        <f t="shared" si="55"/>
        <v>18237201</v>
      </c>
      <c r="C3565" s="32" t="s">
        <v>709</v>
      </c>
      <c r="D3565" s="33">
        <v>0</v>
      </c>
      <c r="E3565" s="33">
        <v>5881130.96</v>
      </c>
    </row>
    <row r="3566" spans="1:5" x14ac:dyDescent="0.25">
      <c r="A3566">
        <v>3</v>
      </c>
      <c r="B3566" s="35" t="str">
        <f t="shared" si="55"/>
        <v>18237211</v>
      </c>
      <c r="C3566" s="32" t="s">
        <v>710</v>
      </c>
      <c r="D3566" s="33">
        <v>23158.12</v>
      </c>
      <c r="E3566" s="33">
        <v>4667176.51</v>
      </c>
    </row>
    <row r="3567" spans="1:5" x14ac:dyDescent="0.25">
      <c r="A3567">
        <v>3</v>
      </c>
      <c r="B3567" s="35" t="str">
        <f t="shared" si="55"/>
        <v>18237221</v>
      </c>
      <c r="C3567" s="32" t="s">
        <v>711</v>
      </c>
      <c r="D3567" s="33">
        <v>94681.86</v>
      </c>
      <c r="E3567" s="33">
        <v>1441151.09</v>
      </c>
    </row>
    <row r="3568" spans="1:5" x14ac:dyDescent="0.25">
      <c r="A3568">
        <v>3</v>
      </c>
      <c r="B3568" s="35" t="str">
        <f t="shared" si="55"/>
        <v>18237231</v>
      </c>
      <c r="C3568" s="32" t="s">
        <v>712</v>
      </c>
      <c r="D3568" s="33">
        <v>0</v>
      </c>
      <c r="E3568" s="33">
        <v>1454059.51</v>
      </c>
    </row>
    <row r="3569" spans="1:5" x14ac:dyDescent="0.25">
      <c r="A3569">
        <v>3</v>
      </c>
      <c r="B3569" s="35" t="str">
        <f t="shared" si="55"/>
        <v>18237251</v>
      </c>
      <c r="C3569" s="32" t="s">
        <v>713</v>
      </c>
      <c r="D3569" s="33">
        <v>0</v>
      </c>
      <c r="E3569" s="33">
        <v>1173617.1000000001</v>
      </c>
    </row>
    <row r="3570" spans="1:5" x14ac:dyDescent="0.25">
      <c r="A3570">
        <v>3</v>
      </c>
      <c r="B3570" s="35" t="str">
        <f t="shared" si="55"/>
        <v>18237261</v>
      </c>
      <c r="C3570" s="32" t="s">
        <v>714</v>
      </c>
      <c r="D3570" s="33">
        <v>0</v>
      </c>
      <c r="E3570" s="33">
        <v>13046.03</v>
      </c>
    </row>
    <row r="3571" spans="1:5" x14ac:dyDescent="0.25">
      <c r="A3571">
        <v>3</v>
      </c>
      <c r="B3571" s="35" t="str">
        <f t="shared" si="55"/>
        <v>18237271</v>
      </c>
      <c r="C3571" s="32" t="s">
        <v>715</v>
      </c>
      <c r="D3571" s="33">
        <v>133361.39000000001</v>
      </c>
      <c r="E3571" s="33">
        <v>608791.43999999994</v>
      </c>
    </row>
    <row r="3572" spans="1:5" x14ac:dyDescent="0.25">
      <c r="A3572">
        <v>3</v>
      </c>
      <c r="B3572" s="35" t="str">
        <f t="shared" si="55"/>
        <v>18237281</v>
      </c>
      <c r="C3572" s="32" t="s">
        <v>716</v>
      </c>
      <c r="D3572" s="33">
        <v>129130.56</v>
      </c>
      <c r="E3572" s="33">
        <v>839588.52</v>
      </c>
    </row>
    <row r="3573" spans="1:5" x14ac:dyDescent="0.25">
      <c r="A3573">
        <v>3</v>
      </c>
      <c r="B3573" s="35" t="str">
        <f t="shared" si="55"/>
        <v>18237302</v>
      </c>
      <c r="C3573" s="32" t="s">
        <v>717</v>
      </c>
      <c r="D3573" s="33">
        <v>138018.64000000001</v>
      </c>
      <c r="E3573" s="33">
        <v>593266.19999999995</v>
      </c>
    </row>
    <row r="3574" spans="1:5" x14ac:dyDescent="0.25">
      <c r="A3574">
        <v>3</v>
      </c>
      <c r="B3574" s="35" t="str">
        <f t="shared" si="55"/>
        <v>18237311</v>
      </c>
      <c r="C3574" s="32" t="s">
        <v>718</v>
      </c>
      <c r="D3574" s="33">
        <v>0</v>
      </c>
      <c r="E3574" s="33">
        <v>261422.55</v>
      </c>
    </row>
    <row r="3575" spans="1:5" x14ac:dyDescent="0.25">
      <c r="A3575">
        <v>3</v>
      </c>
      <c r="B3575" s="35" t="str">
        <f t="shared" si="55"/>
        <v>18237321</v>
      </c>
      <c r="C3575" s="32" t="s">
        <v>719</v>
      </c>
      <c r="D3575" s="33">
        <v>0</v>
      </c>
      <c r="E3575" s="33">
        <v>270427.62</v>
      </c>
    </row>
    <row r="3576" spans="1:5" x14ac:dyDescent="0.25">
      <c r="A3576">
        <v>3</v>
      </c>
      <c r="B3576" s="35" t="str">
        <f t="shared" si="55"/>
        <v>18237331</v>
      </c>
      <c r="C3576" s="32" t="s">
        <v>720</v>
      </c>
      <c r="D3576" s="33">
        <v>126.81</v>
      </c>
      <c r="E3576" s="33">
        <v>56911.9</v>
      </c>
    </row>
    <row r="3577" spans="1:5" x14ac:dyDescent="0.25">
      <c r="A3577">
        <v>3</v>
      </c>
      <c r="B3577" s="35" t="str">
        <f t="shared" si="55"/>
        <v>18237341</v>
      </c>
      <c r="C3577" s="32" t="s">
        <v>721</v>
      </c>
      <c r="D3577" s="33">
        <v>0</v>
      </c>
      <c r="E3577" s="33">
        <v>18763.82</v>
      </c>
    </row>
    <row r="3578" spans="1:5" x14ac:dyDescent="0.25">
      <c r="A3578">
        <v>3</v>
      </c>
      <c r="B3578" s="35" t="str">
        <f t="shared" si="55"/>
        <v>18237351</v>
      </c>
      <c r="C3578" s="32" t="s">
        <v>722</v>
      </c>
      <c r="D3578" s="33">
        <v>0</v>
      </c>
      <c r="E3578" s="33">
        <v>206.25</v>
      </c>
    </row>
    <row r="3579" spans="1:5" x14ac:dyDescent="0.25">
      <c r="A3579">
        <v>3</v>
      </c>
      <c r="B3579" s="35" t="str">
        <f t="shared" si="55"/>
        <v>18237361</v>
      </c>
      <c r="C3579" s="32" t="s">
        <v>723</v>
      </c>
      <c r="D3579" s="33">
        <v>0</v>
      </c>
      <c r="E3579" s="33">
        <v>8195.9599999999991</v>
      </c>
    </row>
    <row r="3580" spans="1:5" x14ac:dyDescent="0.25">
      <c r="A3580">
        <v>3</v>
      </c>
      <c r="B3580" s="35" t="str">
        <f t="shared" si="55"/>
        <v>18237381</v>
      </c>
      <c r="C3580" s="32" t="s">
        <v>724</v>
      </c>
      <c r="D3580" s="33">
        <v>233.94</v>
      </c>
      <c r="E3580" s="33">
        <v>6595.82</v>
      </c>
    </row>
    <row r="3581" spans="1:5" x14ac:dyDescent="0.25">
      <c r="A3581">
        <v>3</v>
      </c>
      <c r="B3581" s="35" t="str">
        <f t="shared" si="55"/>
        <v>18237391</v>
      </c>
      <c r="C3581" s="32" t="s">
        <v>725</v>
      </c>
      <c r="D3581" s="33">
        <v>226.52</v>
      </c>
      <c r="E3581" s="33">
        <v>6601.12</v>
      </c>
    </row>
    <row r="3582" spans="1:5" x14ac:dyDescent="0.25">
      <c r="A3582">
        <v>3</v>
      </c>
      <c r="B3582" s="35" t="str">
        <f t="shared" si="55"/>
        <v>18237401</v>
      </c>
      <c r="C3582" s="32" t="s">
        <v>726</v>
      </c>
      <c r="D3582" s="33">
        <v>0</v>
      </c>
      <c r="E3582" s="33">
        <v>55855.98</v>
      </c>
    </row>
    <row r="3583" spans="1:5" x14ac:dyDescent="0.25">
      <c r="A3583">
        <v>3</v>
      </c>
      <c r="B3583" s="35" t="str">
        <f t="shared" si="55"/>
        <v>18237402</v>
      </c>
      <c r="C3583" s="32" t="s">
        <v>727</v>
      </c>
      <c r="D3583" s="33">
        <v>0</v>
      </c>
      <c r="E3583" s="33">
        <v>345163.39</v>
      </c>
    </row>
    <row r="3584" spans="1:5" x14ac:dyDescent="0.25">
      <c r="A3584">
        <v>3</v>
      </c>
      <c r="B3584" s="35" t="str">
        <f t="shared" si="55"/>
        <v>18237411</v>
      </c>
      <c r="C3584" s="32" t="s">
        <v>728</v>
      </c>
      <c r="D3584" s="33">
        <v>-24025</v>
      </c>
      <c r="E3584" s="33">
        <v>139200.16</v>
      </c>
    </row>
    <row r="3585" spans="1:5" x14ac:dyDescent="0.25">
      <c r="A3585">
        <v>3</v>
      </c>
      <c r="B3585" s="35" t="str">
        <f t="shared" si="55"/>
        <v>18237412</v>
      </c>
      <c r="C3585" s="32" t="s">
        <v>729</v>
      </c>
      <c r="D3585" s="33">
        <v>98.07</v>
      </c>
      <c r="E3585" s="33">
        <v>155654.84</v>
      </c>
    </row>
    <row r="3586" spans="1:5" x14ac:dyDescent="0.25">
      <c r="A3586">
        <v>3</v>
      </c>
      <c r="B3586" s="35" t="str">
        <f t="shared" ref="B3586:B3649" si="56">LEFT(C3586,8)</f>
        <v>18237421</v>
      </c>
      <c r="C3586" s="32" t="s">
        <v>730</v>
      </c>
      <c r="D3586" s="33">
        <v>-154152.79999999999</v>
      </c>
      <c r="E3586" s="33">
        <v>537411.38</v>
      </c>
    </row>
    <row r="3587" spans="1:5" x14ac:dyDescent="0.25">
      <c r="A3587">
        <v>3</v>
      </c>
      <c r="B3587" s="35" t="str">
        <f t="shared" si="56"/>
        <v>18237431</v>
      </c>
      <c r="C3587" s="32" t="s">
        <v>731</v>
      </c>
      <c r="D3587" s="33">
        <v>-152267.75</v>
      </c>
      <c r="E3587" s="33">
        <v>548005.24</v>
      </c>
    </row>
    <row r="3588" spans="1:5" x14ac:dyDescent="0.25">
      <c r="A3588">
        <v>3</v>
      </c>
      <c r="B3588" s="35" t="str">
        <f t="shared" si="56"/>
        <v>18237441</v>
      </c>
      <c r="C3588" s="32" t="s">
        <v>732</v>
      </c>
      <c r="D3588" s="33">
        <v>-23482.89</v>
      </c>
      <c r="E3588" s="33">
        <v>156717.25</v>
      </c>
    </row>
    <row r="3589" spans="1:5" x14ac:dyDescent="0.25">
      <c r="A3589">
        <v>3</v>
      </c>
      <c r="B3589" s="35" t="str">
        <f t="shared" si="56"/>
        <v>18237461</v>
      </c>
      <c r="C3589" s="32" t="s">
        <v>733</v>
      </c>
      <c r="D3589" s="33">
        <v>0</v>
      </c>
      <c r="E3589" s="33">
        <v>0</v>
      </c>
    </row>
    <row r="3590" spans="1:5" x14ac:dyDescent="0.25">
      <c r="A3590">
        <v>3</v>
      </c>
      <c r="B3590" s="35" t="str">
        <f t="shared" si="56"/>
        <v>18237491</v>
      </c>
      <c r="C3590" s="32" t="s">
        <v>734</v>
      </c>
      <c r="D3590" s="33">
        <v>0</v>
      </c>
      <c r="E3590" s="33">
        <v>0</v>
      </c>
    </row>
    <row r="3591" spans="1:5" x14ac:dyDescent="0.25">
      <c r="A3591">
        <v>3</v>
      </c>
      <c r="B3591" s="35" t="str">
        <f t="shared" si="56"/>
        <v>18237501</v>
      </c>
      <c r="C3591" s="32" t="s">
        <v>735</v>
      </c>
      <c r="D3591" s="33">
        <v>0</v>
      </c>
      <c r="E3591" s="33">
        <v>0</v>
      </c>
    </row>
    <row r="3592" spans="1:5" x14ac:dyDescent="0.25">
      <c r="A3592">
        <v>3</v>
      </c>
      <c r="B3592" s="35" t="str">
        <f t="shared" si="56"/>
        <v>18237502</v>
      </c>
      <c r="C3592" s="32" t="s">
        <v>736</v>
      </c>
      <c r="D3592" s="33">
        <v>-567913.01</v>
      </c>
      <c r="E3592" s="33">
        <v>2363798.31</v>
      </c>
    </row>
    <row r="3593" spans="1:5" x14ac:dyDescent="0.25">
      <c r="A3593">
        <v>3</v>
      </c>
      <c r="B3593" s="35" t="str">
        <f t="shared" si="56"/>
        <v>18237512</v>
      </c>
      <c r="C3593" s="32" t="s">
        <v>737</v>
      </c>
      <c r="D3593" s="33">
        <v>-85799.86</v>
      </c>
      <c r="E3593" s="33">
        <v>2010594.14</v>
      </c>
    </row>
    <row r="3594" spans="1:5" x14ac:dyDescent="0.25">
      <c r="A3594">
        <v>3</v>
      </c>
      <c r="B3594" s="35" t="str">
        <f t="shared" si="56"/>
        <v>18238031</v>
      </c>
      <c r="C3594" s="32" t="s">
        <v>738</v>
      </c>
      <c r="D3594" s="33">
        <v>7634421.9699999997</v>
      </c>
      <c r="E3594" s="33">
        <v>3273188.89</v>
      </c>
    </row>
    <row r="3595" spans="1:5" x14ac:dyDescent="0.25">
      <c r="A3595">
        <v>3</v>
      </c>
      <c r="B3595" s="35" t="str">
        <f t="shared" si="56"/>
        <v>18238032</v>
      </c>
      <c r="C3595" s="32" t="s">
        <v>739</v>
      </c>
      <c r="D3595" s="33">
        <v>2767519.23</v>
      </c>
      <c r="E3595" s="33">
        <v>1795092.73</v>
      </c>
    </row>
    <row r="3596" spans="1:5" x14ac:dyDescent="0.25">
      <c r="A3596">
        <v>3</v>
      </c>
      <c r="B3596" s="35" t="str">
        <f t="shared" si="56"/>
        <v>18238041</v>
      </c>
      <c r="C3596" s="32" t="s">
        <v>740</v>
      </c>
      <c r="D3596" s="33">
        <v>21594101</v>
      </c>
      <c r="E3596" s="33">
        <v>25693086</v>
      </c>
    </row>
    <row r="3597" spans="1:5" x14ac:dyDescent="0.25">
      <c r="A3597">
        <v>3</v>
      </c>
      <c r="B3597" s="35" t="str">
        <f t="shared" si="56"/>
        <v>18238042</v>
      </c>
      <c r="C3597" s="32" t="s">
        <v>741</v>
      </c>
      <c r="D3597" s="33">
        <v>4521184</v>
      </c>
      <c r="E3597" s="33">
        <v>3188890</v>
      </c>
    </row>
    <row r="3598" spans="1:5" x14ac:dyDescent="0.25">
      <c r="A3598">
        <v>3</v>
      </c>
      <c r="B3598" s="35" t="str">
        <f t="shared" si="56"/>
        <v>18238141</v>
      </c>
      <c r="C3598" s="32" t="s">
        <v>742</v>
      </c>
      <c r="D3598" s="33">
        <v>0</v>
      </c>
      <c r="E3598" s="33">
        <v>0</v>
      </c>
    </row>
    <row r="3599" spans="1:5" x14ac:dyDescent="0.25">
      <c r="A3599">
        <v>3</v>
      </c>
      <c r="B3599" s="35" t="str">
        <f t="shared" si="56"/>
        <v>18238142</v>
      </c>
      <c r="C3599" s="32" t="s">
        <v>743</v>
      </c>
      <c r="D3599" s="33">
        <v>48106199.670000002</v>
      </c>
      <c r="E3599" s="33">
        <v>47683969.259999998</v>
      </c>
    </row>
    <row r="3600" spans="1:5" x14ac:dyDescent="0.25">
      <c r="A3600">
        <v>3</v>
      </c>
      <c r="B3600" s="35" t="str">
        <f t="shared" si="56"/>
        <v>18238151</v>
      </c>
      <c r="C3600" s="32" t="s">
        <v>744</v>
      </c>
      <c r="D3600" s="33">
        <v>11496655.73</v>
      </c>
      <c r="E3600" s="33">
        <v>0</v>
      </c>
    </row>
    <row r="3601" spans="1:5" x14ac:dyDescent="0.25">
      <c r="A3601">
        <v>3</v>
      </c>
      <c r="B3601" s="35" t="str">
        <f t="shared" si="56"/>
        <v>18238152</v>
      </c>
      <c r="C3601" s="32" t="s">
        <v>745</v>
      </c>
      <c r="D3601" s="33">
        <v>639327.88</v>
      </c>
      <c r="E3601" s="33">
        <v>0</v>
      </c>
    </row>
    <row r="3602" spans="1:5" x14ac:dyDescent="0.25">
      <c r="A3602">
        <v>3</v>
      </c>
      <c r="B3602" s="35" t="str">
        <f t="shared" si="56"/>
        <v>18238161</v>
      </c>
      <c r="C3602" s="32" t="s">
        <v>746</v>
      </c>
      <c r="D3602" s="33">
        <v>451853.74</v>
      </c>
      <c r="E3602" s="33">
        <v>443347.37</v>
      </c>
    </row>
    <row r="3603" spans="1:5" x14ac:dyDescent="0.25">
      <c r="A3603">
        <v>3</v>
      </c>
      <c r="B3603" s="35" t="str">
        <f t="shared" si="56"/>
        <v>18238162</v>
      </c>
      <c r="C3603" s="32" t="s">
        <v>747</v>
      </c>
      <c r="D3603" s="33">
        <v>2416073.61</v>
      </c>
      <c r="E3603" s="33">
        <v>3012660.97</v>
      </c>
    </row>
    <row r="3604" spans="1:5" x14ac:dyDescent="0.25">
      <c r="A3604">
        <v>3</v>
      </c>
      <c r="B3604" s="35" t="str">
        <f t="shared" si="56"/>
        <v>18238171</v>
      </c>
      <c r="C3604" s="32" t="s">
        <v>748</v>
      </c>
      <c r="D3604" s="33">
        <v>515962.22</v>
      </c>
      <c r="E3604" s="33">
        <v>0</v>
      </c>
    </row>
    <row r="3605" spans="1:5" x14ac:dyDescent="0.25">
      <c r="A3605">
        <v>3</v>
      </c>
      <c r="B3605" s="35" t="str">
        <f t="shared" si="56"/>
        <v>18238172</v>
      </c>
      <c r="C3605" s="32" t="s">
        <v>749</v>
      </c>
      <c r="D3605" s="33">
        <v>445445.85</v>
      </c>
      <c r="E3605" s="33">
        <v>0</v>
      </c>
    </row>
    <row r="3606" spans="1:5" x14ac:dyDescent="0.25">
      <c r="A3606">
        <v>3</v>
      </c>
      <c r="B3606" s="35" t="str">
        <f t="shared" si="56"/>
        <v>18238181</v>
      </c>
      <c r="C3606" s="32" t="s">
        <v>750</v>
      </c>
      <c r="D3606" s="33">
        <v>313287.15999999997</v>
      </c>
      <c r="E3606" s="33">
        <v>364793.03</v>
      </c>
    </row>
    <row r="3607" spans="1:5" x14ac:dyDescent="0.25">
      <c r="A3607">
        <v>3</v>
      </c>
      <c r="B3607" s="35" t="str">
        <f t="shared" si="56"/>
        <v>18238191</v>
      </c>
      <c r="C3607" s="32" t="s">
        <v>751</v>
      </c>
      <c r="D3607" s="33">
        <v>246821.82</v>
      </c>
      <c r="E3607" s="33">
        <v>54667.22</v>
      </c>
    </row>
    <row r="3608" spans="1:5" x14ac:dyDescent="0.25">
      <c r="A3608">
        <v>3</v>
      </c>
      <c r="B3608" s="35" t="str">
        <f t="shared" si="56"/>
        <v>18238211</v>
      </c>
      <c r="C3608" s="32" t="s">
        <v>752</v>
      </c>
      <c r="D3608" s="33">
        <v>0</v>
      </c>
      <c r="E3608" s="33">
        <v>0</v>
      </c>
    </row>
    <row r="3609" spans="1:5" x14ac:dyDescent="0.25">
      <c r="A3609">
        <v>3</v>
      </c>
      <c r="B3609" s="35" t="str">
        <f t="shared" si="56"/>
        <v>18238311</v>
      </c>
      <c r="C3609" s="32" t="s">
        <v>753</v>
      </c>
      <c r="D3609" s="33">
        <v>8287437.7599999998</v>
      </c>
      <c r="E3609" s="33">
        <v>7157331.7599999998</v>
      </c>
    </row>
    <row r="3610" spans="1:5" x14ac:dyDescent="0.25">
      <c r="A3610">
        <v>3</v>
      </c>
      <c r="B3610" s="35" t="str">
        <f t="shared" si="56"/>
        <v>18238321</v>
      </c>
      <c r="C3610" s="32" t="s">
        <v>754</v>
      </c>
      <c r="D3610" s="33">
        <v>561112.9</v>
      </c>
      <c r="E3610" s="33">
        <v>392773.9</v>
      </c>
    </row>
    <row r="3611" spans="1:5" x14ac:dyDescent="0.25">
      <c r="A3611">
        <v>3</v>
      </c>
      <c r="B3611" s="35" t="str">
        <f t="shared" si="56"/>
        <v>18238331</v>
      </c>
      <c r="C3611" s="32" t="s">
        <v>755</v>
      </c>
      <c r="D3611" s="33">
        <v>2203421.7200000002</v>
      </c>
      <c r="E3611" s="33">
        <v>1542389.72</v>
      </c>
    </row>
    <row r="3612" spans="1:5" x14ac:dyDescent="0.25">
      <c r="A3612">
        <v>3</v>
      </c>
      <c r="B3612" s="35" t="str">
        <f t="shared" si="56"/>
        <v>18239001</v>
      </c>
      <c r="C3612" s="32" t="s">
        <v>756</v>
      </c>
      <c r="D3612" s="33">
        <v>132835171.86</v>
      </c>
      <c r="E3612" s="33">
        <v>135977617.09999999</v>
      </c>
    </row>
    <row r="3613" spans="1:5" x14ac:dyDescent="0.25">
      <c r="A3613">
        <v>3</v>
      </c>
      <c r="B3613" s="35" t="str">
        <f t="shared" si="56"/>
        <v>18239002</v>
      </c>
      <c r="C3613" s="32" t="s">
        <v>757</v>
      </c>
      <c r="D3613" s="33">
        <v>37641382.450000003</v>
      </c>
      <c r="E3613" s="33">
        <v>38108182.130000003</v>
      </c>
    </row>
    <row r="3614" spans="1:5" x14ac:dyDescent="0.25">
      <c r="A3614">
        <v>3</v>
      </c>
      <c r="B3614" s="35" t="str">
        <f t="shared" si="56"/>
        <v>18239011</v>
      </c>
      <c r="C3614" s="32" t="s">
        <v>758</v>
      </c>
      <c r="D3614" s="33">
        <v>3829893.73</v>
      </c>
      <c r="E3614" s="33">
        <v>3899899.32</v>
      </c>
    </row>
    <row r="3615" spans="1:5" x14ac:dyDescent="0.25">
      <c r="A3615">
        <v>3</v>
      </c>
      <c r="B3615" s="35" t="str">
        <f t="shared" si="56"/>
        <v>18239012</v>
      </c>
      <c r="C3615" s="32" t="s">
        <v>759</v>
      </c>
      <c r="D3615" s="33">
        <v>1468246.07</v>
      </c>
      <c r="E3615" s="33">
        <v>1485747.46</v>
      </c>
    </row>
    <row r="3616" spans="1:5" x14ac:dyDescent="0.25">
      <c r="A3616">
        <v>3</v>
      </c>
      <c r="B3616" s="35" t="str">
        <f t="shared" si="56"/>
        <v>18239021</v>
      </c>
      <c r="C3616" s="32" t="s">
        <v>760</v>
      </c>
      <c r="D3616" s="33">
        <v>30209143.25</v>
      </c>
      <c r="E3616" s="33">
        <v>30911589.530000001</v>
      </c>
    </row>
    <row r="3617" spans="1:5" x14ac:dyDescent="0.25">
      <c r="A3617">
        <v>3</v>
      </c>
      <c r="B3617" s="35" t="str">
        <f t="shared" si="56"/>
        <v>18239022</v>
      </c>
      <c r="C3617" s="32" t="s">
        <v>761</v>
      </c>
      <c r="D3617" s="33">
        <v>11175560.99</v>
      </c>
      <c r="E3617" s="33">
        <v>11351172.560000001</v>
      </c>
    </row>
    <row r="3618" spans="1:5" x14ac:dyDescent="0.25">
      <c r="A3618">
        <v>3</v>
      </c>
      <c r="B3618" s="35" t="str">
        <f t="shared" si="56"/>
        <v>18239023</v>
      </c>
      <c r="C3618" s="32" t="s">
        <v>762</v>
      </c>
      <c r="D3618" s="33">
        <v>-36775.72</v>
      </c>
      <c r="E3618" s="33">
        <v>0</v>
      </c>
    </row>
    <row r="3619" spans="1:5" x14ac:dyDescent="0.25">
      <c r="A3619">
        <v>3</v>
      </c>
      <c r="B3619" s="35" t="str">
        <f t="shared" si="56"/>
        <v>18239031</v>
      </c>
      <c r="C3619" s="32" t="s">
        <v>763</v>
      </c>
      <c r="D3619" s="33">
        <v>-166874208.84</v>
      </c>
      <c r="E3619" s="33">
        <v>-170789105.94999999</v>
      </c>
    </row>
    <row r="3620" spans="1:5" x14ac:dyDescent="0.25">
      <c r="A3620">
        <v>3</v>
      </c>
      <c r="B3620" s="35" t="str">
        <f t="shared" si="56"/>
        <v>18239032</v>
      </c>
      <c r="C3620" s="32" t="s">
        <v>764</v>
      </c>
      <c r="D3620" s="33">
        <v>-50285189.509999998</v>
      </c>
      <c r="E3620" s="33">
        <v>-50945102.149999999</v>
      </c>
    </row>
    <row r="3621" spans="1:5" x14ac:dyDescent="0.25">
      <c r="A3621">
        <v>3</v>
      </c>
      <c r="B3621" s="35" t="str">
        <f t="shared" si="56"/>
        <v>18239042</v>
      </c>
      <c r="C3621" s="32" t="s">
        <v>765</v>
      </c>
      <c r="D3621" s="33">
        <v>71687912.319999993</v>
      </c>
      <c r="E3621" s="33">
        <v>68078288.140000001</v>
      </c>
    </row>
    <row r="3622" spans="1:5" x14ac:dyDescent="0.25">
      <c r="A3622">
        <v>3</v>
      </c>
      <c r="B3622" s="35" t="str">
        <f t="shared" si="56"/>
        <v>18239061</v>
      </c>
      <c r="C3622" s="32" t="s">
        <v>766</v>
      </c>
      <c r="D3622" s="33">
        <v>1121936</v>
      </c>
      <c r="E3622" s="33">
        <v>1158136</v>
      </c>
    </row>
    <row r="3623" spans="1:5" x14ac:dyDescent="0.25">
      <c r="A3623">
        <v>3</v>
      </c>
      <c r="B3623" s="35" t="str">
        <f t="shared" si="56"/>
        <v>18239081</v>
      </c>
      <c r="C3623" s="32" t="s">
        <v>767</v>
      </c>
      <c r="D3623" s="33">
        <v>4257903.24</v>
      </c>
      <c r="E3623" s="33">
        <v>521071.93</v>
      </c>
    </row>
    <row r="3624" spans="1:5" x14ac:dyDescent="0.25">
      <c r="A3624">
        <v>3</v>
      </c>
      <c r="B3624" s="35" t="str">
        <f t="shared" si="56"/>
        <v>18239082</v>
      </c>
      <c r="C3624" s="32" t="s">
        <v>768</v>
      </c>
      <c r="D3624" s="33">
        <v>12049034.529999999</v>
      </c>
      <c r="E3624" s="33">
        <v>2340214.02</v>
      </c>
    </row>
    <row r="3625" spans="1:5" x14ac:dyDescent="0.25">
      <c r="A3625">
        <v>3</v>
      </c>
      <c r="B3625" s="35" t="str">
        <f t="shared" si="56"/>
        <v>18239091</v>
      </c>
      <c r="C3625" s="32" t="s">
        <v>769</v>
      </c>
      <c r="D3625" s="33">
        <v>4071075.57</v>
      </c>
      <c r="E3625" s="33">
        <v>0</v>
      </c>
    </row>
    <row r="3626" spans="1:5" x14ac:dyDescent="0.25">
      <c r="A3626">
        <v>3</v>
      </c>
      <c r="B3626" s="35" t="str">
        <f t="shared" si="56"/>
        <v>18239092</v>
      </c>
      <c r="C3626" s="32" t="s">
        <v>770</v>
      </c>
      <c r="D3626" s="33">
        <v>9277910.6300000008</v>
      </c>
      <c r="E3626" s="33">
        <v>0</v>
      </c>
    </row>
    <row r="3627" spans="1:5" x14ac:dyDescent="0.25">
      <c r="A3627">
        <v>3</v>
      </c>
      <c r="B3627" s="35" t="str">
        <f t="shared" si="56"/>
        <v>18239121</v>
      </c>
      <c r="C3627" s="32" t="s">
        <v>771</v>
      </c>
      <c r="D3627" s="33">
        <v>2058382</v>
      </c>
      <c r="E3627" s="33">
        <v>2058382</v>
      </c>
    </row>
    <row r="3628" spans="1:5" x14ac:dyDescent="0.25">
      <c r="A3628">
        <v>3</v>
      </c>
      <c r="B3628" s="35" t="str">
        <f t="shared" si="56"/>
        <v>18239131</v>
      </c>
      <c r="C3628" s="32" t="s">
        <v>772</v>
      </c>
      <c r="D3628" s="33">
        <v>-2058382</v>
      </c>
      <c r="E3628" s="33">
        <v>-2058382</v>
      </c>
    </row>
    <row r="3629" spans="1:5" x14ac:dyDescent="0.25">
      <c r="A3629">
        <v>3</v>
      </c>
      <c r="B3629" s="35" t="str">
        <f t="shared" si="56"/>
        <v>18239141</v>
      </c>
      <c r="C3629" s="32" t="s">
        <v>773</v>
      </c>
      <c r="D3629" s="33">
        <v>11694279</v>
      </c>
      <c r="E3629" s="33">
        <v>11694279</v>
      </c>
    </row>
    <row r="3630" spans="1:5" x14ac:dyDescent="0.25">
      <c r="A3630">
        <v>3</v>
      </c>
      <c r="B3630" s="35" t="str">
        <f t="shared" si="56"/>
        <v>18239151</v>
      </c>
      <c r="C3630" s="32" t="s">
        <v>774</v>
      </c>
      <c r="D3630" s="33">
        <v>-11694279</v>
      </c>
      <c r="E3630" s="33">
        <v>-11694279</v>
      </c>
    </row>
    <row r="3631" spans="1:5" x14ac:dyDescent="0.25">
      <c r="A3631">
        <v>3</v>
      </c>
      <c r="B3631" s="35" t="str">
        <f t="shared" si="56"/>
        <v>18239161</v>
      </c>
      <c r="C3631" s="32" t="s">
        <v>775</v>
      </c>
      <c r="D3631" s="33">
        <v>4969863</v>
      </c>
      <c r="E3631" s="33">
        <v>0</v>
      </c>
    </row>
    <row r="3632" spans="1:5" x14ac:dyDescent="0.25">
      <c r="A3632">
        <v>3</v>
      </c>
      <c r="B3632" s="35" t="str">
        <f t="shared" si="56"/>
        <v>18239171</v>
      </c>
      <c r="C3632" s="32" t="s">
        <v>776</v>
      </c>
      <c r="D3632" s="33">
        <v>8794965.7100000009</v>
      </c>
      <c r="E3632" s="33">
        <v>9137163.3000000007</v>
      </c>
    </row>
    <row r="3633" spans="1:5" x14ac:dyDescent="0.25">
      <c r="A3633">
        <v>3</v>
      </c>
      <c r="B3633" s="35" t="str">
        <f t="shared" si="56"/>
        <v>18239191</v>
      </c>
      <c r="C3633" s="32" t="s">
        <v>777</v>
      </c>
      <c r="D3633" s="33">
        <v>19501591.829999998</v>
      </c>
      <c r="E3633" s="33">
        <v>17876459.190000001</v>
      </c>
    </row>
    <row r="3634" spans="1:5" x14ac:dyDescent="0.25">
      <c r="A3634">
        <v>3</v>
      </c>
      <c r="B3634" s="35" t="str">
        <f t="shared" si="56"/>
        <v xml:space="preserve">F182-3  </v>
      </c>
      <c r="C3634" s="25" t="s">
        <v>778</v>
      </c>
      <c r="D3634" s="26">
        <v>512468361.11000001</v>
      </c>
      <c r="E3634" s="26">
        <v>466548869.82999998</v>
      </c>
    </row>
    <row r="3635" spans="1:5" x14ac:dyDescent="0.25">
      <c r="A3635">
        <v>3</v>
      </c>
      <c r="B3635" s="35" t="str">
        <f t="shared" si="56"/>
        <v>F1-P110.</v>
      </c>
      <c r="C3635" s="25" t="s">
        <v>225</v>
      </c>
      <c r="D3635" s="26">
        <v>512468361.11000001</v>
      </c>
      <c r="E3635" s="26">
        <v>466548869.82999998</v>
      </c>
    </row>
    <row r="3636" spans="1:5" x14ac:dyDescent="0.25">
      <c r="A3636">
        <v>3</v>
      </c>
      <c r="B3636" s="35" t="str">
        <f t="shared" si="56"/>
        <v>18400123</v>
      </c>
      <c r="C3636" s="32" t="s">
        <v>779</v>
      </c>
      <c r="D3636" s="33">
        <v>0</v>
      </c>
      <c r="E3636" s="33">
        <v>0</v>
      </c>
    </row>
    <row r="3637" spans="1:5" x14ac:dyDescent="0.25">
      <c r="A3637">
        <v>3</v>
      </c>
      <c r="B3637" s="35" t="str">
        <f t="shared" si="56"/>
        <v>18400143</v>
      </c>
      <c r="C3637" s="32" t="s">
        <v>780</v>
      </c>
      <c r="D3637" s="33">
        <v>0</v>
      </c>
      <c r="E3637" s="33">
        <v>0</v>
      </c>
    </row>
    <row r="3638" spans="1:5" x14ac:dyDescent="0.25">
      <c r="A3638">
        <v>3</v>
      </c>
      <c r="B3638" s="35" t="str">
        <f t="shared" si="56"/>
        <v>18400433</v>
      </c>
      <c r="C3638" s="32" t="s">
        <v>781</v>
      </c>
      <c r="D3638" s="33">
        <v>0</v>
      </c>
      <c r="E3638" s="33">
        <v>0</v>
      </c>
    </row>
    <row r="3639" spans="1:5" x14ac:dyDescent="0.25">
      <c r="A3639">
        <v>3</v>
      </c>
      <c r="B3639" s="35" t="str">
        <f t="shared" si="56"/>
        <v>18401013</v>
      </c>
      <c r="C3639" s="32" t="s">
        <v>782</v>
      </c>
      <c r="D3639" s="33">
        <v>0</v>
      </c>
      <c r="E3639" s="33">
        <v>0</v>
      </c>
    </row>
    <row r="3640" spans="1:5" x14ac:dyDescent="0.25">
      <c r="A3640">
        <v>3</v>
      </c>
      <c r="B3640" s="35" t="str">
        <f t="shared" si="56"/>
        <v>18401033</v>
      </c>
      <c r="C3640" s="32" t="s">
        <v>783</v>
      </c>
      <c r="D3640" s="33">
        <v>0</v>
      </c>
      <c r="E3640" s="33">
        <v>0</v>
      </c>
    </row>
    <row r="3641" spans="1:5" x14ac:dyDescent="0.25">
      <c r="A3641">
        <v>3</v>
      </c>
      <c r="B3641" s="35" t="str">
        <f t="shared" si="56"/>
        <v>18401191</v>
      </c>
      <c r="C3641" s="32" t="s">
        <v>784</v>
      </c>
      <c r="D3641" s="33">
        <v>0</v>
      </c>
      <c r="E3641" s="33">
        <v>-173746.41</v>
      </c>
    </row>
    <row r="3642" spans="1:5" x14ac:dyDescent="0.25">
      <c r="A3642">
        <v>3</v>
      </c>
      <c r="B3642" s="35" t="str">
        <f t="shared" si="56"/>
        <v>18401192</v>
      </c>
      <c r="C3642" s="32" t="s">
        <v>785</v>
      </c>
      <c r="D3642" s="33">
        <v>0</v>
      </c>
      <c r="E3642" s="33">
        <v>137012.14000000001</v>
      </c>
    </row>
    <row r="3643" spans="1:5" x14ac:dyDescent="0.25">
      <c r="A3643">
        <v>3</v>
      </c>
      <c r="B3643" s="35" t="str">
        <f t="shared" si="56"/>
        <v>18401193</v>
      </c>
      <c r="C3643" s="32" t="s">
        <v>786</v>
      </c>
      <c r="D3643" s="33">
        <v>0</v>
      </c>
      <c r="E3643" s="33">
        <v>30632.46</v>
      </c>
    </row>
    <row r="3644" spans="1:5" x14ac:dyDescent="0.25">
      <c r="A3644">
        <v>3</v>
      </c>
      <c r="B3644" s="35" t="str">
        <f t="shared" si="56"/>
        <v>18401201</v>
      </c>
      <c r="C3644" s="32" t="s">
        <v>787</v>
      </c>
      <c r="D3644" s="33">
        <v>0</v>
      </c>
      <c r="E3644" s="33">
        <v>139403.57</v>
      </c>
    </row>
    <row r="3645" spans="1:5" x14ac:dyDescent="0.25">
      <c r="A3645">
        <v>3</v>
      </c>
      <c r="B3645" s="35" t="str">
        <f t="shared" si="56"/>
        <v xml:space="preserve">F184    </v>
      </c>
      <c r="C3645" s="25" t="s">
        <v>788</v>
      </c>
      <c r="D3645" s="26">
        <v>0</v>
      </c>
      <c r="E3645" s="26">
        <v>133301.76000000001</v>
      </c>
    </row>
    <row r="3646" spans="1:5" x14ac:dyDescent="0.25">
      <c r="A3646">
        <v>3</v>
      </c>
      <c r="B3646" s="35" t="str">
        <f t="shared" si="56"/>
        <v>F1-P110.</v>
      </c>
      <c r="C3646" s="25" t="s">
        <v>226</v>
      </c>
      <c r="D3646" s="26">
        <v>0</v>
      </c>
      <c r="E3646" s="26">
        <v>133301.76000000001</v>
      </c>
    </row>
    <row r="3647" spans="1:5" x14ac:dyDescent="0.25">
      <c r="A3647">
        <v>3</v>
      </c>
      <c r="B3647" s="35" t="str">
        <f t="shared" si="56"/>
        <v>18500003</v>
      </c>
      <c r="C3647" s="32" t="s">
        <v>789</v>
      </c>
      <c r="D3647" s="33">
        <v>186389.55</v>
      </c>
      <c r="E3647" s="33">
        <v>169235.18</v>
      </c>
    </row>
    <row r="3648" spans="1:5" x14ac:dyDescent="0.25">
      <c r="A3648">
        <v>3</v>
      </c>
      <c r="B3648" s="35" t="str">
        <f t="shared" si="56"/>
        <v xml:space="preserve">F185    </v>
      </c>
      <c r="C3648" s="25" t="s">
        <v>790</v>
      </c>
      <c r="D3648" s="26">
        <v>186389.55</v>
      </c>
      <c r="E3648" s="26">
        <v>169235.18</v>
      </c>
    </row>
    <row r="3649" spans="1:5" x14ac:dyDescent="0.25">
      <c r="A3649">
        <v>3</v>
      </c>
      <c r="B3649" s="35" t="str">
        <f t="shared" si="56"/>
        <v>F1-P110.</v>
      </c>
      <c r="C3649" s="25" t="s">
        <v>227</v>
      </c>
      <c r="D3649" s="26">
        <v>186389.55</v>
      </c>
      <c r="E3649" s="26">
        <v>169235.18</v>
      </c>
    </row>
    <row r="3650" spans="1:5" x14ac:dyDescent="0.25">
      <c r="A3650">
        <v>3</v>
      </c>
      <c r="B3650" s="35" t="str">
        <f t="shared" ref="B3650:B3713" si="57">LEFT(C3650,8)</f>
        <v>18600011</v>
      </c>
      <c r="C3650" s="32" t="s">
        <v>791</v>
      </c>
      <c r="D3650" s="33">
        <v>0</v>
      </c>
      <c r="E3650" s="33">
        <v>0</v>
      </c>
    </row>
    <row r="3651" spans="1:5" x14ac:dyDescent="0.25">
      <c r="A3651">
        <v>3</v>
      </c>
      <c r="B3651" s="35" t="str">
        <f t="shared" si="57"/>
        <v>18600013</v>
      </c>
      <c r="C3651" s="32" t="s">
        <v>792</v>
      </c>
      <c r="D3651" s="33">
        <v>3711786.15</v>
      </c>
      <c r="E3651" s="33">
        <v>3544530.18</v>
      </c>
    </row>
    <row r="3652" spans="1:5" x14ac:dyDescent="0.25">
      <c r="A3652">
        <v>3</v>
      </c>
      <c r="B3652" s="35" t="str">
        <f t="shared" si="57"/>
        <v>18600053</v>
      </c>
      <c r="C3652" s="32" t="s">
        <v>793</v>
      </c>
      <c r="D3652" s="33">
        <v>3432361.62</v>
      </c>
      <c r="E3652" s="33">
        <v>3129495.74</v>
      </c>
    </row>
    <row r="3653" spans="1:5" x14ac:dyDescent="0.25">
      <c r="A3653">
        <v>3</v>
      </c>
      <c r="B3653" s="35" t="str">
        <f t="shared" si="57"/>
        <v>18600091</v>
      </c>
      <c r="C3653" s="32" t="s">
        <v>794</v>
      </c>
      <c r="D3653" s="33">
        <v>11984.99</v>
      </c>
      <c r="E3653" s="33">
        <v>9837.34</v>
      </c>
    </row>
    <row r="3654" spans="1:5" x14ac:dyDescent="0.25">
      <c r="A3654">
        <v>3</v>
      </c>
      <c r="B3654" s="35" t="str">
        <f t="shared" si="57"/>
        <v>18600122</v>
      </c>
      <c r="C3654" s="32" t="s">
        <v>795</v>
      </c>
      <c r="D3654" s="33">
        <v>-42500</v>
      </c>
      <c r="E3654" s="33">
        <v>-42500</v>
      </c>
    </row>
    <row r="3655" spans="1:5" x14ac:dyDescent="0.25">
      <c r="A3655">
        <v>3</v>
      </c>
      <c r="B3655" s="35" t="str">
        <f t="shared" si="57"/>
        <v>18600123</v>
      </c>
      <c r="C3655" s="32" t="s">
        <v>796</v>
      </c>
      <c r="D3655" s="33">
        <v>0</v>
      </c>
      <c r="E3655" s="33">
        <v>300.25</v>
      </c>
    </row>
    <row r="3656" spans="1:5" x14ac:dyDescent="0.25">
      <c r="A3656">
        <v>3</v>
      </c>
      <c r="B3656" s="35" t="str">
        <f t="shared" si="57"/>
        <v>18600143</v>
      </c>
      <c r="C3656" s="32" t="s">
        <v>797</v>
      </c>
      <c r="D3656" s="33">
        <v>72414.37</v>
      </c>
      <c r="E3656" s="33">
        <v>25537.85</v>
      </c>
    </row>
    <row r="3657" spans="1:5" x14ac:dyDescent="0.25">
      <c r="A3657">
        <v>3</v>
      </c>
      <c r="B3657" s="35" t="str">
        <f t="shared" si="57"/>
        <v>18600203</v>
      </c>
      <c r="C3657" s="32" t="s">
        <v>798</v>
      </c>
      <c r="D3657" s="33">
        <v>588175.57999999996</v>
      </c>
      <c r="E3657" s="33">
        <v>0</v>
      </c>
    </row>
    <row r="3658" spans="1:5" x14ac:dyDescent="0.25">
      <c r="A3658">
        <v>3</v>
      </c>
      <c r="B3658" s="35" t="str">
        <f t="shared" si="57"/>
        <v>18600321</v>
      </c>
      <c r="C3658" s="32" t="s">
        <v>799</v>
      </c>
      <c r="D3658" s="33">
        <v>0</v>
      </c>
      <c r="E3658" s="33">
        <v>631370.47</v>
      </c>
    </row>
    <row r="3659" spans="1:5" x14ac:dyDescent="0.25">
      <c r="A3659">
        <v>3</v>
      </c>
      <c r="B3659" s="35" t="str">
        <f t="shared" si="57"/>
        <v>18600363</v>
      </c>
      <c r="C3659" s="32" t="s">
        <v>800</v>
      </c>
      <c r="D3659" s="33">
        <v>936</v>
      </c>
      <c r="E3659" s="33">
        <v>0</v>
      </c>
    </row>
    <row r="3660" spans="1:5" x14ac:dyDescent="0.25">
      <c r="A3660">
        <v>3</v>
      </c>
      <c r="B3660" s="35" t="str">
        <f t="shared" si="57"/>
        <v>18600403</v>
      </c>
      <c r="C3660" s="32" t="s">
        <v>801</v>
      </c>
      <c r="D3660" s="33">
        <v>707949.83</v>
      </c>
      <c r="E3660" s="33">
        <v>1633590.52</v>
      </c>
    </row>
    <row r="3661" spans="1:5" x14ac:dyDescent="0.25">
      <c r="A3661">
        <v>3</v>
      </c>
      <c r="B3661" s="35" t="str">
        <f t="shared" si="57"/>
        <v>18600443</v>
      </c>
      <c r="C3661" s="32" t="s">
        <v>802</v>
      </c>
      <c r="D3661" s="33">
        <v>6877</v>
      </c>
      <c r="E3661" s="33">
        <v>0</v>
      </c>
    </row>
    <row r="3662" spans="1:5" x14ac:dyDescent="0.25">
      <c r="A3662">
        <v>3</v>
      </c>
      <c r="B3662" s="35" t="str">
        <f t="shared" si="57"/>
        <v>18600512</v>
      </c>
      <c r="C3662" s="32" t="s">
        <v>803</v>
      </c>
      <c r="D3662" s="33">
        <v>26030490.27</v>
      </c>
      <c r="E3662" s="33">
        <v>22256746.82</v>
      </c>
    </row>
    <row r="3663" spans="1:5" x14ac:dyDescent="0.25">
      <c r="A3663">
        <v>3</v>
      </c>
      <c r="B3663" s="35" t="str">
        <f t="shared" si="57"/>
        <v>18600561</v>
      </c>
      <c r="C3663" s="32" t="s">
        <v>804</v>
      </c>
      <c r="D3663" s="33">
        <v>7341235</v>
      </c>
      <c r="E3663" s="33">
        <v>7357177</v>
      </c>
    </row>
    <row r="3664" spans="1:5" x14ac:dyDescent="0.25">
      <c r="A3664">
        <v>3</v>
      </c>
      <c r="B3664" s="35" t="str">
        <f t="shared" si="57"/>
        <v>18600571</v>
      </c>
      <c r="C3664" s="32" t="s">
        <v>805</v>
      </c>
      <c r="D3664" s="33">
        <v>54817487.359999999</v>
      </c>
      <c r="E3664" s="33">
        <v>54698160.299999997</v>
      </c>
    </row>
    <row r="3665" spans="1:5" x14ac:dyDescent="0.25">
      <c r="A3665">
        <v>3</v>
      </c>
      <c r="B3665" s="35" t="str">
        <f t="shared" si="57"/>
        <v>18600573</v>
      </c>
      <c r="C3665" s="32" t="s">
        <v>806</v>
      </c>
      <c r="D3665" s="33">
        <v>7378561</v>
      </c>
      <c r="E3665" s="33">
        <v>7252160</v>
      </c>
    </row>
    <row r="3666" spans="1:5" x14ac:dyDescent="0.25">
      <c r="A3666">
        <v>3</v>
      </c>
      <c r="B3666" s="35" t="str">
        <f t="shared" si="57"/>
        <v>18600751</v>
      </c>
      <c r="C3666" s="32" t="s">
        <v>807</v>
      </c>
      <c r="D3666" s="33">
        <v>2219090</v>
      </c>
      <c r="E3666" s="33">
        <v>2247560.94</v>
      </c>
    </row>
    <row r="3667" spans="1:5" x14ac:dyDescent="0.25">
      <c r="A3667">
        <v>3</v>
      </c>
      <c r="B3667" s="35" t="str">
        <f t="shared" si="57"/>
        <v>18600761</v>
      </c>
      <c r="C3667" s="32" t="s">
        <v>808</v>
      </c>
      <c r="D3667" s="33">
        <v>924168.98</v>
      </c>
      <c r="E3667" s="33">
        <v>907467.11</v>
      </c>
    </row>
    <row r="3668" spans="1:5" x14ac:dyDescent="0.25">
      <c r="A3668">
        <v>3</v>
      </c>
      <c r="B3668" s="35" t="str">
        <f t="shared" si="57"/>
        <v>18600771</v>
      </c>
      <c r="C3668" s="32" t="s">
        <v>809</v>
      </c>
      <c r="D3668" s="33">
        <v>2289189.6800000002</v>
      </c>
      <c r="E3668" s="33">
        <v>2316393.7799999998</v>
      </c>
    </row>
    <row r="3669" spans="1:5" x14ac:dyDescent="0.25">
      <c r="A3669">
        <v>3</v>
      </c>
      <c r="B3669" s="35" t="str">
        <f t="shared" si="57"/>
        <v>18600781</v>
      </c>
      <c r="C3669" s="32" t="s">
        <v>810</v>
      </c>
      <c r="D3669" s="33">
        <v>1180483.26</v>
      </c>
      <c r="E3669" s="33">
        <v>1159149.24</v>
      </c>
    </row>
    <row r="3670" spans="1:5" x14ac:dyDescent="0.25">
      <c r="A3670">
        <v>3</v>
      </c>
      <c r="B3670" s="35" t="str">
        <f t="shared" si="57"/>
        <v>18600861</v>
      </c>
      <c r="C3670" s="32" t="s">
        <v>811</v>
      </c>
      <c r="D3670" s="33">
        <v>94480</v>
      </c>
      <c r="E3670" s="33">
        <v>94480</v>
      </c>
    </row>
    <row r="3671" spans="1:5" x14ac:dyDescent="0.25">
      <c r="A3671">
        <v>3</v>
      </c>
      <c r="B3671" s="35" t="str">
        <f t="shared" si="57"/>
        <v>18600871</v>
      </c>
      <c r="C3671" s="32" t="s">
        <v>812</v>
      </c>
      <c r="D3671" s="33">
        <v>0</v>
      </c>
      <c r="E3671" s="33">
        <v>0</v>
      </c>
    </row>
    <row r="3672" spans="1:5" x14ac:dyDescent="0.25">
      <c r="A3672">
        <v>3</v>
      </c>
      <c r="B3672" s="35" t="str">
        <f t="shared" si="57"/>
        <v>18600943</v>
      </c>
      <c r="C3672" s="32" t="s">
        <v>813</v>
      </c>
      <c r="D3672" s="33">
        <v>75984.800000000003</v>
      </c>
      <c r="E3672" s="33">
        <v>43419.86</v>
      </c>
    </row>
    <row r="3673" spans="1:5" x14ac:dyDescent="0.25">
      <c r="A3673">
        <v>3</v>
      </c>
      <c r="B3673" s="35" t="str">
        <f t="shared" si="57"/>
        <v>18601013</v>
      </c>
      <c r="C3673" s="32" t="s">
        <v>814</v>
      </c>
      <c r="D3673" s="33">
        <v>111296.58</v>
      </c>
      <c r="E3673" s="33">
        <v>107273.82</v>
      </c>
    </row>
    <row r="3674" spans="1:5" x14ac:dyDescent="0.25">
      <c r="A3674">
        <v>3</v>
      </c>
      <c r="B3674" s="35" t="str">
        <f t="shared" si="57"/>
        <v>18601183</v>
      </c>
      <c r="C3674" s="32" t="s">
        <v>815</v>
      </c>
      <c r="D3674" s="33">
        <v>56828</v>
      </c>
      <c r="E3674" s="33">
        <v>56828</v>
      </c>
    </row>
    <row r="3675" spans="1:5" x14ac:dyDescent="0.25">
      <c r="A3675">
        <v>3</v>
      </c>
      <c r="B3675" s="35" t="str">
        <f t="shared" si="57"/>
        <v>18601502</v>
      </c>
      <c r="C3675" s="32" t="s">
        <v>816</v>
      </c>
      <c r="D3675" s="33">
        <v>159205.21</v>
      </c>
      <c r="E3675" s="33">
        <v>172938.79</v>
      </c>
    </row>
    <row r="3676" spans="1:5" x14ac:dyDescent="0.25">
      <c r="A3676">
        <v>3</v>
      </c>
      <c r="B3676" s="35" t="str">
        <f t="shared" si="57"/>
        <v>18603001</v>
      </c>
      <c r="C3676" s="32" t="s">
        <v>817</v>
      </c>
      <c r="D3676" s="33">
        <v>1253911.8400000001</v>
      </c>
      <c r="E3676" s="33">
        <v>1220328.49</v>
      </c>
    </row>
    <row r="3677" spans="1:5" x14ac:dyDescent="0.25">
      <c r="A3677">
        <v>3</v>
      </c>
      <c r="B3677" s="35" t="str">
        <f t="shared" si="57"/>
        <v>18603003</v>
      </c>
      <c r="C3677" s="32" t="s">
        <v>818</v>
      </c>
      <c r="D3677" s="33">
        <v>1624978.13</v>
      </c>
      <c r="E3677" s="33">
        <v>1294026.27</v>
      </c>
    </row>
    <row r="3678" spans="1:5" x14ac:dyDescent="0.25">
      <c r="A3678">
        <v>3</v>
      </c>
      <c r="B3678" s="35" t="str">
        <f t="shared" si="57"/>
        <v>18603011</v>
      </c>
      <c r="C3678" s="32" t="s">
        <v>819</v>
      </c>
      <c r="D3678" s="33">
        <v>1122015.28</v>
      </c>
      <c r="E3678" s="33">
        <v>1026658.81</v>
      </c>
    </row>
    <row r="3679" spans="1:5" x14ac:dyDescent="0.25">
      <c r="A3679">
        <v>3</v>
      </c>
      <c r="B3679" s="35" t="str">
        <f t="shared" si="57"/>
        <v>18603021</v>
      </c>
      <c r="C3679" s="32" t="s">
        <v>820</v>
      </c>
      <c r="D3679" s="33">
        <v>4486647.88</v>
      </c>
      <c r="E3679" s="33">
        <v>4311890.83</v>
      </c>
    </row>
    <row r="3680" spans="1:5" x14ac:dyDescent="0.25">
      <c r="A3680">
        <v>3</v>
      </c>
      <c r="B3680" s="35" t="str">
        <f t="shared" si="57"/>
        <v>18603031</v>
      </c>
      <c r="C3680" s="32" t="s">
        <v>821</v>
      </c>
      <c r="D3680" s="33">
        <v>407684.87</v>
      </c>
      <c r="E3680" s="33">
        <v>234621.89</v>
      </c>
    </row>
    <row r="3681" spans="1:5" x14ac:dyDescent="0.25">
      <c r="A3681">
        <v>3</v>
      </c>
      <c r="B3681" s="35" t="str">
        <f t="shared" si="57"/>
        <v>18603041</v>
      </c>
      <c r="C3681" s="32" t="s">
        <v>822</v>
      </c>
      <c r="D3681" s="33">
        <v>421126.72</v>
      </c>
      <c r="E3681" s="33">
        <v>360171.79</v>
      </c>
    </row>
    <row r="3682" spans="1:5" x14ac:dyDescent="0.25">
      <c r="A3682">
        <v>3</v>
      </c>
      <c r="B3682" s="35" t="str">
        <f t="shared" si="57"/>
        <v>18603061</v>
      </c>
      <c r="C3682" s="32" t="s">
        <v>823</v>
      </c>
      <c r="D3682" s="33">
        <v>2284696.33</v>
      </c>
      <c r="E3682" s="33">
        <v>2224572.7599999998</v>
      </c>
    </row>
    <row r="3683" spans="1:5" x14ac:dyDescent="0.25">
      <c r="A3683">
        <v>3</v>
      </c>
      <c r="B3683" s="35" t="str">
        <f t="shared" si="57"/>
        <v>18603081</v>
      </c>
      <c r="C3683" s="32" t="s">
        <v>824</v>
      </c>
      <c r="D3683" s="33">
        <v>10000</v>
      </c>
      <c r="E3683" s="33">
        <v>10000</v>
      </c>
    </row>
    <row r="3684" spans="1:5" x14ac:dyDescent="0.25">
      <c r="A3684">
        <v>3</v>
      </c>
      <c r="B3684" s="35" t="str">
        <f t="shared" si="57"/>
        <v>18603091</v>
      </c>
      <c r="C3684" s="32" t="s">
        <v>825</v>
      </c>
      <c r="D3684" s="33">
        <v>12500</v>
      </c>
      <c r="E3684" s="33">
        <v>12500</v>
      </c>
    </row>
    <row r="3685" spans="1:5" x14ac:dyDescent="0.25">
      <c r="A3685">
        <v>3</v>
      </c>
      <c r="B3685" s="35" t="str">
        <f t="shared" si="57"/>
        <v>18604001</v>
      </c>
      <c r="C3685" s="32" t="s">
        <v>826</v>
      </c>
      <c r="D3685" s="33">
        <v>1809512.16</v>
      </c>
      <c r="E3685" s="33">
        <v>1729455.69</v>
      </c>
    </row>
    <row r="3686" spans="1:5" x14ac:dyDescent="0.25">
      <c r="A3686">
        <v>3</v>
      </c>
      <c r="B3686" s="35" t="str">
        <f t="shared" si="57"/>
        <v>18604011</v>
      </c>
      <c r="C3686" s="32" t="s">
        <v>827</v>
      </c>
      <c r="D3686" s="33">
        <v>1517126.11</v>
      </c>
      <c r="E3686" s="33">
        <v>1517126.11</v>
      </c>
    </row>
    <row r="3687" spans="1:5" x14ac:dyDescent="0.25">
      <c r="A3687">
        <v>3</v>
      </c>
      <c r="B3687" s="35" t="str">
        <f t="shared" si="57"/>
        <v>18604021</v>
      </c>
      <c r="C3687" s="32" t="s">
        <v>828</v>
      </c>
      <c r="D3687" s="33">
        <v>1848462.88</v>
      </c>
      <c r="E3687" s="33">
        <v>1817842.28</v>
      </c>
    </row>
    <row r="3688" spans="1:5" x14ac:dyDescent="0.25">
      <c r="A3688">
        <v>3</v>
      </c>
      <c r="B3688" s="35" t="str">
        <f t="shared" si="57"/>
        <v>18604031</v>
      </c>
      <c r="C3688" s="32" t="s">
        <v>829</v>
      </c>
      <c r="D3688" s="33">
        <v>1641718.72</v>
      </c>
      <c r="E3688" s="33">
        <v>1604815.96</v>
      </c>
    </row>
    <row r="3689" spans="1:5" x14ac:dyDescent="0.25">
      <c r="A3689">
        <v>3</v>
      </c>
      <c r="B3689" s="35" t="str">
        <f t="shared" si="57"/>
        <v>18604041</v>
      </c>
      <c r="C3689" s="32" t="s">
        <v>830</v>
      </c>
      <c r="D3689" s="33">
        <v>1344481.03</v>
      </c>
      <c r="E3689" s="33">
        <v>1265880.6100000001</v>
      </c>
    </row>
    <row r="3690" spans="1:5" x14ac:dyDescent="0.25">
      <c r="A3690">
        <v>3</v>
      </c>
      <c r="B3690" s="35" t="str">
        <f t="shared" si="57"/>
        <v>18605011</v>
      </c>
      <c r="C3690" s="32" t="s">
        <v>831</v>
      </c>
      <c r="D3690" s="33">
        <v>4963119.99</v>
      </c>
      <c r="E3690" s="33">
        <v>4373932.17</v>
      </c>
    </row>
    <row r="3691" spans="1:5" x14ac:dyDescent="0.25">
      <c r="A3691">
        <v>3</v>
      </c>
      <c r="B3691" s="35" t="str">
        <f t="shared" si="57"/>
        <v>18605021</v>
      </c>
      <c r="C3691" s="32" t="s">
        <v>832</v>
      </c>
      <c r="D3691" s="33">
        <v>3760023.75</v>
      </c>
      <c r="E3691" s="33">
        <v>3028887.91</v>
      </c>
    </row>
    <row r="3692" spans="1:5" x14ac:dyDescent="0.25">
      <c r="A3692">
        <v>3</v>
      </c>
      <c r="B3692" s="35" t="str">
        <f t="shared" si="57"/>
        <v>18605041</v>
      </c>
      <c r="C3692" s="32" t="s">
        <v>833</v>
      </c>
      <c r="D3692" s="33">
        <v>2497282.75</v>
      </c>
      <c r="E3692" s="33">
        <v>2412190.75</v>
      </c>
    </row>
    <row r="3693" spans="1:5" x14ac:dyDescent="0.25">
      <c r="A3693">
        <v>3</v>
      </c>
      <c r="B3693" s="35" t="str">
        <f t="shared" si="57"/>
        <v>18605051</v>
      </c>
      <c r="C3693" s="32" t="s">
        <v>834</v>
      </c>
      <c r="D3693" s="33">
        <v>3253082.33</v>
      </c>
      <c r="E3693" s="33">
        <v>3155489.87</v>
      </c>
    </row>
    <row r="3694" spans="1:5" x14ac:dyDescent="0.25">
      <c r="A3694">
        <v>3</v>
      </c>
      <c r="B3694" s="35" t="str">
        <f t="shared" si="57"/>
        <v>18605061</v>
      </c>
      <c r="C3694" s="32" t="s">
        <v>835</v>
      </c>
      <c r="D3694" s="33">
        <v>1108581.06</v>
      </c>
      <c r="E3694" s="33">
        <v>999312.3</v>
      </c>
    </row>
    <row r="3695" spans="1:5" x14ac:dyDescent="0.25">
      <c r="A3695">
        <v>3</v>
      </c>
      <c r="B3695" s="35" t="str">
        <f t="shared" si="57"/>
        <v>18605071</v>
      </c>
      <c r="C3695" s="32" t="s">
        <v>836</v>
      </c>
      <c r="D3695" s="33">
        <v>1752815.8</v>
      </c>
      <c r="E3695" s="33">
        <v>1651691.8</v>
      </c>
    </row>
    <row r="3696" spans="1:5" x14ac:dyDescent="0.25">
      <c r="A3696">
        <v>3</v>
      </c>
      <c r="B3696" s="35" t="str">
        <f t="shared" si="57"/>
        <v>18605081</v>
      </c>
      <c r="C3696" s="32" t="s">
        <v>837</v>
      </c>
      <c r="D3696" s="33">
        <v>2829453.19</v>
      </c>
      <c r="E3696" s="33">
        <v>2775213.97</v>
      </c>
    </row>
    <row r="3697" spans="1:5" x14ac:dyDescent="0.25">
      <c r="A3697">
        <v>3</v>
      </c>
      <c r="B3697" s="35" t="str">
        <f t="shared" si="57"/>
        <v>18608001</v>
      </c>
      <c r="C3697" s="32" t="s">
        <v>838</v>
      </c>
      <c r="D3697" s="33">
        <v>19063.23</v>
      </c>
      <c r="E3697" s="33">
        <v>23462.38</v>
      </c>
    </row>
    <row r="3698" spans="1:5" x14ac:dyDescent="0.25">
      <c r="A3698">
        <v>3</v>
      </c>
      <c r="B3698" s="35" t="str">
        <f t="shared" si="57"/>
        <v>18608002</v>
      </c>
      <c r="C3698" s="32" t="s">
        <v>839</v>
      </c>
      <c r="D3698" s="33">
        <v>252675.94</v>
      </c>
      <c r="E3698" s="33">
        <v>252675.94</v>
      </c>
    </row>
    <row r="3699" spans="1:5" x14ac:dyDescent="0.25">
      <c r="A3699">
        <v>3</v>
      </c>
      <c r="B3699" s="35" t="str">
        <f t="shared" si="57"/>
        <v>18608011</v>
      </c>
      <c r="C3699" s="32" t="s">
        <v>840</v>
      </c>
      <c r="D3699" s="33">
        <v>350000</v>
      </c>
      <c r="E3699" s="33">
        <v>345600.85</v>
      </c>
    </row>
    <row r="3700" spans="1:5" x14ac:dyDescent="0.25">
      <c r="A3700">
        <v>3</v>
      </c>
      <c r="B3700" s="35" t="str">
        <f t="shared" si="57"/>
        <v>18608012</v>
      </c>
      <c r="C3700" s="32" t="s">
        <v>841</v>
      </c>
      <c r="D3700" s="33">
        <v>100000</v>
      </c>
      <c r="E3700" s="33">
        <v>100000</v>
      </c>
    </row>
    <row r="3701" spans="1:5" x14ac:dyDescent="0.25">
      <c r="A3701">
        <v>3</v>
      </c>
      <c r="B3701" s="35" t="str">
        <f t="shared" si="57"/>
        <v>18608031</v>
      </c>
      <c r="C3701" s="32" t="s">
        <v>842</v>
      </c>
      <c r="D3701" s="33">
        <v>50000</v>
      </c>
      <c r="E3701" s="33">
        <v>50000</v>
      </c>
    </row>
    <row r="3702" spans="1:5" x14ac:dyDescent="0.25">
      <c r="A3702">
        <v>3</v>
      </c>
      <c r="B3702" s="35" t="str">
        <f t="shared" si="57"/>
        <v>18608041</v>
      </c>
      <c r="C3702" s="32" t="s">
        <v>843</v>
      </c>
      <c r="D3702" s="33">
        <v>811130.78</v>
      </c>
      <c r="E3702" s="33">
        <v>573745.87</v>
      </c>
    </row>
    <row r="3703" spans="1:5" x14ac:dyDescent="0.25">
      <c r="A3703">
        <v>3</v>
      </c>
      <c r="B3703" s="35" t="str">
        <f t="shared" si="57"/>
        <v>18608051</v>
      </c>
      <c r="C3703" s="32" t="s">
        <v>844</v>
      </c>
      <c r="D3703" s="33">
        <v>5625000</v>
      </c>
      <c r="E3703" s="33">
        <v>5495618.5700000003</v>
      </c>
    </row>
    <row r="3704" spans="1:5" x14ac:dyDescent="0.25">
      <c r="A3704">
        <v>3</v>
      </c>
      <c r="B3704" s="35" t="str">
        <f t="shared" si="57"/>
        <v>18608062</v>
      </c>
      <c r="C3704" s="32" t="s">
        <v>845</v>
      </c>
      <c r="D3704" s="33">
        <v>-21301771.640000001</v>
      </c>
      <c r="E3704" s="33">
        <v>-21301771.640000001</v>
      </c>
    </row>
    <row r="3705" spans="1:5" x14ac:dyDescent="0.25">
      <c r="A3705">
        <v>3</v>
      </c>
      <c r="B3705" s="35" t="str">
        <f t="shared" si="57"/>
        <v>18608081</v>
      </c>
      <c r="C3705" s="32" t="s">
        <v>846</v>
      </c>
      <c r="D3705" s="33">
        <v>10000.120000000001</v>
      </c>
      <c r="E3705" s="33">
        <v>10000.120000000001</v>
      </c>
    </row>
    <row r="3706" spans="1:5" x14ac:dyDescent="0.25">
      <c r="A3706">
        <v>3</v>
      </c>
      <c r="B3706" s="35" t="str">
        <f t="shared" si="57"/>
        <v>18608111</v>
      </c>
      <c r="C3706" s="32" t="s">
        <v>847</v>
      </c>
      <c r="D3706" s="33">
        <v>250000</v>
      </c>
      <c r="E3706" s="33">
        <v>250000</v>
      </c>
    </row>
    <row r="3707" spans="1:5" x14ac:dyDescent="0.25">
      <c r="A3707">
        <v>3</v>
      </c>
      <c r="B3707" s="35" t="str">
        <f t="shared" si="57"/>
        <v>18608112</v>
      </c>
      <c r="C3707" s="32" t="s">
        <v>848</v>
      </c>
      <c r="D3707" s="33">
        <v>467714.99</v>
      </c>
      <c r="E3707" s="33">
        <v>549236.80000000005</v>
      </c>
    </row>
    <row r="3708" spans="1:5" x14ac:dyDescent="0.25">
      <c r="A3708">
        <v>3</v>
      </c>
      <c r="B3708" s="35" t="str">
        <f t="shared" si="57"/>
        <v>18608141</v>
      </c>
      <c r="C3708" s="32" t="s">
        <v>849</v>
      </c>
      <c r="D3708" s="33">
        <v>1543.5</v>
      </c>
      <c r="E3708" s="33">
        <v>1543.5</v>
      </c>
    </row>
    <row r="3709" spans="1:5" x14ac:dyDescent="0.25">
      <c r="A3709">
        <v>3</v>
      </c>
      <c r="B3709" s="35" t="str">
        <f t="shared" si="57"/>
        <v>18608151</v>
      </c>
      <c r="C3709" s="32" t="s">
        <v>850</v>
      </c>
      <c r="D3709" s="33">
        <v>75000</v>
      </c>
      <c r="E3709" s="33">
        <v>75000</v>
      </c>
    </row>
    <row r="3710" spans="1:5" x14ac:dyDescent="0.25">
      <c r="A3710">
        <v>3</v>
      </c>
      <c r="B3710" s="35" t="str">
        <f t="shared" si="57"/>
        <v>18608181</v>
      </c>
      <c r="C3710" s="32" t="s">
        <v>851</v>
      </c>
      <c r="D3710" s="33">
        <v>50000</v>
      </c>
      <c r="E3710" s="33">
        <v>50000</v>
      </c>
    </row>
    <row r="3711" spans="1:5" x14ac:dyDescent="0.25">
      <c r="A3711">
        <v>3</v>
      </c>
      <c r="B3711" s="35" t="str">
        <f t="shared" si="57"/>
        <v>18608212</v>
      </c>
      <c r="C3711" s="32" t="s">
        <v>852</v>
      </c>
      <c r="D3711" s="33">
        <v>14784.31</v>
      </c>
      <c r="E3711" s="33">
        <v>14784.31</v>
      </c>
    </row>
    <row r="3712" spans="1:5" x14ac:dyDescent="0.25">
      <c r="A3712">
        <v>3</v>
      </c>
      <c r="B3712" s="35" t="str">
        <f t="shared" si="57"/>
        <v>18608231</v>
      </c>
      <c r="C3712" s="32" t="s">
        <v>853</v>
      </c>
      <c r="D3712" s="33">
        <v>1767542.41</v>
      </c>
      <c r="E3712" s="33">
        <v>1718284.27</v>
      </c>
    </row>
    <row r="3713" spans="1:5" x14ac:dyDescent="0.25">
      <c r="A3713">
        <v>3</v>
      </c>
      <c r="B3713" s="35" t="str">
        <f t="shared" si="57"/>
        <v>18608241</v>
      </c>
      <c r="C3713" s="32" t="s">
        <v>854</v>
      </c>
      <c r="D3713" s="33">
        <v>96000</v>
      </c>
      <c r="E3713" s="33">
        <v>96000</v>
      </c>
    </row>
    <row r="3714" spans="1:5" x14ac:dyDescent="0.25">
      <c r="A3714">
        <v>3</v>
      </c>
      <c r="B3714" s="35" t="str">
        <f t="shared" ref="B3714:B3777" si="58">LEFT(C3714,8)</f>
        <v>18608251</v>
      </c>
      <c r="C3714" s="32" t="s">
        <v>855</v>
      </c>
      <c r="D3714" s="33">
        <v>0</v>
      </c>
      <c r="E3714" s="33">
        <v>0</v>
      </c>
    </row>
    <row r="3715" spans="1:5" x14ac:dyDescent="0.25">
      <c r="A3715">
        <v>3</v>
      </c>
      <c r="B3715" s="35" t="str">
        <f t="shared" si="58"/>
        <v>18608271</v>
      </c>
      <c r="C3715" s="32" t="s">
        <v>856</v>
      </c>
      <c r="D3715" s="33">
        <v>-105008.2</v>
      </c>
      <c r="E3715" s="33">
        <v>-105008.2</v>
      </c>
    </row>
    <row r="3716" spans="1:5" x14ac:dyDescent="0.25">
      <c r="A3716">
        <v>3</v>
      </c>
      <c r="B3716" s="35" t="str">
        <f t="shared" si="58"/>
        <v>18608281</v>
      </c>
      <c r="C3716" s="32" t="s">
        <v>857</v>
      </c>
      <c r="D3716" s="33">
        <v>95466.6</v>
      </c>
      <c r="E3716" s="33">
        <v>110358.71</v>
      </c>
    </row>
    <row r="3717" spans="1:5" x14ac:dyDescent="0.25">
      <c r="A3717">
        <v>3</v>
      </c>
      <c r="B3717" s="35" t="str">
        <f t="shared" si="58"/>
        <v>18608291</v>
      </c>
      <c r="C3717" s="32" t="s">
        <v>858</v>
      </c>
      <c r="D3717" s="33">
        <v>192000</v>
      </c>
      <c r="E3717" s="33">
        <v>177107.89</v>
      </c>
    </row>
    <row r="3718" spans="1:5" x14ac:dyDescent="0.25">
      <c r="A3718">
        <v>3</v>
      </c>
      <c r="B3718" s="35" t="str">
        <f t="shared" si="58"/>
        <v>18608311</v>
      </c>
      <c r="C3718" s="32" t="s">
        <v>859</v>
      </c>
      <c r="D3718" s="33">
        <v>1821295.56</v>
      </c>
      <c r="E3718" s="33">
        <v>1751245.74</v>
      </c>
    </row>
    <row r="3719" spans="1:5" x14ac:dyDescent="0.25">
      <c r="A3719">
        <v>3</v>
      </c>
      <c r="B3719" s="35" t="str">
        <f t="shared" si="58"/>
        <v>18608312</v>
      </c>
      <c r="C3719" s="32" t="s">
        <v>860</v>
      </c>
      <c r="D3719" s="33">
        <v>9706.52</v>
      </c>
      <c r="E3719" s="33">
        <v>9706.52</v>
      </c>
    </row>
    <row r="3720" spans="1:5" x14ac:dyDescent="0.25">
      <c r="A3720">
        <v>3</v>
      </c>
      <c r="B3720" s="35" t="str">
        <f t="shared" si="58"/>
        <v>18608411</v>
      </c>
      <c r="C3720" s="32" t="s">
        <v>861</v>
      </c>
      <c r="D3720" s="33">
        <v>1821295.57</v>
      </c>
      <c r="E3720" s="33">
        <v>1751245.75</v>
      </c>
    </row>
    <row r="3721" spans="1:5" x14ac:dyDescent="0.25">
      <c r="A3721">
        <v>3</v>
      </c>
      <c r="B3721" s="35" t="str">
        <f t="shared" si="58"/>
        <v>18608451</v>
      </c>
      <c r="C3721" s="32" t="s">
        <v>862</v>
      </c>
      <c r="D3721" s="33">
        <v>45000</v>
      </c>
      <c r="E3721" s="33">
        <v>45000</v>
      </c>
    </row>
    <row r="3722" spans="1:5" x14ac:dyDescent="0.25">
      <c r="A3722">
        <v>3</v>
      </c>
      <c r="B3722" s="35" t="str">
        <f t="shared" si="58"/>
        <v>18608612</v>
      </c>
      <c r="C3722" s="32" t="s">
        <v>863</v>
      </c>
      <c r="D3722" s="33">
        <v>30496.799999999999</v>
      </c>
      <c r="E3722" s="33">
        <v>36207.54</v>
      </c>
    </row>
    <row r="3723" spans="1:5" x14ac:dyDescent="0.25">
      <c r="A3723">
        <v>3</v>
      </c>
      <c r="B3723" s="35" t="str">
        <f t="shared" si="58"/>
        <v>18608712</v>
      </c>
      <c r="C3723" s="32" t="s">
        <v>864</v>
      </c>
      <c r="D3723" s="33">
        <v>7779.15</v>
      </c>
      <c r="E3723" s="33">
        <v>8409.15</v>
      </c>
    </row>
    <row r="3724" spans="1:5" x14ac:dyDescent="0.25">
      <c r="A3724">
        <v>3</v>
      </c>
      <c r="B3724" s="35" t="str">
        <f t="shared" si="58"/>
        <v>18609402</v>
      </c>
      <c r="C3724" s="32" t="s">
        <v>865</v>
      </c>
      <c r="D3724" s="33">
        <v>-499235.72</v>
      </c>
      <c r="E3724" s="33">
        <v>-610964.85</v>
      </c>
    </row>
    <row r="3725" spans="1:5" x14ac:dyDescent="0.25">
      <c r="A3725">
        <v>3</v>
      </c>
      <c r="B3725" s="35" t="str">
        <f t="shared" si="58"/>
        <v>18609422</v>
      </c>
      <c r="C3725" s="32" t="s">
        <v>866</v>
      </c>
      <c r="D3725" s="33">
        <v>23000000</v>
      </c>
      <c r="E3725" s="33">
        <v>22522605.75</v>
      </c>
    </row>
    <row r="3726" spans="1:5" x14ac:dyDescent="0.25">
      <c r="A3726">
        <v>3</v>
      </c>
      <c r="B3726" s="35" t="str">
        <f t="shared" si="58"/>
        <v>18609432</v>
      </c>
      <c r="C3726" s="32" t="s">
        <v>867</v>
      </c>
      <c r="D3726" s="33">
        <v>2666214.1800000002</v>
      </c>
      <c r="E3726" s="33">
        <v>3143608.43</v>
      </c>
    </row>
    <row r="3727" spans="1:5" x14ac:dyDescent="0.25">
      <c r="A3727">
        <v>3</v>
      </c>
      <c r="B3727" s="35" t="str">
        <f t="shared" si="58"/>
        <v>18609512</v>
      </c>
      <c r="C3727" s="32" t="s">
        <v>868</v>
      </c>
      <c r="D3727" s="33">
        <v>66428.639999999999</v>
      </c>
      <c r="E3727" s="33">
        <v>66428.639999999999</v>
      </c>
    </row>
    <row r="3728" spans="1:5" x14ac:dyDescent="0.25">
      <c r="A3728">
        <v>3</v>
      </c>
      <c r="B3728" s="35" t="str">
        <f t="shared" si="58"/>
        <v>18609532</v>
      </c>
      <c r="C3728" s="32" t="s">
        <v>869</v>
      </c>
      <c r="D3728" s="33">
        <v>644675.18000000005</v>
      </c>
      <c r="E3728" s="33">
        <v>820650</v>
      </c>
    </row>
    <row r="3729" spans="1:5" x14ac:dyDescent="0.25">
      <c r="A3729">
        <v>3</v>
      </c>
      <c r="B3729" s="35" t="str">
        <f t="shared" si="58"/>
        <v>18609542</v>
      </c>
      <c r="C3729" s="32" t="s">
        <v>870</v>
      </c>
      <c r="D3729" s="33">
        <v>10171.17</v>
      </c>
      <c r="E3729" s="33">
        <v>31169.24</v>
      </c>
    </row>
    <row r="3730" spans="1:5" x14ac:dyDescent="0.25">
      <c r="A3730">
        <v>3</v>
      </c>
      <c r="B3730" s="35" t="str">
        <f t="shared" si="58"/>
        <v>18609572</v>
      </c>
      <c r="C3730" s="32" t="s">
        <v>871</v>
      </c>
      <c r="D3730" s="33">
        <v>640000</v>
      </c>
      <c r="E3730" s="33">
        <v>634289.26</v>
      </c>
    </row>
    <row r="3731" spans="1:5" x14ac:dyDescent="0.25">
      <c r="A3731">
        <v>3</v>
      </c>
      <c r="B3731" s="35" t="str">
        <f t="shared" si="58"/>
        <v>18609582</v>
      </c>
      <c r="C3731" s="32" t="s">
        <v>872</v>
      </c>
      <c r="D3731" s="33">
        <v>556500</v>
      </c>
      <c r="E3731" s="33">
        <v>555870</v>
      </c>
    </row>
    <row r="3732" spans="1:5" x14ac:dyDescent="0.25">
      <c r="A3732">
        <v>3</v>
      </c>
      <c r="B3732" s="35" t="str">
        <f t="shared" si="58"/>
        <v>18609592</v>
      </c>
      <c r="C3732" s="32" t="s">
        <v>873</v>
      </c>
      <c r="D3732" s="33">
        <v>2475000</v>
      </c>
      <c r="E3732" s="33">
        <v>2475000</v>
      </c>
    </row>
    <row r="3733" spans="1:5" x14ac:dyDescent="0.25">
      <c r="A3733">
        <v>3</v>
      </c>
      <c r="B3733" s="35" t="str">
        <f t="shared" si="58"/>
        <v>18609602</v>
      </c>
      <c r="C3733" s="32" t="s">
        <v>874</v>
      </c>
      <c r="D3733" s="33">
        <v>212200</v>
      </c>
      <c r="E3733" s="33">
        <v>212200</v>
      </c>
    </row>
    <row r="3734" spans="1:5" x14ac:dyDescent="0.25">
      <c r="A3734">
        <v>3</v>
      </c>
      <c r="B3734" s="35" t="str">
        <f t="shared" si="58"/>
        <v>18609622</v>
      </c>
      <c r="C3734" s="32" t="s">
        <v>875</v>
      </c>
      <c r="D3734" s="33">
        <v>1270000</v>
      </c>
      <c r="E3734" s="33">
        <v>1270000</v>
      </c>
    </row>
    <row r="3735" spans="1:5" x14ac:dyDescent="0.25">
      <c r="A3735">
        <v>3</v>
      </c>
      <c r="B3735" s="35" t="str">
        <f t="shared" si="58"/>
        <v>18609642</v>
      </c>
      <c r="C3735" s="32" t="s">
        <v>876</v>
      </c>
      <c r="D3735" s="33">
        <v>7300000</v>
      </c>
      <c r="E3735" s="33">
        <v>7218478.1900000004</v>
      </c>
    </row>
    <row r="3736" spans="1:5" x14ac:dyDescent="0.25">
      <c r="A3736">
        <v>3</v>
      </c>
      <c r="B3736" s="35" t="str">
        <f t="shared" si="58"/>
        <v>18609652</v>
      </c>
      <c r="C3736" s="32" t="s">
        <v>877</v>
      </c>
      <c r="D3736" s="33">
        <v>2380000</v>
      </c>
      <c r="E3736" s="33">
        <v>2204025.1800000002</v>
      </c>
    </row>
    <row r="3737" spans="1:5" x14ac:dyDescent="0.25">
      <c r="A3737">
        <v>3</v>
      </c>
      <c r="B3737" s="35" t="str">
        <f t="shared" si="58"/>
        <v>18609662</v>
      </c>
      <c r="C3737" s="32" t="s">
        <v>878</v>
      </c>
      <c r="D3737" s="33">
        <v>484500</v>
      </c>
      <c r="E3737" s="33">
        <v>463501.93</v>
      </c>
    </row>
    <row r="3738" spans="1:5" x14ac:dyDescent="0.25">
      <c r="A3738">
        <v>3</v>
      </c>
      <c r="B3738" s="35" t="str">
        <f t="shared" si="58"/>
        <v>18609672</v>
      </c>
      <c r="C3738" s="32" t="s">
        <v>879</v>
      </c>
      <c r="D3738" s="33">
        <v>200000</v>
      </c>
      <c r="E3738" s="33">
        <v>200000</v>
      </c>
    </row>
    <row r="3739" spans="1:5" x14ac:dyDescent="0.25">
      <c r="A3739">
        <v>3</v>
      </c>
      <c r="B3739" s="35" t="str">
        <f t="shared" si="58"/>
        <v>18609682</v>
      </c>
      <c r="C3739" s="32" t="s">
        <v>880</v>
      </c>
      <c r="D3739" s="33">
        <v>140000</v>
      </c>
      <c r="E3739" s="33">
        <v>140000</v>
      </c>
    </row>
    <row r="3740" spans="1:5" x14ac:dyDescent="0.25">
      <c r="A3740">
        <v>3</v>
      </c>
      <c r="B3740" s="35" t="str">
        <f t="shared" si="58"/>
        <v>18609692</v>
      </c>
      <c r="C3740" s="32" t="s">
        <v>881</v>
      </c>
      <c r="D3740" s="33">
        <v>100000</v>
      </c>
      <c r="E3740" s="33">
        <v>100000</v>
      </c>
    </row>
    <row r="3741" spans="1:5" x14ac:dyDescent="0.25">
      <c r="A3741">
        <v>3</v>
      </c>
      <c r="B3741" s="35" t="str">
        <f t="shared" si="58"/>
        <v>18609801</v>
      </c>
      <c r="C3741" s="32" t="s">
        <v>882</v>
      </c>
      <c r="D3741" s="33">
        <v>165965.81</v>
      </c>
      <c r="E3741" s="33">
        <v>165965.81</v>
      </c>
    </row>
    <row r="3742" spans="1:5" x14ac:dyDescent="0.25">
      <c r="A3742">
        <v>3</v>
      </c>
      <c r="B3742" s="35" t="str">
        <f t="shared" si="58"/>
        <v>18609821</v>
      </c>
      <c r="C3742" s="32" t="s">
        <v>883</v>
      </c>
      <c r="D3742" s="33">
        <v>847622.47</v>
      </c>
      <c r="E3742" s="33">
        <v>847622.47</v>
      </c>
    </row>
    <row r="3743" spans="1:5" x14ac:dyDescent="0.25">
      <c r="A3743">
        <v>3</v>
      </c>
      <c r="B3743" s="35" t="str">
        <f t="shared" si="58"/>
        <v>18609841</v>
      </c>
      <c r="C3743" s="32" t="s">
        <v>884</v>
      </c>
      <c r="D3743" s="33">
        <v>1450784.75</v>
      </c>
      <c r="E3743" s="33">
        <v>1450784.75</v>
      </c>
    </row>
    <row r="3744" spans="1:5" x14ac:dyDescent="0.25">
      <c r="A3744">
        <v>3</v>
      </c>
      <c r="B3744" s="35" t="str">
        <f t="shared" si="58"/>
        <v>18609861</v>
      </c>
      <c r="C3744" s="32" t="s">
        <v>885</v>
      </c>
      <c r="D3744" s="33">
        <v>2686059.13</v>
      </c>
      <c r="E3744" s="33">
        <v>2683692.62</v>
      </c>
    </row>
    <row r="3745" spans="1:5" x14ac:dyDescent="0.25">
      <c r="A3745">
        <v>3</v>
      </c>
      <c r="B3745" s="35" t="str">
        <f t="shared" si="58"/>
        <v>18609891</v>
      </c>
      <c r="C3745" s="32" t="s">
        <v>886</v>
      </c>
      <c r="D3745" s="33">
        <v>5000000</v>
      </c>
      <c r="E3745" s="33">
        <v>5000000</v>
      </c>
    </row>
    <row r="3746" spans="1:5" x14ac:dyDescent="0.25">
      <c r="A3746">
        <v>3</v>
      </c>
      <c r="B3746" s="35" t="str">
        <f t="shared" si="58"/>
        <v>18630031</v>
      </c>
      <c r="C3746" s="32" t="s">
        <v>887</v>
      </c>
      <c r="D3746" s="33">
        <v>0</v>
      </c>
      <c r="E3746" s="33">
        <v>1127319.92</v>
      </c>
    </row>
    <row r="3747" spans="1:5" x14ac:dyDescent="0.25">
      <c r="A3747">
        <v>3</v>
      </c>
      <c r="B3747" s="35" t="str">
        <f t="shared" si="58"/>
        <v xml:space="preserve">F186    </v>
      </c>
      <c r="C3747" s="25" t="s">
        <v>888</v>
      </c>
      <c r="D3747" s="26">
        <v>195471307.75</v>
      </c>
      <c r="E3747" s="26">
        <v>189439229.68000001</v>
      </c>
    </row>
    <row r="3748" spans="1:5" x14ac:dyDescent="0.25">
      <c r="A3748">
        <v>3</v>
      </c>
      <c r="B3748" s="35" t="str">
        <f t="shared" si="58"/>
        <v>F1-P110.</v>
      </c>
      <c r="C3748" s="25" t="s">
        <v>228</v>
      </c>
      <c r="D3748" s="26">
        <v>195471307.75</v>
      </c>
      <c r="E3748" s="26">
        <v>189439229.68000001</v>
      </c>
    </row>
    <row r="3749" spans="1:5" x14ac:dyDescent="0.25">
      <c r="A3749">
        <v>3</v>
      </c>
      <c r="B3749" s="35" t="str">
        <f t="shared" si="58"/>
        <v>18700041</v>
      </c>
      <c r="C3749" s="32" t="s">
        <v>889</v>
      </c>
      <c r="D3749" s="33">
        <v>630.49</v>
      </c>
      <c r="E3749" s="33">
        <v>639.52</v>
      </c>
    </row>
    <row r="3750" spans="1:5" x14ac:dyDescent="0.25">
      <c r="A3750">
        <v>3</v>
      </c>
      <c r="B3750" s="35" t="str">
        <f t="shared" si="58"/>
        <v>18700081</v>
      </c>
      <c r="C3750" s="32" t="s">
        <v>890</v>
      </c>
      <c r="D3750" s="33">
        <v>-20135.689999999999</v>
      </c>
      <c r="E3750" s="33">
        <v>-18047.09</v>
      </c>
    </row>
    <row r="3751" spans="1:5" x14ac:dyDescent="0.25">
      <c r="A3751">
        <v>3</v>
      </c>
      <c r="B3751" s="35" t="str">
        <f t="shared" si="58"/>
        <v>18700082</v>
      </c>
      <c r="C3751" s="32" t="s">
        <v>891</v>
      </c>
      <c r="D3751" s="33">
        <v>268383.68</v>
      </c>
      <c r="E3751" s="33">
        <v>245803.34</v>
      </c>
    </row>
    <row r="3752" spans="1:5" x14ac:dyDescent="0.25">
      <c r="A3752">
        <v>3</v>
      </c>
      <c r="B3752" s="35" t="str">
        <f t="shared" si="58"/>
        <v xml:space="preserve">F187    </v>
      </c>
      <c r="C3752" s="25" t="s">
        <v>892</v>
      </c>
      <c r="D3752" s="26">
        <v>248878.48</v>
      </c>
      <c r="E3752" s="26">
        <v>228395.77</v>
      </c>
    </row>
    <row r="3753" spans="1:5" x14ac:dyDescent="0.25">
      <c r="A3753">
        <v>3</v>
      </c>
      <c r="B3753" s="35" t="str">
        <f t="shared" si="58"/>
        <v>F1-P110.</v>
      </c>
      <c r="C3753" s="25" t="s">
        <v>229</v>
      </c>
      <c r="D3753" s="26">
        <v>248878.48</v>
      </c>
      <c r="E3753" s="26">
        <v>228395.77</v>
      </c>
    </row>
    <row r="3754" spans="1:5" x14ac:dyDescent="0.25">
      <c r="A3754">
        <v>3</v>
      </c>
      <c r="B3754" s="35" t="str">
        <f t="shared" si="58"/>
        <v>18900173</v>
      </c>
      <c r="C3754" s="32" t="s">
        <v>893</v>
      </c>
      <c r="D3754" s="33">
        <v>1027354.48</v>
      </c>
      <c r="E3754" s="33">
        <v>985134.46</v>
      </c>
    </row>
    <row r="3755" spans="1:5" x14ac:dyDescent="0.25">
      <c r="A3755">
        <v>3</v>
      </c>
      <c r="B3755" s="35" t="str">
        <f t="shared" si="58"/>
        <v>18900183</v>
      </c>
      <c r="C3755" s="32" t="s">
        <v>894</v>
      </c>
      <c r="D3755" s="33">
        <v>297590.37</v>
      </c>
      <c r="E3755" s="33">
        <v>293318.73</v>
      </c>
    </row>
    <row r="3756" spans="1:5" x14ac:dyDescent="0.25">
      <c r="A3756">
        <v>3</v>
      </c>
      <c r="B3756" s="35" t="str">
        <f t="shared" si="58"/>
        <v>18900193</v>
      </c>
      <c r="C3756" s="32" t="s">
        <v>895</v>
      </c>
      <c r="D3756" s="33">
        <v>2163988.81</v>
      </c>
      <c r="E3756" s="33">
        <v>2106537.7599999998</v>
      </c>
    </row>
    <row r="3757" spans="1:5" x14ac:dyDescent="0.25">
      <c r="A3757">
        <v>3</v>
      </c>
      <c r="B3757" s="35" t="str">
        <f t="shared" si="58"/>
        <v>18900203</v>
      </c>
      <c r="C3757" s="32" t="s">
        <v>896</v>
      </c>
      <c r="D3757" s="33">
        <v>2251005.7200000002</v>
      </c>
      <c r="E3757" s="33">
        <v>2230430.1</v>
      </c>
    </row>
    <row r="3758" spans="1:5" x14ac:dyDescent="0.25">
      <c r="A3758">
        <v>3</v>
      </c>
      <c r="B3758" s="35" t="str">
        <f t="shared" si="58"/>
        <v>18900213</v>
      </c>
      <c r="C3758" s="32" t="s">
        <v>897</v>
      </c>
      <c r="D3758" s="33">
        <v>8659103.5800000001</v>
      </c>
      <c r="E3758" s="33">
        <v>8579941.1400000006</v>
      </c>
    </row>
    <row r="3759" spans="1:5" x14ac:dyDescent="0.25">
      <c r="A3759">
        <v>3</v>
      </c>
      <c r="B3759" s="35" t="str">
        <f t="shared" si="58"/>
        <v>18900233</v>
      </c>
      <c r="C3759" s="32" t="s">
        <v>898</v>
      </c>
      <c r="D3759" s="33">
        <v>0</v>
      </c>
      <c r="E3759" s="33">
        <v>3597935</v>
      </c>
    </row>
    <row r="3760" spans="1:5" x14ac:dyDescent="0.25">
      <c r="A3760">
        <v>3</v>
      </c>
      <c r="B3760" s="35" t="str">
        <f t="shared" si="58"/>
        <v>18900243</v>
      </c>
      <c r="C3760" s="32" t="s">
        <v>899</v>
      </c>
      <c r="D3760" s="33">
        <v>1748.99</v>
      </c>
      <c r="E3760" s="33">
        <v>874.28</v>
      </c>
    </row>
    <row r="3761" spans="1:5" x14ac:dyDescent="0.25">
      <c r="A3761">
        <v>3</v>
      </c>
      <c r="B3761" s="35" t="str">
        <f t="shared" si="58"/>
        <v>18900253</v>
      </c>
      <c r="C3761" s="32" t="s">
        <v>900</v>
      </c>
      <c r="D3761" s="33">
        <v>598825.75</v>
      </c>
      <c r="E3761" s="33">
        <v>587455.63</v>
      </c>
    </row>
    <row r="3762" spans="1:5" x14ac:dyDescent="0.25">
      <c r="A3762">
        <v>3</v>
      </c>
      <c r="B3762" s="35" t="str">
        <f t="shared" si="58"/>
        <v>18900263</v>
      </c>
      <c r="C3762" s="32" t="s">
        <v>901</v>
      </c>
      <c r="D3762" s="33">
        <v>455058.06</v>
      </c>
      <c r="E3762" s="33">
        <v>446417.7</v>
      </c>
    </row>
    <row r="3763" spans="1:5" x14ac:dyDescent="0.25">
      <c r="A3763">
        <v>3</v>
      </c>
      <c r="B3763" s="35" t="str">
        <f t="shared" si="58"/>
        <v>18900273</v>
      </c>
      <c r="C3763" s="32" t="s">
        <v>902</v>
      </c>
      <c r="D3763" s="33">
        <v>1393367.77</v>
      </c>
      <c r="E3763" s="33">
        <v>1366911.4</v>
      </c>
    </row>
    <row r="3764" spans="1:5" x14ac:dyDescent="0.25">
      <c r="A3764">
        <v>3</v>
      </c>
      <c r="B3764" s="35" t="str">
        <f t="shared" si="58"/>
        <v>18900283</v>
      </c>
      <c r="C3764" s="32" t="s">
        <v>903</v>
      </c>
      <c r="D3764" s="33">
        <v>425255.07</v>
      </c>
      <c r="E3764" s="33">
        <v>417180.63</v>
      </c>
    </row>
    <row r="3765" spans="1:5" x14ac:dyDescent="0.25">
      <c r="A3765">
        <v>3</v>
      </c>
      <c r="B3765" s="35" t="str">
        <f t="shared" si="58"/>
        <v>18900293</v>
      </c>
      <c r="C3765" s="32" t="s">
        <v>904</v>
      </c>
      <c r="D3765" s="33">
        <v>4564.5</v>
      </c>
      <c r="E3765" s="33">
        <v>4279.2299999999996</v>
      </c>
    </row>
    <row r="3766" spans="1:5" x14ac:dyDescent="0.25">
      <c r="A3766">
        <v>3</v>
      </c>
      <c r="B3766" s="35" t="str">
        <f t="shared" si="58"/>
        <v>18900303</v>
      </c>
      <c r="C3766" s="32" t="s">
        <v>905</v>
      </c>
      <c r="D3766" s="33">
        <v>10649.37</v>
      </c>
      <c r="E3766" s="33">
        <v>9983.73</v>
      </c>
    </row>
    <row r="3767" spans="1:5" x14ac:dyDescent="0.25">
      <c r="A3767">
        <v>3</v>
      </c>
      <c r="B3767" s="35" t="str">
        <f t="shared" si="58"/>
        <v>18900323</v>
      </c>
      <c r="C3767" s="32" t="s">
        <v>906</v>
      </c>
      <c r="D3767" s="33">
        <v>291600.2</v>
      </c>
      <c r="E3767" s="33">
        <v>275978.78000000003</v>
      </c>
    </row>
    <row r="3768" spans="1:5" x14ac:dyDescent="0.25">
      <c r="A3768">
        <v>3</v>
      </c>
      <c r="B3768" s="35" t="str">
        <f t="shared" si="58"/>
        <v>18900353</v>
      </c>
      <c r="C3768" s="32" t="s">
        <v>907</v>
      </c>
      <c r="D3768" s="33">
        <v>59497.38</v>
      </c>
      <c r="E3768" s="33">
        <v>56833.41</v>
      </c>
    </row>
    <row r="3769" spans="1:5" x14ac:dyDescent="0.25">
      <c r="A3769">
        <v>3</v>
      </c>
      <c r="B3769" s="35" t="str">
        <f t="shared" si="58"/>
        <v>18900373</v>
      </c>
      <c r="C3769" s="32" t="s">
        <v>908</v>
      </c>
      <c r="D3769" s="33">
        <v>3644895.16</v>
      </c>
      <c r="E3769" s="33">
        <v>3595639.81</v>
      </c>
    </row>
    <row r="3770" spans="1:5" x14ac:dyDescent="0.25">
      <c r="A3770">
        <v>3</v>
      </c>
      <c r="B3770" s="35" t="str">
        <f t="shared" si="58"/>
        <v>18900393</v>
      </c>
      <c r="C3770" s="32" t="s">
        <v>909</v>
      </c>
      <c r="D3770" s="33">
        <v>13550888.140000001</v>
      </c>
      <c r="E3770" s="33">
        <v>13450758.43</v>
      </c>
    </row>
    <row r="3771" spans="1:5" x14ac:dyDescent="0.25">
      <c r="A3771">
        <v>3</v>
      </c>
      <c r="B3771" s="35" t="str">
        <f t="shared" si="58"/>
        <v>18900403</v>
      </c>
      <c r="C3771" s="32" t="s">
        <v>910</v>
      </c>
      <c r="D3771" s="33">
        <v>5275.39</v>
      </c>
      <c r="E3771" s="33">
        <v>0</v>
      </c>
    </row>
    <row r="3772" spans="1:5" x14ac:dyDescent="0.25">
      <c r="A3772">
        <v>3</v>
      </c>
      <c r="B3772" s="35" t="str">
        <f t="shared" si="58"/>
        <v>18900413</v>
      </c>
      <c r="C3772" s="32" t="s">
        <v>911</v>
      </c>
      <c r="D3772" s="33">
        <v>6929.06</v>
      </c>
      <c r="E3772" s="33">
        <v>0</v>
      </c>
    </row>
    <row r="3773" spans="1:5" x14ac:dyDescent="0.25">
      <c r="A3773">
        <v>3</v>
      </c>
      <c r="B3773" s="35" t="str">
        <f t="shared" si="58"/>
        <v>18900423</v>
      </c>
      <c r="C3773" s="32" t="s">
        <v>912</v>
      </c>
      <c r="D3773" s="33">
        <v>27619.17</v>
      </c>
      <c r="E3773" s="33">
        <v>0</v>
      </c>
    </row>
    <row r="3774" spans="1:5" x14ac:dyDescent="0.25">
      <c r="A3774">
        <v>3</v>
      </c>
      <c r="B3774" s="35" t="str">
        <f t="shared" si="58"/>
        <v>18900433</v>
      </c>
      <c r="C3774" s="32" t="s">
        <v>913</v>
      </c>
      <c r="D3774" s="33">
        <v>3938529.16</v>
      </c>
      <c r="E3774" s="33">
        <v>3863746.99</v>
      </c>
    </row>
    <row r="3775" spans="1:5" x14ac:dyDescent="0.25">
      <c r="A3775">
        <v>3</v>
      </c>
      <c r="B3775" s="35" t="str">
        <f t="shared" si="58"/>
        <v>18900443</v>
      </c>
      <c r="C3775" s="32" t="s">
        <v>914</v>
      </c>
      <c r="D3775" s="33">
        <v>36561.47</v>
      </c>
      <c r="E3775" s="33">
        <v>29706.17</v>
      </c>
    </row>
    <row r="3776" spans="1:5" x14ac:dyDescent="0.25">
      <c r="A3776">
        <v>3</v>
      </c>
      <c r="B3776" s="35" t="str">
        <f t="shared" si="58"/>
        <v>18900451</v>
      </c>
      <c r="C3776" s="32" t="s">
        <v>915</v>
      </c>
      <c r="D3776" s="33">
        <v>12399.67</v>
      </c>
      <c r="E3776" s="33">
        <v>10074.73</v>
      </c>
    </row>
    <row r="3777" spans="1:5" x14ac:dyDescent="0.25">
      <c r="A3777">
        <v>3</v>
      </c>
      <c r="B3777" s="35" t="str">
        <f t="shared" si="58"/>
        <v>18900452</v>
      </c>
      <c r="C3777" s="32" t="s">
        <v>916</v>
      </c>
      <c r="D3777" s="33">
        <v>7599.71</v>
      </c>
      <c r="E3777" s="33">
        <v>6174.74</v>
      </c>
    </row>
    <row r="3778" spans="1:5" x14ac:dyDescent="0.25">
      <c r="A3778">
        <v>3</v>
      </c>
      <c r="B3778" s="35" t="str">
        <f t="shared" ref="B3778:B3841" si="59">LEFT(C3778,8)</f>
        <v>18900463</v>
      </c>
      <c r="C3778" s="32" t="s">
        <v>917</v>
      </c>
      <c r="D3778" s="33">
        <v>46519.93</v>
      </c>
      <c r="E3778" s="33">
        <v>44113.72</v>
      </c>
    </row>
    <row r="3779" spans="1:5" x14ac:dyDescent="0.25">
      <c r="A3779">
        <v>3</v>
      </c>
      <c r="B3779" s="35" t="str">
        <f t="shared" si="59"/>
        <v>18900473</v>
      </c>
      <c r="C3779" s="32" t="s">
        <v>918</v>
      </c>
      <c r="D3779" s="33">
        <v>91643.5</v>
      </c>
      <c r="E3779" s="33">
        <v>86903.32</v>
      </c>
    </row>
    <row r="3780" spans="1:5" x14ac:dyDescent="0.25">
      <c r="A3780">
        <v>3</v>
      </c>
      <c r="B3780" s="35" t="str">
        <f t="shared" si="59"/>
        <v>18900533</v>
      </c>
      <c r="C3780" s="32" t="s">
        <v>919</v>
      </c>
      <c r="D3780" s="33">
        <v>665619.19999999995</v>
      </c>
      <c r="E3780" s="33">
        <v>652980.89</v>
      </c>
    </row>
    <row r="3781" spans="1:5" x14ac:dyDescent="0.25">
      <c r="A3781">
        <v>3</v>
      </c>
      <c r="B3781" s="35" t="str">
        <f t="shared" si="59"/>
        <v xml:space="preserve">F189    </v>
      </c>
      <c r="C3781" s="25" t="s">
        <v>920</v>
      </c>
      <c r="D3781" s="26">
        <v>39674089.609999999</v>
      </c>
      <c r="E3781" s="26">
        <v>42699310.780000001</v>
      </c>
    </row>
    <row r="3782" spans="1:5" x14ac:dyDescent="0.25">
      <c r="A3782">
        <v>3</v>
      </c>
      <c r="B3782" s="35" t="str">
        <f t="shared" si="59"/>
        <v>F1-P110.</v>
      </c>
      <c r="C3782" s="25" t="s">
        <v>230</v>
      </c>
      <c r="D3782" s="26">
        <v>39674089.609999999</v>
      </c>
      <c r="E3782" s="26">
        <v>42699310.780000001</v>
      </c>
    </row>
    <row r="3783" spans="1:5" x14ac:dyDescent="0.25">
      <c r="A3783">
        <v>3</v>
      </c>
      <c r="B3783" s="35" t="str">
        <f t="shared" si="59"/>
        <v>19000001</v>
      </c>
      <c r="C3783" s="32" t="s">
        <v>921</v>
      </c>
      <c r="D3783" s="33">
        <v>1507674.71</v>
      </c>
      <c r="E3783" s="33">
        <v>12886361.890000001</v>
      </c>
    </row>
    <row r="3784" spans="1:5" x14ac:dyDescent="0.25">
      <c r="A3784">
        <v>3</v>
      </c>
      <c r="B3784" s="35" t="str">
        <f t="shared" si="59"/>
        <v>19000003</v>
      </c>
      <c r="C3784" s="32" t="s">
        <v>922</v>
      </c>
      <c r="D3784" s="33">
        <v>2578443.14</v>
      </c>
      <c r="E3784" s="33">
        <v>2896393.58</v>
      </c>
    </row>
    <row r="3785" spans="1:5" x14ac:dyDescent="0.25">
      <c r="A3785">
        <v>3</v>
      </c>
      <c r="B3785" s="35" t="str">
        <f t="shared" si="59"/>
        <v>19000013</v>
      </c>
      <c r="C3785" s="32" t="s">
        <v>923</v>
      </c>
      <c r="D3785" s="33">
        <v>1452331.36</v>
      </c>
      <c r="E3785" s="33">
        <v>1418538.62</v>
      </c>
    </row>
    <row r="3786" spans="1:5" x14ac:dyDescent="0.25">
      <c r="A3786">
        <v>3</v>
      </c>
      <c r="B3786" s="35" t="str">
        <f t="shared" si="59"/>
        <v>19000032</v>
      </c>
      <c r="C3786" s="32" t="s">
        <v>924</v>
      </c>
      <c r="D3786" s="33">
        <v>5642339.1600000001</v>
      </c>
      <c r="E3786" s="33">
        <v>5580955.4699999997</v>
      </c>
    </row>
    <row r="3787" spans="1:5" x14ac:dyDescent="0.25">
      <c r="A3787">
        <v>3</v>
      </c>
      <c r="B3787" s="35" t="str">
        <f t="shared" si="59"/>
        <v>19000042</v>
      </c>
      <c r="C3787" s="32" t="s">
        <v>925</v>
      </c>
      <c r="D3787" s="33">
        <v>2136966.65</v>
      </c>
      <c r="E3787" s="33">
        <v>2035072</v>
      </c>
    </row>
    <row r="3788" spans="1:5" x14ac:dyDescent="0.25">
      <c r="A3788">
        <v>3</v>
      </c>
      <c r="B3788" s="35" t="str">
        <f t="shared" si="59"/>
        <v>19000043</v>
      </c>
      <c r="C3788" s="32" t="s">
        <v>926</v>
      </c>
      <c r="D3788" s="33">
        <v>7174855.9400000004</v>
      </c>
      <c r="E3788" s="33">
        <v>7113063.0199999996</v>
      </c>
    </row>
    <row r="3789" spans="1:5" x14ac:dyDescent="0.25">
      <c r="A3789">
        <v>3</v>
      </c>
      <c r="B3789" s="35" t="str">
        <f t="shared" si="59"/>
        <v>19000081</v>
      </c>
      <c r="C3789" s="32" t="s">
        <v>927</v>
      </c>
      <c r="D3789" s="33">
        <v>7978078.1699999999</v>
      </c>
      <c r="E3789" s="33">
        <v>8596856.1799999997</v>
      </c>
    </row>
    <row r="3790" spans="1:5" x14ac:dyDescent="0.25">
      <c r="A3790">
        <v>3</v>
      </c>
      <c r="B3790" s="35" t="str">
        <f t="shared" si="59"/>
        <v>19000091</v>
      </c>
      <c r="C3790" s="32" t="s">
        <v>928</v>
      </c>
      <c r="D3790" s="33">
        <v>2322388.91</v>
      </c>
      <c r="E3790" s="33">
        <v>1443899.32</v>
      </c>
    </row>
    <row r="3791" spans="1:5" x14ac:dyDescent="0.25">
      <c r="A3791">
        <v>3</v>
      </c>
      <c r="B3791" s="35" t="str">
        <f t="shared" si="59"/>
        <v>19000093</v>
      </c>
      <c r="C3791" s="32" t="s">
        <v>929</v>
      </c>
      <c r="D3791" s="33">
        <v>4607007.9400000004</v>
      </c>
      <c r="E3791" s="33">
        <v>5037514.12</v>
      </c>
    </row>
    <row r="3792" spans="1:5" x14ac:dyDescent="0.25">
      <c r="A3792">
        <v>3</v>
      </c>
      <c r="B3792" s="35" t="str">
        <f t="shared" si="59"/>
        <v>19000103</v>
      </c>
      <c r="C3792" s="32" t="s">
        <v>930</v>
      </c>
      <c r="D3792" s="33">
        <v>933622.53</v>
      </c>
      <c r="E3792" s="33">
        <v>912974.29</v>
      </c>
    </row>
    <row r="3793" spans="1:5" x14ac:dyDescent="0.25">
      <c r="A3793">
        <v>3</v>
      </c>
      <c r="B3793" s="35" t="str">
        <f t="shared" si="59"/>
        <v>19000111</v>
      </c>
      <c r="C3793" s="32" t="s">
        <v>931</v>
      </c>
      <c r="D3793" s="33">
        <v>830042.6</v>
      </c>
      <c r="E3793" s="33">
        <v>789944.18</v>
      </c>
    </row>
    <row r="3794" spans="1:5" x14ac:dyDescent="0.25">
      <c r="A3794">
        <v>3</v>
      </c>
      <c r="B3794" s="35" t="str">
        <f t="shared" si="59"/>
        <v>19000112</v>
      </c>
      <c r="C3794" s="32" t="s">
        <v>932</v>
      </c>
      <c r="D3794" s="33">
        <v>9445.99</v>
      </c>
      <c r="E3794" s="33">
        <v>7556.81</v>
      </c>
    </row>
    <row r="3795" spans="1:5" x14ac:dyDescent="0.25">
      <c r="A3795">
        <v>3</v>
      </c>
      <c r="B3795" s="35" t="str">
        <f t="shared" si="59"/>
        <v>19000113</v>
      </c>
      <c r="C3795" s="32" t="s">
        <v>933</v>
      </c>
      <c r="D3795" s="33">
        <v>0</v>
      </c>
      <c r="E3795" s="33">
        <v>0</v>
      </c>
    </row>
    <row r="3796" spans="1:5" x14ac:dyDescent="0.25">
      <c r="A3796">
        <v>3</v>
      </c>
      <c r="B3796" s="35" t="str">
        <f t="shared" si="59"/>
        <v>19000122</v>
      </c>
      <c r="C3796" s="32" t="s">
        <v>934</v>
      </c>
      <c r="D3796" s="33">
        <v>-120144.27</v>
      </c>
      <c r="E3796" s="33">
        <v>-114038.18</v>
      </c>
    </row>
    <row r="3797" spans="1:5" x14ac:dyDescent="0.25">
      <c r="A3797">
        <v>3</v>
      </c>
      <c r="B3797" s="35" t="str">
        <f t="shared" si="59"/>
        <v>19000132</v>
      </c>
      <c r="C3797" s="32" t="s">
        <v>935</v>
      </c>
      <c r="D3797" s="33">
        <v>350919645.93000001</v>
      </c>
      <c r="E3797" s="33">
        <v>348655919.51999998</v>
      </c>
    </row>
    <row r="3798" spans="1:5" x14ac:dyDescent="0.25">
      <c r="A3798">
        <v>3</v>
      </c>
      <c r="B3798" s="35" t="str">
        <f t="shared" si="59"/>
        <v>19000133</v>
      </c>
      <c r="C3798" s="32" t="s">
        <v>936</v>
      </c>
      <c r="D3798" s="33">
        <v>9385828.8499999996</v>
      </c>
      <c r="E3798" s="33">
        <v>9524993.2599999998</v>
      </c>
    </row>
    <row r="3799" spans="1:5" x14ac:dyDescent="0.25">
      <c r="A3799">
        <v>3</v>
      </c>
      <c r="B3799" s="35" t="str">
        <f t="shared" si="59"/>
        <v>19000142</v>
      </c>
      <c r="C3799" s="32" t="s">
        <v>937</v>
      </c>
      <c r="D3799" s="33">
        <v>0</v>
      </c>
      <c r="E3799" s="33">
        <v>1779785.07</v>
      </c>
    </row>
    <row r="3800" spans="1:5" x14ac:dyDescent="0.25">
      <c r="A3800">
        <v>3</v>
      </c>
      <c r="B3800" s="35" t="str">
        <f t="shared" si="59"/>
        <v>19000151</v>
      </c>
      <c r="C3800" s="32" t="s">
        <v>938</v>
      </c>
      <c r="D3800" s="33">
        <v>114382.82</v>
      </c>
      <c r="E3800" s="33">
        <v>93793.91</v>
      </c>
    </row>
    <row r="3801" spans="1:5" x14ac:dyDescent="0.25">
      <c r="A3801">
        <v>3</v>
      </c>
      <c r="B3801" s="35" t="str">
        <f t="shared" si="59"/>
        <v>19000181</v>
      </c>
      <c r="C3801" s="32" t="s">
        <v>939</v>
      </c>
      <c r="D3801" s="33">
        <v>-2040031.54</v>
      </c>
      <c r="E3801" s="33">
        <v>-1935276.06</v>
      </c>
    </row>
    <row r="3802" spans="1:5" x14ac:dyDescent="0.25">
      <c r="A3802">
        <v>3</v>
      </c>
      <c r="B3802" s="35" t="str">
        <f t="shared" si="59"/>
        <v>19000193</v>
      </c>
      <c r="C3802" s="32" t="s">
        <v>940</v>
      </c>
      <c r="D3802" s="33">
        <v>0.13</v>
      </c>
      <c r="E3802" s="33">
        <v>0.13</v>
      </c>
    </row>
    <row r="3803" spans="1:5" x14ac:dyDescent="0.25">
      <c r="A3803">
        <v>3</v>
      </c>
      <c r="B3803" s="35" t="str">
        <f t="shared" si="59"/>
        <v>19000251</v>
      </c>
      <c r="C3803" s="32" t="s">
        <v>941</v>
      </c>
      <c r="D3803" s="33">
        <v>1961.44</v>
      </c>
      <c r="E3803" s="33">
        <v>1520.16</v>
      </c>
    </row>
    <row r="3804" spans="1:5" x14ac:dyDescent="0.25">
      <c r="A3804">
        <v>3</v>
      </c>
      <c r="B3804" s="35" t="str">
        <f t="shared" si="59"/>
        <v>19000283</v>
      </c>
      <c r="C3804" s="32" t="s">
        <v>942</v>
      </c>
      <c r="D3804" s="33">
        <v>6630260.9100000001</v>
      </c>
      <c r="E3804" s="33">
        <v>4555122.55</v>
      </c>
    </row>
    <row r="3805" spans="1:5" x14ac:dyDescent="0.25">
      <c r="A3805">
        <v>3</v>
      </c>
      <c r="B3805" s="35" t="str">
        <f t="shared" si="59"/>
        <v>19000361</v>
      </c>
      <c r="C3805" s="32" t="s">
        <v>943</v>
      </c>
      <c r="D3805" s="33">
        <v>159437</v>
      </c>
      <c r="E3805" s="33">
        <v>159437</v>
      </c>
    </row>
    <row r="3806" spans="1:5" x14ac:dyDescent="0.25">
      <c r="A3806">
        <v>3</v>
      </c>
      <c r="B3806" s="35" t="str">
        <f t="shared" si="59"/>
        <v>19000371</v>
      </c>
      <c r="C3806" s="32" t="s">
        <v>944</v>
      </c>
      <c r="D3806" s="33">
        <v>12834.94</v>
      </c>
      <c r="E3806" s="33">
        <v>12723.64</v>
      </c>
    </row>
    <row r="3807" spans="1:5" x14ac:dyDescent="0.25">
      <c r="A3807">
        <v>3</v>
      </c>
      <c r="B3807" s="35" t="str">
        <f t="shared" si="59"/>
        <v>19000403</v>
      </c>
      <c r="C3807" s="32" t="s">
        <v>945</v>
      </c>
      <c r="D3807" s="33">
        <v>139985.9</v>
      </c>
      <c r="E3807" s="33">
        <v>138866.39000000001</v>
      </c>
    </row>
    <row r="3808" spans="1:5" x14ac:dyDescent="0.25">
      <c r="A3808">
        <v>3</v>
      </c>
      <c r="B3808" s="35" t="str">
        <f t="shared" si="59"/>
        <v>19000441</v>
      </c>
      <c r="C3808" s="32" t="s">
        <v>946</v>
      </c>
      <c r="D3808" s="33">
        <v>11264226.609999999</v>
      </c>
      <c r="E3808" s="33">
        <v>7772294.9500000002</v>
      </c>
    </row>
    <row r="3809" spans="1:5" x14ac:dyDescent="0.25">
      <c r="A3809">
        <v>3</v>
      </c>
      <c r="B3809" s="35" t="str">
        <f t="shared" si="59"/>
        <v>19000443</v>
      </c>
      <c r="C3809" s="32" t="s">
        <v>947</v>
      </c>
      <c r="D3809" s="33">
        <v>37599375.450000003</v>
      </c>
      <c r="E3809" s="33">
        <v>36919710.450000003</v>
      </c>
    </row>
    <row r="3810" spans="1:5" x14ac:dyDescent="0.25">
      <c r="A3810">
        <v>3</v>
      </c>
      <c r="B3810" s="35" t="str">
        <f t="shared" si="59"/>
        <v>19000453</v>
      </c>
      <c r="C3810" s="32" t="s">
        <v>948</v>
      </c>
      <c r="D3810" s="33">
        <v>2639809.62</v>
      </c>
      <c r="E3810" s="33">
        <v>2536165.69</v>
      </c>
    </row>
    <row r="3811" spans="1:5" x14ac:dyDescent="0.25">
      <c r="A3811">
        <v>3</v>
      </c>
      <c r="B3811" s="35" t="str">
        <f t="shared" si="59"/>
        <v>19000463</v>
      </c>
      <c r="C3811" s="32" t="s">
        <v>949</v>
      </c>
      <c r="D3811" s="33">
        <v>-867299.93</v>
      </c>
      <c r="E3811" s="33">
        <v>-844882.43</v>
      </c>
    </row>
    <row r="3812" spans="1:5" x14ac:dyDescent="0.25">
      <c r="A3812">
        <v>3</v>
      </c>
      <c r="B3812" s="35" t="str">
        <f t="shared" si="59"/>
        <v>19000471</v>
      </c>
      <c r="C3812" s="32" t="s">
        <v>950</v>
      </c>
      <c r="D3812" s="33">
        <v>4147857.24</v>
      </c>
      <c r="E3812" s="33">
        <v>4183448.43</v>
      </c>
    </row>
    <row r="3813" spans="1:5" x14ac:dyDescent="0.25">
      <c r="A3813">
        <v>3</v>
      </c>
      <c r="B3813" s="35" t="str">
        <f t="shared" si="59"/>
        <v>19000473</v>
      </c>
      <c r="C3813" s="32" t="s">
        <v>951</v>
      </c>
      <c r="D3813" s="33">
        <v>2562568</v>
      </c>
      <c r="E3813" s="33">
        <v>1921926</v>
      </c>
    </row>
    <row r="3814" spans="1:5" x14ac:dyDescent="0.25">
      <c r="A3814">
        <v>3</v>
      </c>
      <c r="B3814" s="35" t="str">
        <f t="shared" si="59"/>
        <v>19000491</v>
      </c>
      <c r="C3814" s="32" t="s">
        <v>952</v>
      </c>
      <c r="D3814" s="33">
        <v>1123288.53</v>
      </c>
      <c r="E3814" s="33">
        <v>1108763.25</v>
      </c>
    </row>
    <row r="3815" spans="1:5" x14ac:dyDescent="0.25">
      <c r="A3815">
        <v>3</v>
      </c>
      <c r="B3815" s="35" t="str">
        <f t="shared" si="59"/>
        <v>19000552</v>
      </c>
      <c r="C3815" s="32" t="s">
        <v>953</v>
      </c>
      <c r="D3815" s="33">
        <v>363905.6</v>
      </c>
      <c r="E3815" s="33">
        <v>404537.83</v>
      </c>
    </row>
    <row r="3816" spans="1:5" x14ac:dyDescent="0.25">
      <c r="A3816">
        <v>3</v>
      </c>
      <c r="B3816" s="35" t="str">
        <f t="shared" si="59"/>
        <v>19000553</v>
      </c>
      <c r="C3816" s="32" t="s">
        <v>954</v>
      </c>
      <c r="D3816" s="33">
        <v>49647.08</v>
      </c>
      <c r="E3816" s="33">
        <v>36880.699999999997</v>
      </c>
    </row>
    <row r="3817" spans="1:5" x14ac:dyDescent="0.25">
      <c r="A3817">
        <v>3</v>
      </c>
      <c r="B3817" s="35" t="str">
        <f t="shared" si="59"/>
        <v>19000562</v>
      </c>
      <c r="C3817" s="32" t="s">
        <v>955</v>
      </c>
      <c r="D3817" s="33">
        <v>1286866.46</v>
      </c>
      <c r="E3817" s="33">
        <v>1248733.3999999999</v>
      </c>
    </row>
    <row r="3818" spans="1:5" x14ac:dyDescent="0.25">
      <c r="A3818">
        <v>3</v>
      </c>
      <c r="B3818" s="35" t="str">
        <f t="shared" si="59"/>
        <v>19000572</v>
      </c>
      <c r="C3818" s="32" t="s">
        <v>956</v>
      </c>
      <c r="D3818" s="33">
        <v>268860.56</v>
      </c>
      <c r="E3818" s="33">
        <v>251144.49</v>
      </c>
    </row>
    <row r="3819" spans="1:5" x14ac:dyDescent="0.25">
      <c r="A3819">
        <v>3</v>
      </c>
      <c r="B3819" s="35" t="str">
        <f t="shared" si="59"/>
        <v>19000573</v>
      </c>
      <c r="C3819" s="32" t="s">
        <v>957</v>
      </c>
      <c r="D3819" s="33">
        <v>168726.39</v>
      </c>
      <c r="E3819" s="33">
        <v>161495.26999999999</v>
      </c>
    </row>
    <row r="3820" spans="1:5" x14ac:dyDescent="0.25">
      <c r="A3820">
        <v>3</v>
      </c>
      <c r="B3820" s="35" t="str">
        <f t="shared" si="59"/>
        <v>19000581</v>
      </c>
      <c r="C3820" s="32" t="s">
        <v>958</v>
      </c>
      <c r="D3820" s="33">
        <v>1350606.75</v>
      </c>
      <c r="E3820" s="33">
        <v>1304158.77</v>
      </c>
    </row>
    <row r="3821" spans="1:5" x14ac:dyDescent="0.25">
      <c r="A3821">
        <v>3</v>
      </c>
      <c r="B3821" s="35" t="str">
        <f t="shared" si="59"/>
        <v>19000592</v>
      </c>
      <c r="C3821" s="32" t="s">
        <v>959</v>
      </c>
      <c r="D3821" s="33">
        <v>196273.15</v>
      </c>
      <c r="E3821" s="33">
        <v>128519.55</v>
      </c>
    </row>
    <row r="3822" spans="1:5" x14ac:dyDescent="0.25">
      <c r="A3822">
        <v>3</v>
      </c>
      <c r="B3822" s="35" t="str">
        <f t="shared" si="59"/>
        <v>19000601</v>
      </c>
      <c r="C3822" s="32" t="s">
        <v>960</v>
      </c>
      <c r="D3822" s="33">
        <v>187617117</v>
      </c>
      <c r="E3822" s="33">
        <v>153184276.33000001</v>
      </c>
    </row>
    <row r="3823" spans="1:5" x14ac:dyDescent="0.25">
      <c r="A3823">
        <v>3</v>
      </c>
      <c r="B3823" s="35" t="str">
        <f t="shared" si="59"/>
        <v>19000621</v>
      </c>
      <c r="C3823" s="32" t="s">
        <v>961</v>
      </c>
      <c r="D3823" s="33">
        <v>30213579.850000001</v>
      </c>
      <c r="E3823" s="33">
        <v>21060546.100000001</v>
      </c>
    </row>
    <row r="3824" spans="1:5" x14ac:dyDescent="0.25">
      <c r="A3824">
        <v>3</v>
      </c>
      <c r="B3824" s="35" t="str">
        <f t="shared" si="59"/>
        <v>19000641</v>
      </c>
      <c r="C3824" s="32" t="s">
        <v>962</v>
      </c>
      <c r="D3824" s="33">
        <v>418679.8</v>
      </c>
      <c r="E3824" s="33">
        <v>341050.1</v>
      </c>
    </row>
    <row r="3825" spans="1:5" x14ac:dyDescent="0.25">
      <c r="A3825">
        <v>3</v>
      </c>
      <c r="B3825" s="35" t="str">
        <f t="shared" si="59"/>
        <v>19000671</v>
      </c>
      <c r="C3825" s="32" t="s">
        <v>963</v>
      </c>
      <c r="D3825" s="33">
        <v>19659322.870000001</v>
      </c>
      <c r="E3825" s="33">
        <v>19659322.870000001</v>
      </c>
    </row>
    <row r="3826" spans="1:5" x14ac:dyDescent="0.25">
      <c r="A3826">
        <v>3</v>
      </c>
      <c r="B3826" s="35" t="str">
        <f t="shared" si="59"/>
        <v>19000691</v>
      </c>
      <c r="C3826" s="32" t="s">
        <v>964</v>
      </c>
      <c r="D3826" s="33">
        <v>49000</v>
      </c>
      <c r="E3826" s="33">
        <v>114100</v>
      </c>
    </row>
    <row r="3827" spans="1:5" x14ac:dyDescent="0.25">
      <c r="A3827">
        <v>3</v>
      </c>
      <c r="B3827" s="35" t="str">
        <f t="shared" si="59"/>
        <v>19000692</v>
      </c>
      <c r="C3827" s="32" t="s">
        <v>965</v>
      </c>
      <c r="D3827" s="33">
        <v>752500</v>
      </c>
      <c r="E3827" s="33">
        <v>752500</v>
      </c>
    </row>
    <row r="3828" spans="1:5" x14ac:dyDescent="0.25">
      <c r="A3828">
        <v>3</v>
      </c>
      <c r="B3828" s="35" t="str">
        <f t="shared" si="59"/>
        <v>19000711</v>
      </c>
      <c r="C3828" s="32" t="s">
        <v>966</v>
      </c>
      <c r="D3828" s="33">
        <v>156807.69</v>
      </c>
      <c r="E3828" s="33">
        <v>128582.32</v>
      </c>
    </row>
    <row r="3829" spans="1:5" x14ac:dyDescent="0.25">
      <c r="A3829">
        <v>3</v>
      </c>
      <c r="B3829" s="35" t="str">
        <f t="shared" si="59"/>
        <v>19000721</v>
      </c>
      <c r="C3829" s="32" t="s">
        <v>967</v>
      </c>
      <c r="D3829" s="33">
        <v>10869.86</v>
      </c>
      <c r="E3829" s="33">
        <v>10869.86</v>
      </c>
    </row>
    <row r="3830" spans="1:5" x14ac:dyDescent="0.25">
      <c r="A3830">
        <v>3</v>
      </c>
      <c r="B3830" s="35" t="str">
        <f t="shared" si="59"/>
        <v>19000751</v>
      </c>
      <c r="C3830" s="32" t="s">
        <v>968</v>
      </c>
      <c r="D3830" s="33">
        <v>1017576</v>
      </c>
      <c r="E3830" s="33">
        <v>963705.33</v>
      </c>
    </row>
    <row r="3831" spans="1:5" x14ac:dyDescent="0.25">
      <c r="A3831">
        <v>3</v>
      </c>
      <c r="B3831" s="35" t="str">
        <f t="shared" si="59"/>
        <v>19000752</v>
      </c>
      <c r="C3831" s="32" t="s">
        <v>969</v>
      </c>
      <c r="D3831" s="33">
        <v>544299</v>
      </c>
      <c r="E3831" s="33">
        <v>515482.17</v>
      </c>
    </row>
    <row r="3832" spans="1:5" x14ac:dyDescent="0.25">
      <c r="A3832">
        <v>3</v>
      </c>
      <c r="B3832" s="35" t="str">
        <f t="shared" si="59"/>
        <v>19000781</v>
      </c>
      <c r="C3832" s="32" t="s">
        <v>970</v>
      </c>
      <c r="D3832" s="33">
        <v>2751355.47</v>
      </c>
      <c r="E3832" s="33">
        <v>2940985.03</v>
      </c>
    </row>
    <row r="3833" spans="1:5" x14ac:dyDescent="0.25">
      <c r="A3833">
        <v>3</v>
      </c>
      <c r="B3833" s="35" t="str">
        <f t="shared" si="59"/>
        <v>19000791</v>
      </c>
      <c r="C3833" s="32" t="s">
        <v>971</v>
      </c>
      <c r="D3833" s="33">
        <v>-5260.6</v>
      </c>
      <c r="E3833" s="33">
        <v>81910.64</v>
      </c>
    </row>
    <row r="3834" spans="1:5" x14ac:dyDescent="0.25">
      <c r="A3834">
        <v>3</v>
      </c>
      <c r="B3834" s="35" t="str">
        <f t="shared" si="59"/>
        <v>19000801</v>
      </c>
      <c r="C3834" s="32" t="s">
        <v>972</v>
      </c>
      <c r="D3834" s="33">
        <v>10034.280000000001</v>
      </c>
      <c r="E3834" s="33">
        <v>14023.52</v>
      </c>
    </row>
    <row r="3835" spans="1:5" x14ac:dyDescent="0.25">
      <c r="A3835">
        <v>3</v>
      </c>
      <c r="B3835" s="35" t="str">
        <f t="shared" si="59"/>
        <v>19000811</v>
      </c>
      <c r="C3835" s="32" t="s">
        <v>973</v>
      </c>
      <c r="D3835" s="33">
        <v>14686.44</v>
      </c>
      <c r="E3835" s="33">
        <v>10960.33</v>
      </c>
    </row>
    <row r="3836" spans="1:5" x14ac:dyDescent="0.25">
      <c r="A3836">
        <v>3</v>
      </c>
      <c r="B3836" s="35" t="str">
        <f t="shared" si="59"/>
        <v>19000831</v>
      </c>
      <c r="C3836" s="32" t="s">
        <v>974</v>
      </c>
      <c r="D3836" s="33">
        <v>208401.79</v>
      </c>
      <c r="E3836" s="33">
        <v>179983.35</v>
      </c>
    </row>
    <row r="3837" spans="1:5" x14ac:dyDescent="0.25">
      <c r="A3837">
        <v>3</v>
      </c>
      <c r="B3837" s="35" t="str">
        <f t="shared" si="59"/>
        <v>19000841</v>
      </c>
      <c r="C3837" s="32" t="s">
        <v>975</v>
      </c>
      <c r="D3837" s="33">
        <v>-72655.509999999995</v>
      </c>
      <c r="E3837" s="33">
        <v>-95696.33</v>
      </c>
    </row>
    <row r="3838" spans="1:5" x14ac:dyDescent="0.25">
      <c r="A3838">
        <v>3</v>
      </c>
      <c r="B3838" s="35" t="str">
        <f t="shared" si="59"/>
        <v>19000851</v>
      </c>
      <c r="C3838" s="32" t="s">
        <v>976</v>
      </c>
      <c r="D3838" s="33">
        <v>152396.29</v>
      </c>
      <c r="E3838" s="33">
        <v>106677.41</v>
      </c>
    </row>
    <row r="3839" spans="1:5" x14ac:dyDescent="0.25">
      <c r="A3839">
        <v>3</v>
      </c>
      <c r="B3839" s="35" t="str">
        <f t="shared" si="59"/>
        <v>19000861</v>
      </c>
      <c r="C3839" s="32" t="s">
        <v>977</v>
      </c>
      <c r="D3839" s="33">
        <v>38318.949999999997</v>
      </c>
      <c r="E3839" s="33">
        <v>26823.27</v>
      </c>
    </row>
    <row r="3840" spans="1:5" x14ac:dyDescent="0.25">
      <c r="A3840">
        <v>3</v>
      </c>
      <c r="B3840" s="35" t="str">
        <f t="shared" si="59"/>
        <v>19000871</v>
      </c>
      <c r="C3840" s="32" t="s">
        <v>978</v>
      </c>
      <c r="D3840" s="33">
        <v>1549497.81</v>
      </c>
      <c r="E3840" s="33">
        <v>1522953.6</v>
      </c>
    </row>
    <row r="3841" spans="1:5" x14ac:dyDescent="0.25">
      <c r="A3841">
        <v>3</v>
      </c>
      <c r="B3841" s="35" t="str">
        <f t="shared" si="59"/>
        <v>19000881</v>
      </c>
      <c r="C3841" s="32" t="s">
        <v>979</v>
      </c>
      <c r="D3841" s="33">
        <v>-739489.53</v>
      </c>
      <c r="E3841" s="33">
        <v>-793560.06</v>
      </c>
    </row>
    <row r="3842" spans="1:5" x14ac:dyDescent="0.25">
      <c r="A3842">
        <v>3</v>
      </c>
      <c r="B3842" s="35" t="str">
        <f t="shared" ref="B3842:B3905" si="60">LEFT(C3842,8)</f>
        <v>19000891</v>
      </c>
      <c r="C3842" s="32" t="s">
        <v>980</v>
      </c>
      <c r="D3842" s="33">
        <v>662137876</v>
      </c>
      <c r="E3842" s="33">
        <v>654621802.50999999</v>
      </c>
    </row>
    <row r="3843" spans="1:5" x14ac:dyDescent="0.25">
      <c r="A3843">
        <v>3</v>
      </c>
      <c r="B3843" s="35" t="str">
        <f t="shared" si="60"/>
        <v>19000901</v>
      </c>
      <c r="C3843" s="32" t="s">
        <v>981</v>
      </c>
      <c r="D3843" s="33">
        <v>0</v>
      </c>
      <c r="E3843" s="33">
        <v>1750000</v>
      </c>
    </row>
    <row r="3844" spans="1:5" x14ac:dyDescent="0.25">
      <c r="A3844">
        <v>3</v>
      </c>
      <c r="B3844" s="35" t="str">
        <f t="shared" si="60"/>
        <v>19000911</v>
      </c>
      <c r="C3844" s="32" t="s">
        <v>982</v>
      </c>
      <c r="D3844" s="33">
        <v>0</v>
      </c>
      <c r="E3844" s="33">
        <v>0</v>
      </c>
    </row>
    <row r="3845" spans="1:5" x14ac:dyDescent="0.25">
      <c r="A3845">
        <v>3</v>
      </c>
      <c r="B3845" s="35" t="str">
        <f t="shared" si="60"/>
        <v>19001001</v>
      </c>
      <c r="C3845" s="32" t="s">
        <v>983</v>
      </c>
      <c r="D3845" s="33">
        <v>0</v>
      </c>
      <c r="E3845" s="33">
        <v>0</v>
      </c>
    </row>
    <row r="3846" spans="1:5" x14ac:dyDescent="0.25">
      <c r="A3846">
        <v>3</v>
      </c>
      <c r="B3846" s="35" t="str">
        <f t="shared" si="60"/>
        <v>19002003</v>
      </c>
      <c r="C3846" s="32" t="s">
        <v>984</v>
      </c>
      <c r="D3846" s="33">
        <v>0.42</v>
      </c>
      <c r="E3846" s="33">
        <v>9092327.0099999998</v>
      </c>
    </row>
    <row r="3847" spans="1:5" x14ac:dyDescent="0.25">
      <c r="A3847">
        <v>3</v>
      </c>
      <c r="B3847" s="35" t="str">
        <f t="shared" si="60"/>
        <v>19003011</v>
      </c>
      <c r="C3847" s="43" t="s">
        <v>985</v>
      </c>
      <c r="D3847" s="51">
        <v>483649.6</v>
      </c>
      <c r="E3847" s="51">
        <v>396593.05</v>
      </c>
    </row>
    <row r="3848" spans="1:5" x14ac:dyDescent="0.25">
      <c r="A3848">
        <v>3</v>
      </c>
      <c r="B3848" s="35" t="str">
        <f t="shared" si="60"/>
        <v>19003021</v>
      </c>
      <c r="C3848" s="43" t="s">
        <v>986</v>
      </c>
      <c r="D3848" s="51">
        <v>140010.15</v>
      </c>
      <c r="E3848" s="51">
        <v>114808.89</v>
      </c>
    </row>
    <row r="3849" spans="1:5" x14ac:dyDescent="0.25">
      <c r="A3849">
        <v>3</v>
      </c>
      <c r="B3849" s="35" t="str">
        <f t="shared" si="60"/>
        <v>19003041</v>
      </c>
      <c r="C3849" s="44" t="s">
        <v>987</v>
      </c>
      <c r="D3849" s="53">
        <v>2163000</v>
      </c>
      <c r="E3849" s="53">
        <v>2478000</v>
      </c>
    </row>
    <row r="3850" spans="1:5" x14ac:dyDescent="0.25">
      <c r="A3850">
        <v>3</v>
      </c>
      <c r="B3850" s="35" t="str">
        <f t="shared" si="60"/>
        <v>19003042</v>
      </c>
      <c r="C3850" s="32" t="s">
        <v>988</v>
      </c>
      <c r="D3850" s="33">
        <v>1701000</v>
      </c>
      <c r="E3850" s="33">
        <v>987000</v>
      </c>
    </row>
    <row r="3851" spans="1:5" x14ac:dyDescent="0.25">
      <c r="A3851">
        <v>3</v>
      </c>
      <c r="B3851" s="35" t="str">
        <f t="shared" si="60"/>
        <v xml:space="preserve">F190    </v>
      </c>
      <c r="C3851" s="25" t="s">
        <v>989</v>
      </c>
      <c r="D3851" s="26">
        <v>1375504644.3499999</v>
      </c>
      <c r="E3851" s="26">
        <v>1338890900.52</v>
      </c>
    </row>
    <row r="3852" spans="1:5" x14ac:dyDescent="0.25">
      <c r="A3852">
        <v>3</v>
      </c>
      <c r="B3852" s="35" t="str">
        <f t="shared" si="60"/>
        <v>F1-P110.</v>
      </c>
      <c r="C3852" s="25" t="s">
        <v>231</v>
      </c>
      <c r="D3852" s="26">
        <v>1375504644.3499999</v>
      </c>
      <c r="E3852" s="26">
        <v>1338890900.52</v>
      </c>
    </row>
    <row r="3853" spans="1:5" x14ac:dyDescent="0.25">
      <c r="A3853">
        <v>3</v>
      </c>
      <c r="B3853" s="35" t="str">
        <f t="shared" si="60"/>
        <v>19100012</v>
      </c>
      <c r="C3853" s="32" t="s">
        <v>990</v>
      </c>
      <c r="D3853" s="33">
        <v>630515.52</v>
      </c>
      <c r="E3853" s="33">
        <v>-13686696.32</v>
      </c>
    </row>
    <row r="3854" spans="1:5" x14ac:dyDescent="0.25">
      <c r="A3854">
        <v>3</v>
      </c>
      <c r="B3854" s="35" t="str">
        <f t="shared" si="60"/>
        <v>19100022</v>
      </c>
      <c r="C3854" s="32" t="s">
        <v>991</v>
      </c>
      <c r="D3854" s="33">
        <v>-5134890.42</v>
      </c>
      <c r="E3854" s="33">
        <v>-14218877.59</v>
      </c>
    </row>
    <row r="3855" spans="1:5" x14ac:dyDescent="0.25">
      <c r="A3855">
        <v>3</v>
      </c>
      <c r="B3855" s="35" t="str">
        <f t="shared" si="60"/>
        <v>19100132</v>
      </c>
      <c r="C3855" s="32" t="s">
        <v>992</v>
      </c>
      <c r="D3855" s="33">
        <v>-50661.81</v>
      </c>
      <c r="E3855" s="33">
        <v>-127612.35</v>
      </c>
    </row>
    <row r="3856" spans="1:5" x14ac:dyDescent="0.25">
      <c r="A3856">
        <v>3</v>
      </c>
      <c r="B3856" s="35" t="str">
        <f t="shared" si="60"/>
        <v>19100142</v>
      </c>
      <c r="C3856" s="32" t="s">
        <v>993</v>
      </c>
      <c r="D3856" s="33">
        <v>46941.33</v>
      </c>
      <c r="E3856" s="33">
        <v>-3075.75</v>
      </c>
    </row>
    <row r="3857" spans="1:5" x14ac:dyDescent="0.25">
      <c r="A3857">
        <v>3</v>
      </c>
      <c r="B3857" s="35" t="str">
        <f t="shared" si="60"/>
        <v>19100152</v>
      </c>
      <c r="C3857" s="32" t="s">
        <v>994</v>
      </c>
      <c r="D3857" s="33">
        <v>-152574.91</v>
      </c>
      <c r="E3857" s="33">
        <v>-199622.56</v>
      </c>
    </row>
    <row r="3858" spans="1:5" x14ac:dyDescent="0.25">
      <c r="A3858">
        <v>3</v>
      </c>
      <c r="B3858" s="35" t="str">
        <f t="shared" si="60"/>
        <v>19100162</v>
      </c>
      <c r="C3858" s="32" t="s">
        <v>995</v>
      </c>
      <c r="D3858" s="33">
        <v>-11390293.1</v>
      </c>
      <c r="E3858" s="33">
        <v>-5427031.8399999999</v>
      </c>
    </row>
    <row r="3859" spans="1:5" x14ac:dyDescent="0.25">
      <c r="A3859">
        <v>3</v>
      </c>
      <c r="B3859" s="35" t="str">
        <f t="shared" si="60"/>
        <v xml:space="preserve">F191    </v>
      </c>
      <c r="C3859" s="25" t="s">
        <v>996</v>
      </c>
      <c r="D3859" s="26">
        <v>-16050963.390000001</v>
      </c>
      <c r="E3859" s="26">
        <v>-33662916.409999996</v>
      </c>
    </row>
    <row r="3860" spans="1:5" x14ac:dyDescent="0.25">
      <c r="A3860">
        <v>3</v>
      </c>
      <c r="B3860" s="35" t="str">
        <f t="shared" si="60"/>
        <v>F1-P110.</v>
      </c>
      <c r="C3860" s="25" t="s">
        <v>232</v>
      </c>
      <c r="D3860" s="26">
        <v>-16050963.390000001</v>
      </c>
      <c r="E3860" s="26">
        <v>-33662916.409999996</v>
      </c>
    </row>
    <row r="3861" spans="1:5" x14ac:dyDescent="0.25">
      <c r="A3861">
        <v>3</v>
      </c>
      <c r="B3861" s="35" t="str">
        <f t="shared" si="60"/>
        <v>F1-P110.</v>
      </c>
      <c r="C3861" s="42" t="s">
        <v>233</v>
      </c>
      <c r="D3861" s="50">
        <v>2267072726.0599999</v>
      </c>
      <c r="E3861" s="50">
        <v>2159430190.5700002</v>
      </c>
    </row>
    <row r="3862" spans="1:5" x14ac:dyDescent="0.25">
      <c r="A3862">
        <v>3</v>
      </c>
      <c r="B3862" s="35" t="str">
        <f t="shared" si="60"/>
        <v>F1.P110.</v>
      </c>
      <c r="C3862" s="42" t="s">
        <v>234</v>
      </c>
      <c r="D3862" s="50">
        <v>12625792218.959999</v>
      </c>
      <c r="E3862" s="50">
        <v>12550943391.25</v>
      </c>
    </row>
    <row r="3863" spans="1:5" x14ac:dyDescent="0.25">
      <c r="A3863">
        <v>3</v>
      </c>
      <c r="B3863" s="35" t="str">
        <f t="shared" si="60"/>
        <v>Liabilit</v>
      </c>
      <c r="C3863" s="40" t="s">
        <v>997</v>
      </c>
      <c r="D3863" s="46" t="s">
        <v>998</v>
      </c>
      <c r="E3863" s="46" t="s">
        <v>999</v>
      </c>
    </row>
    <row r="3864" spans="1:5" x14ac:dyDescent="0.25">
      <c r="A3864">
        <v>3</v>
      </c>
      <c r="B3864" s="35" t="str">
        <f t="shared" si="60"/>
        <v>20100023</v>
      </c>
      <c r="C3864" s="32" t="s">
        <v>1000</v>
      </c>
      <c r="D3864" s="34">
        <v>-859037.91</v>
      </c>
      <c r="E3864" s="34">
        <v>-859037.91</v>
      </c>
    </row>
    <row r="3865" spans="1:5" x14ac:dyDescent="0.25">
      <c r="A3865">
        <v>3</v>
      </c>
      <c r="B3865" s="35" t="str">
        <f t="shared" si="60"/>
        <v xml:space="preserve">F201    </v>
      </c>
      <c r="C3865" s="25" t="s">
        <v>1001</v>
      </c>
      <c r="D3865" s="27">
        <v>-859037.91</v>
      </c>
      <c r="E3865" s="27">
        <v>-859037.91</v>
      </c>
    </row>
    <row r="3866" spans="1:5" x14ac:dyDescent="0.25">
      <c r="A3866">
        <v>3</v>
      </c>
      <c r="B3866" s="35" t="str">
        <f t="shared" si="60"/>
        <v>F1-P112.</v>
      </c>
      <c r="C3866" s="25" t="s">
        <v>235</v>
      </c>
      <c r="D3866" s="27">
        <v>-859037.91</v>
      </c>
      <c r="E3866" s="27">
        <v>-859037.91</v>
      </c>
    </row>
    <row r="3867" spans="1:5" x14ac:dyDescent="0.25">
      <c r="A3867">
        <v>3</v>
      </c>
      <c r="B3867" s="35" t="str">
        <f t="shared" si="60"/>
        <v>20700003</v>
      </c>
      <c r="C3867" s="32" t="s">
        <v>1002</v>
      </c>
      <c r="D3867" s="34">
        <v>-122847945.22</v>
      </c>
      <c r="E3867" s="34">
        <v>-122847945.22</v>
      </c>
    </row>
    <row r="3868" spans="1:5" x14ac:dyDescent="0.25">
      <c r="A3868">
        <v>3</v>
      </c>
      <c r="B3868" s="35" t="str">
        <f t="shared" si="60"/>
        <v>20700013</v>
      </c>
      <c r="C3868" s="32" t="s">
        <v>1003</v>
      </c>
      <c r="D3868" s="34">
        <v>-338395484.31</v>
      </c>
      <c r="E3868" s="34">
        <v>-338395484.31</v>
      </c>
    </row>
    <row r="3869" spans="1:5" x14ac:dyDescent="0.25">
      <c r="A3869">
        <v>3</v>
      </c>
      <c r="B3869" s="35" t="str">
        <f t="shared" si="60"/>
        <v>20700023</v>
      </c>
      <c r="C3869" s="32" t="s">
        <v>1004</v>
      </c>
      <c r="D3869" s="34">
        <v>-16901820.34</v>
      </c>
      <c r="E3869" s="34">
        <v>-16901820.34</v>
      </c>
    </row>
    <row r="3870" spans="1:5" x14ac:dyDescent="0.25">
      <c r="A3870">
        <v>3</v>
      </c>
      <c r="B3870" s="35" t="str">
        <f t="shared" si="60"/>
        <v xml:space="preserve">F207    </v>
      </c>
      <c r="C3870" s="25" t="s">
        <v>1005</v>
      </c>
      <c r="D3870" s="27">
        <v>-478145249.87</v>
      </c>
      <c r="E3870" s="27">
        <v>-478145249.87</v>
      </c>
    </row>
    <row r="3871" spans="1:5" x14ac:dyDescent="0.25">
      <c r="A3871">
        <v>3</v>
      </c>
      <c r="B3871" s="35" t="str">
        <f t="shared" si="60"/>
        <v>F1-P112.</v>
      </c>
      <c r="C3871" s="25" t="s">
        <v>236</v>
      </c>
      <c r="D3871" s="27">
        <v>-478145249.87</v>
      </c>
      <c r="E3871" s="27">
        <v>-478145249.87</v>
      </c>
    </row>
    <row r="3872" spans="1:5" x14ac:dyDescent="0.25">
      <c r="A3872">
        <v>3</v>
      </c>
      <c r="B3872" s="35" t="str">
        <f t="shared" si="60"/>
        <v>21100003</v>
      </c>
      <c r="C3872" s="32" t="s">
        <v>1006</v>
      </c>
      <c r="D3872" s="34">
        <v>-2803605116.4699998</v>
      </c>
      <c r="E3872" s="34">
        <v>-2803605116.4699998</v>
      </c>
    </row>
    <row r="3873" spans="1:5" x14ac:dyDescent="0.25">
      <c r="A3873">
        <v>3</v>
      </c>
      <c r="B3873" s="35" t="str">
        <f t="shared" si="60"/>
        <v>21100383</v>
      </c>
      <c r="C3873" s="32" t="s">
        <v>1007</v>
      </c>
      <c r="D3873" s="34">
        <v>-491575</v>
      </c>
      <c r="E3873" s="34">
        <v>-491575</v>
      </c>
    </row>
    <row r="3874" spans="1:5" x14ac:dyDescent="0.25">
      <c r="A3874">
        <v>3</v>
      </c>
      <c r="B3874" s="35" t="str">
        <f t="shared" si="60"/>
        <v xml:space="preserve">F211    </v>
      </c>
      <c r="C3874" s="25" t="s">
        <v>1008</v>
      </c>
      <c r="D3874" s="27">
        <v>-2804096691.4699998</v>
      </c>
      <c r="E3874" s="27">
        <v>-2804096691.4699998</v>
      </c>
    </row>
    <row r="3875" spans="1:5" x14ac:dyDescent="0.25">
      <c r="A3875">
        <v>3</v>
      </c>
      <c r="B3875" s="35" t="str">
        <f t="shared" si="60"/>
        <v>F1-P112.</v>
      </c>
      <c r="C3875" s="25" t="s">
        <v>237</v>
      </c>
      <c r="D3875" s="27">
        <v>-2804096691.4699998</v>
      </c>
      <c r="E3875" s="27">
        <v>-2804096691.4699998</v>
      </c>
    </row>
    <row r="3876" spans="1:5" x14ac:dyDescent="0.25">
      <c r="A3876">
        <v>3</v>
      </c>
      <c r="B3876" s="35" t="str">
        <f t="shared" si="60"/>
        <v>21400013</v>
      </c>
      <c r="C3876" s="32" t="s">
        <v>1009</v>
      </c>
      <c r="D3876" s="34">
        <v>2148854.7200000002</v>
      </c>
      <c r="E3876" s="34">
        <v>2148854.7200000002</v>
      </c>
    </row>
    <row r="3877" spans="1:5" x14ac:dyDescent="0.25">
      <c r="A3877">
        <v>3</v>
      </c>
      <c r="B3877" s="35" t="str">
        <f t="shared" si="60"/>
        <v>21400033</v>
      </c>
      <c r="C3877" s="32" t="s">
        <v>1010</v>
      </c>
      <c r="D3877" s="34">
        <v>4985024.68</v>
      </c>
      <c r="E3877" s="34">
        <v>4985024.68</v>
      </c>
    </row>
    <row r="3878" spans="1:5" x14ac:dyDescent="0.25">
      <c r="A3878">
        <v>3</v>
      </c>
      <c r="B3878" s="35" t="str">
        <f t="shared" si="60"/>
        <v xml:space="preserve">F214    </v>
      </c>
      <c r="C3878" s="25" t="s">
        <v>1011</v>
      </c>
      <c r="D3878" s="27">
        <v>7133879.4000000004</v>
      </c>
      <c r="E3878" s="27">
        <v>7133879.4000000004</v>
      </c>
    </row>
    <row r="3879" spans="1:5" x14ac:dyDescent="0.25">
      <c r="A3879">
        <v>3</v>
      </c>
      <c r="B3879" s="35" t="str">
        <f t="shared" si="60"/>
        <v>F1-P112.</v>
      </c>
      <c r="C3879" s="25" t="s">
        <v>238</v>
      </c>
      <c r="D3879" s="27">
        <v>7133879.4000000004</v>
      </c>
      <c r="E3879" s="27">
        <v>7133879.4000000004</v>
      </c>
    </row>
    <row r="3880" spans="1:5" x14ac:dyDescent="0.25">
      <c r="A3880">
        <v>3</v>
      </c>
      <c r="B3880" s="35" t="str">
        <f t="shared" si="60"/>
        <v>21500023</v>
      </c>
      <c r="C3880" s="32" t="s">
        <v>1012</v>
      </c>
      <c r="D3880" s="34">
        <v>-14443200</v>
      </c>
      <c r="E3880" s="34">
        <v>-14443200</v>
      </c>
    </row>
    <row r="3881" spans="1:5" x14ac:dyDescent="0.25">
      <c r="A3881">
        <v>3</v>
      </c>
      <c r="B3881" s="35" t="str">
        <f t="shared" si="60"/>
        <v>21500033</v>
      </c>
      <c r="C3881" s="32" t="s">
        <v>1013</v>
      </c>
      <c r="D3881" s="34">
        <v>-8111172</v>
      </c>
      <c r="E3881" s="34">
        <v>-8111172</v>
      </c>
    </row>
    <row r="3882" spans="1:5" x14ac:dyDescent="0.25">
      <c r="A3882">
        <v>3</v>
      </c>
      <c r="B3882" s="35" t="str">
        <f t="shared" si="60"/>
        <v xml:space="preserve">F215    </v>
      </c>
      <c r="C3882" s="25" t="s">
        <v>263</v>
      </c>
      <c r="D3882" s="27">
        <v>-22554372</v>
      </c>
      <c r="E3882" s="27">
        <v>-22554372</v>
      </c>
    </row>
    <row r="3883" spans="1:5" x14ac:dyDescent="0.25">
      <c r="A3883">
        <v>3</v>
      </c>
      <c r="B3883" s="35" t="str">
        <f t="shared" si="60"/>
        <v>21600003</v>
      </c>
      <c r="C3883" s="32" t="s">
        <v>1014</v>
      </c>
      <c r="D3883" s="34">
        <v>-796832497.90999997</v>
      </c>
      <c r="E3883" s="34">
        <v>-573385784.59000003</v>
      </c>
    </row>
    <row r="3884" spans="1:5" x14ac:dyDescent="0.25">
      <c r="A3884">
        <v>3</v>
      </c>
      <c r="B3884" s="35" t="str">
        <f t="shared" si="60"/>
        <v>21600011</v>
      </c>
      <c r="C3884" s="32" t="s">
        <v>1015</v>
      </c>
      <c r="D3884" s="34">
        <v>17329518.510000002</v>
      </c>
      <c r="E3884" s="34">
        <v>21534947.190000001</v>
      </c>
    </row>
    <row r="3885" spans="1:5" x14ac:dyDescent="0.25">
      <c r="A3885">
        <v>3</v>
      </c>
      <c r="B3885" s="35" t="str">
        <f t="shared" si="60"/>
        <v>21600013</v>
      </c>
      <c r="C3885" s="32" t="s">
        <v>1016</v>
      </c>
      <c r="D3885" s="34">
        <v>77562549.519999996</v>
      </c>
      <c r="E3885" s="34">
        <v>77562549.519999996</v>
      </c>
    </row>
    <row r="3886" spans="1:5" x14ac:dyDescent="0.25">
      <c r="A3886">
        <v>3</v>
      </c>
      <c r="B3886" s="35" t="str">
        <f t="shared" si="60"/>
        <v>21600023</v>
      </c>
      <c r="C3886" s="32" t="s">
        <v>1017</v>
      </c>
      <c r="D3886" s="34">
        <v>1755001.25</v>
      </c>
      <c r="E3886" s="34">
        <v>1755001.25</v>
      </c>
    </row>
    <row r="3887" spans="1:5" x14ac:dyDescent="0.25">
      <c r="A3887">
        <v>3</v>
      </c>
      <c r="B3887" s="35" t="str">
        <f t="shared" si="60"/>
        <v>21600033</v>
      </c>
      <c r="C3887" s="32" t="s">
        <v>1018</v>
      </c>
      <c r="D3887" s="34">
        <v>1471103.62</v>
      </c>
      <c r="E3887" s="34">
        <v>1471103.62</v>
      </c>
    </row>
    <row r="3888" spans="1:5" x14ac:dyDescent="0.25">
      <c r="A3888">
        <v>3</v>
      </c>
      <c r="B3888" s="35" t="str">
        <f t="shared" si="60"/>
        <v>21600053</v>
      </c>
      <c r="C3888" s="32" t="s">
        <v>1019</v>
      </c>
      <c r="D3888" s="34">
        <v>16359946.109999999</v>
      </c>
      <c r="E3888" s="34">
        <v>16359946.109999999</v>
      </c>
    </row>
    <row r="3889" spans="1:5" x14ac:dyDescent="0.25">
      <c r="A3889">
        <v>3</v>
      </c>
      <c r="B3889" s="35" t="str">
        <f t="shared" si="60"/>
        <v xml:space="preserve">F216    </v>
      </c>
      <c r="C3889" s="25" t="s">
        <v>264</v>
      </c>
      <c r="D3889" s="27">
        <v>-682354378.89999998</v>
      </c>
      <c r="E3889" s="27">
        <v>-454702236.89999998</v>
      </c>
    </row>
    <row r="3890" spans="1:5" x14ac:dyDescent="0.25">
      <c r="A3890">
        <v>3</v>
      </c>
      <c r="B3890" s="35" t="str">
        <f t="shared" si="60"/>
        <v>43800003</v>
      </c>
      <c r="C3890" s="32" t="s">
        <v>1020</v>
      </c>
      <c r="D3890" s="34">
        <v>227784248</v>
      </c>
      <c r="E3890" s="34">
        <v>58611458</v>
      </c>
    </row>
    <row r="3891" spans="1:5" x14ac:dyDescent="0.25">
      <c r="A3891">
        <v>3</v>
      </c>
      <c r="B3891" s="35" t="str">
        <f t="shared" si="60"/>
        <v xml:space="preserve">F438    </v>
      </c>
      <c r="C3891" s="25" t="s">
        <v>270</v>
      </c>
      <c r="D3891" s="27">
        <v>227784248</v>
      </c>
      <c r="E3891" s="27">
        <v>58611458</v>
      </c>
    </row>
    <row r="3892" spans="1:5" x14ac:dyDescent="0.25">
      <c r="A3892">
        <v>3</v>
      </c>
      <c r="B3892" s="35" t="str">
        <f t="shared" si="60"/>
        <v>43900003</v>
      </c>
      <c r="C3892" s="32" t="s">
        <v>1021</v>
      </c>
      <c r="D3892" s="34">
        <v>5848610</v>
      </c>
      <c r="E3892" s="34">
        <v>-21484570.550000001</v>
      </c>
    </row>
    <row r="3893" spans="1:5" x14ac:dyDescent="0.25">
      <c r="A3893">
        <v>3</v>
      </c>
      <c r="B3893" s="35" t="str">
        <f t="shared" si="60"/>
        <v xml:space="preserve">F439    </v>
      </c>
      <c r="C3893" s="25" t="s">
        <v>271</v>
      </c>
      <c r="D3893" s="27">
        <v>5848610</v>
      </c>
      <c r="E3893" s="27">
        <v>-21484570.550000001</v>
      </c>
    </row>
    <row r="3894" spans="1:5" x14ac:dyDescent="0.25">
      <c r="A3894">
        <v>3</v>
      </c>
      <c r="B3894" s="35" t="str">
        <f t="shared" si="60"/>
        <v>FERC_RET</v>
      </c>
      <c r="C3894" s="25" t="s">
        <v>1022</v>
      </c>
      <c r="D3894" s="27">
        <v>233632858</v>
      </c>
      <c r="E3894" s="27">
        <v>37126887.450000003</v>
      </c>
    </row>
    <row r="3895" spans="1:5" x14ac:dyDescent="0.25">
      <c r="A3895">
        <v>3</v>
      </c>
      <c r="B3895" s="35" t="str">
        <f t="shared" si="60"/>
        <v>41500103</v>
      </c>
      <c r="C3895" s="32" t="s">
        <v>1023</v>
      </c>
      <c r="D3895" s="33">
        <v>0</v>
      </c>
      <c r="E3895" s="34">
        <v>13.09</v>
      </c>
    </row>
    <row r="3896" spans="1:5" x14ac:dyDescent="0.25">
      <c r="A3896">
        <v>3</v>
      </c>
      <c r="B3896" s="35" t="str">
        <f t="shared" si="60"/>
        <v>41500113</v>
      </c>
      <c r="C3896" s="32" t="s">
        <v>1024</v>
      </c>
      <c r="D3896" s="33">
        <v>0</v>
      </c>
      <c r="E3896" s="34">
        <v>-136.34</v>
      </c>
    </row>
    <row r="3897" spans="1:5" x14ac:dyDescent="0.25">
      <c r="A3897">
        <v>3</v>
      </c>
      <c r="B3897" s="35" t="str">
        <f t="shared" si="60"/>
        <v>41810000</v>
      </c>
      <c r="C3897" s="32" t="s">
        <v>1025</v>
      </c>
      <c r="D3897" s="33">
        <v>0</v>
      </c>
      <c r="E3897" s="34">
        <v>132106</v>
      </c>
    </row>
    <row r="3898" spans="1:5" x14ac:dyDescent="0.25">
      <c r="A3898">
        <v>3</v>
      </c>
      <c r="B3898" s="35" t="str">
        <f t="shared" si="60"/>
        <v>41900013</v>
      </c>
      <c r="C3898" s="32" t="s">
        <v>1026</v>
      </c>
      <c r="D3898" s="33">
        <v>0</v>
      </c>
      <c r="E3898" s="34">
        <v>116075.14</v>
      </c>
    </row>
    <row r="3899" spans="1:5" x14ac:dyDescent="0.25">
      <c r="A3899">
        <v>3</v>
      </c>
      <c r="B3899" s="35" t="str">
        <f t="shared" si="60"/>
        <v>42650093</v>
      </c>
      <c r="C3899" s="32" t="s">
        <v>1027</v>
      </c>
      <c r="D3899" s="33">
        <v>0</v>
      </c>
      <c r="E3899" s="34">
        <v>6350</v>
      </c>
    </row>
    <row r="3900" spans="1:5" x14ac:dyDescent="0.25">
      <c r="A3900">
        <v>3</v>
      </c>
      <c r="B3900" s="35" t="str">
        <f t="shared" si="60"/>
        <v>42650103</v>
      </c>
      <c r="C3900" s="32" t="s">
        <v>1028</v>
      </c>
      <c r="D3900" s="33">
        <v>0</v>
      </c>
      <c r="E3900" s="34">
        <v>3400</v>
      </c>
    </row>
    <row r="3901" spans="1:5" x14ac:dyDescent="0.25">
      <c r="A3901">
        <v>3</v>
      </c>
      <c r="B3901" s="35" t="str">
        <f t="shared" si="60"/>
        <v>43100093</v>
      </c>
      <c r="C3901" s="32" t="s">
        <v>1029</v>
      </c>
      <c r="D3901" s="33">
        <v>0</v>
      </c>
      <c r="E3901" s="33">
        <v>0</v>
      </c>
    </row>
    <row r="3902" spans="1:5" x14ac:dyDescent="0.25">
      <c r="A3902">
        <v>3</v>
      </c>
      <c r="B3902" s="35" t="str">
        <f t="shared" si="60"/>
        <v>44000001</v>
      </c>
      <c r="C3902" s="32" t="s">
        <v>1030</v>
      </c>
      <c r="D3902" s="33">
        <v>0</v>
      </c>
      <c r="E3902" s="34">
        <v>-373453573.88</v>
      </c>
    </row>
    <row r="3903" spans="1:5" x14ac:dyDescent="0.25">
      <c r="A3903">
        <v>3</v>
      </c>
      <c r="B3903" s="35" t="str">
        <f t="shared" si="60"/>
        <v>44200011</v>
      </c>
      <c r="C3903" s="32" t="s">
        <v>1031</v>
      </c>
      <c r="D3903" s="33">
        <v>0</v>
      </c>
      <c r="E3903" s="34">
        <v>-241716945.90000001</v>
      </c>
    </row>
    <row r="3904" spans="1:5" x14ac:dyDescent="0.25">
      <c r="A3904">
        <v>3</v>
      </c>
      <c r="B3904" s="35" t="str">
        <f t="shared" si="60"/>
        <v>44200021</v>
      </c>
      <c r="C3904" s="32" t="s">
        <v>1032</v>
      </c>
      <c r="D3904" s="33">
        <v>0</v>
      </c>
      <c r="E3904" s="34">
        <v>-29724694.5</v>
      </c>
    </row>
    <row r="3905" spans="1:5" x14ac:dyDescent="0.25">
      <c r="A3905">
        <v>3</v>
      </c>
      <c r="B3905" s="35" t="str">
        <f t="shared" si="60"/>
        <v>44200031</v>
      </c>
      <c r="C3905" s="32" t="s">
        <v>1033</v>
      </c>
      <c r="D3905" s="33">
        <v>0</v>
      </c>
      <c r="E3905" s="34">
        <v>-32803.519999999997</v>
      </c>
    </row>
    <row r="3906" spans="1:5" x14ac:dyDescent="0.25">
      <c r="A3906">
        <v>3</v>
      </c>
      <c r="B3906" s="35" t="str">
        <f t="shared" ref="B3906:B3969" si="61">LEFT(C3906,8)</f>
        <v>44200041</v>
      </c>
      <c r="C3906" s="32" t="s">
        <v>1034</v>
      </c>
      <c r="D3906" s="33">
        <v>0</v>
      </c>
      <c r="E3906" s="34">
        <v>-1011355.12</v>
      </c>
    </row>
    <row r="3907" spans="1:5" x14ac:dyDescent="0.25">
      <c r="A3907">
        <v>3</v>
      </c>
      <c r="B3907" s="35" t="str">
        <f t="shared" si="61"/>
        <v>44400001</v>
      </c>
      <c r="C3907" s="32" t="s">
        <v>1035</v>
      </c>
      <c r="D3907" s="33">
        <v>0</v>
      </c>
      <c r="E3907" s="34">
        <v>-4871824.3899999997</v>
      </c>
    </row>
    <row r="3908" spans="1:5" x14ac:dyDescent="0.25">
      <c r="A3908">
        <v>3</v>
      </c>
      <c r="B3908" s="35" t="str">
        <f t="shared" si="61"/>
        <v>44700011</v>
      </c>
      <c r="C3908" s="32" t="s">
        <v>1036</v>
      </c>
      <c r="D3908" s="33">
        <v>0</v>
      </c>
      <c r="E3908" s="34">
        <v>-125110.39999999999</v>
      </c>
    </row>
    <row r="3909" spans="1:5" x14ac:dyDescent="0.25">
      <c r="A3909">
        <v>3</v>
      </c>
      <c r="B3909" s="35" t="str">
        <f t="shared" si="61"/>
        <v>44700031</v>
      </c>
      <c r="C3909" s="32" t="s">
        <v>1037</v>
      </c>
      <c r="D3909" s="33">
        <v>0</v>
      </c>
      <c r="E3909" s="34">
        <v>-22995811.420000002</v>
      </c>
    </row>
    <row r="3910" spans="1:5" x14ac:dyDescent="0.25">
      <c r="A3910">
        <v>3</v>
      </c>
      <c r="B3910" s="35" t="str">
        <f t="shared" si="61"/>
        <v>45000001</v>
      </c>
      <c r="C3910" s="32" t="s">
        <v>1038</v>
      </c>
      <c r="D3910" s="33">
        <v>0</v>
      </c>
      <c r="E3910" s="34">
        <v>-702930.08</v>
      </c>
    </row>
    <row r="3911" spans="1:5" x14ac:dyDescent="0.25">
      <c r="A3911">
        <v>3</v>
      </c>
      <c r="B3911" s="35" t="str">
        <f t="shared" si="61"/>
        <v>45100031</v>
      </c>
      <c r="C3911" s="32" t="s">
        <v>1039</v>
      </c>
      <c r="D3911" s="33">
        <v>0</v>
      </c>
      <c r="E3911" s="34">
        <v>-430561</v>
      </c>
    </row>
    <row r="3912" spans="1:5" x14ac:dyDescent="0.25">
      <c r="A3912">
        <v>3</v>
      </c>
      <c r="B3912" s="35" t="str">
        <f t="shared" si="61"/>
        <v>45100131</v>
      </c>
      <c r="C3912" s="32" t="s">
        <v>1040</v>
      </c>
      <c r="D3912" s="33">
        <v>0</v>
      </c>
      <c r="E3912" s="34">
        <v>-318547.90000000002</v>
      </c>
    </row>
    <row r="3913" spans="1:5" x14ac:dyDescent="0.25">
      <c r="A3913">
        <v>3</v>
      </c>
      <c r="B3913" s="35" t="str">
        <f t="shared" si="61"/>
        <v>45100141</v>
      </c>
      <c r="C3913" s="32" t="s">
        <v>1041</v>
      </c>
      <c r="D3913" s="33">
        <v>0</v>
      </c>
      <c r="E3913" s="34">
        <v>-45952</v>
      </c>
    </row>
    <row r="3914" spans="1:5" x14ac:dyDescent="0.25">
      <c r="A3914">
        <v>3</v>
      </c>
      <c r="B3914" s="35" t="str">
        <f t="shared" si="61"/>
        <v>45100151</v>
      </c>
      <c r="C3914" s="32" t="s">
        <v>1042</v>
      </c>
      <c r="D3914" s="33">
        <v>0</v>
      </c>
      <c r="E3914" s="34">
        <v>-62047.39</v>
      </c>
    </row>
    <row r="3915" spans="1:5" x14ac:dyDescent="0.25">
      <c r="A3915">
        <v>3</v>
      </c>
      <c r="B3915" s="35" t="str">
        <f t="shared" si="61"/>
        <v>45100161</v>
      </c>
      <c r="C3915" s="32" t="s">
        <v>1043</v>
      </c>
      <c r="D3915" s="33">
        <v>0</v>
      </c>
      <c r="E3915" s="34">
        <v>-10834.56</v>
      </c>
    </row>
    <row r="3916" spans="1:5" x14ac:dyDescent="0.25">
      <c r="A3916">
        <v>3</v>
      </c>
      <c r="B3916" s="35" t="str">
        <f t="shared" si="61"/>
        <v>45400011</v>
      </c>
      <c r="C3916" s="32" t="s">
        <v>1044</v>
      </c>
      <c r="D3916" s="33">
        <v>0</v>
      </c>
      <c r="E3916" s="34">
        <v>-6172.31</v>
      </c>
    </row>
    <row r="3917" spans="1:5" x14ac:dyDescent="0.25">
      <c r="A3917">
        <v>3</v>
      </c>
      <c r="B3917" s="35" t="str">
        <f t="shared" si="61"/>
        <v>45400031</v>
      </c>
      <c r="C3917" s="32" t="s">
        <v>1045</v>
      </c>
      <c r="D3917" s="33">
        <v>0</v>
      </c>
      <c r="E3917" s="34">
        <v>-1204998.67</v>
      </c>
    </row>
    <row r="3918" spans="1:5" x14ac:dyDescent="0.25">
      <c r="A3918">
        <v>3</v>
      </c>
      <c r="B3918" s="35" t="str">
        <f t="shared" si="61"/>
        <v>45400051</v>
      </c>
      <c r="C3918" s="32" t="s">
        <v>1046</v>
      </c>
      <c r="D3918" s="33">
        <v>0</v>
      </c>
      <c r="E3918" s="34">
        <v>-9209</v>
      </c>
    </row>
    <row r="3919" spans="1:5" x14ac:dyDescent="0.25">
      <c r="A3919">
        <v>3</v>
      </c>
      <c r="B3919" s="35" t="str">
        <f t="shared" si="61"/>
        <v>45600091</v>
      </c>
      <c r="C3919" s="32" t="s">
        <v>1047</v>
      </c>
      <c r="D3919" s="33">
        <v>0</v>
      </c>
      <c r="E3919" s="34">
        <v>1138525.95</v>
      </c>
    </row>
    <row r="3920" spans="1:5" x14ac:dyDescent="0.25">
      <c r="A3920">
        <v>3</v>
      </c>
      <c r="B3920" s="35" t="str">
        <f t="shared" si="61"/>
        <v>45600201</v>
      </c>
      <c r="C3920" s="32" t="s">
        <v>1048</v>
      </c>
      <c r="D3920" s="33">
        <v>0</v>
      </c>
      <c r="E3920" s="34">
        <v>-33051970.379999999</v>
      </c>
    </row>
    <row r="3921" spans="1:5" x14ac:dyDescent="0.25">
      <c r="A3921">
        <v>3</v>
      </c>
      <c r="B3921" s="35" t="str">
        <f t="shared" si="61"/>
        <v>45600211</v>
      </c>
      <c r="C3921" s="32" t="s">
        <v>1049</v>
      </c>
      <c r="D3921" s="33">
        <v>0</v>
      </c>
      <c r="E3921" s="34">
        <v>25459497.960000001</v>
      </c>
    </row>
    <row r="3922" spans="1:5" x14ac:dyDescent="0.25">
      <c r="A3922">
        <v>3</v>
      </c>
      <c r="B3922" s="35" t="str">
        <f t="shared" si="61"/>
        <v>45600221</v>
      </c>
      <c r="C3922" s="32" t="s">
        <v>1050</v>
      </c>
      <c r="D3922" s="33">
        <v>0</v>
      </c>
      <c r="E3922" s="34">
        <v>-16750</v>
      </c>
    </row>
    <row r="3923" spans="1:5" x14ac:dyDescent="0.25">
      <c r="A3923">
        <v>3</v>
      </c>
      <c r="B3923" s="35" t="str">
        <f t="shared" si="61"/>
        <v>48000002</v>
      </c>
      <c r="C3923" s="32" t="s">
        <v>1051</v>
      </c>
      <c r="D3923" s="33">
        <v>0</v>
      </c>
      <c r="E3923" s="34">
        <v>-242692782.68000001</v>
      </c>
    </row>
    <row r="3924" spans="1:5" x14ac:dyDescent="0.25">
      <c r="A3924">
        <v>3</v>
      </c>
      <c r="B3924" s="35" t="str">
        <f t="shared" si="61"/>
        <v>48100002</v>
      </c>
      <c r="C3924" s="32" t="s">
        <v>1052</v>
      </c>
      <c r="D3924" s="33">
        <v>0</v>
      </c>
      <c r="E3924" s="34">
        <v>-85503450.159999996</v>
      </c>
    </row>
    <row r="3925" spans="1:5" x14ac:dyDescent="0.25">
      <c r="A3925">
        <v>3</v>
      </c>
      <c r="B3925" s="35" t="str">
        <f t="shared" si="61"/>
        <v>48100012</v>
      </c>
      <c r="C3925" s="32" t="s">
        <v>1053</v>
      </c>
      <c r="D3925" s="33">
        <v>0</v>
      </c>
      <c r="E3925" s="34">
        <v>-6457662.3099999996</v>
      </c>
    </row>
    <row r="3926" spans="1:5" x14ac:dyDescent="0.25">
      <c r="A3926">
        <v>3</v>
      </c>
      <c r="B3926" s="35" t="str">
        <f t="shared" si="61"/>
        <v>48100022</v>
      </c>
      <c r="C3926" s="32" t="s">
        <v>1054</v>
      </c>
      <c r="D3926" s="33">
        <v>0</v>
      </c>
      <c r="E3926" s="34">
        <v>-7619474.75</v>
      </c>
    </row>
    <row r="3927" spans="1:5" x14ac:dyDescent="0.25">
      <c r="A3927">
        <v>3</v>
      </c>
      <c r="B3927" s="35" t="str">
        <f t="shared" si="61"/>
        <v>48100032</v>
      </c>
      <c r="C3927" s="32" t="s">
        <v>1055</v>
      </c>
      <c r="D3927" s="33">
        <v>0</v>
      </c>
      <c r="E3927" s="34">
        <v>-235266.66</v>
      </c>
    </row>
    <row r="3928" spans="1:5" x14ac:dyDescent="0.25">
      <c r="A3928">
        <v>3</v>
      </c>
      <c r="B3928" s="35" t="str">
        <f t="shared" si="61"/>
        <v>48700002</v>
      </c>
      <c r="C3928" s="32" t="s">
        <v>1056</v>
      </c>
      <c r="D3928" s="33">
        <v>0</v>
      </c>
      <c r="E3928" s="34">
        <v>-309294.31</v>
      </c>
    </row>
    <row r="3929" spans="1:5" x14ac:dyDescent="0.25">
      <c r="A3929">
        <v>3</v>
      </c>
      <c r="B3929" s="35" t="str">
        <f t="shared" si="61"/>
        <v>48800012</v>
      </c>
      <c r="C3929" s="32" t="s">
        <v>1057</v>
      </c>
      <c r="D3929" s="33">
        <v>0</v>
      </c>
      <c r="E3929" s="34">
        <v>-138524</v>
      </c>
    </row>
    <row r="3930" spans="1:5" x14ac:dyDescent="0.25">
      <c r="A3930">
        <v>3</v>
      </c>
      <c r="B3930" s="35" t="str">
        <f t="shared" si="61"/>
        <v>48800102</v>
      </c>
      <c r="C3930" s="32" t="s">
        <v>1058</v>
      </c>
      <c r="D3930" s="33">
        <v>0</v>
      </c>
      <c r="E3930" s="34">
        <v>-112539.72</v>
      </c>
    </row>
    <row r="3931" spans="1:5" x14ac:dyDescent="0.25">
      <c r="A3931">
        <v>3</v>
      </c>
      <c r="B3931" s="35" t="str">
        <f t="shared" si="61"/>
        <v>48800112</v>
      </c>
      <c r="C3931" s="32" t="s">
        <v>1059</v>
      </c>
      <c r="D3931" s="33">
        <v>0</v>
      </c>
      <c r="E3931" s="34">
        <v>-39296</v>
      </c>
    </row>
    <row r="3932" spans="1:5" x14ac:dyDescent="0.25">
      <c r="A3932">
        <v>3</v>
      </c>
      <c r="B3932" s="35" t="str">
        <f t="shared" si="61"/>
        <v>48800122</v>
      </c>
      <c r="C3932" s="32" t="s">
        <v>1060</v>
      </c>
      <c r="D3932" s="33">
        <v>0</v>
      </c>
      <c r="E3932" s="34">
        <v>-28716.14</v>
      </c>
    </row>
    <row r="3933" spans="1:5" x14ac:dyDescent="0.25">
      <c r="A3933">
        <v>3</v>
      </c>
      <c r="B3933" s="35" t="str">
        <f t="shared" si="61"/>
        <v>48930002</v>
      </c>
      <c r="C3933" s="32" t="s">
        <v>1061</v>
      </c>
      <c r="D3933" s="33">
        <v>0</v>
      </c>
      <c r="E3933" s="34">
        <v>-1944312.24</v>
      </c>
    </row>
    <row r="3934" spans="1:5" x14ac:dyDescent="0.25">
      <c r="A3934">
        <v>3</v>
      </c>
      <c r="B3934" s="35" t="str">
        <f t="shared" si="61"/>
        <v>48930012</v>
      </c>
      <c r="C3934" s="32" t="s">
        <v>1062</v>
      </c>
      <c r="D3934" s="33">
        <v>0</v>
      </c>
      <c r="E3934" s="34">
        <v>-3518974.36</v>
      </c>
    </row>
    <row r="3935" spans="1:5" x14ac:dyDescent="0.25">
      <c r="A3935">
        <v>3</v>
      </c>
      <c r="B3935" s="35" t="str">
        <f t="shared" si="61"/>
        <v>49300142</v>
      </c>
      <c r="C3935" s="32" t="s">
        <v>1063</v>
      </c>
      <c r="D3935" s="33">
        <v>0</v>
      </c>
      <c r="E3935" s="34">
        <v>-1553183.8</v>
      </c>
    </row>
    <row r="3936" spans="1:5" x14ac:dyDescent="0.25">
      <c r="A3936">
        <v>3</v>
      </c>
      <c r="B3936" s="35" t="str">
        <f t="shared" si="61"/>
        <v>49500062</v>
      </c>
      <c r="C3936" s="32" t="s">
        <v>1064</v>
      </c>
      <c r="D3936" s="33">
        <v>0</v>
      </c>
      <c r="E3936" s="34">
        <v>15709893.66</v>
      </c>
    </row>
    <row r="3937" spans="1:5" x14ac:dyDescent="0.25">
      <c r="A3937">
        <v>3</v>
      </c>
      <c r="B3937" s="35" t="str">
        <f t="shared" si="61"/>
        <v>60010000</v>
      </c>
      <c r="C3937" s="32" t="s">
        <v>1065</v>
      </c>
      <c r="D3937" s="33">
        <v>0</v>
      </c>
      <c r="E3937" s="34">
        <v>48904774.700000003</v>
      </c>
    </row>
    <row r="3938" spans="1:5" x14ac:dyDescent="0.25">
      <c r="A3938">
        <v>3</v>
      </c>
      <c r="B3938" s="35" t="str">
        <f t="shared" si="61"/>
        <v>60013000</v>
      </c>
      <c r="C3938" s="32" t="s">
        <v>1066</v>
      </c>
      <c r="D3938" s="33">
        <v>0</v>
      </c>
      <c r="E3938" s="34">
        <v>16233751.050000001</v>
      </c>
    </row>
    <row r="3939" spans="1:5" x14ac:dyDescent="0.25">
      <c r="A3939">
        <v>3</v>
      </c>
      <c r="B3939" s="35" t="str">
        <f t="shared" si="61"/>
        <v>60014000</v>
      </c>
      <c r="C3939" s="32" t="s">
        <v>1067</v>
      </c>
      <c r="D3939" s="33">
        <v>0</v>
      </c>
      <c r="E3939" s="34">
        <v>5187433.75</v>
      </c>
    </row>
    <row r="3940" spans="1:5" x14ac:dyDescent="0.25">
      <c r="A3940">
        <v>3</v>
      </c>
      <c r="B3940" s="35" t="str">
        <f t="shared" si="61"/>
        <v>60015000</v>
      </c>
      <c r="C3940" s="32" t="s">
        <v>1068</v>
      </c>
      <c r="D3940" s="33">
        <v>0</v>
      </c>
      <c r="E3940" s="34">
        <v>81765.100000000006</v>
      </c>
    </row>
    <row r="3941" spans="1:5" x14ac:dyDescent="0.25">
      <c r="A3941">
        <v>3</v>
      </c>
      <c r="B3941" s="35" t="str">
        <f t="shared" si="61"/>
        <v>60020000</v>
      </c>
      <c r="C3941" s="32" t="s">
        <v>1069</v>
      </c>
      <c r="D3941" s="33">
        <v>0</v>
      </c>
      <c r="E3941" s="34">
        <v>320547.33</v>
      </c>
    </row>
    <row r="3942" spans="1:5" x14ac:dyDescent="0.25">
      <c r="A3942">
        <v>3</v>
      </c>
      <c r="B3942" s="35" t="str">
        <f t="shared" si="61"/>
        <v>60020100</v>
      </c>
      <c r="C3942" s="32" t="s">
        <v>1070</v>
      </c>
      <c r="D3942" s="33">
        <v>0</v>
      </c>
      <c r="E3942" s="34">
        <v>269416.40000000002</v>
      </c>
    </row>
    <row r="3943" spans="1:5" x14ac:dyDescent="0.25">
      <c r="A3943">
        <v>3</v>
      </c>
      <c r="B3943" s="35" t="str">
        <f t="shared" si="61"/>
        <v>60023000</v>
      </c>
      <c r="C3943" s="32" t="s">
        <v>1071</v>
      </c>
      <c r="D3943" s="33">
        <v>0</v>
      </c>
      <c r="E3943" s="34">
        <v>4937583.18</v>
      </c>
    </row>
    <row r="3944" spans="1:5" x14ac:dyDescent="0.25">
      <c r="A3944">
        <v>3</v>
      </c>
      <c r="B3944" s="35" t="str">
        <f t="shared" si="61"/>
        <v>60024000</v>
      </c>
      <c r="C3944" s="32" t="s">
        <v>1072</v>
      </c>
      <c r="D3944" s="33">
        <v>0</v>
      </c>
      <c r="E3944" s="34">
        <v>894232.51</v>
      </c>
    </row>
    <row r="3945" spans="1:5" x14ac:dyDescent="0.25">
      <c r="A3945">
        <v>3</v>
      </c>
      <c r="B3945" s="35" t="str">
        <f t="shared" si="61"/>
        <v>60025000</v>
      </c>
      <c r="C3945" s="32" t="s">
        <v>1073</v>
      </c>
      <c r="D3945" s="33">
        <v>0</v>
      </c>
      <c r="E3945" s="34">
        <v>1959.27</v>
      </c>
    </row>
    <row r="3946" spans="1:5" x14ac:dyDescent="0.25">
      <c r="A3946">
        <v>3</v>
      </c>
      <c r="B3946" s="35" t="str">
        <f t="shared" si="61"/>
        <v>60042000</v>
      </c>
      <c r="C3946" s="32" t="s">
        <v>1074</v>
      </c>
      <c r="D3946" s="33">
        <v>0</v>
      </c>
      <c r="E3946" s="34">
        <v>25466941.940000001</v>
      </c>
    </row>
    <row r="3947" spans="1:5" x14ac:dyDescent="0.25">
      <c r="A3947">
        <v>3</v>
      </c>
      <c r="B3947" s="35" t="str">
        <f t="shared" si="61"/>
        <v>60045000</v>
      </c>
      <c r="C3947" s="32" t="s">
        <v>1075</v>
      </c>
      <c r="D3947" s="33">
        <v>0</v>
      </c>
      <c r="E3947" s="34">
        <v>1909462.65</v>
      </c>
    </row>
    <row r="3948" spans="1:5" x14ac:dyDescent="0.25">
      <c r="A3948">
        <v>3</v>
      </c>
      <c r="B3948" s="35" t="str">
        <f t="shared" si="61"/>
        <v>60046000</v>
      </c>
      <c r="C3948" s="32" t="s">
        <v>1076</v>
      </c>
      <c r="D3948" s="33">
        <v>0</v>
      </c>
      <c r="E3948" s="34">
        <v>572849.69999999995</v>
      </c>
    </row>
    <row r="3949" spans="1:5" x14ac:dyDescent="0.25">
      <c r="A3949">
        <v>3</v>
      </c>
      <c r="B3949" s="35" t="str">
        <f t="shared" si="61"/>
        <v>60070000</v>
      </c>
      <c r="C3949" s="32" t="s">
        <v>1077</v>
      </c>
      <c r="D3949" s="33">
        <v>0</v>
      </c>
      <c r="E3949" s="34">
        <v>17505.009999999998</v>
      </c>
    </row>
    <row r="3950" spans="1:5" x14ac:dyDescent="0.25">
      <c r="A3950">
        <v>3</v>
      </c>
      <c r="B3950" s="35" t="str">
        <f t="shared" si="61"/>
        <v>60081000</v>
      </c>
      <c r="C3950" s="32" t="s">
        <v>1078</v>
      </c>
      <c r="D3950" s="33">
        <v>0</v>
      </c>
      <c r="E3950" s="34">
        <v>13875.15</v>
      </c>
    </row>
    <row r="3951" spans="1:5" x14ac:dyDescent="0.25">
      <c r="A3951">
        <v>3</v>
      </c>
      <c r="B3951" s="35" t="str">
        <f t="shared" si="61"/>
        <v>60230010</v>
      </c>
      <c r="C3951" s="32" t="s">
        <v>1079</v>
      </c>
      <c r="D3951" s="33">
        <v>0</v>
      </c>
      <c r="E3951" s="34">
        <v>2788655.6</v>
      </c>
    </row>
    <row r="3952" spans="1:5" x14ac:dyDescent="0.25">
      <c r="A3952">
        <v>3</v>
      </c>
      <c r="B3952" s="35" t="str">
        <f t="shared" si="61"/>
        <v>60250000</v>
      </c>
      <c r="C3952" s="32" t="s">
        <v>1080</v>
      </c>
      <c r="D3952" s="33">
        <v>0</v>
      </c>
      <c r="E3952" s="34">
        <v>440375.4</v>
      </c>
    </row>
    <row r="3953" spans="1:5" x14ac:dyDescent="0.25">
      <c r="A3953">
        <v>3</v>
      </c>
      <c r="B3953" s="35" t="str">
        <f t="shared" si="61"/>
        <v>60260020</v>
      </c>
      <c r="C3953" s="32" t="s">
        <v>1081</v>
      </c>
      <c r="D3953" s="33">
        <v>0</v>
      </c>
      <c r="E3953" s="34">
        <v>2887725.31</v>
      </c>
    </row>
    <row r="3954" spans="1:5" x14ac:dyDescent="0.25">
      <c r="A3954">
        <v>3</v>
      </c>
      <c r="B3954" s="35" t="str">
        <f t="shared" si="61"/>
        <v>60260100</v>
      </c>
      <c r="C3954" s="32" t="s">
        <v>1082</v>
      </c>
      <c r="D3954" s="33">
        <v>0</v>
      </c>
      <c r="E3954" s="34">
        <v>2906539.15</v>
      </c>
    </row>
    <row r="3955" spans="1:5" x14ac:dyDescent="0.25">
      <c r="A3955">
        <v>3</v>
      </c>
      <c r="B3955" s="35" t="str">
        <f t="shared" si="61"/>
        <v>60266200</v>
      </c>
      <c r="C3955" s="32" t="s">
        <v>1083</v>
      </c>
      <c r="D3955" s="33">
        <v>0</v>
      </c>
      <c r="E3955" s="34">
        <v>60721.919999999998</v>
      </c>
    </row>
    <row r="3956" spans="1:5" x14ac:dyDescent="0.25">
      <c r="A3956">
        <v>3</v>
      </c>
      <c r="B3956" s="35" t="str">
        <f t="shared" si="61"/>
        <v>60266220</v>
      </c>
      <c r="C3956" s="32" t="s">
        <v>1084</v>
      </c>
      <c r="D3956" s="33">
        <v>0</v>
      </c>
      <c r="E3956" s="34">
        <v>11565008.029999999</v>
      </c>
    </row>
    <row r="3957" spans="1:5" x14ac:dyDescent="0.25">
      <c r="A3957">
        <v>3</v>
      </c>
      <c r="B3957" s="35" t="str">
        <f t="shared" si="61"/>
        <v>60270000</v>
      </c>
      <c r="C3957" s="32" t="s">
        <v>1085</v>
      </c>
      <c r="D3957" s="33">
        <v>0</v>
      </c>
      <c r="E3957" s="34">
        <v>10960745.720000001</v>
      </c>
    </row>
    <row r="3958" spans="1:5" x14ac:dyDescent="0.25">
      <c r="A3958">
        <v>3</v>
      </c>
      <c r="B3958" s="35" t="str">
        <f t="shared" si="61"/>
        <v>60290000</v>
      </c>
      <c r="C3958" s="32" t="s">
        <v>1086</v>
      </c>
      <c r="D3958" s="33">
        <v>0</v>
      </c>
      <c r="E3958" s="34">
        <v>5322852.26</v>
      </c>
    </row>
    <row r="3959" spans="1:5" x14ac:dyDescent="0.25">
      <c r="A3959">
        <v>3</v>
      </c>
      <c r="B3959" s="35" t="str">
        <f t="shared" si="61"/>
        <v>60330000</v>
      </c>
      <c r="C3959" s="32" t="s">
        <v>1087</v>
      </c>
      <c r="D3959" s="33">
        <v>0</v>
      </c>
      <c r="E3959" s="34">
        <v>474494.64</v>
      </c>
    </row>
    <row r="3960" spans="1:5" x14ac:dyDescent="0.25">
      <c r="A3960">
        <v>3</v>
      </c>
      <c r="B3960" s="35" t="str">
        <f t="shared" si="61"/>
        <v>60331000</v>
      </c>
      <c r="C3960" s="32" t="s">
        <v>1088</v>
      </c>
      <c r="D3960" s="33">
        <v>0</v>
      </c>
      <c r="E3960" s="34">
        <v>-4754.6000000000004</v>
      </c>
    </row>
    <row r="3961" spans="1:5" x14ac:dyDescent="0.25">
      <c r="A3961">
        <v>3</v>
      </c>
      <c r="B3961" s="35" t="str">
        <f t="shared" si="61"/>
        <v>60332000</v>
      </c>
      <c r="C3961" s="32" t="s">
        <v>1089</v>
      </c>
      <c r="D3961" s="33">
        <v>0</v>
      </c>
      <c r="E3961" s="34">
        <v>237666.92</v>
      </c>
    </row>
    <row r="3962" spans="1:5" x14ac:dyDescent="0.25">
      <c r="A3962">
        <v>3</v>
      </c>
      <c r="B3962" s="35" t="str">
        <f t="shared" si="61"/>
        <v>60333000</v>
      </c>
      <c r="C3962" s="32" t="s">
        <v>1090</v>
      </c>
      <c r="D3962" s="33">
        <v>0</v>
      </c>
      <c r="E3962" s="34">
        <v>172070.39999999999</v>
      </c>
    </row>
    <row r="3963" spans="1:5" x14ac:dyDescent="0.25">
      <c r="A3963">
        <v>3</v>
      </c>
      <c r="B3963" s="35" t="str">
        <f t="shared" si="61"/>
        <v>60333150</v>
      </c>
      <c r="C3963" s="32" t="s">
        <v>1091</v>
      </c>
      <c r="D3963" s="33">
        <v>0</v>
      </c>
      <c r="E3963" s="34">
        <v>99096.99</v>
      </c>
    </row>
    <row r="3964" spans="1:5" x14ac:dyDescent="0.25">
      <c r="A3964">
        <v>3</v>
      </c>
      <c r="B3964" s="35" t="str">
        <f t="shared" si="61"/>
        <v>60334000</v>
      </c>
      <c r="C3964" s="32" t="s">
        <v>1092</v>
      </c>
      <c r="D3964" s="33">
        <v>0</v>
      </c>
      <c r="E3964" s="34">
        <v>130331.4</v>
      </c>
    </row>
    <row r="3965" spans="1:5" x14ac:dyDescent="0.25">
      <c r="A3965">
        <v>3</v>
      </c>
      <c r="B3965" s="35" t="str">
        <f t="shared" si="61"/>
        <v>60335000</v>
      </c>
      <c r="C3965" s="32" t="s">
        <v>1093</v>
      </c>
      <c r="D3965" s="33">
        <v>0</v>
      </c>
      <c r="E3965" s="34">
        <v>247300.79</v>
      </c>
    </row>
    <row r="3966" spans="1:5" x14ac:dyDescent="0.25">
      <c r="A3966">
        <v>3</v>
      </c>
      <c r="B3966" s="35" t="str">
        <f t="shared" si="61"/>
        <v>60390000</v>
      </c>
      <c r="C3966" s="32" t="s">
        <v>1094</v>
      </c>
      <c r="D3966" s="33">
        <v>0</v>
      </c>
      <c r="E3966" s="34">
        <v>449651.22</v>
      </c>
    </row>
    <row r="3967" spans="1:5" x14ac:dyDescent="0.25">
      <c r="A3967">
        <v>3</v>
      </c>
      <c r="B3967" s="35" t="str">
        <f t="shared" si="61"/>
        <v>60600000</v>
      </c>
      <c r="C3967" s="32" t="s">
        <v>1095</v>
      </c>
      <c r="D3967" s="33">
        <v>0</v>
      </c>
      <c r="E3967" s="34">
        <v>6760292.1399999997</v>
      </c>
    </row>
    <row r="3968" spans="1:5" x14ac:dyDescent="0.25">
      <c r="A3968">
        <v>3</v>
      </c>
      <c r="B3968" s="35" t="str">
        <f t="shared" si="61"/>
        <v>60600010</v>
      </c>
      <c r="C3968" s="32" t="s">
        <v>1096</v>
      </c>
      <c r="D3968" s="33">
        <v>0</v>
      </c>
      <c r="E3968" s="34">
        <v>182407.12</v>
      </c>
    </row>
    <row r="3969" spans="1:5" x14ac:dyDescent="0.25">
      <c r="A3969">
        <v>3</v>
      </c>
      <c r="B3969" s="35" t="str">
        <f t="shared" si="61"/>
        <v>60600100</v>
      </c>
      <c r="C3969" s="32" t="s">
        <v>1097</v>
      </c>
      <c r="D3969" s="33">
        <v>0</v>
      </c>
      <c r="E3969" s="34">
        <v>1587301.68</v>
      </c>
    </row>
    <row r="3970" spans="1:5" x14ac:dyDescent="0.25">
      <c r="A3970">
        <v>3</v>
      </c>
      <c r="B3970" s="35" t="str">
        <f t="shared" ref="B3970:B4033" si="62">LEFT(C3970,8)</f>
        <v>60600200</v>
      </c>
      <c r="C3970" s="32" t="s">
        <v>1098</v>
      </c>
      <c r="D3970" s="33">
        <v>0</v>
      </c>
      <c r="E3970" s="33">
        <v>0</v>
      </c>
    </row>
    <row r="3971" spans="1:5" x14ac:dyDescent="0.25">
      <c r="A3971">
        <v>3</v>
      </c>
      <c r="B3971" s="35" t="str">
        <f t="shared" si="62"/>
        <v>60601000</v>
      </c>
      <c r="C3971" s="32" t="s">
        <v>1099</v>
      </c>
      <c r="D3971" s="33">
        <v>0</v>
      </c>
      <c r="E3971" s="33">
        <v>0</v>
      </c>
    </row>
    <row r="3972" spans="1:5" x14ac:dyDescent="0.25">
      <c r="A3972">
        <v>3</v>
      </c>
      <c r="B3972" s="35" t="str">
        <f t="shared" si="62"/>
        <v>60602000</v>
      </c>
      <c r="C3972" s="32" t="s">
        <v>1100</v>
      </c>
      <c r="D3972" s="33">
        <v>0</v>
      </c>
      <c r="E3972" s="34">
        <v>-12888.11</v>
      </c>
    </row>
    <row r="3973" spans="1:5" x14ac:dyDescent="0.25">
      <c r="A3973">
        <v>3</v>
      </c>
      <c r="B3973" s="35" t="str">
        <f t="shared" si="62"/>
        <v>60605000</v>
      </c>
      <c r="C3973" s="32" t="s">
        <v>1101</v>
      </c>
      <c r="D3973" s="33">
        <v>0</v>
      </c>
      <c r="E3973" s="34">
        <v>721.19</v>
      </c>
    </row>
    <row r="3974" spans="1:5" x14ac:dyDescent="0.25">
      <c r="A3974">
        <v>3</v>
      </c>
      <c r="B3974" s="35" t="str">
        <f t="shared" si="62"/>
        <v>60611000</v>
      </c>
      <c r="C3974" s="32" t="s">
        <v>1102</v>
      </c>
      <c r="D3974" s="33">
        <v>0</v>
      </c>
      <c r="E3974" s="34">
        <v>19101723.07</v>
      </c>
    </row>
    <row r="3975" spans="1:5" x14ac:dyDescent="0.25">
      <c r="A3975">
        <v>3</v>
      </c>
      <c r="B3975" s="35" t="str">
        <f t="shared" si="62"/>
        <v>60611100</v>
      </c>
      <c r="C3975" s="32" t="s">
        <v>1103</v>
      </c>
      <c r="D3975" s="33">
        <v>0</v>
      </c>
      <c r="E3975" s="34">
        <v>-2275805.94</v>
      </c>
    </row>
    <row r="3976" spans="1:5" x14ac:dyDescent="0.25">
      <c r="A3976">
        <v>3</v>
      </c>
      <c r="B3976" s="35" t="str">
        <f t="shared" si="62"/>
        <v>60621000</v>
      </c>
      <c r="C3976" s="32" t="s">
        <v>1104</v>
      </c>
      <c r="D3976" s="33">
        <v>0</v>
      </c>
      <c r="E3976" s="34">
        <v>314808.84999999998</v>
      </c>
    </row>
    <row r="3977" spans="1:5" x14ac:dyDescent="0.25">
      <c r="A3977">
        <v>3</v>
      </c>
      <c r="B3977" s="35" t="str">
        <f t="shared" si="62"/>
        <v>60621100</v>
      </c>
      <c r="C3977" s="32" t="s">
        <v>1105</v>
      </c>
      <c r="D3977" s="33">
        <v>0</v>
      </c>
      <c r="E3977" s="34">
        <v>-3804.91</v>
      </c>
    </row>
    <row r="3978" spans="1:5" x14ac:dyDescent="0.25">
      <c r="A3978">
        <v>3</v>
      </c>
      <c r="B3978" s="35" t="str">
        <f t="shared" si="62"/>
        <v>60622000</v>
      </c>
      <c r="C3978" s="32" t="s">
        <v>1106</v>
      </c>
      <c r="D3978" s="33">
        <v>0</v>
      </c>
      <c r="E3978" s="34">
        <v>7688409.9400000004</v>
      </c>
    </row>
    <row r="3979" spans="1:5" x14ac:dyDescent="0.25">
      <c r="A3979">
        <v>3</v>
      </c>
      <c r="B3979" s="35" t="str">
        <f t="shared" si="62"/>
        <v>60622001</v>
      </c>
      <c r="C3979" s="32" t="s">
        <v>1107</v>
      </c>
      <c r="D3979" s="33">
        <v>0</v>
      </c>
      <c r="E3979" s="34">
        <v>-1818375.08</v>
      </c>
    </row>
    <row r="3980" spans="1:5" x14ac:dyDescent="0.25">
      <c r="A3980">
        <v>3</v>
      </c>
      <c r="B3980" s="35" t="str">
        <f t="shared" si="62"/>
        <v>60625000</v>
      </c>
      <c r="C3980" s="32" t="s">
        <v>1108</v>
      </c>
      <c r="D3980" s="33">
        <v>0</v>
      </c>
      <c r="E3980" s="34">
        <v>161405.14000000001</v>
      </c>
    </row>
    <row r="3981" spans="1:5" x14ac:dyDescent="0.25">
      <c r="A3981">
        <v>3</v>
      </c>
      <c r="B3981" s="35" t="str">
        <f t="shared" si="62"/>
        <v>60625100</v>
      </c>
      <c r="C3981" s="32" t="s">
        <v>1109</v>
      </c>
      <c r="D3981" s="33">
        <v>0</v>
      </c>
      <c r="E3981" s="34">
        <v>-6676.55</v>
      </c>
    </row>
    <row r="3982" spans="1:5" x14ac:dyDescent="0.25">
      <c r="A3982">
        <v>3</v>
      </c>
      <c r="B3982" s="35" t="str">
        <f t="shared" si="62"/>
        <v>60660000</v>
      </c>
      <c r="C3982" s="32" t="s">
        <v>1110</v>
      </c>
      <c r="D3982" s="33">
        <v>0</v>
      </c>
      <c r="E3982" s="34">
        <v>-4470.51</v>
      </c>
    </row>
    <row r="3983" spans="1:5" x14ac:dyDescent="0.25">
      <c r="A3983">
        <v>3</v>
      </c>
      <c r="B3983" s="35" t="str">
        <f t="shared" si="62"/>
        <v>60685100</v>
      </c>
      <c r="C3983" s="32" t="s">
        <v>1111</v>
      </c>
      <c r="D3983" s="33">
        <v>0</v>
      </c>
      <c r="E3983" s="34">
        <v>4017.3</v>
      </c>
    </row>
    <row r="3984" spans="1:5" x14ac:dyDescent="0.25">
      <c r="A3984">
        <v>3</v>
      </c>
      <c r="B3984" s="35" t="str">
        <f t="shared" si="62"/>
        <v>60700000</v>
      </c>
      <c r="C3984" s="32" t="s">
        <v>1112</v>
      </c>
      <c r="D3984" s="33">
        <v>0</v>
      </c>
      <c r="E3984" s="34">
        <v>2510836.9700000002</v>
      </c>
    </row>
    <row r="3985" spans="1:5" x14ac:dyDescent="0.25">
      <c r="A3985">
        <v>3</v>
      </c>
      <c r="B3985" s="35" t="str">
        <f t="shared" si="62"/>
        <v>60870000</v>
      </c>
      <c r="C3985" s="32" t="s">
        <v>1113</v>
      </c>
      <c r="D3985" s="33">
        <v>0</v>
      </c>
      <c r="E3985" s="34">
        <v>3338708.01</v>
      </c>
    </row>
    <row r="3986" spans="1:5" x14ac:dyDescent="0.25">
      <c r="A3986">
        <v>3</v>
      </c>
      <c r="B3986" s="35" t="str">
        <f t="shared" si="62"/>
        <v>60870001</v>
      </c>
      <c r="C3986" s="32" t="s">
        <v>1114</v>
      </c>
      <c r="D3986" s="33">
        <v>0</v>
      </c>
      <c r="E3986" s="34">
        <v>6096486.1799999997</v>
      </c>
    </row>
    <row r="3987" spans="1:5" x14ac:dyDescent="0.25">
      <c r="A3987">
        <v>3</v>
      </c>
      <c r="B3987" s="35" t="str">
        <f t="shared" si="62"/>
        <v>60920000</v>
      </c>
      <c r="C3987" s="32" t="s">
        <v>1115</v>
      </c>
      <c r="D3987" s="33">
        <v>0</v>
      </c>
      <c r="E3987" s="34">
        <v>-47971.96</v>
      </c>
    </row>
    <row r="3988" spans="1:5" x14ac:dyDescent="0.25">
      <c r="A3988">
        <v>3</v>
      </c>
      <c r="B3988" s="35" t="str">
        <f t="shared" si="62"/>
        <v>60930000</v>
      </c>
      <c r="C3988" s="32" t="s">
        <v>1116</v>
      </c>
      <c r="D3988" s="33">
        <v>0</v>
      </c>
      <c r="E3988" s="34">
        <v>1060097.93</v>
      </c>
    </row>
    <row r="3989" spans="1:5" x14ac:dyDescent="0.25">
      <c r="A3989">
        <v>3</v>
      </c>
      <c r="B3989" s="35" t="str">
        <f t="shared" si="62"/>
        <v>60935000</v>
      </c>
      <c r="C3989" s="32" t="s">
        <v>1117</v>
      </c>
      <c r="D3989" s="33">
        <v>0</v>
      </c>
      <c r="E3989" s="34">
        <v>20338.02</v>
      </c>
    </row>
    <row r="3990" spans="1:5" x14ac:dyDescent="0.25">
      <c r="A3990">
        <v>3</v>
      </c>
      <c r="B3990" s="35" t="str">
        <f t="shared" si="62"/>
        <v>61000000</v>
      </c>
      <c r="C3990" s="32" t="s">
        <v>1118</v>
      </c>
      <c r="D3990" s="33">
        <v>0</v>
      </c>
      <c r="E3990" s="34">
        <v>1136447.57</v>
      </c>
    </row>
    <row r="3991" spans="1:5" x14ac:dyDescent="0.25">
      <c r="A3991">
        <v>3</v>
      </c>
      <c r="B3991" s="35" t="str">
        <f t="shared" si="62"/>
        <v>61010000</v>
      </c>
      <c r="C3991" s="32" t="s">
        <v>1119</v>
      </c>
      <c r="D3991" s="33">
        <v>0</v>
      </c>
      <c r="E3991" s="34">
        <v>219828.21</v>
      </c>
    </row>
    <row r="3992" spans="1:5" x14ac:dyDescent="0.25">
      <c r="A3992">
        <v>3</v>
      </c>
      <c r="B3992" s="35" t="str">
        <f t="shared" si="62"/>
        <v>61100000</v>
      </c>
      <c r="C3992" s="32" t="s">
        <v>1120</v>
      </c>
      <c r="D3992" s="33">
        <v>0</v>
      </c>
      <c r="E3992" s="34">
        <v>677458.93</v>
      </c>
    </row>
    <row r="3993" spans="1:5" x14ac:dyDescent="0.25">
      <c r="A3993">
        <v>3</v>
      </c>
      <c r="B3993" s="35" t="str">
        <f t="shared" si="62"/>
        <v>61900000</v>
      </c>
      <c r="C3993" s="32" t="s">
        <v>1121</v>
      </c>
      <c r="D3993" s="33">
        <v>0</v>
      </c>
      <c r="E3993" s="34">
        <v>1015958.86</v>
      </c>
    </row>
    <row r="3994" spans="1:5" x14ac:dyDescent="0.25">
      <c r="A3994">
        <v>3</v>
      </c>
      <c r="B3994" s="35" t="str">
        <f t="shared" si="62"/>
        <v>62000000</v>
      </c>
      <c r="C3994" s="32" t="s">
        <v>1122</v>
      </c>
      <c r="D3994" s="33">
        <v>0</v>
      </c>
      <c r="E3994" s="34">
        <v>644920.39</v>
      </c>
    </row>
    <row r="3995" spans="1:5" x14ac:dyDescent="0.25">
      <c r="A3995">
        <v>3</v>
      </c>
      <c r="B3995" s="35" t="str">
        <f t="shared" si="62"/>
        <v>62000010</v>
      </c>
      <c r="C3995" s="32" t="s">
        <v>1123</v>
      </c>
      <c r="D3995" s="33">
        <v>0</v>
      </c>
      <c r="E3995" s="34">
        <v>2422630.7200000002</v>
      </c>
    </row>
    <row r="3996" spans="1:5" x14ac:dyDescent="0.25">
      <c r="A3996">
        <v>3</v>
      </c>
      <c r="B3996" s="35" t="str">
        <f t="shared" si="62"/>
        <v>62000013</v>
      </c>
      <c r="C3996" s="32" t="s">
        <v>1124</v>
      </c>
      <c r="D3996" s="33">
        <v>0</v>
      </c>
      <c r="E3996" s="34">
        <v>59215</v>
      </c>
    </row>
    <row r="3997" spans="1:5" x14ac:dyDescent="0.25">
      <c r="A3997">
        <v>3</v>
      </c>
      <c r="B3997" s="35" t="str">
        <f t="shared" si="62"/>
        <v>62000015</v>
      </c>
      <c r="C3997" s="32" t="s">
        <v>1125</v>
      </c>
      <c r="D3997" s="33">
        <v>0</v>
      </c>
      <c r="E3997" s="34">
        <v>-995928.62</v>
      </c>
    </row>
    <row r="3998" spans="1:5" x14ac:dyDescent="0.25">
      <c r="A3998">
        <v>3</v>
      </c>
      <c r="B3998" s="35" t="str">
        <f t="shared" si="62"/>
        <v>62100000</v>
      </c>
      <c r="C3998" s="32" t="s">
        <v>1126</v>
      </c>
      <c r="D3998" s="33">
        <v>0</v>
      </c>
      <c r="E3998" s="34">
        <v>1638406.66</v>
      </c>
    </row>
    <row r="3999" spans="1:5" x14ac:dyDescent="0.25">
      <c r="A3999">
        <v>3</v>
      </c>
      <c r="B3999" s="35" t="str">
        <f t="shared" si="62"/>
        <v>62100150</v>
      </c>
      <c r="C3999" s="32" t="s">
        <v>1127</v>
      </c>
      <c r="D3999" s="33">
        <v>0</v>
      </c>
      <c r="E3999" s="34">
        <v>66375</v>
      </c>
    </row>
    <row r="4000" spans="1:5" x14ac:dyDescent="0.25">
      <c r="A4000">
        <v>3</v>
      </c>
      <c r="B4000" s="35" t="str">
        <f t="shared" si="62"/>
        <v>62100300</v>
      </c>
      <c r="C4000" s="32" t="s">
        <v>1128</v>
      </c>
      <c r="D4000" s="33">
        <v>0</v>
      </c>
      <c r="E4000" s="34">
        <v>379734.88</v>
      </c>
    </row>
    <row r="4001" spans="1:5" x14ac:dyDescent="0.25">
      <c r="A4001">
        <v>3</v>
      </c>
      <c r="B4001" s="35" t="str">
        <f t="shared" si="62"/>
        <v>62210000</v>
      </c>
      <c r="C4001" s="32" t="s">
        <v>1129</v>
      </c>
      <c r="D4001" s="33">
        <v>0</v>
      </c>
      <c r="E4001" s="34">
        <v>375898.34</v>
      </c>
    </row>
    <row r="4002" spans="1:5" x14ac:dyDescent="0.25">
      <c r="A4002">
        <v>3</v>
      </c>
      <c r="B4002" s="35" t="str">
        <f t="shared" si="62"/>
        <v>62220000</v>
      </c>
      <c r="C4002" s="32" t="s">
        <v>1130</v>
      </c>
      <c r="D4002" s="33">
        <v>0</v>
      </c>
      <c r="E4002" s="34">
        <v>388344.78</v>
      </c>
    </row>
    <row r="4003" spans="1:5" x14ac:dyDescent="0.25">
      <c r="A4003">
        <v>3</v>
      </c>
      <c r="B4003" s="35" t="str">
        <f t="shared" si="62"/>
        <v>62250000</v>
      </c>
      <c r="C4003" s="32" t="s">
        <v>1131</v>
      </c>
      <c r="D4003" s="33">
        <v>0</v>
      </c>
      <c r="E4003" s="34">
        <v>12980333.02</v>
      </c>
    </row>
    <row r="4004" spans="1:5" x14ac:dyDescent="0.25">
      <c r="A4004">
        <v>3</v>
      </c>
      <c r="B4004" s="35" t="str">
        <f t="shared" si="62"/>
        <v>62250010</v>
      </c>
      <c r="C4004" s="32" t="s">
        <v>1132</v>
      </c>
      <c r="D4004" s="33">
        <v>0</v>
      </c>
      <c r="E4004" s="34">
        <v>2608266.08</v>
      </c>
    </row>
    <row r="4005" spans="1:5" x14ac:dyDescent="0.25">
      <c r="A4005">
        <v>3</v>
      </c>
      <c r="B4005" s="35" t="str">
        <f t="shared" si="62"/>
        <v>62300020</v>
      </c>
      <c r="C4005" s="32" t="s">
        <v>1133</v>
      </c>
      <c r="D4005" s="33">
        <v>0</v>
      </c>
      <c r="E4005" s="34">
        <v>1780224.44</v>
      </c>
    </row>
    <row r="4006" spans="1:5" x14ac:dyDescent="0.25">
      <c r="A4006">
        <v>3</v>
      </c>
      <c r="B4006" s="35" t="str">
        <f t="shared" si="62"/>
        <v>62300045</v>
      </c>
      <c r="C4006" s="32" t="s">
        <v>1134</v>
      </c>
      <c r="D4006" s="33">
        <v>0</v>
      </c>
      <c r="E4006" s="34">
        <v>15457247.66</v>
      </c>
    </row>
    <row r="4007" spans="1:5" x14ac:dyDescent="0.25">
      <c r="A4007">
        <v>3</v>
      </c>
      <c r="B4007" s="35" t="str">
        <f t="shared" si="62"/>
        <v>62300055</v>
      </c>
      <c r="C4007" s="32" t="s">
        <v>1135</v>
      </c>
      <c r="D4007" s="33">
        <v>0</v>
      </c>
      <c r="E4007" s="34">
        <v>2632066.83</v>
      </c>
    </row>
    <row r="4008" spans="1:5" x14ac:dyDescent="0.25">
      <c r="A4008">
        <v>3</v>
      </c>
      <c r="B4008" s="35" t="str">
        <f t="shared" si="62"/>
        <v>62300060</v>
      </c>
      <c r="C4008" s="32" t="s">
        <v>1136</v>
      </c>
      <c r="D4008" s="33">
        <v>0</v>
      </c>
      <c r="E4008" s="34">
        <v>5834408.9199999999</v>
      </c>
    </row>
    <row r="4009" spans="1:5" x14ac:dyDescent="0.25">
      <c r="A4009">
        <v>3</v>
      </c>
      <c r="B4009" s="35" t="str">
        <f t="shared" si="62"/>
        <v>62300065</v>
      </c>
      <c r="C4009" s="32" t="s">
        <v>1137</v>
      </c>
      <c r="D4009" s="33">
        <v>0</v>
      </c>
      <c r="E4009" s="34">
        <v>120160931.61</v>
      </c>
    </row>
    <row r="4010" spans="1:5" x14ac:dyDescent="0.25">
      <c r="A4010">
        <v>3</v>
      </c>
      <c r="B4010" s="35" t="str">
        <f t="shared" si="62"/>
        <v>62300075</v>
      </c>
      <c r="C4010" s="32" t="s">
        <v>1138</v>
      </c>
      <c r="D4010" s="33">
        <v>0</v>
      </c>
      <c r="E4010" s="34">
        <v>24667630.690000001</v>
      </c>
    </row>
    <row r="4011" spans="1:5" x14ac:dyDescent="0.25">
      <c r="A4011">
        <v>3</v>
      </c>
      <c r="B4011" s="35" t="str">
        <f t="shared" si="62"/>
        <v>62300080</v>
      </c>
      <c r="C4011" s="32" t="s">
        <v>1139</v>
      </c>
      <c r="D4011" s="33">
        <v>0</v>
      </c>
      <c r="E4011" s="34">
        <v>27671582.23</v>
      </c>
    </row>
    <row r="4012" spans="1:5" x14ac:dyDescent="0.25">
      <c r="A4012">
        <v>3</v>
      </c>
      <c r="B4012" s="35" t="str">
        <f t="shared" si="62"/>
        <v>62300085</v>
      </c>
      <c r="C4012" s="32" t="s">
        <v>1140</v>
      </c>
      <c r="D4012" s="33">
        <v>0</v>
      </c>
      <c r="E4012" s="34">
        <v>1310122.53</v>
      </c>
    </row>
    <row r="4013" spans="1:5" x14ac:dyDescent="0.25">
      <c r="A4013">
        <v>3</v>
      </c>
      <c r="B4013" s="35" t="str">
        <f t="shared" si="62"/>
        <v>62300090</v>
      </c>
      <c r="C4013" s="32" t="s">
        <v>1141</v>
      </c>
      <c r="D4013" s="33">
        <v>0</v>
      </c>
      <c r="E4013" s="34">
        <v>5210359.0999999996</v>
      </c>
    </row>
    <row r="4014" spans="1:5" x14ac:dyDescent="0.25">
      <c r="A4014">
        <v>3</v>
      </c>
      <c r="B4014" s="35" t="str">
        <f t="shared" si="62"/>
        <v>62300095</v>
      </c>
      <c r="C4014" s="32" t="s">
        <v>1142</v>
      </c>
      <c r="D4014" s="33">
        <v>0</v>
      </c>
      <c r="E4014" s="34">
        <v>3266060.81</v>
      </c>
    </row>
    <row r="4015" spans="1:5" x14ac:dyDescent="0.25">
      <c r="A4015">
        <v>3</v>
      </c>
      <c r="B4015" s="35" t="str">
        <f t="shared" si="62"/>
        <v>62300110</v>
      </c>
      <c r="C4015" s="32" t="s">
        <v>1143</v>
      </c>
      <c r="D4015" s="33">
        <v>0</v>
      </c>
      <c r="E4015" s="34">
        <v>2095492.46</v>
      </c>
    </row>
    <row r="4016" spans="1:5" x14ac:dyDescent="0.25">
      <c r="A4016">
        <v>3</v>
      </c>
      <c r="B4016" s="35" t="str">
        <f t="shared" si="62"/>
        <v>62300115</v>
      </c>
      <c r="C4016" s="32" t="s">
        <v>1144</v>
      </c>
      <c r="D4016" s="33">
        <v>0</v>
      </c>
      <c r="E4016" s="34">
        <v>33086.949999999997</v>
      </c>
    </row>
    <row r="4017" spans="1:5" x14ac:dyDescent="0.25">
      <c r="A4017">
        <v>3</v>
      </c>
      <c r="B4017" s="35" t="str">
        <f t="shared" si="62"/>
        <v>62300120</v>
      </c>
      <c r="C4017" s="32" t="s">
        <v>1145</v>
      </c>
      <c r="D4017" s="33">
        <v>0</v>
      </c>
      <c r="E4017" s="34">
        <v>2603.5700000000002</v>
      </c>
    </row>
    <row r="4018" spans="1:5" x14ac:dyDescent="0.25">
      <c r="A4018">
        <v>3</v>
      </c>
      <c r="B4018" s="35" t="str">
        <f t="shared" si="62"/>
        <v>62300150</v>
      </c>
      <c r="C4018" s="32" t="s">
        <v>1146</v>
      </c>
      <c r="D4018" s="33">
        <v>0</v>
      </c>
      <c r="E4018" s="34">
        <v>36490.6</v>
      </c>
    </row>
    <row r="4019" spans="1:5" x14ac:dyDescent="0.25">
      <c r="A4019">
        <v>3</v>
      </c>
      <c r="B4019" s="35" t="str">
        <f t="shared" si="62"/>
        <v>62309990</v>
      </c>
      <c r="C4019" s="32" t="s">
        <v>1147</v>
      </c>
      <c r="D4019" s="33">
        <v>0</v>
      </c>
      <c r="E4019" s="34">
        <v>28546171.649999999</v>
      </c>
    </row>
    <row r="4020" spans="1:5" x14ac:dyDescent="0.25">
      <c r="A4020">
        <v>3</v>
      </c>
      <c r="B4020" s="35" t="str">
        <f t="shared" si="62"/>
        <v>62309999</v>
      </c>
      <c r="C4020" s="32" t="s">
        <v>1148</v>
      </c>
      <c r="D4020" s="33">
        <v>0</v>
      </c>
      <c r="E4020" s="34">
        <v>-40209693.390000001</v>
      </c>
    </row>
    <row r="4021" spans="1:5" x14ac:dyDescent="0.25">
      <c r="A4021">
        <v>3</v>
      </c>
      <c r="B4021" s="35" t="str">
        <f t="shared" si="62"/>
        <v>62310001</v>
      </c>
      <c r="C4021" s="32" t="s">
        <v>1149</v>
      </c>
      <c r="D4021" s="33">
        <v>0</v>
      </c>
      <c r="E4021" s="34">
        <v>270362.02</v>
      </c>
    </row>
    <row r="4022" spans="1:5" x14ac:dyDescent="0.25">
      <c r="A4022">
        <v>3</v>
      </c>
      <c r="B4022" s="35" t="str">
        <f t="shared" si="62"/>
        <v>62310002</v>
      </c>
      <c r="C4022" s="32" t="s">
        <v>1150</v>
      </c>
      <c r="D4022" s="33">
        <v>0</v>
      </c>
      <c r="E4022" s="34">
        <v>337078.32</v>
      </c>
    </row>
    <row r="4023" spans="1:5" x14ac:dyDescent="0.25">
      <c r="A4023">
        <v>3</v>
      </c>
      <c r="B4023" s="35" t="str">
        <f t="shared" si="62"/>
        <v>62310003</v>
      </c>
      <c r="C4023" s="32" t="s">
        <v>1151</v>
      </c>
      <c r="D4023" s="33">
        <v>0</v>
      </c>
      <c r="E4023" s="34">
        <v>46135.89</v>
      </c>
    </row>
    <row r="4024" spans="1:5" x14ac:dyDescent="0.25">
      <c r="A4024">
        <v>3</v>
      </c>
      <c r="B4024" s="35" t="str">
        <f t="shared" si="62"/>
        <v>62310004</v>
      </c>
      <c r="C4024" s="32" t="s">
        <v>1152</v>
      </c>
      <c r="D4024" s="33">
        <v>0</v>
      </c>
      <c r="E4024" s="34">
        <v>114175.58</v>
      </c>
    </row>
    <row r="4025" spans="1:5" x14ac:dyDescent="0.25">
      <c r="A4025">
        <v>3</v>
      </c>
      <c r="B4025" s="35" t="str">
        <f t="shared" si="62"/>
        <v>62310005</v>
      </c>
      <c r="C4025" s="32" t="s">
        <v>1153</v>
      </c>
      <c r="D4025" s="33">
        <v>0</v>
      </c>
      <c r="E4025" s="34">
        <v>60667.97</v>
      </c>
    </row>
    <row r="4026" spans="1:5" x14ac:dyDescent="0.25">
      <c r="A4026">
        <v>3</v>
      </c>
      <c r="B4026" s="35" t="str">
        <f t="shared" si="62"/>
        <v>62320000</v>
      </c>
      <c r="C4026" s="32" t="s">
        <v>1154</v>
      </c>
      <c r="D4026" s="33">
        <v>0</v>
      </c>
      <c r="E4026" s="34">
        <v>8036667.4699999997</v>
      </c>
    </row>
    <row r="4027" spans="1:5" x14ac:dyDescent="0.25">
      <c r="A4027">
        <v>3</v>
      </c>
      <c r="B4027" s="35" t="str">
        <f t="shared" si="62"/>
        <v>62510000</v>
      </c>
      <c r="C4027" s="32" t="s">
        <v>1155</v>
      </c>
      <c r="D4027" s="33">
        <v>0</v>
      </c>
      <c r="E4027" s="34">
        <v>18703677.030000001</v>
      </c>
    </row>
    <row r="4028" spans="1:5" x14ac:dyDescent="0.25">
      <c r="A4028">
        <v>3</v>
      </c>
      <c r="B4028" s="35" t="str">
        <f t="shared" si="62"/>
        <v>63000090</v>
      </c>
      <c r="C4028" s="32" t="s">
        <v>1156</v>
      </c>
      <c r="D4028" s="33">
        <v>0</v>
      </c>
      <c r="E4028" s="34">
        <v>6533375.3799999999</v>
      </c>
    </row>
    <row r="4029" spans="1:5" x14ac:dyDescent="0.25">
      <c r="A4029">
        <v>3</v>
      </c>
      <c r="B4029" s="35" t="str">
        <f t="shared" si="62"/>
        <v>63000100</v>
      </c>
      <c r="C4029" s="32" t="s">
        <v>1157</v>
      </c>
      <c r="D4029" s="33">
        <v>0</v>
      </c>
      <c r="E4029" s="34">
        <v>2951494.26</v>
      </c>
    </row>
    <row r="4030" spans="1:5" x14ac:dyDescent="0.25">
      <c r="A4030">
        <v>3</v>
      </c>
      <c r="B4030" s="35" t="str">
        <f t="shared" si="62"/>
        <v>63000121</v>
      </c>
      <c r="C4030" s="32" t="s">
        <v>1158</v>
      </c>
      <c r="D4030" s="33">
        <v>0</v>
      </c>
      <c r="E4030" s="34">
        <v>3142445.24</v>
      </c>
    </row>
    <row r="4031" spans="1:5" x14ac:dyDescent="0.25">
      <c r="A4031">
        <v>3</v>
      </c>
      <c r="B4031" s="35" t="str">
        <f t="shared" si="62"/>
        <v>63000122</v>
      </c>
      <c r="C4031" s="32" t="s">
        <v>1159</v>
      </c>
      <c r="D4031" s="33">
        <v>0</v>
      </c>
      <c r="E4031" s="34">
        <v>466799.68</v>
      </c>
    </row>
    <row r="4032" spans="1:5" x14ac:dyDescent="0.25">
      <c r="A4032">
        <v>3</v>
      </c>
      <c r="B4032" s="35" t="str">
        <f t="shared" si="62"/>
        <v>63009999</v>
      </c>
      <c r="C4032" s="32" t="s">
        <v>1160</v>
      </c>
      <c r="D4032" s="33">
        <v>0</v>
      </c>
      <c r="E4032" s="34">
        <v>1023176.6</v>
      </c>
    </row>
    <row r="4033" spans="1:5" x14ac:dyDescent="0.25">
      <c r="A4033">
        <v>3</v>
      </c>
      <c r="B4033" s="35" t="str">
        <f t="shared" si="62"/>
        <v>63100000</v>
      </c>
      <c r="C4033" s="32" t="s">
        <v>1161</v>
      </c>
      <c r="D4033" s="33">
        <v>0</v>
      </c>
      <c r="E4033" s="34">
        <v>2449271.48</v>
      </c>
    </row>
    <row r="4034" spans="1:5" x14ac:dyDescent="0.25">
      <c r="A4034">
        <v>3</v>
      </c>
      <c r="B4034" s="35" t="str">
        <f t="shared" ref="B4034:B4097" si="63">LEFT(C4034,8)</f>
        <v>63400010</v>
      </c>
      <c r="C4034" s="32" t="s">
        <v>1162</v>
      </c>
      <c r="D4034" s="33">
        <v>0</v>
      </c>
      <c r="E4034" s="34">
        <v>190631.28</v>
      </c>
    </row>
    <row r="4035" spans="1:5" x14ac:dyDescent="0.25">
      <c r="A4035">
        <v>3</v>
      </c>
      <c r="B4035" s="35" t="str">
        <f t="shared" si="63"/>
        <v>63400020</v>
      </c>
      <c r="C4035" s="32" t="s">
        <v>1163</v>
      </c>
      <c r="D4035" s="33">
        <v>0</v>
      </c>
      <c r="E4035" s="34">
        <v>289665.53000000003</v>
      </c>
    </row>
    <row r="4036" spans="1:5" x14ac:dyDescent="0.25">
      <c r="A4036">
        <v>3</v>
      </c>
      <c r="B4036" s="35" t="str">
        <f t="shared" si="63"/>
        <v>63400030</v>
      </c>
      <c r="C4036" s="32" t="s">
        <v>1164</v>
      </c>
      <c r="D4036" s="33">
        <v>0</v>
      </c>
      <c r="E4036" s="34">
        <v>-502088.66</v>
      </c>
    </row>
    <row r="4037" spans="1:5" x14ac:dyDescent="0.25">
      <c r="A4037">
        <v>3</v>
      </c>
      <c r="B4037" s="35" t="str">
        <f t="shared" si="63"/>
        <v>63400150</v>
      </c>
      <c r="C4037" s="32" t="s">
        <v>1165</v>
      </c>
      <c r="D4037" s="33">
        <v>0</v>
      </c>
      <c r="E4037" s="33">
        <v>0</v>
      </c>
    </row>
    <row r="4038" spans="1:5" x14ac:dyDescent="0.25">
      <c r="A4038">
        <v>3</v>
      </c>
      <c r="B4038" s="35" t="str">
        <f t="shared" si="63"/>
        <v>63400200</v>
      </c>
      <c r="C4038" s="32" t="s">
        <v>1166</v>
      </c>
      <c r="D4038" s="33">
        <v>0</v>
      </c>
      <c r="E4038" s="34">
        <v>5725522.6299999999</v>
      </c>
    </row>
    <row r="4039" spans="1:5" x14ac:dyDescent="0.25">
      <c r="A4039">
        <v>3</v>
      </c>
      <c r="B4039" s="35" t="str">
        <f t="shared" si="63"/>
        <v>63400400</v>
      </c>
      <c r="C4039" s="32" t="s">
        <v>1167</v>
      </c>
      <c r="D4039" s="33">
        <v>0</v>
      </c>
      <c r="E4039" s="34">
        <v>165701160.93000001</v>
      </c>
    </row>
    <row r="4040" spans="1:5" x14ac:dyDescent="0.25">
      <c r="A4040">
        <v>3</v>
      </c>
      <c r="B4040" s="35" t="str">
        <f t="shared" si="63"/>
        <v>63400500</v>
      </c>
      <c r="C4040" s="32" t="s">
        <v>1168</v>
      </c>
      <c r="D4040" s="33">
        <v>0</v>
      </c>
      <c r="E4040" s="34">
        <v>59554022.380000003</v>
      </c>
    </row>
    <row r="4041" spans="1:5" x14ac:dyDescent="0.25">
      <c r="A4041">
        <v>3</v>
      </c>
      <c r="B4041" s="35" t="str">
        <f t="shared" si="63"/>
        <v>63400600</v>
      </c>
      <c r="C4041" s="32" t="s">
        <v>1169</v>
      </c>
      <c r="D4041" s="33">
        <v>0</v>
      </c>
      <c r="E4041" s="34">
        <v>-1567737.56</v>
      </c>
    </row>
    <row r="4042" spans="1:5" x14ac:dyDescent="0.25">
      <c r="A4042">
        <v>3</v>
      </c>
      <c r="B4042" s="35" t="str">
        <f t="shared" si="63"/>
        <v>63400700</v>
      </c>
      <c r="C4042" s="32" t="s">
        <v>1170</v>
      </c>
      <c r="D4042" s="33">
        <v>0</v>
      </c>
      <c r="E4042" s="34">
        <v>-8562841.7599999998</v>
      </c>
    </row>
    <row r="4043" spans="1:5" x14ac:dyDescent="0.25">
      <c r="A4043">
        <v>3</v>
      </c>
      <c r="B4043" s="35" t="str">
        <f t="shared" si="63"/>
        <v>63400800</v>
      </c>
      <c r="C4043" s="32" t="s">
        <v>1171</v>
      </c>
      <c r="D4043" s="33">
        <v>0</v>
      </c>
      <c r="E4043" s="34">
        <v>-399.96</v>
      </c>
    </row>
    <row r="4044" spans="1:5" x14ac:dyDescent="0.25">
      <c r="A4044">
        <v>3</v>
      </c>
      <c r="B4044" s="35" t="str">
        <f t="shared" si="63"/>
        <v>63400810</v>
      </c>
      <c r="C4044" s="32" t="s">
        <v>1172</v>
      </c>
      <c r="D4044" s="33">
        <v>0</v>
      </c>
      <c r="E4044" s="34">
        <v>-269156.93</v>
      </c>
    </row>
    <row r="4045" spans="1:5" x14ac:dyDescent="0.25">
      <c r="A4045">
        <v>3</v>
      </c>
      <c r="B4045" s="35" t="str">
        <f t="shared" si="63"/>
        <v>64000100</v>
      </c>
      <c r="C4045" s="32" t="s">
        <v>1173</v>
      </c>
      <c r="D4045" s="33">
        <v>0</v>
      </c>
      <c r="E4045" s="34">
        <v>124155991.45999999</v>
      </c>
    </row>
    <row r="4046" spans="1:5" x14ac:dyDescent="0.25">
      <c r="A4046">
        <v>3</v>
      </c>
      <c r="B4046" s="35" t="str">
        <f t="shared" si="63"/>
        <v>64000110</v>
      </c>
      <c r="C4046" s="32" t="s">
        <v>1174</v>
      </c>
      <c r="D4046" s="33">
        <v>0</v>
      </c>
      <c r="E4046" s="34">
        <v>-3867872.6</v>
      </c>
    </row>
    <row r="4047" spans="1:5" x14ac:dyDescent="0.25">
      <c r="A4047">
        <v>3</v>
      </c>
      <c r="B4047" s="35" t="str">
        <f t="shared" si="63"/>
        <v>64000120</v>
      </c>
      <c r="C4047" s="32" t="s">
        <v>1175</v>
      </c>
      <c r="D4047" s="33">
        <v>0</v>
      </c>
      <c r="E4047" s="34">
        <v>7080103.4500000002</v>
      </c>
    </row>
    <row r="4048" spans="1:5" x14ac:dyDescent="0.25">
      <c r="A4048">
        <v>3</v>
      </c>
      <c r="B4048" s="35" t="str">
        <f t="shared" si="63"/>
        <v>64000290</v>
      </c>
      <c r="C4048" s="32" t="s">
        <v>1176</v>
      </c>
      <c r="D4048" s="33">
        <v>0</v>
      </c>
      <c r="E4048" s="34">
        <v>59272236.43</v>
      </c>
    </row>
    <row r="4049" spans="1:5" x14ac:dyDescent="0.25">
      <c r="A4049">
        <v>3</v>
      </c>
      <c r="B4049" s="35" t="str">
        <f t="shared" si="63"/>
        <v>65000010</v>
      </c>
      <c r="C4049" s="32" t="s">
        <v>1177</v>
      </c>
      <c r="D4049" s="33">
        <v>0</v>
      </c>
      <c r="E4049" s="34">
        <v>239261529.69999999</v>
      </c>
    </row>
    <row r="4050" spans="1:5" x14ac:dyDescent="0.25">
      <c r="A4050">
        <v>3</v>
      </c>
      <c r="B4050" s="35" t="str">
        <f t="shared" si="63"/>
        <v>65000020</v>
      </c>
      <c r="C4050" s="32" t="s">
        <v>1178</v>
      </c>
      <c r="D4050" s="33">
        <v>0</v>
      </c>
      <c r="E4050" s="34">
        <v>240581951.43000001</v>
      </c>
    </row>
    <row r="4051" spans="1:5" x14ac:dyDescent="0.25">
      <c r="A4051">
        <v>3</v>
      </c>
      <c r="B4051" s="35" t="str">
        <f t="shared" si="63"/>
        <v>65000030</v>
      </c>
      <c r="C4051" s="32" t="s">
        <v>1179</v>
      </c>
      <c r="D4051" s="33">
        <v>0</v>
      </c>
      <c r="E4051" s="34">
        <v>21293132.989999998</v>
      </c>
    </row>
    <row r="4052" spans="1:5" x14ac:dyDescent="0.25">
      <c r="A4052">
        <v>3</v>
      </c>
      <c r="B4052" s="35" t="str">
        <f t="shared" si="63"/>
        <v>65000050</v>
      </c>
      <c r="C4052" s="32" t="s">
        <v>1180</v>
      </c>
      <c r="D4052" s="33">
        <v>0</v>
      </c>
      <c r="E4052" s="34">
        <v>48009469.579999998</v>
      </c>
    </row>
    <row r="4053" spans="1:5" x14ac:dyDescent="0.25">
      <c r="A4053">
        <v>3</v>
      </c>
      <c r="B4053" s="35" t="str">
        <f t="shared" si="63"/>
        <v>66000100</v>
      </c>
      <c r="C4053" s="32" t="s">
        <v>1181</v>
      </c>
      <c r="D4053" s="33">
        <v>0</v>
      </c>
      <c r="E4053" s="34">
        <v>-1900000</v>
      </c>
    </row>
    <row r="4054" spans="1:5" x14ac:dyDescent="0.25">
      <c r="A4054">
        <v>3</v>
      </c>
      <c r="B4054" s="35" t="str">
        <f t="shared" si="63"/>
        <v>68001000</v>
      </c>
      <c r="C4054" s="32" t="s">
        <v>1182</v>
      </c>
      <c r="D4054" s="33">
        <v>0</v>
      </c>
      <c r="E4054" s="34">
        <v>-2011949.84</v>
      </c>
    </row>
    <row r="4055" spans="1:5" x14ac:dyDescent="0.25">
      <c r="A4055">
        <v>3</v>
      </c>
      <c r="B4055" s="35" t="str">
        <f t="shared" si="63"/>
        <v>68015000</v>
      </c>
      <c r="C4055" s="32" t="s">
        <v>1183</v>
      </c>
      <c r="D4055" s="33">
        <v>0</v>
      </c>
      <c r="E4055" s="34">
        <v>-3437.49</v>
      </c>
    </row>
    <row r="4056" spans="1:5" x14ac:dyDescent="0.25">
      <c r="A4056">
        <v>3</v>
      </c>
      <c r="B4056" s="35" t="str">
        <f t="shared" si="63"/>
        <v>68045000</v>
      </c>
      <c r="C4056" s="32" t="s">
        <v>1184</v>
      </c>
      <c r="D4056" s="33">
        <v>0</v>
      </c>
      <c r="E4056" s="34">
        <v>-742.83</v>
      </c>
    </row>
    <row r="4057" spans="1:5" x14ac:dyDescent="0.25">
      <c r="A4057">
        <v>3</v>
      </c>
      <c r="B4057" s="35" t="str">
        <f t="shared" si="63"/>
        <v>68047000</v>
      </c>
      <c r="C4057" s="32" t="s">
        <v>1185</v>
      </c>
      <c r="D4057" s="33">
        <v>0</v>
      </c>
      <c r="E4057" s="34">
        <v>-2044035.92</v>
      </c>
    </row>
    <row r="4058" spans="1:5" x14ac:dyDescent="0.25">
      <c r="A4058">
        <v>3</v>
      </c>
      <c r="B4058" s="35" t="str">
        <f t="shared" si="63"/>
        <v>68060010</v>
      </c>
      <c r="C4058" s="32" t="s">
        <v>1186</v>
      </c>
      <c r="D4058" s="33">
        <v>0</v>
      </c>
      <c r="E4058" s="34">
        <v>-153870.21</v>
      </c>
    </row>
    <row r="4059" spans="1:5" x14ac:dyDescent="0.25">
      <c r="A4059">
        <v>3</v>
      </c>
      <c r="B4059" s="35" t="str">
        <f t="shared" si="63"/>
        <v>68060020</v>
      </c>
      <c r="C4059" s="32" t="s">
        <v>1187</v>
      </c>
      <c r="D4059" s="33">
        <v>0</v>
      </c>
      <c r="E4059" s="34">
        <v>-153870.21</v>
      </c>
    </row>
    <row r="4060" spans="1:5" x14ac:dyDescent="0.25">
      <c r="A4060">
        <v>3</v>
      </c>
      <c r="B4060" s="35" t="str">
        <f t="shared" si="63"/>
        <v>68061000</v>
      </c>
      <c r="C4060" s="32" t="s">
        <v>1188</v>
      </c>
      <c r="D4060" s="33">
        <v>0</v>
      </c>
      <c r="E4060" s="34">
        <v>-17958770.73</v>
      </c>
    </row>
    <row r="4061" spans="1:5" x14ac:dyDescent="0.25">
      <c r="A4061">
        <v>3</v>
      </c>
      <c r="B4061" s="35" t="str">
        <f t="shared" si="63"/>
        <v>68061010</v>
      </c>
      <c r="C4061" s="32" t="s">
        <v>1189</v>
      </c>
      <c r="D4061" s="33">
        <v>0</v>
      </c>
      <c r="E4061" s="34">
        <v>179.12</v>
      </c>
    </row>
    <row r="4062" spans="1:5" x14ac:dyDescent="0.25">
      <c r="A4062">
        <v>3</v>
      </c>
      <c r="B4062" s="35" t="str">
        <f t="shared" si="63"/>
        <v>68061040</v>
      </c>
      <c r="C4062" s="32" t="s">
        <v>1190</v>
      </c>
      <c r="D4062" s="33">
        <v>0</v>
      </c>
      <c r="E4062" s="34">
        <v>20238.150000000001</v>
      </c>
    </row>
    <row r="4063" spans="1:5" x14ac:dyDescent="0.25">
      <c r="A4063">
        <v>3</v>
      </c>
      <c r="B4063" s="35" t="str">
        <f t="shared" si="63"/>
        <v>68061060</v>
      </c>
      <c r="C4063" s="32" t="s">
        <v>1191</v>
      </c>
      <c r="D4063" s="33">
        <v>0</v>
      </c>
      <c r="E4063" s="34">
        <v>3599.75</v>
      </c>
    </row>
    <row r="4064" spans="1:5" x14ac:dyDescent="0.25">
      <c r="A4064">
        <v>3</v>
      </c>
      <c r="B4064" s="35" t="str">
        <f t="shared" si="63"/>
        <v>68061070</v>
      </c>
      <c r="C4064" s="32" t="s">
        <v>1192</v>
      </c>
      <c r="D4064" s="33">
        <v>0</v>
      </c>
      <c r="E4064" s="34">
        <v>9225.0400000000009</v>
      </c>
    </row>
    <row r="4065" spans="1:5" x14ac:dyDescent="0.25">
      <c r="A4065">
        <v>3</v>
      </c>
      <c r="B4065" s="35" t="str">
        <f t="shared" si="63"/>
        <v>68061080</v>
      </c>
      <c r="C4065" s="32" t="s">
        <v>1193</v>
      </c>
      <c r="D4065" s="33">
        <v>0</v>
      </c>
      <c r="E4065" s="34">
        <v>11894.35</v>
      </c>
    </row>
    <row r="4066" spans="1:5" x14ac:dyDescent="0.25">
      <c r="A4066">
        <v>3</v>
      </c>
      <c r="B4066" s="35" t="str">
        <f t="shared" si="63"/>
        <v>68061090</v>
      </c>
      <c r="C4066" s="32" t="s">
        <v>1194</v>
      </c>
      <c r="D4066" s="33">
        <v>0</v>
      </c>
      <c r="E4066" s="34">
        <v>11775.9</v>
      </c>
    </row>
    <row r="4067" spans="1:5" x14ac:dyDescent="0.25">
      <c r="A4067">
        <v>3</v>
      </c>
      <c r="B4067" s="35" t="str">
        <f t="shared" si="63"/>
        <v>68061110</v>
      </c>
      <c r="C4067" s="32" t="s">
        <v>1195</v>
      </c>
      <c r="D4067" s="33">
        <v>0</v>
      </c>
      <c r="E4067" s="34">
        <v>24458.35</v>
      </c>
    </row>
    <row r="4068" spans="1:5" x14ac:dyDescent="0.25">
      <c r="A4068">
        <v>3</v>
      </c>
      <c r="B4068" s="35" t="str">
        <f t="shared" si="63"/>
        <v>68061130</v>
      </c>
      <c r="C4068" s="32" t="s">
        <v>1196</v>
      </c>
      <c r="D4068" s="33">
        <v>0</v>
      </c>
      <c r="E4068" s="34">
        <v>-4632.84</v>
      </c>
    </row>
    <row r="4069" spans="1:5" x14ac:dyDescent="0.25">
      <c r="A4069">
        <v>3</v>
      </c>
      <c r="B4069" s="35" t="str">
        <f t="shared" si="63"/>
        <v>68061160</v>
      </c>
      <c r="C4069" s="32" t="s">
        <v>1197</v>
      </c>
      <c r="D4069" s="33">
        <v>0</v>
      </c>
      <c r="E4069" s="34">
        <v>4113.79</v>
      </c>
    </row>
    <row r="4070" spans="1:5" x14ac:dyDescent="0.25">
      <c r="A4070">
        <v>3</v>
      </c>
      <c r="B4070" s="35" t="str">
        <f t="shared" si="63"/>
        <v>68061170</v>
      </c>
      <c r="C4070" s="32" t="s">
        <v>1198</v>
      </c>
      <c r="D4070" s="33">
        <v>0</v>
      </c>
      <c r="E4070" s="34">
        <v>16023.09</v>
      </c>
    </row>
    <row r="4071" spans="1:5" x14ac:dyDescent="0.25">
      <c r="A4071">
        <v>3</v>
      </c>
      <c r="B4071" s="35" t="str">
        <f t="shared" si="63"/>
        <v>68061180</v>
      </c>
      <c r="C4071" s="32" t="s">
        <v>1199</v>
      </c>
      <c r="D4071" s="33">
        <v>0</v>
      </c>
      <c r="E4071" s="34">
        <v>-228957.53</v>
      </c>
    </row>
    <row r="4072" spans="1:5" x14ac:dyDescent="0.25">
      <c r="A4072">
        <v>3</v>
      </c>
      <c r="B4072" s="35" t="str">
        <f t="shared" si="63"/>
        <v>68061190</v>
      </c>
      <c r="C4072" s="32" t="s">
        <v>1200</v>
      </c>
      <c r="D4072" s="33">
        <v>0</v>
      </c>
      <c r="E4072" s="34">
        <v>-4960.7299999999996</v>
      </c>
    </row>
    <row r="4073" spans="1:5" x14ac:dyDescent="0.25">
      <c r="A4073">
        <v>3</v>
      </c>
      <c r="B4073" s="35" t="str">
        <f t="shared" si="63"/>
        <v>68061200</v>
      </c>
      <c r="C4073" s="32" t="s">
        <v>1201</v>
      </c>
      <c r="D4073" s="33">
        <v>0</v>
      </c>
      <c r="E4073" s="34">
        <v>15895.52</v>
      </c>
    </row>
    <row r="4074" spans="1:5" x14ac:dyDescent="0.25">
      <c r="A4074">
        <v>3</v>
      </c>
      <c r="B4074" s="35" t="str">
        <f t="shared" si="63"/>
        <v>68061220</v>
      </c>
      <c r="C4074" s="32" t="s">
        <v>1202</v>
      </c>
      <c r="D4074" s="33">
        <v>0</v>
      </c>
      <c r="E4074" s="34">
        <v>0.25</v>
      </c>
    </row>
    <row r="4075" spans="1:5" x14ac:dyDescent="0.25">
      <c r="A4075">
        <v>3</v>
      </c>
      <c r="B4075" s="35" t="str">
        <f t="shared" si="63"/>
        <v>68061240</v>
      </c>
      <c r="C4075" s="32" t="s">
        <v>1203</v>
      </c>
      <c r="D4075" s="33">
        <v>0</v>
      </c>
      <c r="E4075" s="34">
        <v>17399.57</v>
      </c>
    </row>
    <row r="4076" spans="1:5" x14ac:dyDescent="0.25">
      <c r="A4076">
        <v>3</v>
      </c>
      <c r="B4076" s="35" t="str">
        <f t="shared" si="63"/>
        <v>68061250</v>
      </c>
      <c r="C4076" s="32" t="s">
        <v>1204</v>
      </c>
      <c r="D4076" s="33">
        <v>0</v>
      </c>
      <c r="E4076" s="34">
        <v>-32847.449999999997</v>
      </c>
    </row>
    <row r="4077" spans="1:5" x14ac:dyDescent="0.25">
      <c r="A4077">
        <v>3</v>
      </c>
      <c r="B4077" s="35" t="str">
        <f t="shared" si="63"/>
        <v>68061260</v>
      </c>
      <c r="C4077" s="32" t="s">
        <v>1205</v>
      </c>
      <c r="D4077" s="33">
        <v>0</v>
      </c>
      <c r="E4077" s="34">
        <v>-2534.7600000000002</v>
      </c>
    </row>
    <row r="4078" spans="1:5" x14ac:dyDescent="0.25">
      <c r="A4078">
        <v>3</v>
      </c>
      <c r="B4078" s="35" t="str">
        <f t="shared" si="63"/>
        <v>68061290</v>
      </c>
      <c r="C4078" s="32" t="s">
        <v>1206</v>
      </c>
      <c r="D4078" s="33">
        <v>0</v>
      </c>
      <c r="E4078" s="34">
        <v>922.76</v>
      </c>
    </row>
    <row r="4079" spans="1:5" x14ac:dyDescent="0.25">
      <c r="A4079">
        <v>3</v>
      </c>
      <c r="B4079" s="35" t="str">
        <f t="shared" si="63"/>
        <v>68999000</v>
      </c>
      <c r="C4079" s="32" t="s">
        <v>1207</v>
      </c>
      <c r="D4079" s="33">
        <v>0</v>
      </c>
      <c r="E4079" s="34">
        <v>-20646048.969999999</v>
      </c>
    </row>
    <row r="4080" spans="1:5" x14ac:dyDescent="0.25">
      <c r="A4080">
        <v>3</v>
      </c>
      <c r="B4080" s="35" t="str">
        <f t="shared" si="63"/>
        <v>69990035</v>
      </c>
      <c r="C4080" s="32" t="s">
        <v>1208</v>
      </c>
      <c r="D4080" s="33">
        <v>0</v>
      </c>
      <c r="E4080" s="33">
        <v>0</v>
      </c>
    </row>
    <row r="4081" spans="1:5" x14ac:dyDescent="0.25">
      <c r="A4081">
        <v>3</v>
      </c>
      <c r="B4081" s="35" t="str">
        <f t="shared" si="63"/>
        <v>69990050</v>
      </c>
      <c r="C4081" s="32" t="s">
        <v>1209</v>
      </c>
      <c r="D4081" s="33">
        <v>0</v>
      </c>
      <c r="E4081" s="34">
        <v>116818.66</v>
      </c>
    </row>
    <row r="4082" spans="1:5" x14ac:dyDescent="0.25">
      <c r="A4082">
        <v>3</v>
      </c>
      <c r="B4082" s="35" t="str">
        <f t="shared" si="63"/>
        <v>69990055</v>
      </c>
      <c r="C4082" s="32" t="s">
        <v>1210</v>
      </c>
      <c r="D4082" s="33">
        <v>0</v>
      </c>
      <c r="E4082" s="33">
        <v>0</v>
      </c>
    </row>
    <row r="4083" spans="1:5" x14ac:dyDescent="0.25">
      <c r="A4083">
        <v>3</v>
      </c>
      <c r="B4083" s="35" t="str">
        <f t="shared" si="63"/>
        <v>69990090</v>
      </c>
      <c r="C4083" s="32" t="s">
        <v>1211</v>
      </c>
      <c r="D4083" s="33">
        <v>0</v>
      </c>
      <c r="E4083" s="34">
        <v>-36190</v>
      </c>
    </row>
    <row r="4084" spans="1:5" x14ac:dyDescent="0.25">
      <c r="A4084">
        <v>3</v>
      </c>
      <c r="B4084" s="35" t="str">
        <f t="shared" si="63"/>
        <v>69990120</v>
      </c>
      <c r="C4084" s="32" t="s">
        <v>1212</v>
      </c>
      <c r="D4084" s="33">
        <v>0</v>
      </c>
      <c r="E4084" s="34">
        <v>-8321.0400000000009</v>
      </c>
    </row>
    <row r="4085" spans="1:5" x14ac:dyDescent="0.25">
      <c r="A4085">
        <v>3</v>
      </c>
      <c r="B4085" s="35" t="str">
        <f t="shared" si="63"/>
        <v>69990130</v>
      </c>
      <c r="C4085" s="32" t="s">
        <v>1213</v>
      </c>
      <c r="D4085" s="33">
        <v>0</v>
      </c>
      <c r="E4085" s="34">
        <v>0.68</v>
      </c>
    </row>
    <row r="4086" spans="1:5" x14ac:dyDescent="0.25">
      <c r="A4086">
        <v>3</v>
      </c>
      <c r="B4086" s="35" t="str">
        <f t="shared" si="63"/>
        <v>69990150</v>
      </c>
      <c r="C4086" s="32" t="s">
        <v>1214</v>
      </c>
      <c r="D4086" s="33">
        <v>0</v>
      </c>
      <c r="E4086" s="33">
        <v>0</v>
      </c>
    </row>
    <row r="4087" spans="1:5" x14ac:dyDescent="0.25">
      <c r="A4087">
        <v>3</v>
      </c>
      <c r="B4087" s="35" t="str">
        <f t="shared" si="63"/>
        <v>69990177</v>
      </c>
      <c r="C4087" s="32" t="s">
        <v>1215</v>
      </c>
      <c r="D4087" s="33">
        <v>0</v>
      </c>
      <c r="E4087" s="34">
        <v>8321.0400000000009</v>
      </c>
    </row>
    <row r="4088" spans="1:5" x14ac:dyDescent="0.25">
      <c r="A4088">
        <v>3</v>
      </c>
      <c r="B4088" s="35" t="str">
        <f t="shared" si="63"/>
        <v>69990181</v>
      </c>
      <c r="C4088" s="32" t="s">
        <v>1216</v>
      </c>
      <c r="D4088" s="33">
        <v>0</v>
      </c>
      <c r="E4088" s="34">
        <v>-0.68</v>
      </c>
    </row>
    <row r="4089" spans="1:5" x14ac:dyDescent="0.25">
      <c r="A4089">
        <v>3</v>
      </c>
      <c r="B4089" s="35" t="str">
        <f t="shared" si="63"/>
        <v>69990205</v>
      </c>
      <c r="C4089" s="32" t="s">
        <v>1217</v>
      </c>
      <c r="D4089" s="33">
        <v>0</v>
      </c>
      <c r="E4089" s="34">
        <v>36190</v>
      </c>
    </row>
    <row r="4090" spans="1:5" x14ac:dyDescent="0.25">
      <c r="A4090">
        <v>3</v>
      </c>
      <c r="B4090" s="35" t="str">
        <f t="shared" si="63"/>
        <v>72200030</v>
      </c>
      <c r="C4090" s="32" t="s">
        <v>1218</v>
      </c>
      <c r="D4090" s="33">
        <v>0</v>
      </c>
      <c r="E4090" s="33">
        <v>0</v>
      </c>
    </row>
    <row r="4091" spans="1:5" x14ac:dyDescent="0.25">
      <c r="A4091">
        <v>3</v>
      </c>
      <c r="B4091" s="35" t="str">
        <f t="shared" si="63"/>
        <v>72200031</v>
      </c>
      <c r="C4091" s="32" t="s">
        <v>1219</v>
      </c>
      <c r="D4091" s="33">
        <v>0</v>
      </c>
      <c r="E4091" s="33">
        <v>0</v>
      </c>
    </row>
    <row r="4092" spans="1:5" x14ac:dyDescent="0.25">
      <c r="A4092">
        <v>3</v>
      </c>
      <c r="B4092" s="35" t="str">
        <f t="shared" si="63"/>
        <v>72200033</v>
      </c>
      <c r="C4092" s="32" t="s">
        <v>1220</v>
      </c>
      <c r="D4092" s="33">
        <v>0</v>
      </c>
      <c r="E4092" s="33">
        <v>0</v>
      </c>
    </row>
    <row r="4093" spans="1:5" x14ac:dyDescent="0.25">
      <c r="A4093">
        <v>3</v>
      </c>
      <c r="B4093" s="35" t="str">
        <f t="shared" si="63"/>
        <v>72200040</v>
      </c>
      <c r="C4093" s="32" t="s">
        <v>1221</v>
      </c>
      <c r="D4093" s="33">
        <v>0</v>
      </c>
      <c r="E4093" s="33">
        <v>0</v>
      </c>
    </row>
    <row r="4094" spans="1:5" x14ac:dyDescent="0.25">
      <c r="A4094">
        <v>3</v>
      </c>
      <c r="B4094" s="35" t="str">
        <f t="shared" si="63"/>
        <v>72200056</v>
      </c>
      <c r="C4094" s="32" t="s">
        <v>1222</v>
      </c>
      <c r="D4094" s="33">
        <v>0</v>
      </c>
      <c r="E4094" s="33">
        <v>0</v>
      </c>
    </row>
    <row r="4095" spans="1:5" x14ac:dyDescent="0.25">
      <c r="A4095">
        <v>3</v>
      </c>
      <c r="B4095" s="35" t="str">
        <f t="shared" si="63"/>
        <v>72200059</v>
      </c>
      <c r="C4095" s="32" t="s">
        <v>1223</v>
      </c>
      <c r="D4095" s="33">
        <v>0</v>
      </c>
      <c r="E4095" s="33">
        <v>0</v>
      </c>
    </row>
    <row r="4096" spans="1:5" x14ac:dyDescent="0.25">
      <c r="A4096">
        <v>3</v>
      </c>
      <c r="B4096" s="35" t="str">
        <f t="shared" si="63"/>
        <v>72200060</v>
      </c>
      <c r="C4096" s="32" t="s">
        <v>1224</v>
      </c>
      <c r="D4096" s="33">
        <v>0</v>
      </c>
      <c r="E4096" s="33">
        <v>0</v>
      </c>
    </row>
    <row r="4097" spans="1:5" x14ac:dyDescent="0.25">
      <c r="A4097">
        <v>3</v>
      </c>
      <c r="B4097" s="35" t="str">
        <f t="shared" si="63"/>
        <v>72200070</v>
      </c>
      <c r="C4097" s="32" t="s">
        <v>1225</v>
      </c>
      <c r="D4097" s="33">
        <v>0</v>
      </c>
      <c r="E4097" s="33">
        <v>0</v>
      </c>
    </row>
    <row r="4098" spans="1:5" x14ac:dyDescent="0.25">
      <c r="A4098">
        <v>3</v>
      </c>
      <c r="B4098" s="35" t="str">
        <f t="shared" ref="B4098:B4161" si="64">LEFT(C4098,8)</f>
        <v>72200080</v>
      </c>
      <c r="C4098" s="32" t="s">
        <v>1226</v>
      </c>
      <c r="D4098" s="33">
        <v>0</v>
      </c>
      <c r="E4098" s="33">
        <v>0</v>
      </c>
    </row>
    <row r="4099" spans="1:5" x14ac:dyDescent="0.25">
      <c r="A4099">
        <v>3</v>
      </c>
      <c r="B4099" s="35" t="str">
        <f t="shared" si="64"/>
        <v>72200100</v>
      </c>
      <c r="C4099" s="32" t="s">
        <v>1227</v>
      </c>
      <c r="D4099" s="33">
        <v>0</v>
      </c>
      <c r="E4099" s="33">
        <v>0</v>
      </c>
    </row>
    <row r="4100" spans="1:5" x14ac:dyDescent="0.25">
      <c r="A4100">
        <v>3</v>
      </c>
      <c r="B4100" s="35" t="str">
        <f t="shared" si="64"/>
        <v>72200140</v>
      </c>
      <c r="C4100" s="32" t="s">
        <v>1228</v>
      </c>
      <c r="D4100" s="33">
        <v>0</v>
      </c>
      <c r="E4100" s="33">
        <v>0</v>
      </c>
    </row>
    <row r="4101" spans="1:5" x14ac:dyDescent="0.25">
      <c r="A4101">
        <v>3</v>
      </c>
      <c r="B4101" s="35" t="str">
        <f t="shared" si="64"/>
        <v>72200150</v>
      </c>
      <c r="C4101" s="32" t="s">
        <v>1229</v>
      </c>
      <c r="D4101" s="33">
        <v>0</v>
      </c>
      <c r="E4101" s="33">
        <v>0</v>
      </c>
    </row>
    <row r="4102" spans="1:5" x14ac:dyDescent="0.25">
      <c r="A4102">
        <v>3</v>
      </c>
      <c r="B4102" s="35" t="str">
        <f t="shared" si="64"/>
        <v>72200152</v>
      </c>
      <c r="C4102" s="32" t="s">
        <v>1230</v>
      </c>
      <c r="D4102" s="33">
        <v>0</v>
      </c>
      <c r="E4102" s="33">
        <v>0</v>
      </c>
    </row>
    <row r="4103" spans="1:5" x14ac:dyDescent="0.25">
      <c r="A4103">
        <v>3</v>
      </c>
      <c r="B4103" s="35" t="str">
        <f t="shared" si="64"/>
        <v>72200155</v>
      </c>
      <c r="C4103" s="32" t="s">
        <v>1231</v>
      </c>
      <c r="D4103" s="33">
        <v>0</v>
      </c>
      <c r="E4103" s="33">
        <v>0</v>
      </c>
    </row>
    <row r="4104" spans="1:5" x14ac:dyDescent="0.25">
      <c r="A4104">
        <v>3</v>
      </c>
      <c r="B4104" s="35" t="str">
        <f t="shared" si="64"/>
        <v>72200160</v>
      </c>
      <c r="C4104" s="32" t="s">
        <v>1232</v>
      </c>
      <c r="D4104" s="33">
        <v>0</v>
      </c>
      <c r="E4104" s="33">
        <v>0</v>
      </c>
    </row>
    <row r="4105" spans="1:5" x14ac:dyDescent="0.25">
      <c r="A4105">
        <v>3</v>
      </c>
      <c r="B4105" s="35" t="str">
        <f t="shared" si="64"/>
        <v>72200170</v>
      </c>
      <c r="C4105" s="32" t="s">
        <v>1233</v>
      </c>
      <c r="D4105" s="33">
        <v>0</v>
      </c>
      <c r="E4105" s="33">
        <v>0</v>
      </c>
    </row>
    <row r="4106" spans="1:5" x14ac:dyDescent="0.25">
      <c r="A4106">
        <v>3</v>
      </c>
      <c r="B4106" s="35" t="str">
        <f t="shared" si="64"/>
        <v>72200220</v>
      </c>
      <c r="C4106" s="32" t="s">
        <v>1234</v>
      </c>
      <c r="D4106" s="33">
        <v>0</v>
      </c>
      <c r="E4106" s="33">
        <v>0</v>
      </c>
    </row>
    <row r="4107" spans="1:5" x14ac:dyDescent="0.25">
      <c r="A4107">
        <v>3</v>
      </c>
      <c r="B4107" s="35" t="str">
        <f t="shared" si="64"/>
        <v>72200245</v>
      </c>
      <c r="C4107" s="32" t="s">
        <v>1235</v>
      </c>
      <c r="D4107" s="33">
        <v>0</v>
      </c>
      <c r="E4107" s="33">
        <v>0</v>
      </c>
    </row>
    <row r="4108" spans="1:5" x14ac:dyDescent="0.25">
      <c r="A4108">
        <v>3</v>
      </c>
      <c r="B4108" s="35" t="str">
        <f t="shared" si="64"/>
        <v>82200001</v>
      </c>
      <c r="C4108" s="32" t="s">
        <v>1236</v>
      </c>
      <c r="D4108" s="33">
        <v>0</v>
      </c>
      <c r="E4108" s="34">
        <v>-5870034.8600000003</v>
      </c>
    </row>
    <row r="4109" spans="1:5" x14ac:dyDescent="0.25">
      <c r="A4109">
        <v>3</v>
      </c>
      <c r="B4109" s="35" t="str">
        <f t="shared" si="64"/>
        <v>82200002</v>
      </c>
      <c r="C4109" s="32" t="s">
        <v>1237</v>
      </c>
      <c r="D4109" s="33">
        <v>0</v>
      </c>
      <c r="E4109" s="34">
        <v>-505695728.62</v>
      </c>
    </row>
    <row r="4110" spans="1:5" x14ac:dyDescent="0.25">
      <c r="A4110">
        <v>3</v>
      </c>
      <c r="B4110" s="35" t="str">
        <f t="shared" si="64"/>
        <v>82200003</v>
      </c>
      <c r="C4110" s="32" t="s">
        <v>1238</v>
      </c>
      <c r="D4110" s="33">
        <v>0</v>
      </c>
      <c r="E4110" s="34">
        <v>817.36</v>
      </c>
    </row>
    <row r="4111" spans="1:5" x14ac:dyDescent="0.25">
      <c r="A4111">
        <v>3</v>
      </c>
      <c r="B4111" s="35" t="str">
        <f t="shared" si="64"/>
        <v>82200010</v>
      </c>
      <c r="C4111" s="32" t="s">
        <v>1239</v>
      </c>
      <c r="D4111" s="33">
        <v>0</v>
      </c>
      <c r="E4111" s="33">
        <v>0</v>
      </c>
    </row>
    <row r="4112" spans="1:5" x14ac:dyDescent="0.25">
      <c r="A4112">
        <v>3</v>
      </c>
      <c r="B4112" s="35" t="str">
        <f t="shared" si="64"/>
        <v>82200020</v>
      </c>
      <c r="C4112" s="32" t="s">
        <v>1240</v>
      </c>
      <c r="D4112" s="33">
        <v>0</v>
      </c>
      <c r="E4112" s="33">
        <v>0</v>
      </c>
    </row>
    <row r="4113" spans="1:5" x14ac:dyDescent="0.25">
      <c r="A4113">
        <v>3</v>
      </c>
      <c r="B4113" s="35" t="str">
        <f t="shared" si="64"/>
        <v>82200029</v>
      </c>
      <c r="C4113" s="32" t="s">
        <v>1241</v>
      </c>
      <c r="D4113" s="33">
        <v>0</v>
      </c>
      <c r="E4113" s="33">
        <v>0</v>
      </c>
    </row>
    <row r="4114" spans="1:5" x14ac:dyDescent="0.25">
      <c r="A4114">
        <v>3</v>
      </c>
      <c r="B4114" s="35" t="str">
        <f t="shared" si="64"/>
        <v>82200030</v>
      </c>
      <c r="C4114" s="32" t="s">
        <v>1242</v>
      </c>
      <c r="D4114" s="33">
        <v>0</v>
      </c>
      <c r="E4114" s="33">
        <v>0</v>
      </c>
    </row>
    <row r="4115" spans="1:5" x14ac:dyDescent="0.25">
      <c r="A4115">
        <v>3</v>
      </c>
      <c r="B4115" s="35" t="str">
        <f t="shared" si="64"/>
        <v>82200031</v>
      </c>
      <c r="C4115" s="32" t="s">
        <v>1243</v>
      </c>
      <c r="D4115" s="33">
        <v>0</v>
      </c>
      <c r="E4115" s="33">
        <v>0</v>
      </c>
    </row>
    <row r="4116" spans="1:5" x14ac:dyDescent="0.25">
      <c r="A4116">
        <v>3</v>
      </c>
      <c r="B4116" s="35" t="str">
        <f t="shared" si="64"/>
        <v>82200033</v>
      </c>
      <c r="C4116" s="32" t="s">
        <v>1244</v>
      </c>
      <c r="D4116" s="33">
        <v>0</v>
      </c>
      <c r="E4116" s="33">
        <v>0</v>
      </c>
    </row>
    <row r="4117" spans="1:5" x14ac:dyDescent="0.25">
      <c r="A4117">
        <v>3</v>
      </c>
      <c r="B4117" s="35" t="str">
        <f t="shared" si="64"/>
        <v>82200034</v>
      </c>
      <c r="C4117" s="32" t="s">
        <v>1245</v>
      </c>
      <c r="D4117" s="33">
        <v>0</v>
      </c>
      <c r="E4117" s="33">
        <v>0</v>
      </c>
    </row>
    <row r="4118" spans="1:5" x14ac:dyDescent="0.25">
      <c r="A4118">
        <v>3</v>
      </c>
      <c r="B4118" s="35" t="str">
        <f t="shared" si="64"/>
        <v>82200035</v>
      </c>
      <c r="C4118" s="32" t="s">
        <v>1246</v>
      </c>
      <c r="D4118" s="33">
        <v>0</v>
      </c>
      <c r="E4118" s="33">
        <v>0</v>
      </c>
    </row>
    <row r="4119" spans="1:5" x14ac:dyDescent="0.25">
      <c r="A4119">
        <v>3</v>
      </c>
      <c r="B4119" s="35" t="str">
        <f t="shared" si="64"/>
        <v>82200040</v>
      </c>
      <c r="C4119" s="32" t="s">
        <v>1247</v>
      </c>
      <c r="D4119" s="33">
        <v>0</v>
      </c>
      <c r="E4119" s="33">
        <v>0</v>
      </c>
    </row>
    <row r="4120" spans="1:5" x14ac:dyDescent="0.25">
      <c r="A4120">
        <v>3</v>
      </c>
      <c r="B4120" s="35" t="str">
        <f t="shared" si="64"/>
        <v>82200047</v>
      </c>
      <c r="C4120" s="32" t="s">
        <v>1248</v>
      </c>
      <c r="D4120" s="33">
        <v>0</v>
      </c>
      <c r="E4120" s="33">
        <v>0</v>
      </c>
    </row>
    <row r="4121" spans="1:5" x14ac:dyDescent="0.25">
      <c r="A4121">
        <v>3</v>
      </c>
      <c r="B4121" s="35" t="str">
        <f t="shared" si="64"/>
        <v>82200048</v>
      </c>
      <c r="C4121" s="32" t="s">
        <v>1249</v>
      </c>
      <c r="D4121" s="33">
        <v>0</v>
      </c>
      <c r="E4121" s="33">
        <v>0</v>
      </c>
    </row>
    <row r="4122" spans="1:5" x14ac:dyDescent="0.25">
      <c r="A4122">
        <v>3</v>
      </c>
      <c r="B4122" s="35" t="str">
        <f t="shared" si="64"/>
        <v>82200052</v>
      </c>
      <c r="C4122" s="32" t="s">
        <v>1250</v>
      </c>
      <c r="D4122" s="33">
        <v>0</v>
      </c>
      <c r="E4122" s="33">
        <v>0</v>
      </c>
    </row>
    <row r="4123" spans="1:5" x14ac:dyDescent="0.25">
      <c r="A4123">
        <v>3</v>
      </c>
      <c r="B4123" s="35" t="str">
        <f t="shared" si="64"/>
        <v>82200056</v>
      </c>
      <c r="C4123" s="32" t="s">
        <v>1251</v>
      </c>
      <c r="D4123" s="33">
        <v>0</v>
      </c>
      <c r="E4123" s="33">
        <v>0</v>
      </c>
    </row>
    <row r="4124" spans="1:5" x14ac:dyDescent="0.25">
      <c r="A4124">
        <v>3</v>
      </c>
      <c r="B4124" s="35" t="str">
        <f t="shared" si="64"/>
        <v>82200057</v>
      </c>
      <c r="C4124" s="32" t="s">
        <v>1252</v>
      </c>
      <c r="D4124" s="33">
        <v>0</v>
      </c>
      <c r="E4124" s="33">
        <v>0</v>
      </c>
    </row>
    <row r="4125" spans="1:5" x14ac:dyDescent="0.25">
      <c r="A4125">
        <v>3</v>
      </c>
      <c r="B4125" s="35" t="str">
        <f t="shared" si="64"/>
        <v>82200058</v>
      </c>
      <c r="C4125" s="32" t="s">
        <v>1253</v>
      </c>
      <c r="D4125" s="33">
        <v>0</v>
      </c>
      <c r="E4125" s="33">
        <v>0</v>
      </c>
    </row>
    <row r="4126" spans="1:5" x14ac:dyDescent="0.25">
      <c r="A4126">
        <v>3</v>
      </c>
      <c r="B4126" s="35" t="str">
        <f t="shared" si="64"/>
        <v>82200059</v>
      </c>
      <c r="C4126" s="32" t="s">
        <v>1254</v>
      </c>
      <c r="D4126" s="33">
        <v>0</v>
      </c>
      <c r="E4126" s="33">
        <v>0</v>
      </c>
    </row>
    <row r="4127" spans="1:5" x14ac:dyDescent="0.25">
      <c r="A4127">
        <v>3</v>
      </c>
      <c r="B4127" s="35" t="str">
        <f t="shared" si="64"/>
        <v>82200060</v>
      </c>
      <c r="C4127" s="32" t="s">
        <v>1255</v>
      </c>
      <c r="D4127" s="33">
        <v>0</v>
      </c>
      <c r="E4127" s="33">
        <v>0</v>
      </c>
    </row>
    <row r="4128" spans="1:5" x14ac:dyDescent="0.25">
      <c r="A4128">
        <v>3</v>
      </c>
      <c r="B4128" s="35" t="str">
        <f t="shared" si="64"/>
        <v>82200065</v>
      </c>
      <c r="C4128" s="32" t="s">
        <v>1256</v>
      </c>
      <c r="D4128" s="33">
        <v>0</v>
      </c>
      <c r="E4128" s="33">
        <v>0</v>
      </c>
    </row>
    <row r="4129" spans="1:5" x14ac:dyDescent="0.25">
      <c r="A4129">
        <v>3</v>
      </c>
      <c r="B4129" s="35" t="str">
        <f t="shared" si="64"/>
        <v>82200070</v>
      </c>
      <c r="C4129" s="32" t="s">
        <v>1257</v>
      </c>
      <c r="D4129" s="33">
        <v>0</v>
      </c>
      <c r="E4129" s="33">
        <v>0</v>
      </c>
    </row>
    <row r="4130" spans="1:5" x14ac:dyDescent="0.25">
      <c r="A4130">
        <v>3</v>
      </c>
      <c r="B4130" s="35" t="str">
        <f t="shared" si="64"/>
        <v>82200075</v>
      </c>
      <c r="C4130" s="32" t="s">
        <v>1258</v>
      </c>
      <c r="D4130" s="33">
        <v>0</v>
      </c>
      <c r="E4130" s="33">
        <v>0</v>
      </c>
    </row>
    <row r="4131" spans="1:5" x14ac:dyDescent="0.25">
      <c r="A4131">
        <v>3</v>
      </c>
      <c r="B4131" s="35" t="str">
        <f t="shared" si="64"/>
        <v>82200076</v>
      </c>
      <c r="C4131" s="32" t="s">
        <v>1259</v>
      </c>
      <c r="D4131" s="33">
        <v>0</v>
      </c>
      <c r="E4131" s="33">
        <v>0</v>
      </c>
    </row>
    <row r="4132" spans="1:5" x14ac:dyDescent="0.25">
      <c r="A4132">
        <v>3</v>
      </c>
      <c r="B4132" s="35" t="str">
        <f t="shared" si="64"/>
        <v>82200080</v>
      </c>
      <c r="C4132" s="32" t="s">
        <v>1260</v>
      </c>
      <c r="D4132" s="33">
        <v>0</v>
      </c>
      <c r="E4132" s="33">
        <v>0</v>
      </c>
    </row>
    <row r="4133" spans="1:5" x14ac:dyDescent="0.25">
      <c r="A4133">
        <v>3</v>
      </c>
      <c r="B4133" s="35" t="str">
        <f t="shared" si="64"/>
        <v>82200100</v>
      </c>
      <c r="C4133" s="32" t="s">
        <v>1261</v>
      </c>
      <c r="D4133" s="33">
        <v>0</v>
      </c>
      <c r="E4133" s="33">
        <v>0</v>
      </c>
    </row>
    <row r="4134" spans="1:5" x14ac:dyDescent="0.25">
      <c r="A4134">
        <v>3</v>
      </c>
      <c r="B4134" s="35" t="str">
        <f t="shared" si="64"/>
        <v>82200110</v>
      </c>
      <c r="C4134" s="32" t="s">
        <v>1262</v>
      </c>
      <c r="D4134" s="33">
        <v>0</v>
      </c>
      <c r="E4134" s="33">
        <v>0</v>
      </c>
    </row>
    <row r="4135" spans="1:5" x14ac:dyDescent="0.25">
      <c r="A4135">
        <v>3</v>
      </c>
      <c r="B4135" s="35" t="str">
        <f t="shared" si="64"/>
        <v>82200130</v>
      </c>
      <c r="C4135" s="32" t="s">
        <v>1263</v>
      </c>
      <c r="D4135" s="33">
        <v>0</v>
      </c>
      <c r="E4135" s="33">
        <v>0</v>
      </c>
    </row>
    <row r="4136" spans="1:5" x14ac:dyDescent="0.25">
      <c r="A4136">
        <v>3</v>
      </c>
      <c r="B4136" s="35" t="str">
        <f t="shared" si="64"/>
        <v>82200135</v>
      </c>
      <c r="C4136" s="32" t="s">
        <v>1264</v>
      </c>
      <c r="D4136" s="33">
        <v>0</v>
      </c>
      <c r="E4136" s="33">
        <v>0</v>
      </c>
    </row>
    <row r="4137" spans="1:5" x14ac:dyDescent="0.25">
      <c r="A4137">
        <v>3</v>
      </c>
      <c r="B4137" s="35" t="str">
        <f t="shared" si="64"/>
        <v>82200140</v>
      </c>
      <c r="C4137" s="32" t="s">
        <v>1265</v>
      </c>
      <c r="D4137" s="33">
        <v>0</v>
      </c>
      <c r="E4137" s="33">
        <v>0</v>
      </c>
    </row>
    <row r="4138" spans="1:5" x14ac:dyDescent="0.25">
      <c r="A4138">
        <v>3</v>
      </c>
      <c r="B4138" s="35" t="str">
        <f t="shared" si="64"/>
        <v>82200150</v>
      </c>
      <c r="C4138" s="32" t="s">
        <v>1266</v>
      </c>
      <c r="D4138" s="33">
        <v>0</v>
      </c>
      <c r="E4138" s="33">
        <v>0</v>
      </c>
    </row>
    <row r="4139" spans="1:5" x14ac:dyDescent="0.25">
      <c r="A4139">
        <v>3</v>
      </c>
      <c r="B4139" s="35" t="str">
        <f t="shared" si="64"/>
        <v>82200152</v>
      </c>
      <c r="C4139" s="32" t="s">
        <v>1267</v>
      </c>
      <c r="D4139" s="33">
        <v>0</v>
      </c>
      <c r="E4139" s="33">
        <v>0</v>
      </c>
    </row>
    <row r="4140" spans="1:5" x14ac:dyDescent="0.25">
      <c r="A4140">
        <v>3</v>
      </c>
      <c r="B4140" s="35" t="str">
        <f t="shared" si="64"/>
        <v>82200153</v>
      </c>
      <c r="C4140" s="32" t="s">
        <v>1268</v>
      </c>
      <c r="D4140" s="33">
        <v>0</v>
      </c>
      <c r="E4140" s="33">
        <v>0</v>
      </c>
    </row>
    <row r="4141" spans="1:5" x14ac:dyDescent="0.25">
      <c r="A4141">
        <v>3</v>
      </c>
      <c r="B4141" s="35" t="str">
        <f t="shared" si="64"/>
        <v>82200155</v>
      </c>
      <c r="C4141" s="32" t="s">
        <v>1269</v>
      </c>
      <c r="D4141" s="33">
        <v>0</v>
      </c>
      <c r="E4141" s="33">
        <v>0</v>
      </c>
    </row>
    <row r="4142" spans="1:5" x14ac:dyDescent="0.25">
      <c r="A4142">
        <v>3</v>
      </c>
      <c r="B4142" s="35" t="str">
        <f t="shared" si="64"/>
        <v>82200158</v>
      </c>
      <c r="C4142" s="32" t="s">
        <v>1270</v>
      </c>
      <c r="D4142" s="33">
        <v>0</v>
      </c>
      <c r="E4142" s="33">
        <v>0</v>
      </c>
    </row>
    <row r="4143" spans="1:5" x14ac:dyDescent="0.25">
      <c r="A4143">
        <v>3</v>
      </c>
      <c r="B4143" s="35" t="str">
        <f t="shared" si="64"/>
        <v>82200160</v>
      </c>
      <c r="C4143" s="32" t="s">
        <v>1271</v>
      </c>
      <c r="D4143" s="33">
        <v>0</v>
      </c>
      <c r="E4143" s="33">
        <v>0</v>
      </c>
    </row>
    <row r="4144" spans="1:5" x14ac:dyDescent="0.25">
      <c r="A4144">
        <v>3</v>
      </c>
      <c r="B4144" s="35" t="str">
        <f t="shared" si="64"/>
        <v>82200170</v>
      </c>
      <c r="C4144" s="32" t="s">
        <v>1272</v>
      </c>
      <c r="D4144" s="33">
        <v>0</v>
      </c>
      <c r="E4144" s="33">
        <v>0</v>
      </c>
    </row>
    <row r="4145" spans="1:5" x14ac:dyDescent="0.25">
      <c r="A4145">
        <v>3</v>
      </c>
      <c r="B4145" s="35" t="str">
        <f t="shared" si="64"/>
        <v>82200180</v>
      </c>
      <c r="C4145" s="32" t="s">
        <v>1273</v>
      </c>
      <c r="D4145" s="33">
        <v>0</v>
      </c>
      <c r="E4145" s="33">
        <v>0</v>
      </c>
    </row>
    <row r="4146" spans="1:5" x14ac:dyDescent="0.25">
      <c r="A4146">
        <v>3</v>
      </c>
      <c r="B4146" s="35" t="str">
        <f t="shared" si="64"/>
        <v>82200202</v>
      </c>
      <c r="C4146" s="32" t="s">
        <v>1274</v>
      </c>
      <c r="D4146" s="33">
        <v>0</v>
      </c>
      <c r="E4146" s="33">
        <v>0</v>
      </c>
    </row>
    <row r="4147" spans="1:5" x14ac:dyDescent="0.25">
      <c r="A4147">
        <v>3</v>
      </c>
      <c r="B4147" s="35" t="str">
        <f t="shared" si="64"/>
        <v>82200210</v>
      </c>
      <c r="C4147" s="32" t="s">
        <v>1275</v>
      </c>
      <c r="D4147" s="33">
        <v>0</v>
      </c>
      <c r="E4147" s="33">
        <v>0</v>
      </c>
    </row>
    <row r="4148" spans="1:5" x14ac:dyDescent="0.25">
      <c r="A4148">
        <v>3</v>
      </c>
      <c r="B4148" s="35" t="str">
        <f t="shared" si="64"/>
        <v>82200220</v>
      </c>
      <c r="C4148" s="32" t="s">
        <v>1276</v>
      </c>
      <c r="D4148" s="33">
        <v>0</v>
      </c>
      <c r="E4148" s="33">
        <v>0</v>
      </c>
    </row>
    <row r="4149" spans="1:5" x14ac:dyDescent="0.25">
      <c r="A4149">
        <v>3</v>
      </c>
      <c r="B4149" s="35" t="str">
        <f t="shared" si="64"/>
        <v>82200240</v>
      </c>
      <c r="C4149" s="32" t="s">
        <v>1277</v>
      </c>
      <c r="D4149" s="33">
        <v>0</v>
      </c>
      <c r="E4149" s="33">
        <v>0</v>
      </c>
    </row>
    <row r="4150" spans="1:5" x14ac:dyDescent="0.25">
      <c r="A4150">
        <v>3</v>
      </c>
      <c r="B4150" s="35" t="str">
        <f t="shared" si="64"/>
        <v>82200245</v>
      </c>
      <c r="C4150" s="32" t="s">
        <v>1278</v>
      </c>
      <c r="D4150" s="33">
        <v>0</v>
      </c>
      <c r="E4150" s="33">
        <v>0</v>
      </c>
    </row>
    <row r="4151" spans="1:5" x14ac:dyDescent="0.25">
      <c r="A4151">
        <v>3</v>
      </c>
      <c r="B4151" s="35" t="str">
        <f t="shared" si="64"/>
        <v>82200250</v>
      </c>
      <c r="C4151" s="32" t="s">
        <v>1279</v>
      </c>
      <c r="D4151" s="33">
        <v>0</v>
      </c>
      <c r="E4151" s="33">
        <v>0</v>
      </c>
    </row>
    <row r="4152" spans="1:5" x14ac:dyDescent="0.25">
      <c r="A4152">
        <v>3</v>
      </c>
      <c r="B4152" s="35" t="str">
        <f t="shared" si="64"/>
        <v>82200300</v>
      </c>
      <c r="C4152" s="32" t="s">
        <v>1280</v>
      </c>
      <c r="D4152" s="33">
        <v>0</v>
      </c>
      <c r="E4152" s="33">
        <v>0</v>
      </c>
    </row>
    <row r="4153" spans="1:5" x14ac:dyDescent="0.25">
      <c r="A4153">
        <v>3</v>
      </c>
      <c r="B4153" s="35" t="str">
        <f t="shared" si="64"/>
        <v>82200310</v>
      </c>
      <c r="C4153" s="32" t="s">
        <v>1281</v>
      </c>
      <c r="D4153" s="33">
        <v>0</v>
      </c>
      <c r="E4153" s="33">
        <v>0</v>
      </c>
    </row>
    <row r="4154" spans="1:5" x14ac:dyDescent="0.25">
      <c r="A4154">
        <v>3</v>
      </c>
      <c r="B4154" s="35" t="str">
        <f t="shared" si="64"/>
        <v>82200320</v>
      </c>
      <c r="C4154" s="32" t="s">
        <v>1282</v>
      </c>
      <c r="D4154" s="33">
        <v>0</v>
      </c>
      <c r="E4154" s="33">
        <v>0</v>
      </c>
    </row>
    <row r="4155" spans="1:5" x14ac:dyDescent="0.25">
      <c r="A4155">
        <v>3</v>
      </c>
      <c r="B4155" s="35" t="str">
        <f t="shared" si="64"/>
        <v>82200330</v>
      </c>
      <c r="C4155" s="32" t="s">
        <v>1283</v>
      </c>
      <c r="D4155" s="33">
        <v>0</v>
      </c>
      <c r="E4155" s="33">
        <v>0</v>
      </c>
    </row>
    <row r="4156" spans="1:5" x14ac:dyDescent="0.25">
      <c r="A4156">
        <v>3</v>
      </c>
      <c r="B4156" s="35" t="str">
        <f t="shared" si="64"/>
        <v>82200340</v>
      </c>
      <c r="C4156" s="32" t="s">
        <v>1284</v>
      </c>
      <c r="D4156" s="33">
        <v>0</v>
      </c>
      <c r="E4156" s="33">
        <v>0</v>
      </c>
    </row>
    <row r="4157" spans="1:5" x14ac:dyDescent="0.25">
      <c r="A4157">
        <v>3</v>
      </c>
      <c r="B4157" s="35" t="str">
        <f t="shared" si="64"/>
        <v xml:space="preserve">FERC_IS </v>
      </c>
      <c r="C4157" s="41" t="s">
        <v>265</v>
      </c>
      <c r="D4157" s="52">
        <v>0</v>
      </c>
      <c r="E4157" s="47">
        <v>-163037442.33000001</v>
      </c>
    </row>
    <row r="4158" spans="1:5" x14ac:dyDescent="0.25">
      <c r="A4158">
        <v>3</v>
      </c>
      <c r="B4158" s="35" t="str">
        <f t="shared" si="64"/>
        <v>F1-P112.</v>
      </c>
      <c r="C4158" s="25" t="s">
        <v>1285</v>
      </c>
      <c r="D4158" s="27">
        <v>-471275892.89999998</v>
      </c>
      <c r="E4158" s="27">
        <v>-603167163.77999997</v>
      </c>
    </row>
    <row r="4159" spans="1:5" x14ac:dyDescent="0.25">
      <c r="A4159">
        <v>3</v>
      </c>
      <c r="B4159" s="35" t="str">
        <f t="shared" si="64"/>
        <v>21610013</v>
      </c>
      <c r="C4159" s="32" t="s">
        <v>1286</v>
      </c>
      <c r="D4159" s="34">
        <v>19215436</v>
      </c>
      <c r="E4159" s="34">
        <v>19347542</v>
      </c>
    </row>
    <row r="4160" spans="1:5" x14ac:dyDescent="0.25">
      <c r="A4160">
        <v>3</v>
      </c>
      <c r="B4160" s="35" t="str">
        <f t="shared" si="64"/>
        <v xml:space="preserve">F216-1  </v>
      </c>
      <c r="C4160" s="25" t="s">
        <v>1287</v>
      </c>
      <c r="D4160" s="27">
        <v>19215436</v>
      </c>
      <c r="E4160" s="27">
        <v>19347542</v>
      </c>
    </row>
    <row r="4161" spans="1:5" x14ac:dyDescent="0.25">
      <c r="A4161">
        <v>3</v>
      </c>
      <c r="B4161" s="35" t="str">
        <f t="shared" si="64"/>
        <v>F1-P112.</v>
      </c>
      <c r="C4161" s="25" t="s">
        <v>239</v>
      </c>
      <c r="D4161" s="27">
        <v>19215436</v>
      </c>
      <c r="E4161" s="27">
        <v>19347542</v>
      </c>
    </row>
    <row r="4162" spans="1:5" x14ac:dyDescent="0.25">
      <c r="A4162">
        <v>3</v>
      </c>
      <c r="B4162" s="35" t="str">
        <f t="shared" ref="B4162:B4225" si="65">LEFT(C4162,8)</f>
        <v>21900103</v>
      </c>
      <c r="C4162" s="32" t="s">
        <v>1288</v>
      </c>
      <c r="D4162" s="34">
        <v>-13147711.1</v>
      </c>
      <c r="E4162" s="34">
        <v>-12970039.1</v>
      </c>
    </row>
    <row r="4163" spans="1:5" x14ac:dyDescent="0.25">
      <c r="A4163">
        <v>3</v>
      </c>
      <c r="B4163" s="35" t="str">
        <f t="shared" si="65"/>
        <v>21900113</v>
      </c>
      <c r="C4163" s="32" t="s">
        <v>1289</v>
      </c>
      <c r="D4163" s="34">
        <v>20499588.300000001</v>
      </c>
      <c r="E4163" s="34">
        <v>20205336.300000001</v>
      </c>
    </row>
    <row r="4164" spans="1:5" x14ac:dyDescent="0.25">
      <c r="A4164">
        <v>3</v>
      </c>
      <c r="B4164" s="35" t="str">
        <f t="shared" si="65"/>
        <v>21900133</v>
      </c>
      <c r="C4164" s="32" t="s">
        <v>1290</v>
      </c>
      <c r="D4164" s="34">
        <v>399959.7</v>
      </c>
      <c r="E4164" s="34">
        <v>394628.7</v>
      </c>
    </row>
    <row r="4165" spans="1:5" x14ac:dyDescent="0.25">
      <c r="A4165">
        <v>3</v>
      </c>
      <c r="B4165" s="35" t="str">
        <f t="shared" si="65"/>
        <v>21900143</v>
      </c>
      <c r="C4165" s="32" t="s">
        <v>1291</v>
      </c>
      <c r="D4165" s="34">
        <v>179044645</v>
      </c>
      <c r="E4165" s="34">
        <v>175808145.00999999</v>
      </c>
    </row>
    <row r="4166" spans="1:5" x14ac:dyDescent="0.25">
      <c r="A4166">
        <v>3</v>
      </c>
      <c r="B4166" s="35" t="str">
        <f t="shared" si="65"/>
        <v>21900153</v>
      </c>
      <c r="C4166" s="32" t="s">
        <v>1292</v>
      </c>
      <c r="D4166" s="34">
        <v>-62665625.740000002</v>
      </c>
      <c r="E4166" s="34">
        <v>-36919710.439999998</v>
      </c>
    </row>
    <row r="4167" spans="1:5" x14ac:dyDescent="0.25">
      <c r="A4167">
        <v>3</v>
      </c>
      <c r="B4167" s="35" t="str">
        <f t="shared" si="65"/>
        <v>21900163</v>
      </c>
      <c r="C4167" s="32" t="s">
        <v>1293</v>
      </c>
      <c r="D4167" s="34">
        <v>12570522</v>
      </c>
      <c r="E4167" s="34">
        <v>12076979.49</v>
      </c>
    </row>
    <row r="4168" spans="1:5" x14ac:dyDescent="0.25">
      <c r="A4168">
        <v>3</v>
      </c>
      <c r="B4168" s="35" t="str">
        <f t="shared" si="65"/>
        <v>21900173</v>
      </c>
      <c r="C4168" s="32" t="s">
        <v>1294</v>
      </c>
      <c r="D4168" s="34">
        <v>-4399682.66</v>
      </c>
      <c r="E4168" s="34">
        <v>-2536165.65</v>
      </c>
    </row>
    <row r="4169" spans="1:5" x14ac:dyDescent="0.25">
      <c r="A4169">
        <v>3</v>
      </c>
      <c r="B4169" s="35" t="str">
        <f t="shared" si="65"/>
        <v>21900183</v>
      </c>
      <c r="C4169" s="32" t="s">
        <v>1295</v>
      </c>
      <c r="D4169" s="34">
        <v>-4130000</v>
      </c>
      <c r="E4169" s="34">
        <v>-4023249.98</v>
      </c>
    </row>
    <row r="4170" spans="1:5" x14ac:dyDescent="0.25">
      <c r="A4170">
        <v>3</v>
      </c>
      <c r="B4170" s="35" t="str">
        <f t="shared" si="65"/>
        <v>21900193</v>
      </c>
      <c r="C4170" s="32" t="s">
        <v>1296</v>
      </c>
      <c r="D4170" s="34">
        <v>1445499.47</v>
      </c>
      <c r="E4170" s="34">
        <v>844881.97</v>
      </c>
    </row>
    <row r="4171" spans="1:5" x14ac:dyDescent="0.25">
      <c r="A4171">
        <v>3</v>
      </c>
      <c r="B4171" s="35" t="str">
        <f t="shared" si="65"/>
        <v>21900223</v>
      </c>
      <c r="C4171" s="32" t="s">
        <v>1297</v>
      </c>
      <c r="D4171" s="34">
        <v>-139985.9</v>
      </c>
      <c r="E4171" s="34">
        <v>-82872.03</v>
      </c>
    </row>
    <row r="4172" spans="1:5" x14ac:dyDescent="0.25">
      <c r="A4172">
        <v>3</v>
      </c>
      <c r="B4172" s="35" t="str">
        <f t="shared" si="65"/>
        <v>21900233</v>
      </c>
      <c r="C4172" s="32" t="s">
        <v>1298</v>
      </c>
      <c r="D4172" s="34">
        <v>4601698.8899999997</v>
      </c>
      <c r="E4172" s="34">
        <v>2723708.22</v>
      </c>
    </row>
    <row r="4173" spans="1:5" x14ac:dyDescent="0.25">
      <c r="A4173">
        <v>3</v>
      </c>
      <c r="B4173" s="35" t="str">
        <f t="shared" si="65"/>
        <v>21900243</v>
      </c>
      <c r="C4173" s="32" t="s">
        <v>1299</v>
      </c>
      <c r="D4173" s="34">
        <v>-7174855.9400000004</v>
      </c>
      <c r="E4173" s="34">
        <v>-4243120.66</v>
      </c>
    </row>
    <row r="4174" spans="1:5" x14ac:dyDescent="0.25">
      <c r="A4174">
        <v>3</v>
      </c>
      <c r="B4174" s="35" t="str">
        <f t="shared" si="65"/>
        <v xml:space="preserve">F219    </v>
      </c>
      <c r="C4174" s="25" t="s">
        <v>1300</v>
      </c>
      <c r="D4174" s="27">
        <v>126904052.02</v>
      </c>
      <c r="E4174" s="27">
        <v>151278521.83000001</v>
      </c>
    </row>
    <row r="4175" spans="1:5" x14ac:dyDescent="0.25">
      <c r="A4175">
        <v>3</v>
      </c>
      <c r="B4175" s="35" t="str">
        <f t="shared" si="65"/>
        <v>F1-P112.</v>
      </c>
      <c r="C4175" s="25" t="s">
        <v>240</v>
      </c>
      <c r="D4175" s="27">
        <v>126904052.02</v>
      </c>
      <c r="E4175" s="27">
        <v>151278521.83000001</v>
      </c>
    </row>
    <row r="4176" spans="1:5" x14ac:dyDescent="0.25">
      <c r="A4176">
        <v>3</v>
      </c>
      <c r="B4176" s="35" t="str">
        <f t="shared" si="65"/>
        <v>F1-P112-</v>
      </c>
      <c r="C4176" s="42" t="s">
        <v>1301</v>
      </c>
      <c r="D4176" s="48">
        <v>-3601123504.73</v>
      </c>
      <c r="E4176" s="48">
        <v>-3708508199.8000002</v>
      </c>
    </row>
    <row r="4177" spans="1:5" x14ac:dyDescent="0.25">
      <c r="A4177">
        <v>3</v>
      </c>
      <c r="B4177" s="35" t="str">
        <f t="shared" si="65"/>
        <v>22100393</v>
      </c>
      <c r="C4177" s="32" t="s">
        <v>1302</v>
      </c>
      <c r="D4177" s="34">
        <v>-15000000</v>
      </c>
      <c r="E4177" s="34">
        <v>-15000000</v>
      </c>
    </row>
    <row r="4178" spans="1:5" x14ac:dyDescent="0.25">
      <c r="A4178">
        <v>3</v>
      </c>
      <c r="B4178" s="35" t="str">
        <f t="shared" si="65"/>
        <v>22100413</v>
      </c>
      <c r="C4178" s="32" t="s">
        <v>1303</v>
      </c>
      <c r="D4178" s="34">
        <v>-2000000</v>
      </c>
      <c r="E4178" s="34">
        <v>-2000000</v>
      </c>
    </row>
    <row r="4179" spans="1:5" x14ac:dyDescent="0.25">
      <c r="A4179">
        <v>3</v>
      </c>
      <c r="B4179" s="35" t="str">
        <f t="shared" si="65"/>
        <v>22100713</v>
      </c>
      <c r="C4179" s="32" t="s">
        <v>1304</v>
      </c>
      <c r="D4179" s="34">
        <v>-300000000</v>
      </c>
      <c r="E4179" s="34">
        <v>-300000000</v>
      </c>
    </row>
    <row r="4180" spans="1:5" x14ac:dyDescent="0.25">
      <c r="A4180">
        <v>3</v>
      </c>
      <c r="B4180" s="35" t="str">
        <f t="shared" si="65"/>
        <v>22100723</v>
      </c>
      <c r="C4180" s="32" t="s">
        <v>1305</v>
      </c>
      <c r="D4180" s="34">
        <v>-200000000</v>
      </c>
      <c r="E4180" s="34">
        <v>-200000000</v>
      </c>
    </row>
    <row r="4181" spans="1:5" x14ac:dyDescent="0.25">
      <c r="A4181">
        <v>3</v>
      </c>
      <c r="B4181" s="35" t="str">
        <f t="shared" si="65"/>
        <v>22100743</v>
      </c>
      <c r="C4181" s="32" t="s">
        <v>1306</v>
      </c>
      <c r="D4181" s="34">
        <v>-100000000</v>
      </c>
      <c r="E4181" s="34">
        <v>-100000000</v>
      </c>
    </row>
    <row r="4182" spans="1:5" x14ac:dyDescent="0.25">
      <c r="A4182">
        <v>3</v>
      </c>
      <c r="B4182" s="35" t="str">
        <f t="shared" si="65"/>
        <v>22100823</v>
      </c>
      <c r="C4182" s="32" t="s">
        <v>1307</v>
      </c>
      <c r="D4182" s="34">
        <v>-250000000</v>
      </c>
      <c r="E4182" s="34">
        <v>-250000000</v>
      </c>
    </row>
    <row r="4183" spans="1:5" x14ac:dyDescent="0.25">
      <c r="A4183">
        <v>3</v>
      </c>
      <c r="B4183" s="35" t="str">
        <f t="shared" si="65"/>
        <v>22100833</v>
      </c>
      <c r="C4183" s="32" t="s">
        <v>1308</v>
      </c>
      <c r="D4183" s="34">
        <v>-138460000</v>
      </c>
      <c r="E4183" s="34">
        <v>-138460000</v>
      </c>
    </row>
    <row r="4184" spans="1:5" x14ac:dyDescent="0.25">
      <c r="A4184">
        <v>3</v>
      </c>
      <c r="B4184" s="35" t="str">
        <f t="shared" si="65"/>
        <v>22100843</v>
      </c>
      <c r="C4184" s="43" t="s">
        <v>1309</v>
      </c>
      <c r="D4184" s="49">
        <v>-23400000</v>
      </c>
      <c r="E4184" s="49">
        <v>-23400000</v>
      </c>
    </row>
    <row r="4185" spans="1:5" x14ac:dyDescent="0.25">
      <c r="A4185">
        <v>3</v>
      </c>
      <c r="B4185" s="35" t="str">
        <f t="shared" si="65"/>
        <v>22100853</v>
      </c>
      <c r="C4185" s="32" t="s">
        <v>1310</v>
      </c>
      <c r="D4185" s="34">
        <v>-425000000</v>
      </c>
      <c r="E4185" s="34">
        <v>-425000000</v>
      </c>
    </row>
    <row r="4186" spans="1:5" x14ac:dyDescent="0.25">
      <c r="A4186">
        <v>3</v>
      </c>
      <c r="B4186" s="35" t="str">
        <f t="shared" si="65"/>
        <v>22100863</v>
      </c>
      <c r="C4186" s="32" t="s">
        <v>1311</v>
      </c>
      <c r="D4186" s="33">
        <v>0</v>
      </c>
      <c r="E4186" s="33">
        <v>0</v>
      </c>
    </row>
    <row r="4187" spans="1:5" x14ac:dyDescent="0.25">
      <c r="A4187">
        <v>3</v>
      </c>
      <c r="B4187" s="35" t="str">
        <f t="shared" si="65"/>
        <v>22100923</v>
      </c>
      <c r="C4187" s="32" t="s">
        <v>1312</v>
      </c>
      <c r="D4187" s="34">
        <v>-250000000</v>
      </c>
      <c r="E4187" s="34">
        <v>-250000000</v>
      </c>
    </row>
    <row r="4188" spans="1:5" x14ac:dyDescent="0.25">
      <c r="A4188">
        <v>3</v>
      </c>
      <c r="B4188" s="35" t="str">
        <f t="shared" si="65"/>
        <v>22100933</v>
      </c>
      <c r="C4188" s="32" t="s">
        <v>1313</v>
      </c>
      <c r="D4188" s="34">
        <v>-45000000</v>
      </c>
      <c r="E4188" s="34">
        <v>-45000000</v>
      </c>
    </row>
    <row r="4189" spans="1:5" x14ac:dyDescent="0.25">
      <c r="A4189">
        <v>3</v>
      </c>
      <c r="B4189" s="35" t="str">
        <f t="shared" si="65"/>
        <v>22101023</v>
      </c>
      <c r="C4189" s="32" t="s">
        <v>1314</v>
      </c>
      <c r="D4189" s="34">
        <v>-250000000</v>
      </c>
      <c r="E4189" s="34">
        <v>-250000000</v>
      </c>
    </row>
    <row r="4190" spans="1:5" x14ac:dyDescent="0.25">
      <c r="A4190">
        <v>3</v>
      </c>
      <c r="B4190" s="35" t="str">
        <f t="shared" si="65"/>
        <v>22101033</v>
      </c>
      <c r="C4190" s="32" t="s">
        <v>1315</v>
      </c>
      <c r="D4190" s="34">
        <v>-300000000</v>
      </c>
      <c r="E4190" s="34">
        <v>-300000000</v>
      </c>
    </row>
    <row r="4191" spans="1:5" x14ac:dyDescent="0.25">
      <c r="A4191">
        <v>3</v>
      </c>
      <c r="B4191" s="35" t="str">
        <f t="shared" si="65"/>
        <v>22101053</v>
      </c>
      <c r="C4191" s="32" t="s">
        <v>1316</v>
      </c>
      <c r="D4191" s="34">
        <v>-250000000</v>
      </c>
      <c r="E4191" s="34">
        <v>-56553000</v>
      </c>
    </row>
    <row r="4192" spans="1:5" x14ac:dyDescent="0.25">
      <c r="A4192">
        <v>3</v>
      </c>
      <c r="B4192" s="35" t="str">
        <f t="shared" si="65"/>
        <v>22101113</v>
      </c>
      <c r="C4192" s="32" t="s">
        <v>1317</v>
      </c>
      <c r="D4192" s="34">
        <v>-350000000</v>
      </c>
      <c r="E4192" s="34">
        <v>-350000000</v>
      </c>
    </row>
    <row r="4193" spans="1:5" x14ac:dyDescent="0.25">
      <c r="A4193">
        <v>3</v>
      </c>
      <c r="B4193" s="35" t="str">
        <f t="shared" si="65"/>
        <v>22101123</v>
      </c>
      <c r="C4193" s="32" t="s">
        <v>1318</v>
      </c>
      <c r="D4193" s="34">
        <v>-325000000</v>
      </c>
      <c r="E4193" s="34">
        <v>-325000000</v>
      </c>
    </row>
    <row r="4194" spans="1:5" x14ac:dyDescent="0.25">
      <c r="A4194">
        <v>3</v>
      </c>
      <c r="B4194" s="35" t="str">
        <f t="shared" si="65"/>
        <v>22101133</v>
      </c>
      <c r="C4194" s="32" t="s">
        <v>1319</v>
      </c>
      <c r="D4194" s="34">
        <v>-250000000</v>
      </c>
      <c r="E4194" s="34">
        <v>-250000000</v>
      </c>
    </row>
    <row r="4195" spans="1:5" x14ac:dyDescent="0.25">
      <c r="A4195">
        <v>3</v>
      </c>
      <c r="B4195" s="35" t="str">
        <f t="shared" si="65"/>
        <v>22101143</v>
      </c>
      <c r="C4195" s="32" t="s">
        <v>1320</v>
      </c>
      <c r="D4195" s="34">
        <v>-300000000</v>
      </c>
      <c r="E4195" s="34">
        <v>-300000000</v>
      </c>
    </row>
    <row r="4196" spans="1:5" x14ac:dyDescent="0.25">
      <c r="A4196">
        <v>3</v>
      </c>
      <c r="B4196" s="35" t="str">
        <f t="shared" si="65"/>
        <v xml:space="preserve">F221    </v>
      </c>
      <c r="C4196" s="25" t="s">
        <v>1321</v>
      </c>
      <c r="D4196" s="27">
        <v>-3773860000</v>
      </c>
      <c r="E4196" s="27">
        <v>-3580413000</v>
      </c>
    </row>
    <row r="4197" spans="1:5" x14ac:dyDescent="0.25">
      <c r="A4197">
        <v>3</v>
      </c>
      <c r="B4197" s="35" t="str">
        <f t="shared" si="65"/>
        <v>F1-P112.</v>
      </c>
      <c r="C4197" s="25" t="s">
        <v>241</v>
      </c>
      <c r="D4197" s="27">
        <v>-3773860000</v>
      </c>
      <c r="E4197" s="27">
        <v>-3580413000</v>
      </c>
    </row>
    <row r="4198" spans="1:5" x14ac:dyDescent="0.25">
      <c r="A4198">
        <v>3</v>
      </c>
      <c r="B4198" s="35" t="str">
        <f t="shared" si="65"/>
        <v>22600003</v>
      </c>
      <c r="C4198" s="32" t="s">
        <v>1322</v>
      </c>
      <c r="D4198" s="33">
        <v>0</v>
      </c>
      <c r="E4198" s="33">
        <v>0</v>
      </c>
    </row>
    <row r="4199" spans="1:5" x14ac:dyDescent="0.25">
      <c r="A4199">
        <v>3</v>
      </c>
      <c r="B4199" s="35" t="str">
        <f t="shared" si="65"/>
        <v>22600083</v>
      </c>
      <c r="C4199" s="32" t="s">
        <v>1323</v>
      </c>
      <c r="D4199" s="34">
        <v>11632.92</v>
      </c>
      <c r="E4199" s="34">
        <v>11507.37</v>
      </c>
    </row>
    <row r="4200" spans="1:5" x14ac:dyDescent="0.25">
      <c r="A4200">
        <v>3</v>
      </c>
      <c r="B4200" s="35" t="str">
        <f t="shared" si="65"/>
        <v>22600093</v>
      </c>
      <c r="C4200" s="32" t="s">
        <v>1324</v>
      </c>
      <c r="D4200" s="34">
        <v>1746927.08</v>
      </c>
      <c r="E4200" s="34">
        <v>1730989.58</v>
      </c>
    </row>
    <row r="4201" spans="1:5" x14ac:dyDescent="0.25">
      <c r="A4201">
        <v>3</v>
      </c>
      <c r="B4201" s="35" t="str">
        <f t="shared" si="65"/>
        <v xml:space="preserve">F226    </v>
      </c>
      <c r="C4201" s="25" t="s">
        <v>1325</v>
      </c>
      <c r="D4201" s="27">
        <v>1758560</v>
      </c>
      <c r="E4201" s="27">
        <v>1742496.95</v>
      </c>
    </row>
    <row r="4202" spans="1:5" x14ac:dyDescent="0.25">
      <c r="A4202">
        <v>3</v>
      </c>
      <c r="B4202" s="35" t="str">
        <f t="shared" si="65"/>
        <v>F1-P112.</v>
      </c>
      <c r="C4202" s="25" t="s">
        <v>242</v>
      </c>
      <c r="D4202" s="27">
        <v>1758560</v>
      </c>
      <c r="E4202" s="27">
        <v>1742496.95</v>
      </c>
    </row>
    <row r="4203" spans="1:5" x14ac:dyDescent="0.25">
      <c r="A4203">
        <v>3</v>
      </c>
      <c r="B4203" s="35" t="str">
        <f t="shared" si="65"/>
        <v>F1-P112.</v>
      </c>
      <c r="C4203" s="42" t="s">
        <v>1326</v>
      </c>
      <c r="D4203" s="48">
        <v>-3772101440</v>
      </c>
      <c r="E4203" s="48">
        <v>-3578670503.0500002</v>
      </c>
    </row>
    <row r="4204" spans="1:5" x14ac:dyDescent="0.25">
      <c r="A4204">
        <v>3</v>
      </c>
      <c r="B4204" s="35" t="str">
        <f t="shared" si="65"/>
        <v>22700013</v>
      </c>
      <c r="C4204" s="32" t="s">
        <v>1327</v>
      </c>
      <c r="D4204" s="34">
        <v>-619538.37</v>
      </c>
      <c r="E4204" s="34">
        <v>-775533.14</v>
      </c>
    </row>
    <row r="4205" spans="1:5" x14ac:dyDescent="0.25">
      <c r="A4205">
        <v>3</v>
      </c>
      <c r="B4205" s="35" t="str">
        <f t="shared" si="65"/>
        <v xml:space="preserve">F227    </v>
      </c>
      <c r="C4205" s="25" t="s">
        <v>1328</v>
      </c>
      <c r="D4205" s="27">
        <v>-619538.37</v>
      </c>
      <c r="E4205" s="27">
        <v>-775533.14</v>
      </c>
    </row>
    <row r="4206" spans="1:5" x14ac:dyDescent="0.25">
      <c r="A4206">
        <v>3</v>
      </c>
      <c r="B4206" s="35" t="str">
        <f t="shared" si="65"/>
        <v>F1-P112.</v>
      </c>
      <c r="C4206" s="25" t="s">
        <v>243</v>
      </c>
      <c r="D4206" s="27">
        <v>-619538.37</v>
      </c>
      <c r="E4206" s="27">
        <v>-775533.14</v>
      </c>
    </row>
    <row r="4207" spans="1:5" x14ac:dyDescent="0.25">
      <c r="A4207">
        <v>3</v>
      </c>
      <c r="B4207" s="35" t="str">
        <f t="shared" si="65"/>
        <v>22820011</v>
      </c>
      <c r="C4207" s="32" t="s">
        <v>1329</v>
      </c>
      <c r="D4207" s="34">
        <v>-140000</v>
      </c>
      <c r="E4207" s="34">
        <v>-450000</v>
      </c>
    </row>
    <row r="4208" spans="1:5" x14ac:dyDescent="0.25">
      <c r="A4208">
        <v>3</v>
      </c>
      <c r="B4208" s="35" t="str">
        <f t="shared" si="65"/>
        <v>22820012</v>
      </c>
      <c r="C4208" s="32" t="s">
        <v>1330</v>
      </c>
      <c r="D4208" s="34">
        <v>-2150000</v>
      </c>
      <c r="E4208" s="34">
        <v>-2150000</v>
      </c>
    </row>
    <row r="4209" spans="1:5" x14ac:dyDescent="0.25">
      <c r="A4209">
        <v>3</v>
      </c>
      <c r="B4209" s="35" t="str">
        <f t="shared" si="65"/>
        <v xml:space="preserve">F228-2  </v>
      </c>
      <c r="C4209" s="25" t="s">
        <v>1331</v>
      </c>
      <c r="D4209" s="27">
        <v>-2290000</v>
      </c>
      <c r="E4209" s="27">
        <v>-2600000</v>
      </c>
    </row>
    <row r="4210" spans="1:5" x14ac:dyDescent="0.25">
      <c r="A4210">
        <v>3</v>
      </c>
      <c r="B4210" s="35" t="str">
        <f t="shared" si="65"/>
        <v>F1-P112.</v>
      </c>
      <c r="C4210" s="25" t="s">
        <v>244</v>
      </c>
      <c r="D4210" s="27">
        <v>-2290000</v>
      </c>
      <c r="E4210" s="27">
        <v>-2600000</v>
      </c>
    </row>
    <row r="4211" spans="1:5" x14ac:dyDescent="0.25">
      <c r="A4211">
        <v>3</v>
      </c>
      <c r="B4211" s="35" t="str">
        <f t="shared" si="65"/>
        <v>22830003</v>
      </c>
      <c r="C4211" s="32" t="s">
        <v>1332</v>
      </c>
      <c r="D4211" s="34">
        <v>-57264943.439999998</v>
      </c>
      <c r="E4211" s="34">
        <v>-57434088.600000001</v>
      </c>
    </row>
    <row r="4212" spans="1:5" x14ac:dyDescent="0.25">
      <c r="A4212">
        <v>3</v>
      </c>
      <c r="B4212" s="35" t="str">
        <f t="shared" si="65"/>
        <v>22830013</v>
      </c>
      <c r="C4212" s="32" t="s">
        <v>1333</v>
      </c>
      <c r="D4212" s="34">
        <v>-2785863.64</v>
      </c>
      <c r="E4212" s="34">
        <v>-2731695.85</v>
      </c>
    </row>
    <row r="4213" spans="1:5" x14ac:dyDescent="0.25">
      <c r="A4213">
        <v>3</v>
      </c>
      <c r="B4213" s="35" t="str">
        <f t="shared" si="65"/>
        <v>22830023</v>
      </c>
      <c r="C4213" s="32" t="s">
        <v>1334</v>
      </c>
      <c r="D4213" s="34">
        <v>3878983</v>
      </c>
      <c r="E4213" s="34">
        <v>8742733</v>
      </c>
    </row>
    <row r="4214" spans="1:5" x14ac:dyDescent="0.25">
      <c r="A4214">
        <v>3</v>
      </c>
      <c r="B4214" s="35" t="str">
        <f t="shared" si="65"/>
        <v>22830033</v>
      </c>
      <c r="C4214" s="32" t="s">
        <v>1335</v>
      </c>
      <c r="D4214" s="34">
        <v>-683103.32</v>
      </c>
      <c r="E4214" s="34">
        <v>-538200</v>
      </c>
    </row>
    <row r="4215" spans="1:5" x14ac:dyDescent="0.25">
      <c r="A4215">
        <v>3</v>
      </c>
      <c r="B4215" s="35" t="str">
        <f t="shared" si="65"/>
        <v>22830043</v>
      </c>
      <c r="C4215" s="32" t="s">
        <v>1336</v>
      </c>
      <c r="D4215" s="34">
        <v>-705.13</v>
      </c>
      <c r="E4215" s="34">
        <v>75562.86</v>
      </c>
    </row>
    <row r="4216" spans="1:5" x14ac:dyDescent="0.25">
      <c r="A4216">
        <v>3</v>
      </c>
      <c r="B4216" s="35" t="str">
        <f t="shared" si="65"/>
        <v>22830053</v>
      </c>
      <c r="C4216" s="32" t="s">
        <v>1337</v>
      </c>
      <c r="D4216" s="34">
        <v>-1792121.63</v>
      </c>
      <c r="E4216" s="34">
        <v>-1838700</v>
      </c>
    </row>
    <row r="4217" spans="1:5" x14ac:dyDescent="0.25">
      <c r="A4217">
        <v>3</v>
      </c>
      <c r="B4217" s="35" t="str">
        <f t="shared" si="65"/>
        <v>22830063</v>
      </c>
      <c r="C4217" s="32" t="s">
        <v>1338</v>
      </c>
      <c r="D4217" s="34">
        <v>-63434.85</v>
      </c>
      <c r="E4217" s="34">
        <v>-63434.85</v>
      </c>
    </row>
    <row r="4218" spans="1:5" x14ac:dyDescent="0.25">
      <c r="A4218">
        <v>3</v>
      </c>
      <c r="B4218" s="35" t="str">
        <f t="shared" si="65"/>
        <v>22830073</v>
      </c>
      <c r="C4218" s="32" t="s">
        <v>1339</v>
      </c>
      <c r="D4218" s="34">
        <v>-128833.15</v>
      </c>
      <c r="E4218" s="34">
        <v>-128833.15</v>
      </c>
    </row>
    <row r="4219" spans="1:5" x14ac:dyDescent="0.25">
      <c r="A4219">
        <v>3</v>
      </c>
      <c r="B4219" s="35" t="str">
        <f t="shared" si="65"/>
        <v xml:space="preserve">F228-3  </v>
      </c>
      <c r="C4219" s="25" t="s">
        <v>1340</v>
      </c>
      <c r="D4219" s="27">
        <v>-58840022.159999996</v>
      </c>
      <c r="E4219" s="27">
        <v>-53916656.590000004</v>
      </c>
    </row>
    <row r="4220" spans="1:5" x14ac:dyDescent="0.25">
      <c r="A4220">
        <v>3</v>
      </c>
      <c r="B4220" s="35" t="str">
        <f t="shared" si="65"/>
        <v>F1-P112.</v>
      </c>
      <c r="C4220" s="25" t="s">
        <v>245</v>
      </c>
      <c r="D4220" s="27">
        <v>-58840022.159999996</v>
      </c>
      <c r="E4220" s="27">
        <v>-53916656.590000004</v>
      </c>
    </row>
    <row r="4221" spans="1:5" x14ac:dyDescent="0.25">
      <c r="A4221">
        <v>3</v>
      </c>
      <c r="B4221" s="35" t="str">
        <f t="shared" si="65"/>
        <v>22840012</v>
      </c>
      <c r="C4221" s="32" t="s">
        <v>1341</v>
      </c>
      <c r="D4221" s="34">
        <v>-640000</v>
      </c>
      <c r="E4221" s="34">
        <v>-634289.26</v>
      </c>
    </row>
    <row r="4222" spans="1:5" x14ac:dyDescent="0.25">
      <c r="A4222">
        <v>3</v>
      </c>
      <c r="B4222" s="35" t="str">
        <f t="shared" si="65"/>
        <v>22840021</v>
      </c>
      <c r="C4222" s="32" t="s">
        <v>1342</v>
      </c>
      <c r="D4222" s="34">
        <v>-200000</v>
      </c>
      <c r="E4222" s="34">
        <v>-197670.25</v>
      </c>
    </row>
    <row r="4223" spans="1:5" x14ac:dyDescent="0.25">
      <c r="A4223">
        <v>3</v>
      </c>
      <c r="B4223" s="35" t="str">
        <f t="shared" si="65"/>
        <v>22840022</v>
      </c>
      <c r="C4223" s="32" t="s">
        <v>1343</v>
      </c>
      <c r="D4223" s="34">
        <v>-556500</v>
      </c>
      <c r="E4223" s="34">
        <v>-555870</v>
      </c>
    </row>
    <row r="4224" spans="1:5" x14ac:dyDescent="0.25">
      <c r="A4224">
        <v>3</v>
      </c>
      <c r="B4224" s="35" t="str">
        <f t="shared" si="65"/>
        <v>22840031</v>
      </c>
      <c r="C4224" s="32" t="s">
        <v>1344</v>
      </c>
      <c r="D4224" s="34">
        <v>-258000</v>
      </c>
      <c r="E4224" s="34">
        <v>-258000</v>
      </c>
    </row>
    <row r="4225" spans="1:5" x14ac:dyDescent="0.25">
      <c r="A4225">
        <v>3</v>
      </c>
      <c r="B4225" s="35" t="str">
        <f t="shared" si="65"/>
        <v>22840032</v>
      </c>
      <c r="C4225" s="32" t="s">
        <v>1345</v>
      </c>
      <c r="D4225" s="34">
        <v>-2475000</v>
      </c>
      <c r="E4225" s="34">
        <v>-2475000</v>
      </c>
    </row>
    <row r="4226" spans="1:5" x14ac:dyDescent="0.25">
      <c r="A4226">
        <v>3</v>
      </c>
      <c r="B4226" s="35" t="str">
        <f t="shared" ref="B4226:B4289" si="66">LEFT(C4226,8)</f>
        <v>22840042</v>
      </c>
      <c r="C4226" s="32" t="s">
        <v>1346</v>
      </c>
      <c r="D4226" s="34">
        <v>-212200</v>
      </c>
      <c r="E4226" s="34">
        <v>-212200</v>
      </c>
    </row>
    <row r="4227" spans="1:5" x14ac:dyDescent="0.25">
      <c r="A4227">
        <v>3</v>
      </c>
      <c r="B4227" s="35" t="str">
        <f t="shared" si="66"/>
        <v>22840051</v>
      </c>
      <c r="C4227" s="32" t="s">
        <v>1347</v>
      </c>
      <c r="D4227" s="34">
        <v>-30000</v>
      </c>
      <c r="E4227" s="34">
        <v>-30000</v>
      </c>
    </row>
    <row r="4228" spans="1:5" x14ac:dyDescent="0.25">
      <c r="A4228">
        <v>3</v>
      </c>
      <c r="B4228" s="35" t="str">
        <f t="shared" si="66"/>
        <v>22840062</v>
      </c>
      <c r="C4228" s="32" t="s">
        <v>1348</v>
      </c>
      <c r="D4228" s="34">
        <v>-1270000</v>
      </c>
      <c r="E4228" s="34">
        <v>-1270000</v>
      </c>
    </row>
    <row r="4229" spans="1:5" x14ac:dyDescent="0.25">
      <c r="A4229">
        <v>3</v>
      </c>
      <c r="B4229" s="35" t="str">
        <f t="shared" si="66"/>
        <v>22840081</v>
      </c>
      <c r="C4229" s="32" t="s">
        <v>1349</v>
      </c>
      <c r="D4229" s="34">
        <v>-550000</v>
      </c>
      <c r="E4229" s="34">
        <v>-550000</v>
      </c>
    </row>
    <row r="4230" spans="1:5" x14ac:dyDescent="0.25">
      <c r="A4230">
        <v>3</v>
      </c>
      <c r="B4230" s="35" t="str">
        <f t="shared" si="66"/>
        <v>22840082</v>
      </c>
      <c r="C4230" s="32" t="s">
        <v>1350</v>
      </c>
      <c r="D4230" s="34">
        <v>-7300000</v>
      </c>
      <c r="E4230" s="34">
        <v>-7218478.1900000004</v>
      </c>
    </row>
    <row r="4231" spans="1:5" x14ac:dyDescent="0.25">
      <c r="A4231">
        <v>3</v>
      </c>
      <c r="B4231" s="35" t="str">
        <f t="shared" si="66"/>
        <v>22840092</v>
      </c>
      <c r="C4231" s="32" t="s">
        <v>1351</v>
      </c>
      <c r="D4231" s="34">
        <v>-2380000</v>
      </c>
      <c r="E4231" s="34">
        <v>-2204025.1800000002</v>
      </c>
    </row>
    <row r="4232" spans="1:5" x14ac:dyDescent="0.25">
      <c r="A4232">
        <v>3</v>
      </c>
      <c r="B4232" s="35" t="str">
        <f t="shared" si="66"/>
        <v>22840102</v>
      </c>
      <c r="C4232" s="32" t="s">
        <v>1352</v>
      </c>
      <c r="D4232" s="34">
        <v>-484500</v>
      </c>
      <c r="E4232" s="34">
        <v>-463501.93</v>
      </c>
    </row>
    <row r="4233" spans="1:5" x14ac:dyDescent="0.25">
      <c r="A4233">
        <v>3</v>
      </c>
      <c r="B4233" s="35" t="str">
        <f t="shared" si="66"/>
        <v>22840111</v>
      </c>
      <c r="C4233" s="32" t="s">
        <v>1353</v>
      </c>
      <c r="D4233" s="34">
        <v>-20000</v>
      </c>
      <c r="E4233" s="34">
        <v>-20000</v>
      </c>
    </row>
    <row r="4234" spans="1:5" x14ac:dyDescent="0.25">
      <c r="A4234">
        <v>3</v>
      </c>
      <c r="B4234" s="35" t="str">
        <f t="shared" si="66"/>
        <v>22840112</v>
      </c>
      <c r="C4234" s="32" t="s">
        <v>1354</v>
      </c>
      <c r="D4234" s="34">
        <v>-200000</v>
      </c>
      <c r="E4234" s="34">
        <v>-200000</v>
      </c>
    </row>
    <row r="4235" spans="1:5" x14ac:dyDescent="0.25">
      <c r="A4235">
        <v>3</v>
      </c>
      <c r="B4235" s="35" t="str">
        <f t="shared" si="66"/>
        <v>22840122</v>
      </c>
      <c r="C4235" s="32" t="s">
        <v>1355</v>
      </c>
      <c r="D4235" s="34">
        <v>-140000</v>
      </c>
      <c r="E4235" s="34">
        <v>-140000</v>
      </c>
    </row>
    <row r="4236" spans="1:5" x14ac:dyDescent="0.25">
      <c r="A4236">
        <v>3</v>
      </c>
      <c r="B4236" s="35" t="str">
        <f t="shared" si="66"/>
        <v>22840131</v>
      </c>
      <c r="C4236" s="32" t="s">
        <v>1356</v>
      </c>
      <c r="D4236" s="34">
        <v>-500000</v>
      </c>
      <c r="E4236" s="34">
        <v>-500000</v>
      </c>
    </row>
    <row r="4237" spans="1:5" x14ac:dyDescent="0.25">
      <c r="A4237">
        <v>3</v>
      </c>
      <c r="B4237" s="35" t="str">
        <f t="shared" si="66"/>
        <v>22840132</v>
      </c>
      <c r="C4237" s="32" t="s">
        <v>1357</v>
      </c>
      <c r="D4237" s="34">
        <v>-100000</v>
      </c>
      <c r="E4237" s="34">
        <v>-100000</v>
      </c>
    </row>
    <row r="4238" spans="1:5" x14ac:dyDescent="0.25">
      <c r="A4238">
        <v>3</v>
      </c>
      <c r="B4238" s="35" t="str">
        <f t="shared" si="66"/>
        <v>22840161</v>
      </c>
      <c r="C4238" s="32" t="s">
        <v>1358</v>
      </c>
      <c r="D4238" s="34">
        <v>-350000</v>
      </c>
      <c r="E4238" s="34">
        <v>-345600.85</v>
      </c>
    </row>
    <row r="4239" spans="1:5" x14ac:dyDescent="0.25">
      <c r="A4239">
        <v>3</v>
      </c>
      <c r="B4239" s="35" t="str">
        <f t="shared" si="66"/>
        <v>22840162</v>
      </c>
      <c r="C4239" s="32" t="s">
        <v>1359</v>
      </c>
      <c r="D4239" s="34">
        <v>-100000</v>
      </c>
      <c r="E4239" s="34">
        <v>-100000</v>
      </c>
    </row>
    <row r="4240" spans="1:5" x14ac:dyDescent="0.25">
      <c r="A4240">
        <v>3</v>
      </c>
      <c r="B4240" s="35" t="str">
        <f t="shared" si="66"/>
        <v>22840171</v>
      </c>
      <c r="C4240" s="32" t="s">
        <v>1360</v>
      </c>
      <c r="D4240" s="34">
        <v>-50000</v>
      </c>
      <c r="E4240" s="34">
        <v>-50000</v>
      </c>
    </row>
    <row r="4241" spans="1:5" x14ac:dyDescent="0.25">
      <c r="A4241">
        <v>3</v>
      </c>
      <c r="B4241" s="35" t="str">
        <f t="shared" si="66"/>
        <v>22840181</v>
      </c>
      <c r="C4241" s="32" t="s">
        <v>1361</v>
      </c>
      <c r="D4241" s="34">
        <v>-5625000</v>
      </c>
      <c r="E4241" s="34">
        <v>-5495618.5700000003</v>
      </c>
    </row>
    <row r="4242" spans="1:5" x14ac:dyDescent="0.25">
      <c r="A4242">
        <v>3</v>
      </c>
      <c r="B4242" s="35" t="str">
        <f t="shared" si="66"/>
        <v>22840191</v>
      </c>
      <c r="C4242" s="32" t="s">
        <v>1362</v>
      </c>
      <c r="D4242" s="34">
        <v>-250000</v>
      </c>
      <c r="E4242" s="34">
        <v>-250000</v>
      </c>
    </row>
    <row r="4243" spans="1:5" x14ac:dyDescent="0.25">
      <c r="A4243">
        <v>3</v>
      </c>
      <c r="B4243" s="35" t="str">
        <f t="shared" si="66"/>
        <v>22840221</v>
      </c>
      <c r="C4243" s="32" t="s">
        <v>1363</v>
      </c>
      <c r="D4243" s="34">
        <v>-150000</v>
      </c>
      <c r="E4243" s="34">
        <v>-87847.75</v>
      </c>
    </row>
    <row r="4244" spans="1:5" x14ac:dyDescent="0.25">
      <c r="A4244">
        <v>3</v>
      </c>
      <c r="B4244" s="35" t="str">
        <f t="shared" si="66"/>
        <v>22840231</v>
      </c>
      <c r="C4244" s="32" t="s">
        <v>1364</v>
      </c>
      <c r="D4244" s="34">
        <v>-75000</v>
      </c>
      <c r="E4244" s="34">
        <v>-75000</v>
      </c>
    </row>
    <row r="4245" spans="1:5" x14ac:dyDescent="0.25">
      <c r="A4245">
        <v>3</v>
      </c>
      <c r="B4245" s="35" t="str">
        <f t="shared" si="66"/>
        <v>22840251</v>
      </c>
      <c r="C4245" s="32" t="s">
        <v>1365</v>
      </c>
      <c r="D4245" s="34">
        <v>-5973891</v>
      </c>
      <c r="E4245" s="34">
        <v>-3106425</v>
      </c>
    </row>
    <row r="4246" spans="1:5" x14ac:dyDescent="0.25">
      <c r="A4246">
        <v>3</v>
      </c>
      <c r="B4246" s="35" t="str">
        <f t="shared" si="66"/>
        <v>22840281</v>
      </c>
      <c r="C4246" s="32" t="s">
        <v>1366</v>
      </c>
      <c r="D4246" s="34">
        <v>-50000</v>
      </c>
      <c r="E4246" s="34">
        <v>-50000</v>
      </c>
    </row>
    <row r="4247" spans="1:5" x14ac:dyDescent="0.25">
      <c r="A4247">
        <v>3</v>
      </c>
      <c r="B4247" s="35" t="str">
        <f t="shared" si="66"/>
        <v>22840311</v>
      </c>
      <c r="C4247" s="32" t="s">
        <v>1367</v>
      </c>
      <c r="D4247" s="34">
        <v>-96000</v>
      </c>
      <c r="E4247" s="34">
        <v>-96000</v>
      </c>
    </row>
    <row r="4248" spans="1:5" x14ac:dyDescent="0.25">
      <c r="A4248">
        <v>3</v>
      </c>
      <c r="B4248" s="35" t="str">
        <f t="shared" si="66"/>
        <v>22840321</v>
      </c>
      <c r="C4248" s="32" t="s">
        <v>1368</v>
      </c>
      <c r="D4248" s="34">
        <v>-104341173</v>
      </c>
      <c r="E4248" s="34">
        <v>-83815040</v>
      </c>
    </row>
    <row r="4249" spans="1:5" x14ac:dyDescent="0.25">
      <c r="A4249">
        <v>3</v>
      </c>
      <c r="B4249" s="35" t="str">
        <f t="shared" si="66"/>
        <v>22840332</v>
      </c>
      <c r="C4249" s="32" t="s">
        <v>1369</v>
      </c>
      <c r="D4249" s="34">
        <v>-23000000</v>
      </c>
      <c r="E4249" s="34">
        <v>-22522605.75</v>
      </c>
    </row>
    <row r="4250" spans="1:5" x14ac:dyDescent="0.25">
      <c r="A4250">
        <v>3</v>
      </c>
      <c r="B4250" s="35" t="str">
        <f t="shared" si="66"/>
        <v>22840351</v>
      </c>
      <c r="C4250" s="32" t="s">
        <v>1370</v>
      </c>
      <c r="D4250" s="34">
        <v>-465000</v>
      </c>
      <c r="E4250" s="33">
        <v>0</v>
      </c>
    </row>
    <row r="4251" spans="1:5" x14ac:dyDescent="0.25">
      <c r="A4251">
        <v>3</v>
      </c>
      <c r="B4251" s="35" t="str">
        <f t="shared" si="66"/>
        <v>22840361</v>
      </c>
      <c r="C4251" s="32" t="s">
        <v>1371</v>
      </c>
      <c r="D4251" s="34">
        <v>-45000</v>
      </c>
      <c r="E4251" s="34">
        <v>-45000</v>
      </c>
    </row>
    <row r="4252" spans="1:5" x14ac:dyDescent="0.25">
      <c r="A4252">
        <v>3</v>
      </c>
      <c r="B4252" s="35" t="str">
        <f t="shared" si="66"/>
        <v>22840371</v>
      </c>
      <c r="C4252" s="32" t="s">
        <v>1372</v>
      </c>
      <c r="D4252" s="34">
        <v>-192000</v>
      </c>
      <c r="E4252" s="34">
        <v>-177107.89</v>
      </c>
    </row>
    <row r="4253" spans="1:5" x14ac:dyDescent="0.25">
      <c r="A4253">
        <v>3</v>
      </c>
      <c r="B4253" s="35" t="str">
        <f t="shared" si="66"/>
        <v>22841001</v>
      </c>
      <c r="C4253" s="32" t="s">
        <v>1373</v>
      </c>
      <c r="D4253" s="34">
        <v>-2866722.27</v>
      </c>
      <c r="E4253" s="34">
        <v>-2428589.7200000002</v>
      </c>
    </row>
    <row r="4254" spans="1:5" x14ac:dyDescent="0.25">
      <c r="A4254">
        <v>3</v>
      </c>
      <c r="B4254" s="35" t="str">
        <f t="shared" si="66"/>
        <v xml:space="preserve">F228-4  </v>
      </c>
      <c r="C4254" s="25" t="s">
        <v>1374</v>
      </c>
      <c r="D4254" s="27">
        <v>-160945986.27000001</v>
      </c>
      <c r="E4254" s="27">
        <v>-135673870.34</v>
      </c>
    </row>
    <row r="4255" spans="1:5" x14ac:dyDescent="0.25">
      <c r="A4255">
        <v>3</v>
      </c>
      <c r="B4255" s="35" t="str">
        <f t="shared" si="66"/>
        <v>F1-P112.</v>
      </c>
      <c r="C4255" s="25" t="s">
        <v>246</v>
      </c>
      <c r="D4255" s="27">
        <v>-160945986.27000001</v>
      </c>
      <c r="E4255" s="27">
        <v>-135673870.34</v>
      </c>
    </row>
    <row r="4256" spans="1:5" x14ac:dyDescent="0.25">
      <c r="A4256">
        <v>3</v>
      </c>
      <c r="B4256" s="35" t="str">
        <f t="shared" si="66"/>
        <v>23001021</v>
      </c>
      <c r="C4256" s="32" t="s">
        <v>1375</v>
      </c>
      <c r="D4256" s="34">
        <v>-61587958.560000002</v>
      </c>
      <c r="E4256" s="34">
        <v>-62072961.740000002</v>
      </c>
    </row>
    <row r="4257" spans="1:5" x14ac:dyDescent="0.25">
      <c r="A4257">
        <v>3</v>
      </c>
      <c r="B4257" s="35" t="str">
        <f t="shared" si="66"/>
        <v>23001031</v>
      </c>
      <c r="C4257" s="32" t="s">
        <v>1376</v>
      </c>
      <c r="D4257" s="34">
        <v>-41788359.140000001</v>
      </c>
      <c r="E4257" s="34">
        <v>-41066547.009999998</v>
      </c>
    </row>
    <row r="4258" spans="1:5" x14ac:dyDescent="0.25">
      <c r="A4258">
        <v>3</v>
      </c>
      <c r="B4258" s="35" t="str">
        <f t="shared" si="66"/>
        <v>23001041</v>
      </c>
      <c r="C4258" s="32" t="s">
        <v>1377</v>
      </c>
      <c r="D4258" s="34">
        <v>-13932930.6</v>
      </c>
      <c r="E4258" s="34">
        <v>-14051021.939999999</v>
      </c>
    </row>
    <row r="4259" spans="1:5" x14ac:dyDescent="0.25">
      <c r="A4259">
        <v>3</v>
      </c>
      <c r="B4259" s="35" t="str">
        <f t="shared" si="66"/>
        <v>23001061</v>
      </c>
      <c r="C4259" s="43" t="s">
        <v>1378</v>
      </c>
      <c r="D4259" s="49">
        <v>-3831129.47</v>
      </c>
      <c r="E4259" s="49">
        <v>-3835249.4</v>
      </c>
    </row>
    <row r="4260" spans="1:5" x14ac:dyDescent="0.25">
      <c r="A4260">
        <v>3</v>
      </c>
      <c r="B4260" s="35" t="str">
        <f t="shared" si="66"/>
        <v>23001071</v>
      </c>
      <c r="C4260" s="32" t="s">
        <v>1379</v>
      </c>
      <c r="D4260" s="34">
        <v>-9888713.8800000008</v>
      </c>
      <c r="E4260" s="34">
        <v>-9897077.4100000001</v>
      </c>
    </row>
    <row r="4261" spans="1:5" x14ac:dyDescent="0.25">
      <c r="A4261">
        <v>3</v>
      </c>
      <c r="B4261" s="35" t="str">
        <f t="shared" si="66"/>
        <v>23001092</v>
      </c>
      <c r="C4261" s="32" t="s">
        <v>1380</v>
      </c>
      <c r="D4261" s="34">
        <v>-9172901.0099999998</v>
      </c>
      <c r="E4261" s="34">
        <v>-9182284.5500000007</v>
      </c>
    </row>
    <row r="4262" spans="1:5" x14ac:dyDescent="0.25">
      <c r="A4262">
        <v>3</v>
      </c>
      <c r="B4262" s="35" t="str">
        <f t="shared" si="66"/>
        <v>23001122</v>
      </c>
      <c r="C4262" s="32" t="s">
        <v>1381</v>
      </c>
      <c r="D4262" s="34">
        <v>-2681712.79</v>
      </c>
      <c r="E4262" s="34">
        <v>-3063208.16</v>
      </c>
    </row>
    <row r="4263" spans="1:5" x14ac:dyDescent="0.25">
      <c r="A4263">
        <v>3</v>
      </c>
      <c r="B4263" s="35" t="str">
        <f t="shared" si="66"/>
        <v>23001131</v>
      </c>
      <c r="C4263" s="32" t="s">
        <v>1382</v>
      </c>
      <c r="D4263" s="34">
        <v>-19356199.379999999</v>
      </c>
      <c r="E4263" s="34">
        <v>-19546879.370000001</v>
      </c>
    </row>
    <row r="4264" spans="1:5" x14ac:dyDescent="0.25">
      <c r="A4264">
        <v>3</v>
      </c>
      <c r="B4264" s="35" t="str">
        <f t="shared" si="66"/>
        <v>23001141</v>
      </c>
      <c r="C4264" s="32" t="s">
        <v>1383</v>
      </c>
      <c r="D4264" s="34">
        <v>-577431.92000000004</v>
      </c>
      <c r="E4264" s="34">
        <v>-580278.99</v>
      </c>
    </row>
    <row r="4265" spans="1:5" x14ac:dyDescent="0.25">
      <c r="A4265">
        <v>3</v>
      </c>
      <c r="B4265" s="35" t="str">
        <f t="shared" si="66"/>
        <v>23001151</v>
      </c>
      <c r="C4265" s="32" t="s">
        <v>1384</v>
      </c>
      <c r="D4265" s="34">
        <v>-121758.84</v>
      </c>
      <c r="E4265" s="34">
        <v>-122343.3</v>
      </c>
    </row>
    <row r="4266" spans="1:5" x14ac:dyDescent="0.25">
      <c r="A4266">
        <v>3</v>
      </c>
      <c r="B4266" s="35" t="str">
        <f t="shared" si="66"/>
        <v>23001231</v>
      </c>
      <c r="C4266" s="32" t="s">
        <v>1385</v>
      </c>
      <c r="D4266" s="34">
        <v>-1247650.98</v>
      </c>
      <c r="E4266" s="34">
        <v>-1259666.8</v>
      </c>
    </row>
    <row r="4267" spans="1:5" x14ac:dyDescent="0.25">
      <c r="A4267">
        <v>3</v>
      </c>
      <c r="B4267" s="35" t="str">
        <f t="shared" si="66"/>
        <v>23002011</v>
      </c>
      <c r="C4267" s="32" t="s">
        <v>1386</v>
      </c>
      <c r="D4267" s="34">
        <v>-1011314.31</v>
      </c>
      <c r="E4267" s="34">
        <v>-1026807.47</v>
      </c>
    </row>
    <row r="4268" spans="1:5" x14ac:dyDescent="0.25">
      <c r="A4268">
        <v>3</v>
      </c>
      <c r="B4268" s="35" t="str">
        <f t="shared" si="66"/>
        <v>23002041</v>
      </c>
      <c r="C4268" s="32" t="s">
        <v>1387</v>
      </c>
      <c r="D4268" s="34">
        <v>-23735669.940000001</v>
      </c>
      <c r="E4268" s="34">
        <v>-23938569.920000002</v>
      </c>
    </row>
    <row r="4269" spans="1:5" x14ac:dyDescent="0.25">
      <c r="A4269">
        <v>3</v>
      </c>
      <c r="B4269" s="35" t="str">
        <f t="shared" si="66"/>
        <v>23002061</v>
      </c>
      <c r="C4269" s="32" t="s">
        <v>1388</v>
      </c>
      <c r="D4269" s="34">
        <v>45435.94</v>
      </c>
      <c r="E4269" s="34">
        <v>45435.94</v>
      </c>
    </row>
    <row r="4270" spans="1:5" x14ac:dyDescent="0.25">
      <c r="A4270">
        <v>3</v>
      </c>
      <c r="B4270" s="35" t="str">
        <f t="shared" si="66"/>
        <v>23002071</v>
      </c>
      <c r="C4270" s="32" t="s">
        <v>1389</v>
      </c>
      <c r="D4270" s="34">
        <v>284355.01</v>
      </c>
      <c r="E4270" s="34">
        <v>284355.01</v>
      </c>
    </row>
    <row r="4271" spans="1:5" x14ac:dyDescent="0.25">
      <c r="A4271">
        <v>3</v>
      </c>
      <c r="B4271" s="35" t="str">
        <f t="shared" si="66"/>
        <v>23002072</v>
      </c>
      <c r="C4271" s="32" t="s">
        <v>1390</v>
      </c>
      <c r="D4271" s="34">
        <v>31920.65</v>
      </c>
      <c r="E4271" s="34">
        <v>31920.65</v>
      </c>
    </row>
    <row r="4272" spans="1:5" x14ac:dyDescent="0.25">
      <c r="A4272">
        <v>3</v>
      </c>
      <c r="B4272" s="35" t="str">
        <f t="shared" si="66"/>
        <v>23002091</v>
      </c>
      <c r="C4272" s="32" t="s">
        <v>1391</v>
      </c>
      <c r="D4272" s="34">
        <v>-6134443.9500000002</v>
      </c>
      <c r="E4272" s="34">
        <v>-6134443.9500000002</v>
      </c>
    </row>
    <row r="4273" spans="1:5" x14ac:dyDescent="0.25">
      <c r="A4273">
        <v>3</v>
      </c>
      <c r="B4273" s="35" t="str">
        <f t="shared" si="66"/>
        <v>23002092</v>
      </c>
      <c r="C4273" s="32" t="s">
        <v>1392</v>
      </c>
      <c r="D4273" s="34">
        <v>-31920.65</v>
      </c>
      <c r="E4273" s="34">
        <v>-31920.65</v>
      </c>
    </row>
    <row r="4274" spans="1:5" x14ac:dyDescent="0.25">
      <c r="A4274">
        <v>3</v>
      </c>
      <c r="B4274" s="35" t="str">
        <f t="shared" si="66"/>
        <v>23003021</v>
      </c>
      <c r="C4274" s="32" t="s">
        <v>1393</v>
      </c>
      <c r="D4274" s="34">
        <v>344380</v>
      </c>
      <c r="E4274" s="34">
        <v>344380</v>
      </c>
    </row>
    <row r="4275" spans="1:5" x14ac:dyDescent="0.25">
      <c r="A4275">
        <v>3</v>
      </c>
      <c r="B4275" s="35" t="str">
        <f t="shared" si="66"/>
        <v>23003031</v>
      </c>
      <c r="C4275" s="32" t="s">
        <v>1394</v>
      </c>
      <c r="D4275" s="34">
        <v>5460273</v>
      </c>
      <c r="E4275" s="34">
        <v>5460273</v>
      </c>
    </row>
    <row r="4276" spans="1:5" x14ac:dyDescent="0.25">
      <c r="A4276">
        <v>3</v>
      </c>
      <c r="B4276" s="35" t="str">
        <f t="shared" si="66"/>
        <v xml:space="preserve">F230    </v>
      </c>
      <c r="C4276" s="25" t="s">
        <v>1395</v>
      </c>
      <c r="D4276" s="27">
        <v>-188933730.81999999</v>
      </c>
      <c r="E4276" s="27">
        <v>-189642896.06</v>
      </c>
    </row>
    <row r="4277" spans="1:5" x14ac:dyDescent="0.25">
      <c r="A4277">
        <v>3</v>
      </c>
      <c r="B4277" s="35" t="str">
        <f t="shared" si="66"/>
        <v>F1-P112.</v>
      </c>
      <c r="C4277" s="25" t="s">
        <v>247</v>
      </c>
      <c r="D4277" s="27">
        <v>-188933730.81999999</v>
      </c>
      <c r="E4277" s="27">
        <v>-189642896.06</v>
      </c>
    </row>
    <row r="4278" spans="1:5" x14ac:dyDescent="0.25">
      <c r="A4278">
        <v>3</v>
      </c>
      <c r="B4278" s="35" t="str">
        <f t="shared" si="66"/>
        <v>F1-P112.</v>
      </c>
      <c r="C4278" s="42" t="s">
        <v>1396</v>
      </c>
      <c r="D4278" s="48">
        <v>-411629277.62</v>
      </c>
      <c r="E4278" s="48">
        <v>-382608956.13</v>
      </c>
    </row>
    <row r="4279" spans="1:5" x14ac:dyDescent="0.25">
      <c r="A4279">
        <v>3</v>
      </c>
      <c r="B4279" s="35" t="str">
        <f t="shared" si="66"/>
        <v>23108323</v>
      </c>
      <c r="C4279" s="32" t="s">
        <v>1397</v>
      </c>
      <c r="D4279" s="34">
        <v>-133250000</v>
      </c>
      <c r="E4279" s="34">
        <v>-126850000</v>
      </c>
    </row>
    <row r="4280" spans="1:5" x14ac:dyDescent="0.25">
      <c r="A4280">
        <v>3</v>
      </c>
      <c r="B4280" s="35" t="str">
        <f t="shared" si="66"/>
        <v>23108363</v>
      </c>
      <c r="C4280" s="32" t="s">
        <v>1398</v>
      </c>
      <c r="D4280" s="34">
        <v>-111160000</v>
      </c>
      <c r="E4280" s="34">
        <v>-90000000</v>
      </c>
    </row>
    <row r="4281" spans="1:5" x14ac:dyDescent="0.25">
      <c r="A4281">
        <v>3</v>
      </c>
      <c r="B4281" s="35" t="str">
        <f t="shared" si="66"/>
        <v>23108383</v>
      </c>
      <c r="C4281" s="32" t="s">
        <v>1399</v>
      </c>
      <c r="D4281" s="34">
        <v>-85053000</v>
      </c>
      <c r="E4281" s="34">
        <v>-103159000</v>
      </c>
    </row>
    <row r="4282" spans="1:5" x14ac:dyDescent="0.25">
      <c r="A4282">
        <v>3</v>
      </c>
      <c r="B4282" s="35" t="str">
        <f t="shared" si="66"/>
        <v>23108393</v>
      </c>
      <c r="C4282" s="32" t="s">
        <v>1400</v>
      </c>
      <c r="D4282" s="33">
        <v>0</v>
      </c>
      <c r="E4282" s="34">
        <v>-50680000</v>
      </c>
    </row>
    <row r="4283" spans="1:5" x14ac:dyDescent="0.25">
      <c r="A4283">
        <v>3</v>
      </c>
      <c r="B4283" s="35" t="str">
        <f t="shared" si="66"/>
        <v xml:space="preserve">F231    </v>
      </c>
      <c r="C4283" s="25" t="s">
        <v>1401</v>
      </c>
      <c r="D4283" s="27">
        <v>-329463000</v>
      </c>
      <c r="E4283" s="27">
        <v>-370689000</v>
      </c>
    </row>
    <row r="4284" spans="1:5" x14ac:dyDescent="0.25">
      <c r="A4284">
        <v>3</v>
      </c>
      <c r="B4284" s="35" t="str">
        <f t="shared" si="66"/>
        <v>F1-P112.</v>
      </c>
      <c r="C4284" s="25" t="s">
        <v>248</v>
      </c>
      <c r="D4284" s="27">
        <v>-329463000</v>
      </c>
      <c r="E4284" s="27">
        <v>-370689000</v>
      </c>
    </row>
    <row r="4285" spans="1:5" x14ac:dyDescent="0.25">
      <c r="A4285">
        <v>3</v>
      </c>
      <c r="B4285" s="35" t="str">
        <f t="shared" si="66"/>
        <v>23200011</v>
      </c>
      <c r="C4285" s="32" t="s">
        <v>1402</v>
      </c>
      <c r="D4285" s="34">
        <v>-6862325.1399999997</v>
      </c>
      <c r="E4285" s="34">
        <v>-8408661.9900000002</v>
      </c>
    </row>
    <row r="4286" spans="1:5" x14ac:dyDescent="0.25">
      <c r="A4286">
        <v>3</v>
      </c>
      <c r="B4286" s="35" t="str">
        <f t="shared" si="66"/>
        <v>23200031</v>
      </c>
      <c r="C4286" s="32" t="s">
        <v>1403</v>
      </c>
      <c r="D4286" s="34">
        <v>-22412354.539999999</v>
      </c>
      <c r="E4286" s="34">
        <v>-14749054.720000001</v>
      </c>
    </row>
    <row r="4287" spans="1:5" x14ac:dyDescent="0.25">
      <c r="A4287">
        <v>3</v>
      </c>
      <c r="B4287" s="35" t="str">
        <f t="shared" si="66"/>
        <v>23200033</v>
      </c>
      <c r="C4287" s="32" t="s">
        <v>1404</v>
      </c>
      <c r="D4287" s="34">
        <v>-647990.68999999994</v>
      </c>
      <c r="E4287" s="34">
        <v>-344045.29</v>
      </c>
    </row>
    <row r="4288" spans="1:5" x14ac:dyDescent="0.25">
      <c r="A4288">
        <v>3</v>
      </c>
      <c r="B4288" s="35" t="str">
        <f t="shared" si="66"/>
        <v>23200041</v>
      </c>
      <c r="C4288" s="32" t="s">
        <v>1405</v>
      </c>
      <c r="D4288" s="34">
        <v>-9053784</v>
      </c>
      <c r="E4288" s="34">
        <v>-8923539</v>
      </c>
    </row>
    <row r="4289" spans="1:5" x14ac:dyDescent="0.25">
      <c r="A4289">
        <v>3</v>
      </c>
      <c r="B4289" s="35" t="str">
        <f t="shared" si="66"/>
        <v>23200051</v>
      </c>
      <c r="C4289" s="32" t="s">
        <v>1406</v>
      </c>
      <c r="D4289" s="34">
        <v>-14942605.83</v>
      </c>
      <c r="E4289" s="34">
        <v>-15030247.23</v>
      </c>
    </row>
    <row r="4290" spans="1:5" x14ac:dyDescent="0.25">
      <c r="A4290">
        <v>3</v>
      </c>
      <c r="B4290" s="35" t="str">
        <f t="shared" ref="B4290:B4353" si="67">LEFT(C4290,8)</f>
        <v>23200061</v>
      </c>
      <c r="C4290" s="32" t="s">
        <v>1407</v>
      </c>
      <c r="D4290" s="34">
        <v>-19804411.199999999</v>
      </c>
      <c r="E4290" s="34">
        <v>-13050482.41</v>
      </c>
    </row>
    <row r="4291" spans="1:5" x14ac:dyDescent="0.25">
      <c r="A4291">
        <v>3</v>
      </c>
      <c r="B4291" s="35" t="str">
        <f t="shared" si="67"/>
        <v>23200063</v>
      </c>
      <c r="C4291" s="32" t="s">
        <v>1408</v>
      </c>
      <c r="D4291" s="33">
        <v>0</v>
      </c>
      <c r="E4291" s="33">
        <v>0</v>
      </c>
    </row>
    <row r="4292" spans="1:5" x14ac:dyDescent="0.25">
      <c r="A4292">
        <v>3</v>
      </c>
      <c r="B4292" s="35" t="str">
        <f t="shared" si="67"/>
        <v>23200071</v>
      </c>
      <c r="C4292" s="32" t="s">
        <v>1409</v>
      </c>
      <c r="D4292" s="34">
        <v>-1775116.16</v>
      </c>
      <c r="E4292" s="34">
        <v>-1537946.59</v>
      </c>
    </row>
    <row r="4293" spans="1:5" x14ac:dyDescent="0.25">
      <c r="A4293">
        <v>3</v>
      </c>
      <c r="B4293" s="35" t="str">
        <f t="shared" si="67"/>
        <v>23200081</v>
      </c>
      <c r="C4293" s="32" t="s">
        <v>1410</v>
      </c>
      <c r="D4293" s="34">
        <v>-4452153.75</v>
      </c>
      <c r="E4293" s="34">
        <v>-4312581.29</v>
      </c>
    </row>
    <row r="4294" spans="1:5" x14ac:dyDescent="0.25">
      <c r="A4294">
        <v>3</v>
      </c>
      <c r="B4294" s="35" t="str">
        <f t="shared" si="67"/>
        <v>23200101</v>
      </c>
      <c r="C4294" s="32" t="s">
        <v>1411</v>
      </c>
      <c r="D4294" s="34">
        <v>-243961.60000000001</v>
      </c>
      <c r="E4294" s="34">
        <v>-562992</v>
      </c>
    </row>
    <row r="4295" spans="1:5" x14ac:dyDescent="0.25">
      <c r="A4295">
        <v>3</v>
      </c>
      <c r="B4295" s="35" t="str">
        <f t="shared" si="67"/>
        <v>23200103</v>
      </c>
      <c r="C4295" s="32" t="s">
        <v>1412</v>
      </c>
      <c r="D4295" s="34">
        <v>-83090.789999999994</v>
      </c>
      <c r="E4295" s="34">
        <v>-61473.24</v>
      </c>
    </row>
    <row r="4296" spans="1:5" x14ac:dyDescent="0.25">
      <c r="A4296">
        <v>3</v>
      </c>
      <c r="B4296" s="35" t="str">
        <f t="shared" si="67"/>
        <v>23200111</v>
      </c>
      <c r="C4296" s="32" t="s">
        <v>1413</v>
      </c>
      <c r="D4296" s="34">
        <v>-254851.86</v>
      </c>
      <c r="E4296" s="34">
        <v>-236253.6</v>
      </c>
    </row>
    <row r="4297" spans="1:5" x14ac:dyDescent="0.25">
      <c r="A4297">
        <v>3</v>
      </c>
      <c r="B4297" s="35" t="str">
        <f t="shared" si="67"/>
        <v>23200121</v>
      </c>
      <c r="C4297" s="32" t="s">
        <v>1414</v>
      </c>
      <c r="D4297" s="34">
        <v>-1188218.1599999999</v>
      </c>
      <c r="E4297" s="34">
        <v>-880692.57</v>
      </c>
    </row>
    <row r="4298" spans="1:5" x14ac:dyDescent="0.25">
      <c r="A4298">
        <v>3</v>
      </c>
      <c r="B4298" s="35" t="str">
        <f t="shared" si="67"/>
        <v>23200153</v>
      </c>
      <c r="C4298" s="32" t="s">
        <v>1415</v>
      </c>
      <c r="D4298" s="33">
        <v>0</v>
      </c>
      <c r="E4298" s="33">
        <v>0</v>
      </c>
    </row>
    <row r="4299" spans="1:5" x14ac:dyDescent="0.25">
      <c r="A4299">
        <v>3</v>
      </c>
      <c r="B4299" s="35" t="str">
        <f t="shared" si="67"/>
        <v>23200221</v>
      </c>
      <c r="C4299" s="32" t="s">
        <v>1416</v>
      </c>
      <c r="D4299" s="34">
        <v>-469438.04</v>
      </c>
      <c r="E4299" s="34">
        <v>-57964.29</v>
      </c>
    </row>
    <row r="4300" spans="1:5" x14ac:dyDescent="0.25">
      <c r="A4300">
        <v>3</v>
      </c>
      <c r="B4300" s="35" t="str">
        <f t="shared" si="67"/>
        <v>23200222</v>
      </c>
      <c r="C4300" s="32" t="s">
        <v>1417</v>
      </c>
      <c r="D4300" s="34">
        <v>-10306673.470000001</v>
      </c>
      <c r="E4300" s="34">
        <v>-10861141.92</v>
      </c>
    </row>
    <row r="4301" spans="1:5" x14ac:dyDescent="0.25">
      <c r="A4301">
        <v>3</v>
      </c>
      <c r="B4301" s="35" t="str">
        <f t="shared" si="67"/>
        <v>23200242</v>
      </c>
      <c r="C4301" s="32" t="s">
        <v>1418</v>
      </c>
      <c r="D4301" s="34">
        <v>-43098740.43</v>
      </c>
      <c r="E4301" s="34">
        <v>-34810207.710000001</v>
      </c>
    </row>
    <row r="4302" spans="1:5" x14ac:dyDescent="0.25">
      <c r="A4302">
        <v>3</v>
      </c>
      <c r="B4302" s="35" t="str">
        <f t="shared" si="67"/>
        <v>23200333</v>
      </c>
      <c r="C4302" s="32" t="s">
        <v>1419</v>
      </c>
      <c r="D4302" s="34">
        <v>-13162877.93</v>
      </c>
      <c r="E4302" s="34">
        <v>-15212907.32</v>
      </c>
    </row>
    <row r="4303" spans="1:5" x14ac:dyDescent="0.25">
      <c r="A4303">
        <v>3</v>
      </c>
      <c r="B4303" s="35" t="str">
        <f t="shared" si="67"/>
        <v>23200481</v>
      </c>
      <c r="C4303" s="32" t="s">
        <v>1420</v>
      </c>
      <c r="D4303" s="34">
        <v>-10000000</v>
      </c>
      <c r="E4303" s="34">
        <v>-10000000</v>
      </c>
    </row>
    <row r="4304" spans="1:5" x14ac:dyDescent="0.25">
      <c r="A4304">
        <v>3</v>
      </c>
      <c r="B4304" s="35" t="str">
        <f t="shared" si="67"/>
        <v>23200483</v>
      </c>
      <c r="C4304" s="32" t="s">
        <v>1421</v>
      </c>
      <c r="D4304" s="34">
        <v>-28003019.690000001</v>
      </c>
      <c r="E4304" s="34">
        <v>-7064649.1600000001</v>
      </c>
    </row>
    <row r="4305" spans="1:5" x14ac:dyDescent="0.25">
      <c r="A4305">
        <v>3</v>
      </c>
      <c r="B4305" s="35" t="str">
        <f t="shared" si="67"/>
        <v>23200493</v>
      </c>
      <c r="C4305" s="32" t="s">
        <v>1422</v>
      </c>
      <c r="D4305" s="34">
        <v>-112318.98</v>
      </c>
      <c r="E4305" s="34">
        <v>-42609.02</v>
      </c>
    </row>
    <row r="4306" spans="1:5" x14ac:dyDescent="0.25">
      <c r="A4306">
        <v>3</v>
      </c>
      <c r="B4306" s="35" t="str">
        <f t="shared" si="67"/>
        <v>23200543</v>
      </c>
      <c r="C4306" s="32" t="s">
        <v>1423</v>
      </c>
      <c r="D4306" s="34">
        <v>-112124492.06</v>
      </c>
      <c r="E4306" s="34">
        <v>-109022294.79000001</v>
      </c>
    </row>
    <row r="4307" spans="1:5" x14ac:dyDescent="0.25">
      <c r="A4307">
        <v>3</v>
      </c>
      <c r="B4307" s="35" t="str">
        <f t="shared" si="67"/>
        <v>23200643</v>
      </c>
      <c r="C4307" s="32" t="s">
        <v>1424</v>
      </c>
      <c r="D4307" s="34">
        <v>-8651539.2400000002</v>
      </c>
      <c r="E4307" s="34">
        <v>-8572770.4399999995</v>
      </c>
    </row>
    <row r="4308" spans="1:5" x14ac:dyDescent="0.25">
      <c r="A4308">
        <v>3</v>
      </c>
      <c r="B4308" s="35" t="str">
        <f t="shared" si="67"/>
        <v>23200653</v>
      </c>
      <c r="C4308" s="32" t="s">
        <v>1425</v>
      </c>
      <c r="D4308" s="34">
        <v>-3402522.69</v>
      </c>
      <c r="E4308" s="34">
        <v>-1504852.97</v>
      </c>
    </row>
    <row r="4309" spans="1:5" x14ac:dyDescent="0.25">
      <c r="A4309">
        <v>3</v>
      </c>
      <c r="B4309" s="35" t="str">
        <f t="shared" si="67"/>
        <v>23200693</v>
      </c>
      <c r="C4309" s="32" t="s">
        <v>1426</v>
      </c>
      <c r="D4309" s="34">
        <v>360.58</v>
      </c>
      <c r="E4309" s="33">
        <v>0</v>
      </c>
    </row>
    <row r="4310" spans="1:5" x14ac:dyDescent="0.25">
      <c r="A4310">
        <v>3</v>
      </c>
      <c r="B4310" s="35" t="str">
        <f t="shared" si="67"/>
        <v>23200733</v>
      </c>
      <c r="C4310" s="32" t="s">
        <v>1427</v>
      </c>
      <c r="D4310" s="34">
        <v>-117894.59</v>
      </c>
      <c r="E4310" s="34">
        <v>-7226.71</v>
      </c>
    </row>
    <row r="4311" spans="1:5" x14ac:dyDescent="0.25">
      <c r="A4311">
        <v>3</v>
      </c>
      <c r="B4311" s="35" t="str">
        <f t="shared" si="67"/>
        <v>23200743</v>
      </c>
      <c r="C4311" s="32" t="s">
        <v>1428</v>
      </c>
      <c r="D4311" s="34">
        <v>7895.32</v>
      </c>
      <c r="E4311" s="34">
        <v>-1620.44</v>
      </c>
    </row>
    <row r="4312" spans="1:5" x14ac:dyDescent="0.25">
      <c r="A4312">
        <v>3</v>
      </c>
      <c r="B4312" s="35" t="str">
        <f t="shared" si="67"/>
        <v>23200753</v>
      </c>
      <c r="C4312" s="32" t="s">
        <v>1429</v>
      </c>
      <c r="D4312" s="34">
        <v>-732.64</v>
      </c>
      <c r="E4312" s="34">
        <v>-344.33</v>
      </c>
    </row>
    <row r="4313" spans="1:5" x14ac:dyDescent="0.25">
      <c r="A4313">
        <v>3</v>
      </c>
      <c r="B4313" s="35" t="str">
        <f t="shared" si="67"/>
        <v>23200763</v>
      </c>
      <c r="C4313" s="32" t="s">
        <v>1430</v>
      </c>
      <c r="D4313" s="34">
        <v>15529.48</v>
      </c>
      <c r="E4313" s="34">
        <v>12143.91</v>
      </c>
    </row>
    <row r="4314" spans="1:5" x14ac:dyDescent="0.25">
      <c r="A4314">
        <v>3</v>
      </c>
      <c r="B4314" s="35" t="str">
        <f t="shared" si="67"/>
        <v>23200773</v>
      </c>
      <c r="C4314" s="32" t="s">
        <v>1431</v>
      </c>
      <c r="D4314" s="34">
        <v>-1102.0999999999999</v>
      </c>
      <c r="E4314" s="34">
        <v>-18956</v>
      </c>
    </row>
    <row r="4315" spans="1:5" x14ac:dyDescent="0.25">
      <c r="A4315">
        <v>3</v>
      </c>
      <c r="B4315" s="35" t="str">
        <f t="shared" si="67"/>
        <v>23200813</v>
      </c>
      <c r="C4315" s="32" t="s">
        <v>1432</v>
      </c>
      <c r="D4315" s="34">
        <v>-6699.57</v>
      </c>
      <c r="E4315" s="34">
        <v>-1139.6600000000001</v>
      </c>
    </row>
    <row r="4316" spans="1:5" x14ac:dyDescent="0.25">
      <c r="A4316">
        <v>3</v>
      </c>
      <c r="B4316" s="35" t="str">
        <f t="shared" si="67"/>
        <v>23200823</v>
      </c>
      <c r="C4316" s="32" t="s">
        <v>1433</v>
      </c>
      <c r="D4316" s="34">
        <v>-170582.48</v>
      </c>
      <c r="E4316" s="33">
        <v>0</v>
      </c>
    </row>
    <row r="4317" spans="1:5" x14ac:dyDescent="0.25">
      <c r="A4317">
        <v>3</v>
      </c>
      <c r="B4317" s="35" t="str">
        <f t="shared" si="67"/>
        <v>23200833</v>
      </c>
      <c r="C4317" s="32" t="s">
        <v>1434</v>
      </c>
      <c r="D4317" s="34">
        <v>1215.5</v>
      </c>
      <c r="E4317" s="34">
        <v>489.5</v>
      </c>
    </row>
    <row r="4318" spans="1:5" x14ac:dyDescent="0.25">
      <c r="A4318">
        <v>3</v>
      </c>
      <c r="B4318" s="35" t="str">
        <f t="shared" si="67"/>
        <v>23200873</v>
      </c>
      <c r="C4318" s="32" t="s">
        <v>1435</v>
      </c>
      <c r="D4318" s="34">
        <v>-6764389.2300000004</v>
      </c>
      <c r="E4318" s="34">
        <v>-7167420.6399999997</v>
      </c>
    </row>
    <row r="4319" spans="1:5" x14ac:dyDescent="0.25">
      <c r="A4319">
        <v>3</v>
      </c>
      <c r="B4319" s="35" t="str">
        <f t="shared" si="67"/>
        <v>23201003</v>
      </c>
      <c r="C4319" s="32" t="s">
        <v>1436</v>
      </c>
      <c r="D4319" s="34">
        <v>-50804403.740000002</v>
      </c>
      <c r="E4319" s="34">
        <v>-32171126.5</v>
      </c>
    </row>
    <row r="4320" spans="1:5" x14ac:dyDescent="0.25">
      <c r="A4320">
        <v>3</v>
      </c>
      <c r="B4320" s="35" t="str">
        <f t="shared" si="67"/>
        <v>23201013</v>
      </c>
      <c r="C4320" s="32" t="s">
        <v>1437</v>
      </c>
      <c r="D4320" s="34">
        <v>-7851640.3099999996</v>
      </c>
      <c r="E4320" s="34">
        <v>-22034283.760000002</v>
      </c>
    </row>
    <row r="4321" spans="1:5" x14ac:dyDescent="0.25">
      <c r="A4321">
        <v>3</v>
      </c>
      <c r="B4321" s="35" t="str">
        <f t="shared" si="67"/>
        <v>23201033</v>
      </c>
      <c r="C4321" s="32" t="s">
        <v>1438</v>
      </c>
      <c r="D4321" s="34">
        <v>-143293.91</v>
      </c>
      <c r="E4321" s="34">
        <v>-162612.29</v>
      </c>
    </row>
    <row r="4322" spans="1:5" x14ac:dyDescent="0.25">
      <c r="A4322">
        <v>3</v>
      </c>
      <c r="B4322" s="35" t="str">
        <f t="shared" si="67"/>
        <v>23201043</v>
      </c>
      <c r="C4322" s="32" t="s">
        <v>1439</v>
      </c>
      <c r="D4322" s="34">
        <v>-219671.99</v>
      </c>
      <c r="E4322" s="34">
        <v>-115953.16</v>
      </c>
    </row>
    <row r="4323" spans="1:5" x14ac:dyDescent="0.25">
      <c r="A4323">
        <v>3</v>
      </c>
      <c r="B4323" s="35" t="str">
        <f t="shared" si="67"/>
        <v>23201073</v>
      </c>
      <c r="C4323" s="32" t="s">
        <v>1440</v>
      </c>
      <c r="D4323" s="34">
        <v>2318.14</v>
      </c>
      <c r="E4323" s="33">
        <v>0</v>
      </c>
    </row>
    <row r="4324" spans="1:5" x14ac:dyDescent="0.25">
      <c r="A4324">
        <v>3</v>
      </c>
      <c r="B4324" s="35" t="str">
        <f t="shared" si="67"/>
        <v>23201093</v>
      </c>
      <c r="C4324" s="32" t="s">
        <v>1441</v>
      </c>
      <c r="D4324" s="33">
        <v>0</v>
      </c>
      <c r="E4324" s="33">
        <v>0</v>
      </c>
    </row>
    <row r="4325" spans="1:5" x14ac:dyDescent="0.25">
      <c r="A4325">
        <v>3</v>
      </c>
      <c r="B4325" s="35" t="str">
        <f t="shared" si="67"/>
        <v>23201113</v>
      </c>
      <c r="C4325" s="32" t="s">
        <v>1442</v>
      </c>
      <c r="D4325" s="34">
        <v>19218.310000000001</v>
      </c>
      <c r="E4325" s="34">
        <v>7583.69</v>
      </c>
    </row>
    <row r="4326" spans="1:5" x14ac:dyDescent="0.25">
      <c r="A4326">
        <v>3</v>
      </c>
      <c r="B4326" s="35" t="str">
        <f t="shared" si="67"/>
        <v>23201153</v>
      </c>
      <c r="C4326" s="32" t="s">
        <v>1443</v>
      </c>
      <c r="D4326" s="34">
        <v>-8850.0300000000007</v>
      </c>
      <c r="E4326" s="34">
        <v>-10783.99</v>
      </c>
    </row>
    <row r="4327" spans="1:5" x14ac:dyDescent="0.25">
      <c r="A4327">
        <v>3</v>
      </c>
      <c r="B4327" s="35" t="str">
        <f t="shared" si="67"/>
        <v>23201163</v>
      </c>
      <c r="C4327" s="32" t="s">
        <v>1444</v>
      </c>
      <c r="D4327" s="34">
        <v>-52296.15</v>
      </c>
      <c r="E4327" s="34">
        <v>-53191.45</v>
      </c>
    </row>
    <row r="4328" spans="1:5" x14ac:dyDescent="0.25">
      <c r="A4328">
        <v>3</v>
      </c>
      <c r="B4328" s="35" t="str">
        <f t="shared" si="67"/>
        <v>23201173</v>
      </c>
      <c r="C4328" s="32" t="s">
        <v>1445</v>
      </c>
      <c r="D4328" s="33">
        <v>0</v>
      </c>
      <c r="E4328" s="33">
        <v>0</v>
      </c>
    </row>
    <row r="4329" spans="1:5" x14ac:dyDescent="0.25">
      <c r="A4329">
        <v>3</v>
      </c>
      <c r="B4329" s="35" t="str">
        <f t="shared" si="67"/>
        <v>23201193</v>
      </c>
      <c r="C4329" s="32" t="s">
        <v>1446</v>
      </c>
      <c r="D4329" s="34">
        <v>-22187.24</v>
      </c>
      <c r="E4329" s="34">
        <v>-103093.75</v>
      </c>
    </row>
    <row r="4330" spans="1:5" x14ac:dyDescent="0.25">
      <c r="A4330">
        <v>3</v>
      </c>
      <c r="B4330" s="35" t="str">
        <f t="shared" si="67"/>
        <v>23201203</v>
      </c>
      <c r="C4330" s="32" t="s">
        <v>1447</v>
      </c>
      <c r="D4330" s="34">
        <v>-88.44</v>
      </c>
      <c r="E4330" s="34">
        <v>-88.44</v>
      </c>
    </row>
    <row r="4331" spans="1:5" x14ac:dyDescent="0.25">
      <c r="A4331">
        <v>3</v>
      </c>
      <c r="B4331" s="35" t="str">
        <f t="shared" si="67"/>
        <v>23201213</v>
      </c>
      <c r="C4331" s="32" t="s">
        <v>1448</v>
      </c>
      <c r="D4331" s="33">
        <v>0</v>
      </c>
      <c r="E4331" s="34">
        <v>1020</v>
      </c>
    </row>
    <row r="4332" spans="1:5" x14ac:dyDescent="0.25">
      <c r="A4332">
        <v>3</v>
      </c>
      <c r="B4332" s="35" t="str">
        <f t="shared" si="67"/>
        <v>23201251</v>
      </c>
      <c r="C4332" s="32" t="s">
        <v>1449</v>
      </c>
      <c r="D4332" s="34">
        <v>-450433</v>
      </c>
      <c r="E4332" s="34">
        <v>-108718</v>
      </c>
    </row>
    <row r="4333" spans="1:5" x14ac:dyDescent="0.25">
      <c r="A4333">
        <v>3</v>
      </c>
      <c r="B4333" s="35" t="str">
        <f t="shared" si="67"/>
        <v>23202173</v>
      </c>
      <c r="C4333" s="32" t="s">
        <v>1450</v>
      </c>
      <c r="D4333" s="34">
        <v>181.24</v>
      </c>
      <c r="E4333" s="34">
        <v>202.4</v>
      </c>
    </row>
    <row r="4334" spans="1:5" x14ac:dyDescent="0.25">
      <c r="A4334">
        <v>3</v>
      </c>
      <c r="B4334" s="35" t="str">
        <f t="shared" si="67"/>
        <v>23202183</v>
      </c>
      <c r="C4334" s="32" t="s">
        <v>1451</v>
      </c>
      <c r="D4334" s="34">
        <v>-190204.3</v>
      </c>
      <c r="E4334" s="34">
        <v>-138306.44</v>
      </c>
    </row>
    <row r="4335" spans="1:5" x14ac:dyDescent="0.25">
      <c r="A4335">
        <v>3</v>
      </c>
      <c r="B4335" s="35" t="str">
        <f t="shared" si="67"/>
        <v>23202233</v>
      </c>
      <c r="C4335" s="32" t="s">
        <v>1452</v>
      </c>
      <c r="D4335" s="34">
        <v>-1449593.5</v>
      </c>
      <c r="E4335" s="34">
        <v>362731.75</v>
      </c>
    </row>
    <row r="4336" spans="1:5" x14ac:dyDescent="0.25">
      <c r="A4336">
        <v>3</v>
      </c>
      <c r="B4336" s="35" t="str">
        <f t="shared" si="67"/>
        <v>23202353</v>
      </c>
      <c r="C4336" s="32" t="s">
        <v>1453</v>
      </c>
      <c r="D4336" s="34">
        <v>-17759149.170000002</v>
      </c>
      <c r="E4336" s="34">
        <v>-18600066.280000001</v>
      </c>
    </row>
    <row r="4337" spans="1:5" x14ac:dyDescent="0.25">
      <c r="A4337">
        <v>3</v>
      </c>
      <c r="B4337" s="35" t="str">
        <f t="shared" si="67"/>
        <v xml:space="preserve">F232    </v>
      </c>
      <c r="C4337" s="25" t="s">
        <v>1454</v>
      </c>
      <c r="D4337" s="27">
        <v>-397018980.06999999</v>
      </c>
      <c r="E4337" s="27">
        <v>-345558128.13999999</v>
      </c>
    </row>
    <row r="4338" spans="1:5" x14ac:dyDescent="0.25">
      <c r="A4338">
        <v>3</v>
      </c>
      <c r="B4338" s="35" t="str">
        <f t="shared" si="67"/>
        <v>F1-P112.</v>
      </c>
      <c r="C4338" s="25" t="s">
        <v>249</v>
      </c>
      <c r="D4338" s="27">
        <v>-397018980.06999999</v>
      </c>
      <c r="E4338" s="27">
        <v>-345558128.13999999</v>
      </c>
    </row>
    <row r="4339" spans="1:5" x14ac:dyDescent="0.25">
      <c r="A4339">
        <v>3</v>
      </c>
      <c r="B4339" s="35" t="str">
        <f t="shared" si="67"/>
        <v>23409470</v>
      </c>
      <c r="C4339" s="32" t="s">
        <v>1455</v>
      </c>
      <c r="D4339" s="33">
        <v>0</v>
      </c>
      <c r="E4339" s="33">
        <v>0</v>
      </c>
    </row>
    <row r="4340" spans="1:5" x14ac:dyDescent="0.25">
      <c r="A4340">
        <v>3</v>
      </c>
      <c r="B4340" s="35" t="str">
        <f t="shared" si="67"/>
        <v>23409500</v>
      </c>
      <c r="C4340" s="32" t="s">
        <v>1456</v>
      </c>
      <c r="D4340" s="33">
        <v>0</v>
      </c>
      <c r="E4340" s="33">
        <v>0</v>
      </c>
    </row>
    <row r="4341" spans="1:5" x14ac:dyDescent="0.25">
      <c r="A4341">
        <v>3</v>
      </c>
      <c r="B4341" s="35" t="str">
        <f t="shared" si="67"/>
        <v xml:space="preserve">F234    </v>
      </c>
      <c r="C4341" s="25" t="s">
        <v>1457</v>
      </c>
      <c r="D4341" s="26">
        <v>0</v>
      </c>
      <c r="E4341" s="26">
        <v>0</v>
      </c>
    </row>
    <row r="4342" spans="1:5" x14ac:dyDescent="0.25">
      <c r="A4342">
        <v>3</v>
      </c>
      <c r="B4342" s="35" t="str">
        <f t="shared" si="67"/>
        <v>F1-P112.</v>
      </c>
      <c r="C4342" s="25" t="s">
        <v>250</v>
      </c>
      <c r="D4342" s="26">
        <v>0</v>
      </c>
      <c r="E4342" s="26">
        <v>0</v>
      </c>
    </row>
    <row r="4343" spans="1:5" x14ac:dyDescent="0.25">
      <c r="A4343">
        <v>3</v>
      </c>
      <c r="B4343" s="35" t="str">
        <f t="shared" si="67"/>
        <v>23500003</v>
      </c>
      <c r="C4343" s="32" t="s">
        <v>1458</v>
      </c>
      <c r="D4343" s="34">
        <v>-38144331.890000001</v>
      </c>
      <c r="E4343" s="34">
        <v>-38378809.840000004</v>
      </c>
    </row>
    <row r="4344" spans="1:5" x14ac:dyDescent="0.25">
      <c r="A4344">
        <v>3</v>
      </c>
      <c r="B4344" s="35" t="str">
        <f t="shared" si="67"/>
        <v>23500011</v>
      </c>
      <c r="C4344" s="32" t="s">
        <v>1459</v>
      </c>
      <c r="D4344" s="34">
        <v>-6998673.1799999997</v>
      </c>
      <c r="E4344" s="34">
        <v>-7328673.1799999997</v>
      </c>
    </row>
    <row r="4345" spans="1:5" x14ac:dyDescent="0.25">
      <c r="A4345">
        <v>3</v>
      </c>
      <c r="B4345" s="35" t="str">
        <f t="shared" si="67"/>
        <v xml:space="preserve">F235    </v>
      </c>
      <c r="C4345" s="25" t="s">
        <v>1460</v>
      </c>
      <c r="D4345" s="27">
        <v>-45143005.07</v>
      </c>
      <c r="E4345" s="27">
        <v>-45707483.020000003</v>
      </c>
    </row>
    <row r="4346" spans="1:5" x14ac:dyDescent="0.25">
      <c r="A4346">
        <v>3</v>
      </c>
      <c r="B4346" s="35" t="str">
        <f t="shared" si="67"/>
        <v>F1-P112.</v>
      </c>
      <c r="C4346" s="25" t="s">
        <v>251</v>
      </c>
      <c r="D4346" s="27">
        <v>-45143005.07</v>
      </c>
      <c r="E4346" s="27">
        <v>-45707483.020000003</v>
      </c>
    </row>
    <row r="4347" spans="1:5" x14ac:dyDescent="0.25">
      <c r="A4347">
        <v>3</v>
      </c>
      <c r="B4347" s="35" t="str">
        <f t="shared" si="67"/>
        <v>23600021</v>
      </c>
      <c r="C4347" s="32" t="s">
        <v>1461</v>
      </c>
      <c r="D4347" s="34">
        <v>-5946376.9500000002</v>
      </c>
      <c r="E4347" s="34">
        <v>-4804327.01</v>
      </c>
    </row>
    <row r="4348" spans="1:5" x14ac:dyDescent="0.25">
      <c r="A4348">
        <v>3</v>
      </c>
      <c r="B4348" s="35" t="str">
        <f t="shared" si="67"/>
        <v>23600022</v>
      </c>
      <c r="C4348" s="32" t="s">
        <v>1462</v>
      </c>
      <c r="D4348" s="34">
        <v>-2645086.54</v>
      </c>
      <c r="E4348" s="34">
        <v>-1918737.24</v>
      </c>
    </row>
    <row r="4349" spans="1:5" x14ac:dyDescent="0.25">
      <c r="A4349">
        <v>3</v>
      </c>
      <c r="B4349" s="35" t="str">
        <f t="shared" si="67"/>
        <v>23600033</v>
      </c>
      <c r="C4349" s="32" t="s">
        <v>1463</v>
      </c>
      <c r="D4349" s="34">
        <v>1930464.6</v>
      </c>
      <c r="E4349" s="34">
        <v>-8906507.6199999992</v>
      </c>
    </row>
    <row r="4350" spans="1:5" x14ac:dyDescent="0.25">
      <c r="A4350">
        <v>3</v>
      </c>
      <c r="B4350" s="35" t="str">
        <f t="shared" si="67"/>
        <v>23600093</v>
      </c>
      <c r="C4350" s="32" t="s">
        <v>1464</v>
      </c>
      <c r="D4350" s="33">
        <v>0</v>
      </c>
      <c r="E4350" s="33">
        <v>0</v>
      </c>
    </row>
    <row r="4351" spans="1:5" x14ac:dyDescent="0.25">
      <c r="A4351">
        <v>3</v>
      </c>
      <c r="B4351" s="35" t="str">
        <f t="shared" si="67"/>
        <v>23600173</v>
      </c>
      <c r="C4351" s="32" t="s">
        <v>1465</v>
      </c>
      <c r="D4351" s="34">
        <v>-8934.5400000000009</v>
      </c>
      <c r="E4351" s="34">
        <v>-2126.92</v>
      </c>
    </row>
    <row r="4352" spans="1:5" x14ac:dyDescent="0.25">
      <c r="A4352">
        <v>3</v>
      </c>
      <c r="B4352" s="35" t="str">
        <f t="shared" si="67"/>
        <v>23600201</v>
      </c>
      <c r="C4352" s="32" t="s">
        <v>1466</v>
      </c>
      <c r="D4352" s="34">
        <v>-47617627</v>
      </c>
      <c r="E4352" s="34">
        <v>-61608299.609999999</v>
      </c>
    </row>
    <row r="4353" spans="1:5" x14ac:dyDescent="0.25">
      <c r="A4353">
        <v>3</v>
      </c>
      <c r="B4353" s="35" t="str">
        <f t="shared" si="67"/>
        <v>23600211</v>
      </c>
      <c r="C4353" s="32" t="s">
        <v>1467</v>
      </c>
      <c r="D4353" s="34">
        <v>-5937352.9100000001</v>
      </c>
      <c r="E4353" s="34">
        <v>-9183211.75</v>
      </c>
    </row>
    <row r="4354" spans="1:5" x14ac:dyDescent="0.25">
      <c r="A4354">
        <v>3</v>
      </c>
      <c r="B4354" s="35" t="str">
        <f t="shared" ref="B4354:B4417" si="68">LEFT(C4354,8)</f>
        <v>23600213</v>
      </c>
      <c r="C4354" s="32" t="s">
        <v>1468</v>
      </c>
      <c r="D4354" s="34">
        <v>-31901.040000000001</v>
      </c>
      <c r="E4354" s="34">
        <v>-522432.83</v>
      </c>
    </row>
    <row r="4355" spans="1:5" x14ac:dyDescent="0.25">
      <c r="A4355">
        <v>3</v>
      </c>
      <c r="B4355" s="35" t="str">
        <f t="shared" si="68"/>
        <v>23600221</v>
      </c>
      <c r="C4355" s="32" t="s">
        <v>1469</v>
      </c>
      <c r="D4355" s="34">
        <v>300595.8</v>
      </c>
      <c r="E4355" s="34">
        <v>150286.97</v>
      </c>
    </row>
    <row r="4356" spans="1:5" x14ac:dyDescent="0.25">
      <c r="A4356">
        <v>3</v>
      </c>
      <c r="B4356" s="35" t="str">
        <f t="shared" si="68"/>
        <v>23600223</v>
      </c>
      <c r="C4356" s="32" t="s">
        <v>1470</v>
      </c>
      <c r="D4356" s="34">
        <v>-1907.32</v>
      </c>
      <c r="E4356" s="34">
        <v>-3982.99</v>
      </c>
    </row>
    <row r="4357" spans="1:5" x14ac:dyDescent="0.25">
      <c r="A4357">
        <v>3</v>
      </c>
      <c r="B4357" s="35" t="str">
        <f t="shared" si="68"/>
        <v>23600232</v>
      </c>
      <c r="C4357" s="32" t="s">
        <v>1471</v>
      </c>
      <c r="D4357" s="34">
        <v>-21180546.34</v>
      </c>
      <c r="E4357" s="34">
        <v>-28106630.260000002</v>
      </c>
    </row>
    <row r="4358" spans="1:5" x14ac:dyDescent="0.25">
      <c r="A4358">
        <v>3</v>
      </c>
      <c r="B4358" s="35" t="str">
        <f t="shared" si="68"/>
        <v>23600351</v>
      </c>
      <c r="C4358" s="32" t="s">
        <v>1472</v>
      </c>
      <c r="D4358" s="34">
        <v>-11530331.01</v>
      </c>
      <c r="E4358" s="34">
        <v>-12052337.539999999</v>
      </c>
    </row>
    <row r="4359" spans="1:5" x14ac:dyDescent="0.25">
      <c r="A4359">
        <v>3</v>
      </c>
      <c r="B4359" s="35" t="str">
        <f t="shared" si="68"/>
        <v>23600391</v>
      </c>
      <c r="C4359" s="32" t="s">
        <v>1473</v>
      </c>
      <c r="D4359" s="34">
        <v>-447736.65</v>
      </c>
      <c r="E4359" s="34">
        <v>-382204.74</v>
      </c>
    </row>
    <row r="4360" spans="1:5" x14ac:dyDescent="0.25">
      <c r="A4360">
        <v>3</v>
      </c>
      <c r="B4360" s="35" t="str">
        <f t="shared" si="68"/>
        <v>23600431</v>
      </c>
      <c r="C4360" s="32" t="s">
        <v>1474</v>
      </c>
      <c r="D4360" s="34">
        <v>-8092.7</v>
      </c>
      <c r="E4360" s="34">
        <v>-31405.96</v>
      </c>
    </row>
    <row r="4361" spans="1:5" x14ac:dyDescent="0.25">
      <c r="A4361">
        <v>3</v>
      </c>
      <c r="B4361" s="35" t="str">
        <f t="shared" si="68"/>
        <v>23600451</v>
      </c>
      <c r="C4361" s="32" t="s">
        <v>1475</v>
      </c>
      <c r="D4361" s="34">
        <v>-1504.98</v>
      </c>
      <c r="E4361" s="34">
        <v>-421125.63</v>
      </c>
    </row>
    <row r="4362" spans="1:5" x14ac:dyDescent="0.25">
      <c r="A4362">
        <v>3</v>
      </c>
      <c r="B4362" s="35" t="str">
        <f t="shared" si="68"/>
        <v>23600471</v>
      </c>
      <c r="C4362" s="32" t="s">
        <v>1476</v>
      </c>
      <c r="D4362" s="34">
        <v>-8277936.5499999998</v>
      </c>
      <c r="E4362" s="34">
        <v>-8425050.5399999991</v>
      </c>
    </row>
    <row r="4363" spans="1:5" x14ac:dyDescent="0.25">
      <c r="A4363">
        <v>3</v>
      </c>
      <c r="B4363" s="35" t="str">
        <f t="shared" si="68"/>
        <v>23600552</v>
      </c>
      <c r="C4363" s="32" t="s">
        <v>1477</v>
      </c>
      <c r="D4363" s="34">
        <v>-4593883.99</v>
      </c>
      <c r="E4363" s="34">
        <v>-4594989.93</v>
      </c>
    </row>
    <row r="4364" spans="1:5" x14ac:dyDescent="0.25">
      <c r="A4364">
        <v>3</v>
      </c>
      <c r="B4364" s="35" t="str">
        <f t="shared" si="68"/>
        <v>23600602</v>
      </c>
      <c r="C4364" s="32" t="s">
        <v>1478</v>
      </c>
      <c r="D4364" s="34">
        <v>-6360987.04</v>
      </c>
      <c r="E4364" s="34">
        <v>-6862619.7400000002</v>
      </c>
    </row>
    <row r="4365" spans="1:5" x14ac:dyDescent="0.25">
      <c r="A4365">
        <v>3</v>
      </c>
      <c r="B4365" s="35" t="str">
        <f t="shared" si="68"/>
        <v>23601003</v>
      </c>
      <c r="C4365" s="32" t="s">
        <v>1479</v>
      </c>
      <c r="D4365" s="34">
        <v>-2429013.19</v>
      </c>
      <c r="E4365" s="34">
        <v>-2554606.42</v>
      </c>
    </row>
    <row r="4366" spans="1:5" x14ac:dyDescent="0.25">
      <c r="A4366">
        <v>3</v>
      </c>
      <c r="B4366" s="35" t="str">
        <f t="shared" si="68"/>
        <v>23601013</v>
      </c>
      <c r="C4366" s="32" t="s">
        <v>1480</v>
      </c>
      <c r="D4366" s="34">
        <v>-8428.32</v>
      </c>
      <c r="E4366" s="34">
        <v>-88161.49</v>
      </c>
    </row>
    <row r="4367" spans="1:5" x14ac:dyDescent="0.25">
      <c r="A4367">
        <v>3</v>
      </c>
      <c r="B4367" s="35" t="str">
        <f t="shared" si="68"/>
        <v>23601023</v>
      </c>
      <c r="C4367" s="32" t="s">
        <v>1481</v>
      </c>
      <c r="D4367" s="34">
        <v>-40524.92</v>
      </c>
      <c r="E4367" s="34">
        <v>-9454.93</v>
      </c>
    </row>
    <row r="4368" spans="1:5" x14ac:dyDescent="0.25">
      <c r="A4368">
        <v>3</v>
      </c>
      <c r="B4368" s="35" t="str">
        <f t="shared" si="68"/>
        <v>23601043</v>
      </c>
      <c r="C4368" s="32" t="s">
        <v>1482</v>
      </c>
      <c r="D4368" s="34">
        <v>-4035.58</v>
      </c>
      <c r="E4368" s="34">
        <v>-136316.84</v>
      </c>
    </row>
    <row r="4369" spans="1:5" x14ac:dyDescent="0.25">
      <c r="A4369">
        <v>3</v>
      </c>
      <c r="B4369" s="35" t="str">
        <f t="shared" si="68"/>
        <v xml:space="preserve">F236    </v>
      </c>
      <c r="C4369" s="25" t="s">
        <v>1483</v>
      </c>
      <c r="D4369" s="27">
        <v>-114841147.17</v>
      </c>
      <c r="E4369" s="27">
        <v>-150464243.02000001</v>
      </c>
    </row>
    <row r="4370" spans="1:5" x14ac:dyDescent="0.25">
      <c r="A4370">
        <v>3</v>
      </c>
      <c r="B4370" s="35" t="str">
        <f t="shared" si="68"/>
        <v>F1-P112.</v>
      </c>
      <c r="C4370" s="25" t="s">
        <v>252</v>
      </c>
      <c r="D4370" s="27">
        <v>-114841147.17</v>
      </c>
      <c r="E4370" s="27">
        <v>-150464243.02000001</v>
      </c>
    </row>
    <row r="4371" spans="1:5" x14ac:dyDescent="0.25">
      <c r="A4371">
        <v>3</v>
      </c>
      <c r="B4371" s="35" t="str">
        <f t="shared" si="68"/>
        <v>23700363</v>
      </c>
      <c r="C4371" s="32" t="s">
        <v>1484</v>
      </c>
      <c r="D4371" s="34">
        <v>-44687.5</v>
      </c>
      <c r="E4371" s="34">
        <v>-312812.5</v>
      </c>
    </row>
    <row r="4372" spans="1:5" x14ac:dyDescent="0.25">
      <c r="A4372">
        <v>3</v>
      </c>
      <c r="B4372" s="35" t="str">
        <f t="shared" si="68"/>
        <v>23700383</v>
      </c>
      <c r="C4372" s="32" t="s">
        <v>1485</v>
      </c>
      <c r="D4372" s="34">
        <v>-6000</v>
      </c>
      <c r="E4372" s="34">
        <v>-42000</v>
      </c>
    </row>
    <row r="4373" spans="1:5" x14ac:dyDescent="0.25">
      <c r="A4373">
        <v>3</v>
      </c>
      <c r="B4373" s="35" t="str">
        <f t="shared" si="68"/>
        <v>23700713</v>
      </c>
      <c r="C4373" s="32" t="s">
        <v>1486</v>
      </c>
      <c r="D4373" s="34">
        <v>-10691.43</v>
      </c>
      <c r="E4373" s="34">
        <v>-8135.87</v>
      </c>
    </row>
    <row r="4374" spans="1:5" x14ac:dyDescent="0.25">
      <c r="A4374">
        <v>3</v>
      </c>
      <c r="B4374" s="35" t="str">
        <f t="shared" si="68"/>
        <v>23700813</v>
      </c>
      <c r="C4374" s="32" t="s">
        <v>1487</v>
      </c>
      <c r="D4374" s="34">
        <v>-1458333.04</v>
      </c>
      <c r="E4374" s="34">
        <v>-3208333.03</v>
      </c>
    </row>
    <row r="4375" spans="1:5" x14ac:dyDescent="0.25">
      <c r="A4375">
        <v>3</v>
      </c>
      <c r="B4375" s="35" t="str">
        <f t="shared" si="68"/>
        <v>23700823</v>
      </c>
      <c r="C4375" s="32" t="s">
        <v>1488</v>
      </c>
      <c r="D4375" s="34">
        <v>-3931666.37</v>
      </c>
      <c r="E4375" s="34">
        <v>-561666.36</v>
      </c>
    </row>
    <row r="4376" spans="1:5" x14ac:dyDescent="0.25">
      <c r="A4376">
        <v>3</v>
      </c>
      <c r="B4376" s="35" t="str">
        <f t="shared" si="68"/>
        <v>23700841</v>
      </c>
      <c r="C4376" s="32" t="s">
        <v>1489</v>
      </c>
      <c r="D4376" s="34">
        <v>-896542.13</v>
      </c>
      <c r="E4376" s="34">
        <v>-980445.2</v>
      </c>
    </row>
    <row r="4377" spans="1:5" x14ac:dyDescent="0.25">
      <c r="A4377">
        <v>3</v>
      </c>
      <c r="B4377" s="35" t="str">
        <f t="shared" si="68"/>
        <v>23700873</v>
      </c>
      <c r="C4377" s="32" t="s">
        <v>1490</v>
      </c>
      <c r="D4377" s="34">
        <v>-6142500</v>
      </c>
      <c r="E4377" s="34">
        <v>-877500</v>
      </c>
    </row>
    <row r="4378" spans="1:5" x14ac:dyDescent="0.25">
      <c r="A4378">
        <v>3</v>
      </c>
      <c r="B4378" s="35" t="str">
        <f t="shared" si="68"/>
        <v>23700963</v>
      </c>
      <c r="C4378" s="32" t="s">
        <v>1491</v>
      </c>
      <c r="D4378" s="34">
        <v>-1180368.46</v>
      </c>
      <c r="E4378" s="34">
        <v>-4607243.47</v>
      </c>
    </row>
    <row r="4379" spans="1:5" x14ac:dyDescent="0.25">
      <c r="A4379">
        <v>3</v>
      </c>
      <c r="B4379" s="35" t="str">
        <f t="shared" si="68"/>
        <v>23701023</v>
      </c>
      <c r="C4379" s="32" t="s">
        <v>1492</v>
      </c>
      <c r="D4379" s="34">
        <v>-746471.03</v>
      </c>
      <c r="E4379" s="34">
        <v>-4948971.0199999996</v>
      </c>
    </row>
    <row r="4380" spans="1:5" x14ac:dyDescent="0.25">
      <c r="A4380">
        <v>3</v>
      </c>
      <c r="B4380" s="35" t="str">
        <f t="shared" si="68"/>
        <v>23701033</v>
      </c>
      <c r="C4380" s="32" t="s">
        <v>1493</v>
      </c>
      <c r="D4380" s="34">
        <v>-5542033.3300000001</v>
      </c>
      <c r="E4380" s="34">
        <v>-836533.33</v>
      </c>
    </row>
    <row r="4381" spans="1:5" x14ac:dyDescent="0.25">
      <c r="A4381">
        <v>3</v>
      </c>
      <c r="B4381" s="35" t="str">
        <f t="shared" si="68"/>
        <v>23701053</v>
      </c>
      <c r="C4381" s="32" t="s">
        <v>1494</v>
      </c>
      <c r="D4381" s="34">
        <v>-863399.75</v>
      </c>
      <c r="E4381" s="34">
        <v>-220908.43</v>
      </c>
    </row>
    <row r="4382" spans="1:5" x14ac:dyDescent="0.25">
      <c r="A4382">
        <v>3</v>
      </c>
      <c r="B4382" s="35" t="str">
        <f t="shared" si="68"/>
        <v>23701063</v>
      </c>
      <c r="C4382" s="32" t="s">
        <v>1495</v>
      </c>
      <c r="D4382" s="34">
        <v>-16567.43</v>
      </c>
      <c r="E4382" s="34">
        <v>-12545.26</v>
      </c>
    </row>
    <row r="4383" spans="1:5" x14ac:dyDescent="0.25">
      <c r="A4383">
        <v>3</v>
      </c>
      <c r="B4383" s="35" t="str">
        <f t="shared" si="68"/>
        <v>23701103</v>
      </c>
      <c r="C4383" s="32" t="s">
        <v>1496</v>
      </c>
      <c r="D4383" s="33">
        <v>0</v>
      </c>
      <c r="E4383" s="33">
        <v>0</v>
      </c>
    </row>
    <row r="4384" spans="1:5" x14ac:dyDescent="0.25">
      <c r="A4384">
        <v>3</v>
      </c>
      <c r="B4384" s="35" t="str">
        <f t="shared" si="68"/>
        <v>23701113</v>
      </c>
      <c r="C4384" s="32" t="s">
        <v>1497</v>
      </c>
      <c r="D4384" s="34">
        <v>-5037375</v>
      </c>
      <c r="E4384" s="34">
        <v>-10074750</v>
      </c>
    </row>
    <row r="4385" spans="1:5" x14ac:dyDescent="0.25">
      <c r="A4385">
        <v>3</v>
      </c>
      <c r="B4385" s="35" t="str">
        <f t="shared" si="68"/>
        <v>23701123</v>
      </c>
      <c r="C4385" s="32" t="s">
        <v>1498</v>
      </c>
      <c r="D4385" s="34">
        <v>-5597809.2400000002</v>
      </c>
      <c r="E4385" s="34">
        <v>-889371.75</v>
      </c>
    </row>
    <row r="4386" spans="1:5" x14ac:dyDescent="0.25">
      <c r="A4386">
        <v>3</v>
      </c>
      <c r="B4386" s="35" t="str">
        <f t="shared" si="68"/>
        <v>23701133</v>
      </c>
      <c r="C4386" s="32" t="s">
        <v>1499</v>
      </c>
      <c r="D4386" s="34">
        <v>-6644610.7999999998</v>
      </c>
      <c r="E4386" s="34">
        <v>-3042110.79</v>
      </c>
    </row>
    <row r="4387" spans="1:5" x14ac:dyDescent="0.25">
      <c r="A4387">
        <v>3</v>
      </c>
      <c r="B4387" s="35" t="str">
        <f t="shared" si="68"/>
        <v>23701143</v>
      </c>
      <c r="C4387" s="32" t="s">
        <v>1500</v>
      </c>
      <c r="D4387" s="34">
        <v>-3617716.66</v>
      </c>
      <c r="E4387" s="34">
        <v>-7846216.6600000001</v>
      </c>
    </row>
    <row r="4388" spans="1:5" x14ac:dyDescent="0.25">
      <c r="A4388">
        <v>3</v>
      </c>
      <c r="B4388" s="35" t="str">
        <f t="shared" si="68"/>
        <v>23701153</v>
      </c>
      <c r="C4388" s="32" t="s">
        <v>1501</v>
      </c>
      <c r="D4388" s="34">
        <v>-1416416.67</v>
      </c>
      <c r="E4388" s="34">
        <v>-4187666.67</v>
      </c>
    </row>
    <row r="4389" spans="1:5" x14ac:dyDescent="0.25">
      <c r="A4389">
        <v>3</v>
      </c>
      <c r="B4389" s="35" t="str">
        <f t="shared" si="68"/>
        <v>23701163</v>
      </c>
      <c r="C4389" s="32" t="s">
        <v>1502</v>
      </c>
      <c r="D4389" s="34">
        <v>-270250</v>
      </c>
      <c r="E4389" s="34">
        <v>-799000</v>
      </c>
    </row>
    <row r="4390" spans="1:5" x14ac:dyDescent="0.25">
      <c r="A4390">
        <v>3</v>
      </c>
      <c r="B4390" s="35" t="str">
        <f t="shared" si="68"/>
        <v>23701173</v>
      </c>
      <c r="C4390" s="32" t="s">
        <v>1503</v>
      </c>
      <c r="D4390" s="34">
        <v>-202295.47</v>
      </c>
      <c r="E4390" s="34">
        <v>-154479.69</v>
      </c>
    </row>
    <row r="4391" spans="1:5" x14ac:dyDescent="0.25">
      <c r="A4391">
        <v>3</v>
      </c>
      <c r="B4391" s="35" t="str">
        <f t="shared" si="68"/>
        <v>23701183</v>
      </c>
      <c r="C4391" s="32" t="s">
        <v>1504</v>
      </c>
      <c r="D4391" s="34">
        <v>-1814979.83</v>
      </c>
      <c r="E4391" s="34">
        <v>-464994.83</v>
      </c>
    </row>
    <row r="4392" spans="1:5" x14ac:dyDescent="0.25">
      <c r="A4392">
        <v>3</v>
      </c>
      <c r="B4392" s="35" t="str">
        <f t="shared" si="68"/>
        <v>23701193</v>
      </c>
      <c r="C4392" s="32" t="s">
        <v>1505</v>
      </c>
      <c r="D4392" s="34">
        <v>-314600</v>
      </c>
      <c r="E4392" s="34">
        <v>-80600</v>
      </c>
    </row>
    <row r="4393" spans="1:5" x14ac:dyDescent="0.25">
      <c r="A4393">
        <v>3</v>
      </c>
      <c r="B4393" s="35" t="str">
        <f t="shared" si="68"/>
        <v>23701203</v>
      </c>
      <c r="C4393" s="32" t="s">
        <v>1506</v>
      </c>
      <c r="D4393" s="34">
        <v>-2081319.54</v>
      </c>
      <c r="E4393" s="34">
        <v>-6650069.5499999998</v>
      </c>
    </row>
    <row r="4394" spans="1:5" x14ac:dyDescent="0.25">
      <c r="A4394">
        <v>3</v>
      </c>
      <c r="B4394" s="35" t="str">
        <f t="shared" si="68"/>
        <v xml:space="preserve">F237    </v>
      </c>
      <c r="C4394" s="25" t="s">
        <v>1507</v>
      </c>
      <c r="D4394" s="27">
        <v>-47836633.68</v>
      </c>
      <c r="E4394" s="27">
        <v>-50806354.409999996</v>
      </c>
    </row>
    <row r="4395" spans="1:5" x14ac:dyDescent="0.25">
      <c r="A4395">
        <v>3</v>
      </c>
      <c r="B4395" s="35" t="str">
        <f t="shared" si="68"/>
        <v>F1-P112.</v>
      </c>
      <c r="C4395" s="25" t="s">
        <v>253</v>
      </c>
      <c r="D4395" s="27">
        <v>-47836633.68</v>
      </c>
      <c r="E4395" s="27">
        <v>-50806354.409999996</v>
      </c>
    </row>
    <row r="4396" spans="1:5" x14ac:dyDescent="0.25">
      <c r="A4396">
        <v>3</v>
      </c>
      <c r="B4396" s="35" t="str">
        <f t="shared" si="68"/>
        <v>24100043</v>
      </c>
      <c r="C4396" s="32" t="s">
        <v>1508</v>
      </c>
      <c r="D4396" s="33">
        <v>0</v>
      </c>
      <c r="E4396" s="33">
        <v>0</v>
      </c>
    </row>
    <row r="4397" spans="1:5" x14ac:dyDescent="0.25">
      <c r="A4397">
        <v>3</v>
      </c>
      <c r="B4397" s="35" t="str">
        <f t="shared" si="68"/>
        <v>24100063</v>
      </c>
      <c r="C4397" s="32" t="s">
        <v>1509</v>
      </c>
      <c r="D4397" s="34">
        <v>103.86</v>
      </c>
      <c r="E4397" s="34">
        <v>-348</v>
      </c>
    </row>
    <row r="4398" spans="1:5" x14ac:dyDescent="0.25">
      <c r="A4398">
        <v>3</v>
      </c>
      <c r="B4398" s="35" t="str">
        <f t="shared" si="68"/>
        <v>24100143</v>
      </c>
      <c r="C4398" s="32" t="s">
        <v>1510</v>
      </c>
      <c r="D4398" s="33">
        <v>0</v>
      </c>
      <c r="E4398" s="33">
        <v>0</v>
      </c>
    </row>
    <row r="4399" spans="1:5" x14ac:dyDescent="0.25">
      <c r="A4399">
        <v>3</v>
      </c>
      <c r="B4399" s="35" t="str">
        <f t="shared" si="68"/>
        <v>24100173</v>
      </c>
      <c r="C4399" s="32" t="s">
        <v>1511</v>
      </c>
      <c r="D4399" s="34">
        <v>-25061.47</v>
      </c>
      <c r="E4399" s="34">
        <v>-17963.78</v>
      </c>
    </row>
    <row r="4400" spans="1:5" x14ac:dyDescent="0.25">
      <c r="A4400">
        <v>3</v>
      </c>
      <c r="B4400" s="35" t="str">
        <f t="shared" si="68"/>
        <v>24100212</v>
      </c>
      <c r="C4400" s="32" t="s">
        <v>1512</v>
      </c>
      <c r="D4400" s="34">
        <v>-1411579.35</v>
      </c>
      <c r="E4400" s="34">
        <v>-1365260.29</v>
      </c>
    </row>
    <row r="4401" spans="1:5" x14ac:dyDescent="0.25">
      <c r="A4401">
        <v>3</v>
      </c>
      <c r="B4401" s="35" t="str">
        <f t="shared" si="68"/>
        <v xml:space="preserve">F241    </v>
      </c>
      <c r="C4401" s="25" t="s">
        <v>1513</v>
      </c>
      <c r="D4401" s="27">
        <v>-1436536.96</v>
      </c>
      <c r="E4401" s="27">
        <v>-1383572.07</v>
      </c>
    </row>
    <row r="4402" spans="1:5" x14ac:dyDescent="0.25">
      <c r="A4402">
        <v>3</v>
      </c>
      <c r="B4402" s="35" t="str">
        <f t="shared" si="68"/>
        <v>F1-P112.</v>
      </c>
      <c r="C4402" s="25" t="s">
        <v>254</v>
      </c>
      <c r="D4402" s="27">
        <v>-1436536.96</v>
      </c>
      <c r="E4402" s="27">
        <v>-1383572.07</v>
      </c>
    </row>
    <row r="4403" spans="1:5" x14ac:dyDescent="0.25">
      <c r="A4403">
        <v>3</v>
      </c>
      <c r="B4403" s="35" t="str">
        <f t="shared" si="68"/>
        <v>24200011</v>
      </c>
      <c r="C4403" s="32" t="s">
        <v>1514</v>
      </c>
      <c r="D4403" s="34">
        <v>-44414.79</v>
      </c>
      <c r="E4403" s="34">
        <v>-48419.87</v>
      </c>
    </row>
    <row r="4404" spans="1:5" x14ac:dyDescent="0.25">
      <c r="A4404">
        <v>3</v>
      </c>
      <c r="B4404" s="35" t="str">
        <f t="shared" si="68"/>
        <v>24200032</v>
      </c>
      <c r="C4404" s="32" t="s">
        <v>1515</v>
      </c>
      <c r="D4404" s="34">
        <v>-1250000</v>
      </c>
      <c r="E4404" s="34">
        <v>-1250000</v>
      </c>
    </row>
    <row r="4405" spans="1:5" x14ac:dyDescent="0.25">
      <c r="A4405">
        <v>3</v>
      </c>
      <c r="B4405" s="35" t="str">
        <f t="shared" si="68"/>
        <v>24200041</v>
      </c>
      <c r="C4405" s="32" t="s">
        <v>1516</v>
      </c>
      <c r="D4405" s="34">
        <v>-95250</v>
      </c>
      <c r="E4405" s="34">
        <v>-154000</v>
      </c>
    </row>
    <row r="4406" spans="1:5" x14ac:dyDescent="0.25">
      <c r="A4406">
        <v>3</v>
      </c>
      <c r="B4406" s="35" t="str">
        <f t="shared" si="68"/>
        <v>24200061</v>
      </c>
      <c r="C4406" s="32" t="s">
        <v>1517</v>
      </c>
      <c r="D4406" s="34">
        <v>-447144.34</v>
      </c>
      <c r="E4406" s="34">
        <v>-584458.32999999996</v>
      </c>
    </row>
    <row r="4407" spans="1:5" x14ac:dyDescent="0.25">
      <c r="A4407">
        <v>3</v>
      </c>
      <c r="B4407" s="35" t="str">
        <f t="shared" si="68"/>
        <v>24200071</v>
      </c>
      <c r="C4407" s="32" t="s">
        <v>1518</v>
      </c>
      <c r="D4407" s="34">
        <v>-9373.82</v>
      </c>
      <c r="E4407" s="34">
        <v>-6749.42</v>
      </c>
    </row>
    <row r="4408" spans="1:5" x14ac:dyDescent="0.25">
      <c r="A4408">
        <v>3</v>
      </c>
      <c r="B4408" s="35" t="str">
        <f t="shared" si="68"/>
        <v>24200101</v>
      </c>
      <c r="C4408" s="32" t="s">
        <v>1519</v>
      </c>
      <c r="D4408" s="34">
        <v>-30000</v>
      </c>
      <c r="E4408" s="34">
        <v>-21000</v>
      </c>
    </row>
    <row r="4409" spans="1:5" x14ac:dyDescent="0.25">
      <c r="A4409">
        <v>3</v>
      </c>
      <c r="B4409" s="35" t="str">
        <f t="shared" si="68"/>
        <v>24200103</v>
      </c>
      <c r="C4409" s="32" t="s">
        <v>1520</v>
      </c>
      <c r="D4409" s="34">
        <v>-25000</v>
      </c>
      <c r="E4409" s="34">
        <v>-25000</v>
      </c>
    </row>
    <row r="4410" spans="1:5" x14ac:dyDescent="0.25">
      <c r="A4410">
        <v>3</v>
      </c>
      <c r="B4410" s="35" t="str">
        <f t="shared" si="68"/>
        <v>24200451</v>
      </c>
      <c r="C4410" s="32" t="s">
        <v>1521</v>
      </c>
      <c r="D4410" s="34">
        <v>-8649.74</v>
      </c>
      <c r="E4410" s="34">
        <v>-2059700.73</v>
      </c>
    </row>
    <row r="4411" spans="1:5" x14ac:dyDescent="0.25">
      <c r="A4411">
        <v>3</v>
      </c>
      <c r="B4411" s="35" t="str">
        <f t="shared" si="68"/>
        <v>24200461</v>
      </c>
      <c r="C4411" s="32" t="s">
        <v>1522</v>
      </c>
      <c r="D4411" s="34">
        <v>-50828.74</v>
      </c>
      <c r="E4411" s="34">
        <v>-14732229.050000001</v>
      </c>
    </row>
    <row r="4412" spans="1:5" x14ac:dyDescent="0.25">
      <c r="A4412">
        <v>3</v>
      </c>
      <c r="B4412" s="35" t="str">
        <f t="shared" si="68"/>
        <v>24200511</v>
      </c>
      <c r="C4412" s="32" t="s">
        <v>1523</v>
      </c>
      <c r="D4412" s="34">
        <v>-4616412</v>
      </c>
      <c r="E4412" s="34">
        <v>-5996151</v>
      </c>
    </row>
    <row r="4413" spans="1:5" x14ac:dyDescent="0.25">
      <c r="A4413">
        <v>3</v>
      </c>
      <c r="B4413" s="35" t="str">
        <f t="shared" si="68"/>
        <v>24200521</v>
      </c>
      <c r="C4413" s="32" t="s">
        <v>1524</v>
      </c>
      <c r="D4413" s="34">
        <v>-229815.99</v>
      </c>
      <c r="E4413" s="34">
        <v>-459631.98</v>
      </c>
    </row>
    <row r="4414" spans="1:5" x14ac:dyDescent="0.25">
      <c r="A4414">
        <v>3</v>
      </c>
      <c r="B4414" s="35" t="str">
        <f t="shared" si="68"/>
        <v>24200541</v>
      </c>
      <c r="C4414" s="32" t="s">
        <v>1525</v>
      </c>
      <c r="D4414" s="34">
        <v>-100203.45</v>
      </c>
      <c r="E4414" s="34">
        <v>-160325.51999999999</v>
      </c>
    </row>
    <row r="4415" spans="1:5" x14ac:dyDescent="0.25">
      <c r="A4415">
        <v>3</v>
      </c>
      <c r="B4415" s="35" t="str">
        <f t="shared" si="68"/>
        <v>24200551</v>
      </c>
      <c r="C4415" s="32" t="s">
        <v>1526</v>
      </c>
      <c r="D4415" s="34">
        <v>-100203.45</v>
      </c>
      <c r="E4415" s="34">
        <v>-160325.51999999999</v>
      </c>
    </row>
    <row r="4416" spans="1:5" x14ac:dyDescent="0.25">
      <c r="A4416">
        <v>3</v>
      </c>
      <c r="B4416" s="35" t="str">
        <f t="shared" si="68"/>
        <v>24200561</v>
      </c>
      <c r="C4416" s="32" t="s">
        <v>1527</v>
      </c>
      <c r="D4416" s="34">
        <v>-28847.25</v>
      </c>
      <c r="E4416" s="34">
        <v>-46155.6</v>
      </c>
    </row>
    <row r="4417" spans="1:5" x14ac:dyDescent="0.25">
      <c r="A4417">
        <v>3</v>
      </c>
      <c r="B4417" s="35" t="str">
        <f t="shared" si="68"/>
        <v>24200571</v>
      </c>
      <c r="C4417" s="32" t="s">
        <v>1528</v>
      </c>
      <c r="D4417" s="34">
        <v>-28847.25</v>
      </c>
      <c r="E4417" s="34">
        <v>-46155.6</v>
      </c>
    </row>
    <row r="4418" spans="1:5" x14ac:dyDescent="0.25">
      <c r="A4418">
        <v>3</v>
      </c>
      <c r="B4418" s="35" t="str">
        <f t="shared" ref="B4418:B4481" si="69">LEFT(C4418,8)</f>
        <v>24200611</v>
      </c>
      <c r="C4418" s="32" t="s">
        <v>1529</v>
      </c>
      <c r="D4418" s="34">
        <v>-196789.26</v>
      </c>
      <c r="E4418" s="34">
        <v>-393578.52</v>
      </c>
    </row>
    <row r="4419" spans="1:5" x14ac:dyDescent="0.25">
      <c r="A4419">
        <v>3</v>
      </c>
      <c r="B4419" s="35" t="str">
        <f t="shared" si="69"/>
        <v>24200622</v>
      </c>
      <c r="C4419" s="32" t="s">
        <v>1530</v>
      </c>
      <c r="D4419" s="34">
        <v>-1995519</v>
      </c>
      <c r="E4419" s="34">
        <v>-2703189</v>
      </c>
    </row>
    <row r="4420" spans="1:5" x14ac:dyDescent="0.25">
      <c r="A4420">
        <v>3</v>
      </c>
      <c r="B4420" s="35" t="str">
        <f t="shared" si="69"/>
        <v>24200633</v>
      </c>
      <c r="C4420" s="32" t="s">
        <v>1531</v>
      </c>
      <c r="D4420" s="34">
        <v>-3976431.98</v>
      </c>
      <c r="E4420" s="34">
        <v>-1310127.1599999999</v>
      </c>
    </row>
    <row r="4421" spans="1:5" x14ac:dyDescent="0.25">
      <c r="A4421">
        <v>3</v>
      </c>
      <c r="B4421" s="35" t="str">
        <f t="shared" si="69"/>
        <v>24200651</v>
      </c>
      <c r="C4421" s="32" t="s">
        <v>1532</v>
      </c>
      <c r="D4421" s="34">
        <v>-61500</v>
      </c>
      <c r="E4421" s="34">
        <v>-68250</v>
      </c>
    </row>
    <row r="4422" spans="1:5" x14ac:dyDescent="0.25">
      <c r="A4422">
        <v>3</v>
      </c>
      <c r="B4422" s="35" t="str">
        <f t="shared" si="69"/>
        <v>24200653</v>
      </c>
      <c r="C4422" s="32" t="s">
        <v>1533</v>
      </c>
      <c r="D4422" s="34">
        <v>-1680181.18</v>
      </c>
      <c r="E4422" s="34">
        <v>-423878.95</v>
      </c>
    </row>
    <row r="4423" spans="1:5" x14ac:dyDescent="0.25">
      <c r="A4423">
        <v>3</v>
      </c>
      <c r="B4423" s="35" t="str">
        <f t="shared" si="69"/>
        <v>24200661</v>
      </c>
      <c r="C4423" s="32" t="s">
        <v>1534</v>
      </c>
      <c r="D4423" s="34">
        <v>-340332.66</v>
      </c>
      <c r="E4423" s="33">
        <v>0</v>
      </c>
    </row>
    <row r="4424" spans="1:5" x14ac:dyDescent="0.25">
      <c r="A4424">
        <v>3</v>
      </c>
      <c r="B4424" s="35" t="str">
        <f t="shared" si="69"/>
        <v>24200671</v>
      </c>
      <c r="C4424" s="32" t="s">
        <v>1535</v>
      </c>
      <c r="D4424" s="34">
        <v>-100793.7</v>
      </c>
      <c r="E4424" s="33">
        <v>0</v>
      </c>
    </row>
    <row r="4425" spans="1:5" x14ac:dyDescent="0.25">
      <c r="A4425">
        <v>3</v>
      </c>
      <c r="B4425" s="35" t="str">
        <f t="shared" si="69"/>
        <v>24200681</v>
      </c>
      <c r="C4425" s="32" t="s">
        <v>1536</v>
      </c>
      <c r="D4425" s="34">
        <v>-100793.7</v>
      </c>
      <c r="E4425" s="33">
        <v>0</v>
      </c>
    </row>
    <row r="4426" spans="1:5" x14ac:dyDescent="0.25">
      <c r="A4426">
        <v>3</v>
      </c>
      <c r="B4426" s="35" t="str">
        <f t="shared" si="69"/>
        <v>24200711</v>
      </c>
      <c r="C4426" s="32" t="s">
        <v>1537</v>
      </c>
      <c r="D4426" s="34">
        <v>-350000</v>
      </c>
      <c r="E4426" s="34">
        <v>-350000</v>
      </c>
    </row>
    <row r="4427" spans="1:5" x14ac:dyDescent="0.25">
      <c r="A4427">
        <v>3</v>
      </c>
      <c r="B4427" s="35" t="str">
        <f t="shared" si="69"/>
        <v>24200721</v>
      </c>
      <c r="C4427" s="32" t="s">
        <v>1538</v>
      </c>
      <c r="D4427" s="34">
        <v>-35416.67</v>
      </c>
      <c r="E4427" s="34">
        <v>-141666.68</v>
      </c>
    </row>
    <row r="4428" spans="1:5" x14ac:dyDescent="0.25">
      <c r="A4428">
        <v>3</v>
      </c>
      <c r="B4428" s="35" t="str">
        <f t="shared" si="69"/>
        <v>24200811</v>
      </c>
      <c r="C4428" s="32" t="s">
        <v>1539</v>
      </c>
      <c r="D4428" s="34">
        <v>-182053.82</v>
      </c>
      <c r="E4428" s="34">
        <v>-185910.03</v>
      </c>
    </row>
    <row r="4429" spans="1:5" x14ac:dyDescent="0.25">
      <c r="A4429">
        <v>3</v>
      </c>
      <c r="B4429" s="35" t="str">
        <f t="shared" si="69"/>
        <v>24200821</v>
      </c>
      <c r="C4429" s="32" t="s">
        <v>1540</v>
      </c>
      <c r="D4429" s="34">
        <v>-750.59</v>
      </c>
      <c r="E4429" s="34">
        <v>-4337.38</v>
      </c>
    </row>
    <row r="4430" spans="1:5" x14ac:dyDescent="0.25">
      <c r="A4430">
        <v>3</v>
      </c>
      <c r="B4430" s="35" t="str">
        <f t="shared" si="69"/>
        <v>24200831</v>
      </c>
      <c r="C4430" s="32" t="s">
        <v>1541</v>
      </c>
      <c r="D4430" s="34">
        <v>-101836.32</v>
      </c>
      <c r="E4430" s="34">
        <v>-103764.42</v>
      </c>
    </row>
    <row r="4431" spans="1:5" x14ac:dyDescent="0.25">
      <c r="A4431">
        <v>3</v>
      </c>
      <c r="B4431" s="35" t="str">
        <f t="shared" si="69"/>
        <v>24200841</v>
      </c>
      <c r="C4431" s="32" t="s">
        <v>1542</v>
      </c>
      <c r="D4431" s="34">
        <v>-311028.23</v>
      </c>
      <c r="E4431" s="34">
        <v>-310413.58</v>
      </c>
    </row>
    <row r="4432" spans="1:5" x14ac:dyDescent="0.25">
      <c r="A4432">
        <v>3</v>
      </c>
      <c r="B4432" s="35" t="str">
        <f t="shared" si="69"/>
        <v>24200851</v>
      </c>
      <c r="C4432" s="32" t="s">
        <v>1543</v>
      </c>
      <c r="D4432" s="34">
        <v>-166133.60999999999</v>
      </c>
      <c r="E4432" s="34">
        <v>-149274.13</v>
      </c>
    </row>
    <row r="4433" spans="1:5" x14ac:dyDescent="0.25">
      <c r="A4433">
        <v>3</v>
      </c>
      <c r="B4433" s="35" t="str">
        <f t="shared" si="69"/>
        <v>24200871</v>
      </c>
      <c r="C4433" s="32" t="s">
        <v>1544</v>
      </c>
      <c r="D4433" s="34">
        <v>-95736.22</v>
      </c>
      <c r="E4433" s="34">
        <v>-95736.22</v>
      </c>
    </row>
    <row r="4434" spans="1:5" x14ac:dyDescent="0.25">
      <c r="A4434">
        <v>3</v>
      </c>
      <c r="B4434" s="35" t="str">
        <f t="shared" si="69"/>
        <v>24200881</v>
      </c>
      <c r="C4434" s="32" t="s">
        <v>1545</v>
      </c>
      <c r="D4434" s="34">
        <v>-275998.84000000003</v>
      </c>
      <c r="E4434" s="34">
        <v>-231959.47</v>
      </c>
    </row>
    <row r="4435" spans="1:5" x14ac:dyDescent="0.25">
      <c r="A4435">
        <v>3</v>
      </c>
      <c r="B4435" s="35" t="str">
        <f t="shared" si="69"/>
        <v>24200891</v>
      </c>
      <c r="C4435" s="32" t="s">
        <v>1546</v>
      </c>
      <c r="D4435" s="34">
        <v>-68365.279999999999</v>
      </c>
      <c r="E4435" s="34">
        <v>-68365.279999999999</v>
      </c>
    </row>
    <row r="4436" spans="1:5" x14ac:dyDescent="0.25">
      <c r="A4436">
        <v>3</v>
      </c>
      <c r="B4436" s="35" t="str">
        <f t="shared" si="69"/>
        <v>24200901</v>
      </c>
      <c r="C4436" s="32" t="s">
        <v>1547</v>
      </c>
      <c r="D4436" s="34">
        <v>-165965.81</v>
      </c>
      <c r="E4436" s="34">
        <v>-165965.81</v>
      </c>
    </row>
    <row r="4437" spans="1:5" x14ac:dyDescent="0.25">
      <c r="A4437">
        <v>3</v>
      </c>
      <c r="B4437" s="35" t="str">
        <f t="shared" si="69"/>
        <v>24200911</v>
      </c>
      <c r="C4437" s="32" t="s">
        <v>1548</v>
      </c>
      <c r="D4437" s="34">
        <v>-15084.14</v>
      </c>
      <c r="E4437" s="34">
        <v>-15084.14</v>
      </c>
    </row>
    <row r="4438" spans="1:5" x14ac:dyDescent="0.25">
      <c r="A4438">
        <v>3</v>
      </c>
      <c r="B4438" s="35" t="str">
        <f t="shared" si="69"/>
        <v>24200921</v>
      </c>
      <c r="C4438" s="32" t="s">
        <v>1549</v>
      </c>
      <c r="D4438" s="34">
        <v>-2262847.4900000002</v>
      </c>
      <c r="E4438" s="34">
        <v>-2262847.4900000002</v>
      </c>
    </row>
    <row r="4439" spans="1:5" x14ac:dyDescent="0.25">
      <c r="A4439">
        <v>3</v>
      </c>
      <c r="B4439" s="35" t="str">
        <f t="shared" si="69"/>
        <v>24200931</v>
      </c>
      <c r="C4439" s="32" t="s">
        <v>1550</v>
      </c>
      <c r="D4439" s="34">
        <v>-98071.89</v>
      </c>
      <c r="E4439" s="34">
        <v>-105257.31</v>
      </c>
    </row>
    <row r="4440" spans="1:5" x14ac:dyDescent="0.25">
      <c r="A4440">
        <v>3</v>
      </c>
      <c r="B4440" s="35" t="str">
        <f t="shared" si="69"/>
        <v>24200941</v>
      </c>
      <c r="C4440" s="43" t="s">
        <v>1551</v>
      </c>
      <c r="D4440" s="49">
        <v>-68984.75</v>
      </c>
      <c r="E4440" s="49">
        <v>-68984.75</v>
      </c>
    </row>
    <row r="4441" spans="1:5" x14ac:dyDescent="0.25">
      <c r="A4441">
        <v>3</v>
      </c>
      <c r="B4441" s="35" t="str">
        <f t="shared" si="69"/>
        <v>24200951</v>
      </c>
      <c r="C4441" s="32" t="s">
        <v>1552</v>
      </c>
      <c r="D4441" s="34">
        <v>-204088.58</v>
      </c>
      <c r="E4441" s="34">
        <v>-204088.58</v>
      </c>
    </row>
    <row r="4442" spans="1:5" x14ac:dyDescent="0.25">
      <c r="A4442">
        <v>3</v>
      </c>
      <c r="B4442" s="35" t="str">
        <f t="shared" si="69"/>
        <v>24200961</v>
      </c>
      <c r="C4442" s="32" t="s">
        <v>1553</v>
      </c>
      <c r="D4442" s="34">
        <v>-2730162.89</v>
      </c>
      <c r="E4442" s="34">
        <v>-2727796.38</v>
      </c>
    </row>
    <row r="4443" spans="1:5" x14ac:dyDescent="0.25">
      <c r="A4443">
        <v>3</v>
      </c>
      <c r="B4443" s="35" t="str">
        <f t="shared" si="69"/>
        <v>24200971</v>
      </c>
      <c r="C4443" s="32" t="s">
        <v>1554</v>
      </c>
      <c r="D4443" s="34">
        <v>-83721.3</v>
      </c>
      <c r="E4443" s="34">
        <v>-85433.1</v>
      </c>
    </row>
    <row r="4444" spans="1:5" x14ac:dyDescent="0.25">
      <c r="A4444">
        <v>3</v>
      </c>
      <c r="B4444" s="35" t="str">
        <f t="shared" si="69"/>
        <v>24200991</v>
      </c>
      <c r="C4444" s="32" t="s">
        <v>1555</v>
      </c>
      <c r="D4444" s="34">
        <v>-32.869999999999997</v>
      </c>
      <c r="E4444" s="34">
        <v>-32.869999999999997</v>
      </c>
    </row>
    <row r="4445" spans="1:5" x14ac:dyDescent="0.25">
      <c r="A4445">
        <v>3</v>
      </c>
      <c r="B4445" s="35" t="str">
        <f t="shared" si="69"/>
        <v>24201031</v>
      </c>
      <c r="C4445" s="32" t="s">
        <v>1556</v>
      </c>
      <c r="D4445" s="34">
        <v>-107132.09</v>
      </c>
      <c r="E4445" s="34">
        <v>-107903.33</v>
      </c>
    </row>
    <row r="4446" spans="1:5" x14ac:dyDescent="0.25">
      <c r="A4446">
        <v>3</v>
      </c>
      <c r="B4446" s="35" t="str">
        <f t="shared" si="69"/>
        <v>24201041</v>
      </c>
      <c r="C4446" s="32" t="s">
        <v>1557</v>
      </c>
      <c r="D4446" s="34">
        <v>-26096.63</v>
      </c>
      <c r="E4446" s="34">
        <v>-25340.74</v>
      </c>
    </row>
    <row r="4447" spans="1:5" x14ac:dyDescent="0.25">
      <c r="A4447">
        <v>3</v>
      </c>
      <c r="B4447" s="35" t="str">
        <f t="shared" si="69"/>
        <v>24201111</v>
      </c>
      <c r="C4447" s="32" t="s">
        <v>1558</v>
      </c>
      <c r="D4447" s="34">
        <v>-34782.69</v>
      </c>
      <c r="E4447" s="34">
        <v>-44423.21</v>
      </c>
    </row>
    <row r="4448" spans="1:5" x14ac:dyDescent="0.25">
      <c r="A4448">
        <v>3</v>
      </c>
      <c r="B4448" s="35" t="str">
        <f t="shared" si="69"/>
        <v xml:space="preserve">F242    </v>
      </c>
      <c r="C4448" s="25" t="s">
        <v>1559</v>
      </c>
      <c r="D4448" s="27">
        <v>-22901623.010000002</v>
      </c>
      <c r="E4448" s="27">
        <v>-38103911.149999999</v>
      </c>
    </row>
    <row r="4449" spans="1:5" x14ac:dyDescent="0.25">
      <c r="A4449">
        <v>3</v>
      </c>
      <c r="B4449" s="35" t="str">
        <f t="shared" si="69"/>
        <v>F1-P112.</v>
      </c>
      <c r="C4449" s="25" t="s">
        <v>255</v>
      </c>
      <c r="D4449" s="27">
        <v>-22901623.010000002</v>
      </c>
      <c r="E4449" s="27">
        <v>-38103911.149999999</v>
      </c>
    </row>
    <row r="4450" spans="1:5" x14ac:dyDescent="0.25">
      <c r="A4450">
        <v>3</v>
      </c>
      <c r="B4450" s="35" t="str">
        <f t="shared" si="69"/>
        <v>24300023</v>
      </c>
      <c r="C4450" s="32" t="s">
        <v>1560</v>
      </c>
      <c r="D4450" s="34">
        <v>-509713.23</v>
      </c>
      <c r="E4450" s="34">
        <v>-609012.43999999994</v>
      </c>
    </row>
    <row r="4451" spans="1:5" x14ac:dyDescent="0.25">
      <c r="A4451">
        <v>3</v>
      </c>
      <c r="B4451" s="35" t="str">
        <f t="shared" si="69"/>
        <v xml:space="preserve">F243    </v>
      </c>
      <c r="C4451" s="25" t="s">
        <v>1561</v>
      </c>
      <c r="D4451" s="27">
        <v>-509713.23</v>
      </c>
      <c r="E4451" s="27">
        <v>-609012.43999999994</v>
      </c>
    </row>
    <row r="4452" spans="1:5" x14ac:dyDescent="0.25">
      <c r="A4452">
        <v>3</v>
      </c>
      <c r="B4452" s="35" t="str">
        <f t="shared" si="69"/>
        <v>F1-P112.</v>
      </c>
      <c r="C4452" s="25" t="s">
        <v>256</v>
      </c>
      <c r="D4452" s="27">
        <v>-509713.23</v>
      </c>
      <c r="E4452" s="27">
        <v>-609012.43999999994</v>
      </c>
    </row>
    <row r="4453" spans="1:5" x14ac:dyDescent="0.25">
      <c r="A4453">
        <v>3</v>
      </c>
      <c r="B4453" s="35" t="str">
        <f t="shared" si="69"/>
        <v>24400001</v>
      </c>
      <c r="C4453" s="32" t="s">
        <v>1562</v>
      </c>
      <c r="D4453" s="34">
        <v>-37990848.43</v>
      </c>
      <c r="E4453" s="34">
        <v>-40937410.399999999</v>
      </c>
    </row>
    <row r="4454" spans="1:5" x14ac:dyDescent="0.25">
      <c r="A4454">
        <v>3</v>
      </c>
      <c r="B4454" s="35" t="str">
        <f t="shared" si="69"/>
        <v>24400002</v>
      </c>
      <c r="C4454" s="32" t="s">
        <v>1563</v>
      </c>
      <c r="D4454" s="34">
        <v>-26868281.75</v>
      </c>
      <c r="E4454" s="34">
        <v>-26575978.48</v>
      </c>
    </row>
    <row r="4455" spans="1:5" x14ac:dyDescent="0.25">
      <c r="A4455">
        <v>3</v>
      </c>
      <c r="B4455" s="35" t="str">
        <f t="shared" si="69"/>
        <v>24400011</v>
      </c>
      <c r="C4455" s="32" t="s">
        <v>1564</v>
      </c>
      <c r="D4455" s="34">
        <v>-11058994.869999999</v>
      </c>
      <c r="E4455" s="34">
        <v>-6875711.1200000001</v>
      </c>
    </row>
    <row r="4456" spans="1:5" x14ac:dyDescent="0.25">
      <c r="A4456">
        <v>3</v>
      </c>
      <c r="B4456" s="35" t="str">
        <f t="shared" si="69"/>
        <v>24400012</v>
      </c>
      <c r="C4456" s="32" t="s">
        <v>1565</v>
      </c>
      <c r="D4456" s="34">
        <v>-10176031.630000001</v>
      </c>
      <c r="E4456" s="34">
        <v>-9690819.0299999993</v>
      </c>
    </row>
    <row r="4457" spans="1:5" x14ac:dyDescent="0.25">
      <c r="A4457">
        <v>3</v>
      </c>
      <c r="B4457" s="35" t="str">
        <f t="shared" si="69"/>
        <v xml:space="preserve">F244    </v>
      </c>
      <c r="C4457" s="25" t="s">
        <v>1566</v>
      </c>
      <c r="D4457" s="27">
        <v>-86094156.680000007</v>
      </c>
      <c r="E4457" s="27">
        <v>-84079919.030000001</v>
      </c>
    </row>
    <row r="4458" spans="1:5" x14ac:dyDescent="0.25">
      <c r="A4458">
        <v>3</v>
      </c>
      <c r="B4458" s="35" t="str">
        <f t="shared" si="69"/>
        <v>F1-P112.</v>
      </c>
      <c r="C4458" s="25" t="s">
        <v>257</v>
      </c>
      <c r="D4458" s="27">
        <v>-86094156.680000007</v>
      </c>
      <c r="E4458" s="27">
        <v>-84079919.030000001</v>
      </c>
    </row>
    <row r="4459" spans="1:5" x14ac:dyDescent="0.25">
      <c r="A4459">
        <v>3</v>
      </c>
      <c r="B4459" s="35" t="str">
        <f t="shared" si="69"/>
        <v>F1-P112.</v>
      </c>
      <c r="C4459" s="42" t="s">
        <v>1567</v>
      </c>
      <c r="D4459" s="48">
        <v>-1045244795.87</v>
      </c>
      <c r="E4459" s="48">
        <v>-1087401623.28</v>
      </c>
    </row>
    <row r="4460" spans="1:5" x14ac:dyDescent="0.25">
      <c r="A4460">
        <v>3</v>
      </c>
      <c r="B4460" s="35" t="str">
        <f t="shared" si="69"/>
        <v>25200161</v>
      </c>
      <c r="C4460" s="32" t="s">
        <v>1568</v>
      </c>
      <c r="D4460" s="34">
        <v>-8521644.9000000004</v>
      </c>
      <c r="E4460" s="34">
        <v>-8840392.3499999996</v>
      </c>
    </row>
    <row r="4461" spans="1:5" x14ac:dyDescent="0.25">
      <c r="A4461">
        <v>3</v>
      </c>
      <c r="B4461" s="35" t="str">
        <f t="shared" si="69"/>
        <v>25200171</v>
      </c>
      <c r="C4461" s="32" t="s">
        <v>1569</v>
      </c>
      <c r="D4461" s="34">
        <v>-22399924.079999998</v>
      </c>
      <c r="E4461" s="34">
        <v>-23627079.989999998</v>
      </c>
    </row>
    <row r="4462" spans="1:5" x14ac:dyDescent="0.25">
      <c r="A4462">
        <v>3</v>
      </c>
      <c r="B4462" s="35" t="str">
        <f t="shared" si="69"/>
        <v>25200181</v>
      </c>
      <c r="C4462" s="32" t="s">
        <v>1570</v>
      </c>
      <c r="D4462" s="34">
        <v>-39621117.920000002</v>
      </c>
      <c r="E4462" s="34">
        <v>-38849135.890000001</v>
      </c>
    </row>
    <row r="4463" spans="1:5" x14ac:dyDescent="0.25">
      <c r="A4463">
        <v>3</v>
      </c>
      <c r="B4463" s="35" t="str">
        <f t="shared" si="69"/>
        <v>25200202</v>
      </c>
      <c r="C4463" s="32" t="s">
        <v>1571</v>
      </c>
      <c r="D4463" s="34">
        <v>-16261708.68</v>
      </c>
      <c r="E4463" s="34">
        <v>-16093724.369999999</v>
      </c>
    </row>
    <row r="4464" spans="1:5" x14ac:dyDescent="0.25">
      <c r="A4464">
        <v>3</v>
      </c>
      <c r="B4464" s="35" t="str">
        <f t="shared" si="69"/>
        <v>25200222</v>
      </c>
      <c r="C4464" s="32" t="s">
        <v>1572</v>
      </c>
      <c r="D4464" s="34">
        <v>-1959695.99</v>
      </c>
      <c r="E4464" s="34">
        <v>-1552929.99</v>
      </c>
    </row>
    <row r="4465" spans="1:5" x14ac:dyDescent="0.25">
      <c r="A4465">
        <v>3</v>
      </c>
      <c r="B4465" s="35" t="str">
        <f t="shared" si="69"/>
        <v xml:space="preserve">F252    </v>
      </c>
      <c r="C4465" s="25" t="s">
        <v>1573</v>
      </c>
      <c r="D4465" s="27">
        <v>-88764091.569999993</v>
      </c>
      <c r="E4465" s="27">
        <v>-88963262.590000004</v>
      </c>
    </row>
    <row r="4466" spans="1:5" x14ac:dyDescent="0.25">
      <c r="A4466">
        <v>3</v>
      </c>
      <c r="B4466" s="35" t="str">
        <f t="shared" si="69"/>
        <v>F1-P112.</v>
      </c>
      <c r="C4466" s="25" t="s">
        <v>258</v>
      </c>
      <c r="D4466" s="27">
        <v>-88764091.569999993</v>
      </c>
      <c r="E4466" s="27">
        <v>-88963262.590000004</v>
      </c>
    </row>
    <row r="4467" spans="1:5" x14ac:dyDescent="0.25">
      <c r="A4467">
        <v>3</v>
      </c>
      <c r="B4467" s="35" t="str">
        <f t="shared" si="69"/>
        <v>25500002</v>
      </c>
      <c r="C4467" s="32" t="s">
        <v>1574</v>
      </c>
      <c r="D4467" s="34">
        <v>-8165809</v>
      </c>
      <c r="E4467" s="34">
        <v>-8165809</v>
      </c>
    </row>
    <row r="4468" spans="1:5" x14ac:dyDescent="0.25">
      <c r="A4468">
        <v>3</v>
      </c>
      <c r="B4468" s="35" t="str">
        <f t="shared" si="69"/>
        <v>25500022</v>
      </c>
      <c r="C4468" s="32" t="s">
        <v>1575</v>
      </c>
      <c r="D4468" s="34">
        <v>8165809</v>
      </c>
      <c r="E4468" s="34">
        <v>8165809</v>
      </c>
    </row>
    <row r="4469" spans="1:5" x14ac:dyDescent="0.25">
      <c r="A4469">
        <v>3</v>
      </c>
      <c r="B4469" s="35" t="str">
        <f t="shared" si="69"/>
        <v xml:space="preserve">F255    </v>
      </c>
      <c r="C4469" s="25" t="s">
        <v>1576</v>
      </c>
      <c r="D4469" s="26">
        <v>0</v>
      </c>
      <c r="E4469" s="26">
        <v>0</v>
      </c>
    </row>
    <row r="4470" spans="1:5" x14ac:dyDescent="0.25">
      <c r="A4470">
        <v>3</v>
      </c>
      <c r="B4470" s="35" t="str">
        <f t="shared" si="69"/>
        <v>F1-P112.</v>
      </c>
      <c r="C4470" s="25" t="s">
        <v>259</v>
      </c>
      <c r="D4470" s="26">
        <v>0</v>
      </c>
      <c r="E4470" s="26">
        <v>0</v>
      </c>
    </row>
    <row r="4471" spans="1:5" x14ac:dyDescent="0.25">
      <c r="A4471">
        <v>3</v>
      </c>
      <c r="B4471" s="35" t="str">
        <f t="shared" si="69"/>
        <v>25600081</v>
      </c>
      <c r="C4471" s="32" t="s">
        <v>1577</v>
      </c>
      <c r="D4471" s="34">
        <v>-90155.03</v>
      </c>
      <c r="E4471" s="34">
        <v>-90155.03</v>
      </c>
    </row>
    <row r="4472" spans="1:5" x14ac:dyDescent="0.25">
      <c r="A4472">
        <v>3</v>
      </c>
      <c r="B4472" s="35" t="str">
        <f t="shared" si="69"/>
        <v>25600121</v>
      </c>
      <c r="C4472" s="32" t="s">
        <v>1578</v>
      </c>
      <c r="D4472" s="34">
        <v>-2261890.09</v>
      </c>
      <c r="E4472" s="34">
        <v>-2073042.85</v>
      </c>
    </row>
    <row r="4473" spans="1:5" x14ac:dyDescent="0.25">
      <c r="A4473">
        <v>3</v>
      </c>
      <c r="B4473" s="35" t="str">
        <f t="shared" si="69"/>
        <v>25600122</v>
      </c>
      <c r="C4473" s="32" t="s">
        <v>1579</v>
      </c>
      <c r="D4473" s="34">
        <v>74885.67</v>
      </c>
      <c r="E4473" s="34">
        <v>68389.41</v>
      </c>
    </row>
    <row r="4474" spans="1:5" x14ac:dyDescent="0.25">
      <c r="A4474">
        <v>3</v>
      </c>
      <c r="B4474" s="35" t="str">
        <f t="shared" si="69"/>
        <v xml:space="preserve">F256    </v>
      </c>
      <c r="C4474" s="25" t="s">
        <v>1580</v>
      </c>
      <c r="D4474" s="27">
        <v>-2277159.4500000002</v>
      </c>
      <c r="E4474" s="27">
        <v>-2094808.47</v>
      </c>
    </row>
    <row r="4475" spans="1:5" x14ac:dyDescent="0.25">
      <c r="A4475">
        <v>3</v>
      </c>
      <c r="B4475" s="35" t="str">
        <f t="shared" si="69"/>
        <v>F1-P112.</v>
      </c>
      <c r="C4475" s="25" t="s">
        <v>260</v>
      </c>
      <c r="D4475" s="27">
        <v>-2277159.4500000002</v>
      </c>
      <c r="E4475" s="27">
        <v>-2094808.47</v>
      </c>
    </row>
    <row r="4476" spans="1:5" x14ac:dyDescent="0.25">
      <c r="A4476">
        <v>3</v>
      </c>
      <c r="B4476" s="35" t="str">
        <f t="shared" si="69"/>
        <v>22900001</v>
      </c>
      <c r="C4476" s="32" t="s">
        <v>1581</v>
      </c>
      <c r="D4476" s="33">
        <v>0</v>
      </c>
      <c r="E4476" s="34">
        <v>-18931683</v>
      </c>
    </row>
    <row r="4477" spans="1:5" x14ac:dyDescent="0.25">
      <c r="A4477">
        <v>3</v>
      </c>
      <c r="B4477" s="35" t="str">
        <f t="shared" si="69"/>
        <v>22900002</v>
      </c>
      <c r="C4477" s="32" t="s">
        <v>1582</v>
      </c>
      <c r="D4477" s="33">
        <v>0</v>
      </c>
      <c r="E4477" s="34">
        <v>-8475167</v>
      </c>
    </row>
    <row r="4478" spans="1:5" x14ac:dyDescent="0.25">
      <c r="A4478">
        <v>3</v>
      </c>
      <c r="B4478" s="35" t="str">
        <f t="shared" si="69"/>
        <v>25300001</v>
      </c>
      <c r="C4478" s="32" t="s">
        <v>1583</v>
      </c>
      <c r="D4478" s="34">
        <v>-36671.25</v>
      </c>
      <c r="E4478" s="34">
        <v>-36141.230000000003</v>
      </c>
    </row>
    <row r="4479" spans="1:5" x14ac:dyDescent="0.25">
      <c r="A4479">
        <v>3</v>
      </c>
      <c r="B4479" s="35" t="str">
        <f t="shared" si="69"/>
        <v>25300011</v>
      </c>
      <c r="C4479" s="32" t="s">
        <v>1584</v>
      </c>
      <c r="D4479" s="34">
        <v>-5000</v>
      </c>
      <c r="E4479" s="34">
        <v>-5000</v>
      </c>
    </row>
    <row r="4480" spans="1:5" x14ac:dyDescent="0.25">
      <c r="A4480">
        <v>3</v>
      </c>
      <c r="B4480" s="35" t="str">
        <f t="shared" si="69"/>
        <v>25300032</v>
      </c>
      <c r="C4480" s="32" t="s">
        <v>1585</v>
      </c>
      <c r="D4480" s="33">
        <v>0</v>
      </c>
      <c r="E4480" s="33">
        <v>0</v>
      </c>
    </row>
    <row r="4481" spans="1:5" x14ac:dyDescent="0.25">
      <c r="A4481">
        <v>3</v>
      </c>
      <c r="B4481" s="35" t="str">
        <f t="shared" si="69"/>
        <v>25300033</v>
      </c>
      <c r="C4481" s="32" t="s">
        <v>1586</v>
      </c>
      <c r="D4481" s="34">
        <v>-7366979.6699999999</v>
      </c>
      <c r="E4481" s="34">
        <v>-8881029.3900000006</v>
      </c>
    </row>
    <row r="4482" spans="1:5" x14ac:dyDescent="0.25">
      <c r="A4482">
        <v>3</v>
      </c>
      <c r="B4482" s="35" t="str">
        <f t="shared" ref="B4482:B4545" si="70">LEFT(C4482,8)</f>
        <v>25300071</v>
      </c>
      <c r="C4482" s="32" t="s">
        <v>1587</v>
      </c>
      <c r="D4482" s="34">
        <v>-143874194.06999999</v>
      </c>
      <c r="E4482" s="34">
        <v>-100288319.06999999</v>
      </c>
    </row>
    <row r="4483" spans="1:5" x14ac:dyDescent="0.25">
      <c r="A4483">
        <v>3</v>
      </c>
      <c r="B4483" s="35" t="str">
        <f t="shared" si="70"/>
        <v>25300081</v>
      </c>
      <c r="C4483" s="32" t="s">
        <v>1588</v>
      </c>
      <c r="D4483" s="34">
        <v>-1000</v>
      </c>
      <c r="E4483" s="34">
        <v>-1000</v>
      </c>
    </row>
    <row r="4484" spans="1:5" x14ac:dyDescent="0.25">
      <c r="A4484">
        <v>3</v>
      </c>
      <c r="B4484" s="35" t="str">
        <f t="shared" si="70"/>
        <v>25300091</v>
      </c>
      <c r="C4484" s="32" t="s">
        <v>1589</v>
      </c>
      <c r="D4484" s="34">
        <v>-725696.59</v>
      </c>
      <c r="E4484" s="34">
        <v>-507987.64</v>
      </c>
    </row>
    <row r="4485" spans="1:5" x14ac:dyDescent="0.25">
      <c r="A4485">
        <v>3</v>
      </c>
      <c r="B4485" s="35" t="str">
        <f t="shared" si="70"/>
        <v>25300121</v>
      </c>
      <c r="C4485" s="32" t="s">
        <v>1590</v>
      </c>
      <c r="D4485" s="34">
        <v>-182471.13</v>
      </c>
      <c r="E4485" s="34">
        <v>-127729.8</v>
      </c>
    </row>
    <row r="4486" spans="1:5" x14ac:dyDescent="0.25">
      <c r="A4486">
        <v>3</v>
      </c>
      <c r="B4486" s="35" t="str">
        <f t="shared" si="70"/>
        <v>25300141</v>
      </c>
      <c r="C4486" s="32" t="s">
        <v>1591</v>
      </c>
      <c r="D4486" s="34">
        <v>-3550575.66</v>
      </c>
      <c r="E4486" s="34">
        <v>-4629237.26</v>
      </c>
    </row>
    <row r="4487" spans="1:5" x14ac:dyDescent="0.25">
      <c r="A4487">
        <v>3</v>
      </c>
      <c r="B4487" s="35" t="str">
        <f t="shared" si="70"/>
        <v>25300151</v>
      </c>
      <c r="C4487" s="32" t="s">
        <v>1592</v>
      </c>
      <c r="D4487" s="34">
        <v>-11372552.609999999</v>
      </c>
      <c r="E4487" s="34">
        <v>-11564301.699999999</v>
      </c>
    </row>
    <row r="4488" spans="1:5" x14ac:dyDescent="0.25">
      <c r="A4488">
        <v>3</v>
      </c>
      <c r="B4488" s="35" t="str">
        <f t="shared" si="70"/>
        <v>25300153</v>
      </c>
      <c r="C4488" s="32" t="s">
        <v>1593</v>
      </c>
      <c r="D4488" s="34">
        <v>-50000</v>
      </c>
      <c r="E4488" s="34">
        <v>-50000</v>
      </c>
    </row>
    <row r="4489" spans="1:5" x14ac:dyDescent="0.25">
      <c r="A4489">
        <v>3</v>
      </c>
      <c r="B4489" s="35" t="str">
        <f t="shared" si="70"/>
        <v>25300161</v>
      </c>
      <c r="C4489" s="32" t="s">
        <v>1594</v>
      </c>
      <c r="D4489" s="34">
        <v>-497861.64</v>
      </c>
      <c r="E4489" s="34">
        <v>-497861.64</v>
      </c>
    </row>
    <row r="4490" spans="1:5" x14ac:dyDescent="0.25">
      <c r="A4490">
        <v>3</v>
      </c>
      <c r="B4490" s="35" t="str">
        <f t="shared" si="70"/>
        <v>25300181</v>
      </c>
      <c r="C4490" s="32" t="s">
        <v>1595</v>
      </c>
      <c r="D4490" s="34">
        <v>-4036653.91</v>
      </c>
      <c r="E4490" s="34">
        <v>-3998101.59</v>
      </c>
    </row>
    <row r="4491" spans="1:5" x14ac:dyDescent="0.25">
      <c r="A4491">
        <v>3</v>
      </c>
      <c r="B4491" s="35" t="str">
        <f t="shared" si="70"/>
        <v>25300201</v>
      </c>
      <c r="C4491" s="32" t="s">
        <v>1596</v>
      </c>
      <c r="D4491" s="34">
        <v>-5348993</v>
      </c>
      <c r="E4491" s="34">
        <v>-5279825</v>
      </c>
    </row>
    <row r="4492" spans="1:5" x14ac:dyDescent="0.25">
      <c r="A4492">
        <v>3</v>
      </c>
      <c r="B4492" s="35" t="str">
        <f t="shared" si="70"/>
        <v>25300212</v>
      </c>
      <c r="C4492" s="32" t="s">
        <v>1597</v>
      </c>
      <c r="D4492" s="34">
        <v>-8921988.1500000004</v>
      </c>
      <c r="E4492" s="34">
        <v>-8912992.0500000007</v>
      </c>
    </row>
    <row r="4493" spans="1:5" x14ac:dyDescent="0.25">
      <c r="A4493">
        <v>3</v>
      </c>
      <c r="B4493" s="35" t="str">
        <f t="shared" si="70"/>
        <v>25300281</v>
      </c>
      <c r="C4493" s="32" t="s">
        <v>1598</v>
      </c>
      <c r="D4493" s="34">
        <v>-500140</v>
      </c>
      <c r="E4493" s="34">
        <v>-500140</v>
      </c>
    </row>
    <row r="4494" spans="1:5" x14ac:dyDescent="0.25">
      <c r="A4494">
        <v>3</v>
      </c>
      <c r="B4494" s="35" t="str">
        <f t="shared" si="70"/>
        <v>25300293</v>
      </c>
      <c r="C4494" s="32" t="s">
        <v>1599</v>
      </c>
      <c r="D4494" s="34">
        <v>-23974616.449999999</v>
      </c>
      <c r="E4494" s="34">
        <v>-14093005.23</v>
      </c>
    </row>
    <row r="4495" spans="1:5" x14ac:dyDescent="0.25">
      <c r="A4495">
        <v>3</v>
      </c>
      <c r="B4495" s="35" t="str">
        <f t="shared" si="70"/>
        <v>25300323</v>
      </c>
      <c r="C4495" s="32" t="s">
        <v>1600</v>
      </c>
      <c r="D4495" s="34">
        <v>-26872.400000000001</v>
      </c>
      <c r="E4495" s="34">
        <v>-23434.91</v>
      </c>
    </row>
    <row r="4496" spans="1:5" x14ac:dyDescent="0.25">
      <c r="A4496">
        <v>3</v>
      </c>
      <c r="B4496" s="35" t="str">
        <f t="shared" si="70"/>
        <v>25300343</v>
      </c>
      <c r="C4496" s="32" t="s">
        <v>1601</v>
      </c>
      <c r="D4496" s="34">
        <v>-2332927.96</v>
      </c>
      <c r="E4496" s="34">
        <v>-2927616.79</v>
      </c>
    </row>
    <row r="4497" spans="1:5" x14ac:dyDescent="0.25">
      <c r="A4497">
        <v>3</v>
      </c>
      <c r="B4497" s="35" t="str">
        <f t="shared" si="70"/>
        <v>25300353</v>
      </c>
      <c r="C4497" s="32" t="s">
        <v>1602</v>
      </c>
      <c r="D4497" s="34">
        <v>-3564003.8</v>
      </c>
      <c r="E4497" s="34">
        <v>-3249541.7</v>
      </c>
    </row>
    <row r="4498" spans="1:5" x14ac:dyDescent="0.25">
      <c r="A4498">
        <v>3</v>
      </c>
      <c r="B4498" s="35" t="str">
        <f t="shared" si="70"/>
        <v>25300363</v>
      </c>
      <c r="C4498" s="32" t="s">
        <v>1603</v>
      </c>
      <c r="D4498" s="34">
        <v>-379207.83</v>
      </c>
      <c r="E4498" s="34">
        <v>-216690.06</v>
      </c>
    </row>
    <row r="4499" spans="1:5" x14ac:dyDescent="0.25">
      <c r="A4499">
        <v>3</v>
      </c>
      <c r="B4499" s="35" t="str">
        <f t="shared" si="70"/>
        <v>25300371</v>
      </c>
      <c r="C4499" s="32" t="s">
        <v>1604</v>
      </c>
      <c r="D4499" s="33">
        <v>0</v>
      </c>
      <c r="E4499" s="34">
        <v>-8021626.21</v>
      </c>
    </row>
    <row r="4500" spans="1:5" x14ac:dyDescent="0.25">
      <c r="A4500">
        <v>3</v>
      </c>
      <c r="B4500" s="35" t="str">
        <f t="shared" si="70"/>
        <v>25300413</v>
      </c>
      <c r="C4500" s="32" t="s">
        <v>1605</v>
      </c>
      <c r="D4500" s="34">
        <v>-141848.6</v>
      </c>
      <c r="E4500" s="34">
        <v>-81056.3</v>
      </c>
    </row>
    <row r="4501" spans="1:5" x14ac:dyDescent="0.25">
      <c r="A4501">
        <v>3</v>
      </c>
      <c r="B4501" s="35" t="str">
        <f t="shared" si="70"/>
        <v>25300443</v>
      </c>
      <c r="C4501" s="32" t="s">
        <v>1606</v>
      </c>
      <c r="D4501" s="34">
        <v>-482075.7</v>
      </c>
      <c r="E4501" s="34">
        <v>-447641.76</v>
      </c>
    </row>
    <row r="4502" spans="1:5" x14ac:dyDescent="0.25">
      <c r="A4502">
        <v>3</v>
      </c>
      <c r="B4502" s="35" t="str">
        <f t="shared" si="70"/>
        <v>25300463</v>
      </c>
      <c r="C4502" s="32" t="s">
        <v>1607</v>
      </c>
      <c r="D4502" s="33">
        <v>0</v>
      </c>
      <c r="E4502" s="33">
        <v>0</v>
      </c>
    </row>
    <row r="4503" spans="1:5" x14ac:dyDescent="0.25">
      <c r="A4503">
        <v>3</v>
      </c>
      <c r="B4503" s="35" t="str">
        <f t="shared" si="70"/>
        <v>25300503</v>
      </c>
      <c r="C4503" s="32" t="s">
        <v>1608</v>
      </c>
      <c r="D4503" s="34">
        <v>-1217.96</v>
      </c>
      <c r="E4503" s="34">
        <v>-1217.96</v>
      </c>
    </row>
    <row r="4504" spans="1:5" x14ac:dyDescent="0.25">
      <c r="A4504">
        <v>3</v>
      </c>
      <c r="B4504" s="35" t="str">
        <f t="shared" si="70"/>
        <v>25300513</v>
      </c>
      <c r="C4504" s="32" t="s">
        <v>1609</v>
      </c>
      <c r="D4504" s="34">
        <v>-122.58</v>
      </c>
      <c r="E4504" s="34">
        <v>-244.98</v>
      </c>
    </row>
    <row r="4505" spans="1:5" x14ac:dyDescent="0.25">
      <c r="A4505">
        <v>3</v>
      </c>
      <c r="B4505" s="35" t="str">
        <f t="shared" si="70"/>
        <v>25300541</v>
      </c>
      <c r="C4505" s="32" t="s">
        <v>1610</v>
      </c>
      <c r="D4505" s="34">
        <v>663656.93000000005</v>
      </c>
      <c r="E4505" s="33">
        <v>0</v>
      </c>
    </row>
    <row r="4506" spans="1:5" x14ac:dyDescent="0.25">
      <c r="A4506">
        <v>3</v>
      </c>
      <c r="B4506" s="35" t="str">
        <f t="shared" si="70"/>
        <v>25300553</v>
      </c>
      <c r="C4506" s="32" t="s">
        <v>1611</v>
      </c>
      <c r="D4506" s="34">
        <v>-7941.4</v>
      </c>
      <c r="E4506" s="34">
        <v>-7440.56</v>
      </c>
    </row>
    <row r="4507" spans="1:5" x14ac:dyDescent="0.25">
      <c r="A4507">
        <v>3</v>
      </c>
      <c r="B4507" s="35" t="str">
        <f t="shared" si="70"/>
        <v>25300561</v>
      </c>
      <c r="C4507" s="32" t="s">
        <v>1612</v>
      </c>
      <c r="D4507" s="34">
        <v>-7341235</v>
      </c>
      <c r="E4507" s="34">
        <v>-7357177</v>
      </c>
    </row>
    <row r="4508" spans="1:5" x14ac:dyDescent="0.25">
      <c r="A4508">
        <v>3</v>
      </c>
      <c r="B4508" s="35" t="str">
        <f t="shared" si="70"/>
        <v>25300581</v>
      </c>
      <c r="C4508" s="32" t="s">
        <v>1613</v>
      </c>
      <c r="D4508" s="34">
        <v>-6429863.0099999998</v>
      </c>
      <c r="E4508" s="34">
        <v>-6429863.0099999998</v>
      </c>
    </row>
    <row r="4509" spans="1:5" x14ac:dyDescent="0.25">
      <c r="A4509">
        <v>3</v>
      </c>
      <c r="B4509" s="35" t="str">
        <f t="shared" si="70"/>
        <v>25300582</v>
      </c>
      <c r="C4509" s="32" t="s">
        <v>1614</v>
      </c>
      <c r="D4509" s="34">
        <v>-2811236.71</v>
      </c>
      <c r="E4509" s="34">
        <v>-2811236.71</v>
      </c>
    </row>
    <row r="4510" spans="1:5" x14ac:dyDescent="0.25">
      <c r="A4510">
        <v>3</v>
      </c>
      <c r="B4510" s="35" t="str">
        <f t="shared" si="70"/>
        <v>25300591</v>
      </c>
      <c r="C4510" s="32" t="s">
        <v>1615</v>
      </c>
      <c r="D4510" s="34">
        <v>6429863.0099999998</v>
      </c>
      <c r="E4510" s="34">
        <v>6429863.0099999998</v>
      </c>
    </row>
    <row r="4511" spans="1:5" x14ac:dyDescent="0.25">
      <c r="A4511">
        <v>3</v>
      </c>
      <c r="B4511" s="35" t="str">
        <f t="shared" si="70"/>
        <v>25300592</v>
      </c>
      <c r="C4511" s="32" t="s">
        <v>1616</v>
      </c>
      <c r="D4511" s="34">
        <v>2811236.71</v>
      </c>
      <c r="E4511" s="34">
        <v>2811236.71</v>
      </c>
    </row>
    <row r="4512" spans="1:5" x14ac:dyDescent="0.25">
      <c r="A4512">
        <v>3</v>
      </c>
      <c r="B4512" s="35" t="str">
        <f t="shared" si="70"/>
        <v>25300611</v>
      </c>
      <c r="C4512" s="32" t="s">
        <v>1617</v>
      </c>
      <c r="D4512" s="34">
        <v>-54817487.359999999</v>
      </c>
      <c r="E4512" s="34">
        <v>-54698160.299999997</v>
      </c>
    </row>
    <row r="4513" spans="1:5" x14ac:dyDescent="0.25">
      <c r="A4513">
        <v>3</v>
      </c>
      <c r="B4513" s="35" t="str">
        <f t="shared" si="70"/>
        <v>25300621</v>
      </c>
      <c r="C4513" s="32" t="s">
        <v>1618</v>
      </c>
      <c r="D4513" s="34">
        <v>-6431436.4800000004</v>
      </c>
      <c r="E4513" s="34">
        <v>-6210255.5999999996</v>
      </c>
    </row>
    <row r="4514" spans="1:5" x14ac:dyDescent="0.25">
      <c r="A4514">
        <v>3</v>
      </c>
      <c r="B4514" s="35" t="str">
        <f t="shared" si="70"/>
        <v>25300731</v>
      </c>
      <c r="C4514" s="32" t="s">
        <v>1619</v>
      </c>
      <c r="D4514" s="34">
        <v>-15154.75</v>
      </c>
      <c r="E4514" s="34">
        <v>-15154.75</v>
      </c>
    </row>
    <row r="4515" spans="1:5" x14ac:dyDescent="0.25">
      <c r="A4515">
        <v>3</v>
      </c>
      <c r="B4515" s="35" t="str">
        <f t="shared" si="70"/>
        <v>25300733</v>
      </c>
      <c r="C4515" s="32" t="s">
        <v>1620</v>
      </c>
      <c r="D4515" s="34">
        <v>-50468.17</v>
      </c>
      <c r="E4515" s="34">
        <v>-50468.17</v>
      </c>
    </row>
    <row r="4516" spans="1:5" x14ac:dyDescent="0.25">
      <c r="A4516">
        <v>3</v>
      </c>
      <c r="B4516" s="35" t="str">
        <f t="shared" si="70"/>
        <v>25300761</v>
      </c>
      <c r="C4516" s="32" t="s">
        <v>1621</v>
      </c>
      <c r="D4516" s="34">
        <v>-129135.17</v>
      </c>
      <c r="E4516" s="34">
        <v>-122395.85</v>
      </c>
    </row>
    <row r="4517" spans="1:5" x14ac:dyDescent="0.25">
      <c r="A4517">
        <v>3</v>
      </c>
      <c r="B4517" s="35" t="str">
        <f t="shared" si="70"/>
        <v>25300771</v>
      </c>
      <c r="C4517" s="32" t="s">
        <v>1622</v>
      </c>
      <c r="D4517" s="34">
        <v>-5812374.1699999999</v>
      </c>
      <c r="E4517" s="34">
        <v>-5816428.1200000001</v>
      </c>
    </row>
    <row r="4518" spans="1:5" x14ac:dyDescent="0.25">
      <c r="A4518">
        <v>3</v>
      </c>
      <c r="B4518" s="35" t="str">
        <f t="shared" si="70"/>
        <v>25300772</v>
      </c>
      <c r="C4518" s="32" t="s">
        <v>1623</v>
      </c>
      <c r="D4518" s="33">
        <v>0</v>
      </c>
      <c r="E4518" s="33">
        <v>0</v>
      </c>
    </row>
    <row r="4519" spans="1:5" x14ac:dyDescent="0.25">
      <c r="A4519">
        <v>3</v>
      </c>
      <c r="B4519" s="35" t="str">
        <f t="shared" si="70"/>
        <v>25301073</v>
      </c>
      <c r="C4519" s="32" t="s">
        <v>1624</v>
      </c>
      <c r="D4519" s="33">
        <v>0</v>
      </c>
      <c r="E4519" s="34">
        <v>-45</v>
      </c>
    </row>
    <row r="4520" spans="1:5" x14ac:dyDescent="0.25">
      <c r="A4520">
        <v>3</v>
      </c>
      <c r="B4520" s="35" t="str">
        <f t="shared" si="70"/>
        <v>25301151</v>
      </c>
      <c r="C4520" s="32" t="s">
        <v>1625</v>
      </c>
      <c r="D4520" s="34">
        <v>-992389.51</v>
      </c>
      <c r="E4520" s="34">
        <v>-857063.62</v>
      </c>
    </row>
    <row r="4521" spans="1:5" x14ac:dyDescent="0.25">
      <c r="A4521">
        <v>3</v>
      </c>
      <c r="B4521" s="35" t="str">
        <f t="shared" si="70"/>
        <v>25301213</v>
      </c>
      <c r="C4521" s="32" t="s">
        <v>1626</v>
      </c>
      <c r="D4521" s="34">
        <v>-675825</v>
      </c>
      <c r="E4521" s="34">
        <v>-675825</v>
      </c>
    </row>
    <row r="4522" spans="1:5" x14ac:dyDescent="0.25">
      <c r="A4522">
        <v>3</v>
      </c>
      <c r="B4522" s="35" t="str">
        <f t="shared" si="70"/>
        <v>25302221</v>
      </c>
      <c r="C4522" s="32" t="s">
        <v>1627</v>
      </c>
      <c r="D4522" s="34">
        <v>-2943825.53</v>
      </c>
      <c r="E4522" s="34">
        <v>-4009661.28</v>
      </c>
    </row>
    <row r="4523" spans="1:5" x14ac:dyDescent="0.25">
      <c r="A4523">
        <v>3</v>
      </c>
      <c r="B4523" s="35" t="str">
        <f t="shared" si="70"/>
        <v>25302222</v>
      </c>
      <c r="C4523" s="32" t="s">
        <v>1628</v>
      </c>
      <c r="D4523" s="34">
        <v>-10581647.6</v>
      </c>
      <c r="E4523" s="34">
        <v>-12021105.550000001</v>
      </c>
    </row>
    <row r="4524" spans="1:5" x14ac:dyDescent="0.25">
      <c r="A4524">
        <v>3</v>
      </c>
      <c r="B4524" s="35" t="str">
        <f t="shared" si="70"/>
        <v>25302223</v>
      </c>
      <c r="C4524" s="32" t="s">
        <v>1629</v>
      </c>
      <c r="D4524" s="34">
        <v>-7378561</v>
      </c>
      <c r="E4524" s="34">
        <v>-7252160</v>
      </c>
    </row>
    <row r="4525" spans="1:5" x14ac:dyDescent="0.25">
      <c r="A4525">
        <v>3</v>
      </c>
      <c r="B4525" s="35" t="str">
        <f t="shared" si="70"/>
        <v>25303001</v>
      </c>
      <c r="C4525" s="32" t="s">
        <v>1630</v>
      </c>
      <c r="D4525" s="34">
        <v>2122852.9900000002</v>
      </c>
      <c r="E4525" s="34">
        <v>45708727.990000002</v>
      </c>
    </row>
    <row r="4526" spans="1:5" x14ac:dyDescent="0.25">
      <c r="A4526">
        <v>3</v>
      </c>
      <c r="B4526" s="35" t="str">
        <f t="shared" si="70"/>
        <v>25303031</v>
      </c>
      <c r="C4526" s="32" t="s">
        <v>1631</v>
      </c>
      <c r="D4526" s="33">
        <v>0</v>
      </c>
      <c r="E4526" s="34">
        <v>-40708727.990000002</v>
      </c>
    </row>
    <row r="4527" spans="1:5" x14ac:dyDescent="0.25">
      <c r="A4527">
        <v>3</v>
      </c>
      <c r="B4527" s="35" t="str">
        <f t="shared" si="70"/>
        <v>25303041</v>
      </c>
      <c r="C4527" s="32" t="s">
        <v>1632</v>
      </c>
      <c r="D4527" s="34">
        <v>-2122852.9900000002</v>
      </c>
      <c r="E4527" s="34">
        <v>-5000000</v>
      </c>
    </row>
    <row r="4528" spans="1:5" x14ac:dyDescent="0.25">
      <c r="A4528">
        <v>3</v>
      </c>
      <c r="B4528" s="35" t="str">
        <f t="shared" si="70"/>
        <v>25303061</v>
      </c>
      <c r="C4528" s="32" t="s">
        <v>1633</v>
      </c>
      <c r="D4528" s="34">
        <v>-2122852.9900000002</v>
      </c>
      <c r="E4528" s="34">
        <v>-45708727.990000002</v>
      </c>
    </row>
    <row r="4529" spans="1:5" x14ac:dyDescent="0.25">
      <c r="A4529">
        <v>3</v>
      </c>
      <c r="B4529" s="35" t="str">
        <f t="shared" si="70"/>
        <v xml:space="preserve">F253    </v>
      </c>
      <c r="C4529" s="25" t="s">
        <v>1634</v>
      </c>
      <c r="D4529" s="27">
        <v>-316010348.16000003</v>
      </c>
      <c r="E4529" s="27">
        <v>-346550661.06</v>
      </c>
    </row>
    <row r="4530" spans="1:5" x14ac:dyDescent="0.25">
      <c r="A4530">
        <v>3</v>
      </c>
      <c r="B4530" s="35" t="str">
        <f t="shared" si="70"/>
        <v>F1-P112.</v>
      </c>
      <c r="C4530" s="25" t="s">
        <v>261</v>
      </c>
      <c r="D4530" s="27">
        <v>-316010348.16000003</v>
      </c>
      <c r="E4530" s="27">
        <v>-346550661.06</v>
      </c>
    </row>
    <row r="4531" spans="1:5" x14ac:dyDescent="0.25">
      <c r="A4531">
        <v>3</v>
      </c>
      <c r="B4531" s="35" t="str">
        <f t="shared" si="70"/>
        <v>25400002</v>
      </c>
      <c r="C4531" s="32" t="s">
        <v>1635</v>
      </c>
      <c r="D4531" s="34">
        <v>-302863232.91000003</v>
      </c>
      <c r="E4531" s="33">
        <v>0</v>
      </c>
    </row>
    <row r="4532" spans="1:5" x14ac:dyDescent="0.25">
      <c r="A4532">
        <v>3</v>
      </c>
      <c r="B4532" s="35" t="str">
        <f t="shared" si="70"/>
        <v>25400012</v>
      </c>
      <c r="C4532" s="32" t="s">
        <v>1636</v>
      </c>
      <c r="D4532" s="34">
        <v>-48056413.020000003</v>
      </c>
      <c r="E4532" s="34">
        <v>-348655919.51999998</v>
      </c>
    </row>
    <row r="4533" spans="1:5" x14ac:dyDescent="0.25">
      <c r="A4533">
        <v>3</v>
      </c>
      <c r="B4533" s="35" t="str">
        <f t="shared" si="70"/>
        <v>25400101</v>
      </c>
      <c r="C4533" s="32" t="s">
        <v>1637</v>
      </c>
      <c r="D4533" s="34">
        <v>-4577.9399999999996</v>
      </c>
      <c r="E4533" s="34">
        <v>-2861.13</v>
      </c>
    </row>
    <row r="4534" spans="1:5" x14ac:dyDescent="0.25">
      <c r="A4534">
        <v>3</v>
      </c>
      <c r="B4534" s="35" t="str">
        <f t="shared" si="70"/>
        <v>25400111</v>
      </c>
      <c r="C4534" s="32" t="s">
        <v>1638</v>
      </c>
      <c r="D4534" s="34">
        <v>-1026.4100000000001</v>
      </c>
      <c r="E4534" s="34">
        <v>-641.87</v>
      </c>
    </row>
    <row r="4535" spans="1:5" x14ac:dyDescent="0.25">
      <c r="A4535">
        <v>3</v>
      </c>
      <c r="B4535" s="35" t="str">
        <f t="shared" si="70"/>
        <v>25400181</v>
      </c>
      <c r="C4535" s="32" t="s">
        <v>1639</v>
      </c>
      <c r="D4535" s="34">
        <v>-2907360</v>
      </c>
      <c r="E4535" s="34">
        <v>-2650833</v>
      </c>
    </row>
    <row r="4536" spans="1:5" x14ac:dyDescent="0.25">
      <c r="A4536">
        <v>3</v>
      </c>
      <c r="B4536" s="35" t="str">
        <f t="shared" si="70"/>
        <v>25400182</v>
      </c>
      <c r="C4536" s="32" t="s">
        <v>1640</v>
      </c>
      <c r="D4536" s="34">
        <v>-1555140</v>
      </c>
      <c r="E4536" s="34">
        <v>-1417917</v>
      </c>
    </row>
    <row r="4537" spans="1:5" x14ac:dyDescent="0.25">
      <c r="A4537">
        <v>3</v>
      </c>
      <c r="B4537" s="35" t="str">
        <f t="shared" si="70"/>
        <v>25400191</v>
      </c>
      <c r="C4537" s="32" t="s">
        <v>1641</v>
      </c>
      <c r="D4537" s="34">
        <v>-448022.26</v>
      </c>
      <c r="E4537" s="34">
        <v>-313615.71999999997</v>
      </c>
    </row>
    <row r="4538" spans="1:5" x14ac:dyDescent="0.25">
      <c r="A4538">
        <v>3</v>
      </c>
      <c r="B4538" s="35" t="str">
        <f t="shared" si="70"/>
        <v>25400201</v>
      </c>
      <c r="C4538" s="32" t="s">
        <v>1642</v>
      </c>
      <c r="D4538" s="34">
        <v>-326808.3</v>
      </c>
      <c r="E4538" s="34">
        <v>-228765.87</v>
      </c>
    </row>
    <row r="4539" spans="1:5" x14ac:dyDescent="0.25">
      <c r="A4539">
        <v>3</v>
      </c>
      <c r="B4539" s="35" t="str">
        <f t="shared" si="70"/>
        <v>25400221</v>
      </c>
      <c r="C4539" s="32" t="s">
        <v>1643</v>
      </c>
      <c r="D4539" s="34">
        <v>-1196228.01</v>
      </c>
      <c r="E4539" s="34">
        <v>-826562.75</v>
      </c>
    </row>
    <row r="4540" spans="1:5" x14ac:dyDescent="0.25">
      <c r="A4540">
        <v>3</v>
      </c>
      <c r="B4540" s="35" t="str">
        <f t="shared" si="70"/>
        <v>25400261</v>
      </c>
      <c r="C4540" s="32" t="s">
        <v>1644</v>
      </c>
      <c r="D4540" s="34">
        <v>-93615823</v>
      </c>
      <c r="E4540" s="34">
        <v>-93615823</v>
      </c>
    </row>
    <row r="4541" spans="1:5" x14ac:dyDescent="0.25">
      <c r="A4541">
        <v>3</v>
      </c>
      <c r="B4541" s="35" t="str">
        <f t="shared" si="70"/>
        <v>25400291</v>
      </c>
      <c r="C4541" s="32" t="s">
        <v>1645</v>
      </c>
      <c r="D4541" s="34">
        <v>15030.31</v>
      </c>
      <c r="E4541" s="34">
        <v>-400070.83</v>
      </c>
    </row>
    <row r="4542" spans="1:5" x14ac:dyDescent="0.25">
      <c r="A4542">
        <v>3</v>
      </c>
      <c r="B4542" s="35" t="str">
        <f t="shared" si="70"/>
        <v>25400301</v>
      </c>
      <c r="C4542" s="32" t="s">
        <v>1646</v>
      </c>
      <c r="D4542" s="34">
        <v>-28669.360000000001</v>
      </c>
      <c r="E4542" s="34">
        <v>-47665.72</v>
      </c>
    </row>
    <row r="4543" spans="1:5" x14ac:dyDescent="0.25">
      <c r="A4543">
        <v>3</v>
      </c>
      <c r="B4543" s="35" t="str">
        <f t="shared" si="70"/>
        <v>25400311</v>
      </c>
      <c r="C4543" s="32" t="s">
        <v>1647</v>
      </c>
      <c r="D4543" s="34">
        <v>-41961.24</v>
      </c>
      <c r="E4543" s="34">
        <v>-24217.85</v>
      </c>
    </row>
    <row r="4544" spans="1:5" x14ac:dyDescent="0.25">
      <c r="A4544">
        <v>3</v>
      </c>
      <c r="B4544" s="35" t="str">
        <f t="shared" si="70"/>
        <v>25400321</v>
      </c>
      <c r="C4544" s="32" t="s">
        <v>1648</v>
      </c>
      <c r="D4544" s="34">
        <v>-33158.11</v>
      </c>
      <c r="E4544" s="34">
        <v>-53511.85</v>
      </c>
    </row>
    <row r="4545" spans="1:5" x14ac:dyDescent="0.25">
      <c r="A4545">
        <v>3</v>
      </c>
      <c r="B4545" s="35" t="str">
        <f t="shared" si="70"/>
        <v>25400331</v>
      </c>
      <c r="C4545" s="32" t="s">
        <v>1649</v>
      </c>
      <c r="D4545" s="34">
        <v>-345978.61</v>
      </c>
      <c r="E4545" s="34">
        <v>-455696.78</v>
      </c>
    </row>
    <row r="4546" spans="1:5" x14ac:dyDescent="0.25">
      <c r="A4546">
        <v>3</v>
      </c>
      <c r="B4546" s="35" t="str">
        <f t="shared" ref="B4546:B4609" si="71">LEFT(C4546,8)</f>
        <v>25400341</v>
      </c>
      <c r="C4546" s="32" t="s">
        <v>1650</v>
      </c>
      <c r="D4546" s="34">
        <v>-5571892.9400000004</v>
      </c>
      <c r="E4546" s="34">
        <v>-2722276.13</v>
      </c>
    </row>
    <row r="4547" spans="1:5" x14ac:dyDescent="0.25">
      <c r="A4547">
        <v>3</v>
      </c>
      <c r="B4547" s="35" t="str">
        <f t="shared" si="71"/>
        <v>25400361</v>
      </c>
      <c r="C4547" s="32" t="s">
        <v>1651</v>
      </c>
      <c r="D4547" s="33">
        <v>0</v>
      </c>
      <c r="E4547" s="33">
        <v>0</v>
      </c>
    </row>
    <row r="4548" spans="1:5" x14ac:dyDescent="0.25">
      <c r="A4548">
        <v>3</v>
      </c>
      <c r="B4548" s="35" t="str">
        <f t="shared" si="71"/>
        <v>25400392</v>
      </c>
      <c r="C4548" s="32" t="s">
        <v>1652</v>
      </c>
      <c r="D4548" s="34">
        <v>-8100000</v>
      </c>
      <c r="E4548" s="34">
        <v>-4700000</v>
      </c>
    </row>
    <row r="4549" spans="1:5" x14ac:dyDescent="0.25">
      <c r="A4549">
        <v>3</v>
      </c>
      <c r="B4549" s="35" t="str">
        <f t="shared" si="71"/>
        <v>25400411</v>
      </c>
      <c r="C4549" s="32" t="s">
        <v>1653</v>
      </c>
      <c r="D4549" s="33">
        <v>0</v>
      </c>
      <c r="E4549" s="33">
        <v>0</v>
      </c>
    </row>
    <row r="4550" spans="1:5" x14ac:dyDescent="0.25">
      <c r="A4550">
        <v>3</v>
      </c>
      <c r="B4550" s="35" t="str">
        <f t="shared" si="71"/>
        <v>25400451</v>
      </c>
      <c r="C4550" s="32" t="s">
        <v>1654</v>
      </c>
      <c r="D4550" s="34">
        <v>-31636.34</v>
      </c>
      <c r="E4550" s="34">
        <v>-29602.06</v>
      </c>
    </row>
    <row r="4551" spans="1:5" x14ac:dyDescent="0.25">
      <c r="A4551">
        <v>3</v>
      </c>
      <c r="B4551" s="35" t="str">
        <f t="shared" si="71"/>
        <v>25400461</v>
      </c>
      <c r="C4551" s="32" t="s">
        <v>1655</v>
      </c>
      <c r="D4551" s="34">
        <v>-13439.47</v>
      </c>
      <c r="E4551" s="34">
        <v>-15206.56</v>
      </c>
    </row>
    <row r="4552" spans="1:5" x14ac:dyDescent="0.25">
      <c r="A4552">
        <v>3</v>
      </c>
      <c r="B4552" s="35" t="str">
        <f t="shared" si="71"/>
        <v>25400471</v>
      </c>
      <c r="C4552" s="32" t="s">
        <v>1656</v>
      </c>
      <c r="D4552" s="34">
        <v>-255908.15</v>
      </c>
      <c r="E4552" s="34">
        <v>-72586.7</v>
      </c>
    </row>
    <row r="4553" spans="1:5" x14ac:dyDescent="0.25">
      <c r="A4553">
        <v>3</v>
      </c>
      <c r="B4553" s="35" t="str">
        <f t="shared" si="71"/>
        <v>25400481</v>
      </c>
      <c r="C4553" s="32" t="s">
        <v>1657</v>
      </c>
      <c r="D4553" s="34">
        <v>-135995.29999999999</v>
      </c>
      <c r="E4553" s="34">
        <v>-105273.32</v>
      </c>
    </row>
    <row r="4554" spans="1:5" x14ac:dyDescent="0.25">
      <c r="A4554">
        <v>3</v>
      </c>
      <c r="B4554" s="35" t="str">
        <f t="shared" si="71"/>
        <v>25400491</v>
      </c>
      <c r="C4554" s="32" t="s">
        <v>1658</v>
      </c>
      <c r="D4554" s="34">
        <v>-1381856</v>
      </c>
      <c r="E4554" s="34">
        <v>-967301</v>
      </c>
    </row>
    <row r="4555" spans="1:5" x14ac:dyDescent="0.25">
      <c r="A4555">
        <v>3</v>
      </c>
      <c r="B4555" s="35" t="str">
        <f t="shared" si="71"/>
        <v>25400501</v>
      </c>
      <c r="C4555" s="32" t="s">
        <v>1659</v>
      </c>
      <c r="D4555" s="34">
        <v>-400029</v>
      </c>
      <c r="E4555" s="34">
        <v>-280023</v>
      </c>
    </row>
    <row r="4556" spans="1:5" x14ac:dyDescent="0.25">
      <c r="A4556">
        <v>3</v>
      </c>
      <c r="B4556" s="35" t="str">
        <f t="shared" si="71"/>
        <v>25400521</v>
      </c>
      <c r="C4556" s="32" t="s">
        <v>1660</v>
      </c>
      <c r="D4556" s="34">
        <v>-10300000</v>
      </c>
      <c r="E4556" s="34">
        <v>-11800000</v>
      </c>
    </row>
    <row r="4557" spans="1:5" x14ac:dyDescent="0.25">
      <c r="A4557">
        <v>3</v>
      </c>
      <c r="B4557" s="35" t="str">
        <f t="shared" si="71"/>
        <v>25400601</v>
      </c>
      <c r="C4557" s="32" t="s">
        <v>1661</v>
      </c>
      <c r="D4557" s="34">
        <v>-152462.81</v>
      </c>
      <c r="E4557" s="33">
        <v>0</v>
      </c>
    </row>
    <row r="4558" spans="1:5" x14ac:dyDescent="0.25">
      <c r="A4558">
        <v>3</v>
      </c>
      <c r="B4558" s="35" t="str">
        <f t="shared" si="71"/>
        <v>25400611</v>
      </c>
      <c r="C4558" s="32" t="s">
        <v>1662</v>
      </c>
      <c r="D4558" s="33">
        <v>0</v>
      </c>
      <c r="E4558" s="33">
        <v>0</v>
      </c>
    </row>
    <row r="4559" spans="1:5" x14ac:dyDescent="0.25">
      <c r="A4559">
        <v>3</v>
      </c>
      <c r="B4559" s="35" t="str">
        <f t="shared" si="71"/>
        <v>25400631</v>
      </c>
      <c r="C4559" s="32" t="s">
        <v>1663</v>
      </c>
      <c r="D4559" s="34">
        <v>-1373354.01</v>
      </c>
      <c r="E4559" s="33">
        <v>0</v>
      </c>
    </row>
    <row r="4560" spans="1:5" x14ac:dyDescent="0.25">
      <c r="A4560">
        <v>3</v>
      </c>
      <c r="B4560" s="35" t="str">
        <f t="shared" si="71"/>
        <v>25400641</v>
      </c>
      <c r="C4560" s="32" t="s">
        <v>1664</v>
      </c>
      <c r="D4560" s="34">
        <v>-35937.72</v>
      </c>
      <c r="E4560" s="34">
        <v>-351432</v>
      </c>
    </row>
    <row r="4561" spans="1:5" x14ac:dyDescent="0.25">
      <c r="A4561">
        <v>3</v>
      </c>
      <c r="B4561" s="35" t="str">
        <f t="shared" si="71"/>
        <v>25400651</v>
      </c>
      <c r="C4561" s="32" t="s">
        <v>1665</v>
      </c>
      <c r="D4561" s="34">
        <v>-212754.14</v>
      </c>
      <c r="E4561" s="33">
        <v>0</v>
      </c>
    </row>
    <row r="4562" spans="1:5" x14ac:dyDescent="0.25">
      <c r="A4562">
        <v>3</v>
      </c>
      <c r="B4562" s="35" t="str">
        <f t="shared" si="71"/>
        <v>25400661</v>
      </c>
      <c r="C4562" s="32" t="s">
        <v>1666</v>
      </c>
      <c r="D4562" s="34">
        <v>-86393.95</v>
      </c>
      <c r="E4562" s="33">
        <v>0</v>
      </c>
    </row>
    <row r="4563" spans="1:5" x14ac:dyDescent="0.25">
      <c r="A4563">
        <v>3</v>
      </c>
      <c r="B4563" s="35" t="str">
        <f t="shared" si="71"/>
        <v>25400671</v>
      </c>
      <c r="C4563" s="32" t="s">
        <v>1667</v>
      </c>
      <c r="D4563" s="33">
        <v>0</v>
      </c>
      <c r="E4563" s="33">
        <v>0</v>
      </c>
    </row>
    <row r="4564" spans="1:5" x14ac:dyDescent="0.25">
      <c r="A4564">
        <v>3</v>
      </c>
      <c r="B4564" s="35" t="str">
        <f t="shared" si="71"/>
        <v>25400691</v>
      </c>
      <c r="C4564" s="32" t="s">
        <v>1668</v>
      </c>
      <c r="D4564" s="34">
        <v>-40.18</v>
      </c>
      <c r="E4564" s="33">
        <v>0</v>
      </c>
    </row>
    <row r="4565" spans="1:5" x14ac:dyDescent="0.25">
      <c r="A4565">
        <v>3</v>
      </c>
      <c r="B4565" s="35" t="str">
        <f t="shared" si="71"/>
        <v>25400692</v>
      </c>
      <c r="C4565" s="32" t="s">
        <v>1669</v>
      </c>
      <c r="D4565" s="34">
        <v>-21797.52</v>
      </c>
      <c r="E4565" s="34">
        <v>-1167721.3799999999</v>
      </c>
    </row>
    <row r="4566" spans="1:5" x14ac:dyDescent="0.25">
      <c r="A4566">
        <v>3</v>
      </c>
      <c r="B4566" s="35" t="str">
        <f t="shared" si="71"/>
        <v>25400701</v>
      </c>
      <c r="C4566" s="32" t="s">
        <v>1670</v>
      </c>
      <c r="D4566" s="34">
        <v>536141.32999999996</v>
      </c>
      <c r="E4566" s="34">
        <v>-654621802.50999999</v>
      </c>
    </row>
    <row r="4567" spans="1:5" x14ac:dyDescent="0.25">
      <c r="A4567">
        <v>3</v>
      </c>
      <c r="B4567" s="35" t="str">
        <f t="shared" si="71"/>
        <v>25400711</v>
      </c>
      <c r="C4567" s="32" t="s">
        <v>1671</v>
      </c>
      <c r="D4567" s="34">
        <v>-525.26</v>
      </c>
      <c r="E4567" s="33">
        <v>0</v>
      </c>
    </row>
    <row r="4568" spans="1:5" x14ac:dyDescent="0.25">
      <c r="A4568">
        <v>3</v>
      </c>
      <c r="B4568" s="35" t="str">
        <f t="shared" si="71"/>
        <v>25400721</v>
      </c>
      <c r="C4568" s="32" t="s">
        <v>1672</v>
      </c>
      <c r="D4568" s="34">
        <v>-214.04</v>
      </c>
      <c r="E4568" s="33">
        <v>0</v>
      </c>
    </row>
    <row r="4569" spans="1:5" x14ac:dyDescent="0.25">
      <c r="A4569">
        <v>3</v>
      </c>
      <c r="B4569" s="35" t="str">
        <f t="shared" si="71"/>
        <v>25400741</v>
      </c>
      <c r="C4569" s="32" t="s">
        <v>1673</v>
      </c>
      <c r="D4569" s="34">
        <v>-2409.09</v>
      </c>
      <c r="E4569" s="33">
        <v>0</v>
      </c>
    </row>
    <row r="4570" spans="1:5" x14ac:dyDescent="0.25">
      <c r="A4570">
        <v>3</v>
      </c>
      <c r="B4570" s="35" t="str">
        <f t="shared" si="71"/>
        <v>25400751</v>
      </c>
      <c r="C4570" s="32" t="s">
        <v>1674</v>
      </c>
      <c r="D4570" s="34">
        <v>-63.04</v>
      </c>
      <c r="E4570" s="33">
        <v>0</v>
      </c>
    </row>
    <row r="4571" spans="1:5" x14ac:dyDescent="0.25">
      <c r="A4571">
        <v>3</v>
      </c>
      <c r="B4571" s="35" t="str">
        <f t="shared" si="71"/>
        <v>25400761</v>
      </c>
      <c r="C4571" s="32" t="s">
        <v>1675</v>
      </c>
      <c r="D4571" s="34">
        <v>-373.21</v>
      </c>
      <c r="E4571" s="33">
        <v>0</v>
      </c>
    </row>
    <row r="4572" spans="1:5" x14ac:dyDescent="0.25">
      <c r="A4572">
        <v>3</v>
      </c>
      <c r="B4572" s="35" t="str">
        <f t="shared" si="71"/>
        <v>25400771</v>
      </c>
      <c r="C4572" s="32" t="s">
        <v>1676</v>
      </c>
      <c r="D4572" s="34">
        <v>-151.55000000000001</v>
      </c>
      <c r="E4572" s="34">
        <v>-303.87</v>
      </c>
    </row>
    <row r="4573" spans="1:5" x14ac:dyDescent="0.25">
      <c r="A4573">
        <v>3</v>
      </c>
      <c r="B4573" s="35" t="str">
        <f t="shared" si="71"/>
        <v>25400801</v>
      </c>
      <c r="C4573" s="32" t="s">
        <v>1677</v>
      </c>
      <c r="D4573" s="34">
        <v>-662674017.33000004</v>
      </c>
      <c r="E4573" s="33">
        <v>0</v>
      </c>
    </row>
    <row r="4574" spans="1:5" x14ac:dyDescent="0.25">
      <c r="A4574">
        <v>3</v>
      </c>
      <c r="B4574" s="35" t="str">
        <f t="shared" si="71"/>
        <v>25400802</v>
      </c>
      <c r="C4574" s="32" t="s">
        <v>1678</v>
      </c>
      <c r="D4574" s="34">
        <v>-991.63</v>
      </c>
      <c r="E4574" s="33">
        <v>0</v>
      </c>
    </row>
    <row r="4575" spans="1:5" x14ac:dyDescent="0.25">
      <c r="A4575">
        <v>3</v>
      </c>
      <c r="B4575" s="35" t="str">
        <f t="shared" si="71"/>
        <v>25400851</v>
      </c>
      <c r="C4575" s="32" t="s">
        <v>1679</v>
      </c>
      <c r="D4575" s="33">
        <v>0</v>
      </c>
      <c r="E4575" s="33">
        <v>0</v>
      </c>
    </row>
    <row r="4576" spans="1:5" x14ac:dyDescent="0.25">
      <c r="A4576">
        <v>3</v>
      </c>
      <c r="B4576" s="35" t="str">
        <f t="shared" si="71"/>
        <v>25400871</v>
      </c>
      <c r="C4576" s="32" t="s">
        <v>1680</v>
      </c>
      <c r="D4576" s="33">
        <v>0</v>
      </c>
      <c r="E4576" s="33">
        <v>0</v>
      </c>
    </row>
    <row r="4577" spans="1:5" x14ac:dyDescent="0.25">
      <c r="A4577">
        <v>3</v>
      </c>
      <c r="B4577" s="35" t="str">
        <f t="shared" si="71"/>
        <v>25400881</v>
      </c>
      <c r="C4577" s="32" t="s">
        <v>1681</v>
      </c>
      <c r="D4577" s="33">
        <v>0</v>
      </c>
      <c r="E4577" s="33">
        <v>0</v>
      </c>
    </row>
    <row r="4578" spans="1:5" x14ac:dyDescent="0.25">
      <c r="A4578">
        <v>3</v>
      </c>
      <c r="B4578" s="35" t="str">
        <f t="shared" si="71"/>
        <v xml:space="preserve">F254    </v>
      </c>
      <c r="C4578" s="25" t="s">
        <v>1682</v>
      </c>
      <c r="D4578" s="27">
        <v>-1141625470.21</v>
      </c>
      <c r="E4578" s="27">
        <v>-1125527631.4200001</v>
      </c>
    </row>
    <row r="4579" spans="1:5" x14ac:dyDescent="0.25">
      <c r="A4579">
        <v>3</v>
      </c>
      <c r="B4579" s="35" t="str">
        <f t="shared" si="71"/>
        <v>F1-P112.</v>
      </c>
      <c r="C4579" s="25" t="s">
        <v>262</v>
      </c>
      <c r="D4579" s="27">
        <v>-1141625470.21</v>
      </c>
      <c r="E4579" s="27">
        <v>-1125527631.4200001</v>
      </c>
    </row>
    <row r="4580" spans="1:5" x14ac:dyDescent="0.25">
      <c r="A4580">
        <v>3</v>
      </c>
      <c r="B4580" s="35" t="str">
        <f t="shared" si="71"/>
        <v>28200002</v>
      </c>
      <c r="C4580" s="32" t="s">
        <v>1683</v>
      </c>
      <c r="D4580" s="34">
        <v>-579236684.05999994</v>
      </c>
      <c r="E4580" s="34">
        <v>-578887780.12</v>
      </c>
    </row>
    <row r="4581" spans="1:5" x14ac:dyDescent="0.25">
      <c r="A4581">
        <v>3</v>
      </c>
      <c r="B4581" s="35" t="str">
        <f t="shared" si="71"/>
        <v>28200013</v>
      </c>
      <c r="C4581" s="32" t="s">
        <v>1684</v>
      </c>
      <c r="D4581" s="34">
        <v>-70806013.290000007</v>
      </c>
      <c r="E4581" s="34">
        <v>-69415854.430000007</v>
      </c>
    </row>
    <row r="4582" spans="1:5" x14ac:dyDescent="0.25">
      <c r="A4582">
        <v>3</v>
      </c>
      <c r="B4582" s="35" t="str">
        <f t="shared" si="71"/>
        <v>28200121</v>
      </c>
      <c r="C4582" s="32" t="s">
        <v>1685</v>
      </c>
      <c r="D4582" s="34">
        <v>-1384285648.5999999</v>
      </c>
      <c r="E4582" s="34">
        <v>-1378045373.47</v>
      </c>
    </row>
    <row r="4583" spans="1:5" x14ac:dyDescent="0.25">
      <c r="A4583">
        <v>3</v>
      </c>
      <c r="B4583" s="35" t="str">
        <f t="shared" si="71"/>
        <v xml:space="preserve">F282    </v>
      </c>
      <c r="C4583" s="25" t="s">
        <v>267</v>
      </c>
      <c r="D4583" s="27">
        <v>-2034328345.95</v>
      </c>
      <c r="E4583" s="27">
        <v>-2026349008.02</v>
      </c>
    </row>
    <row r="4584" spans="1:5" x14ac:dyDescent="0.25">
      <c r="A4584">
        <v>3</v>
      </c>
      <c r="B4584" s="35" t="str">
        <f t="shared" si="71"/>
        <v>28300001</v>
      </c>
      <c r="C4584" s="32" t="s">
        <v>1686</v>
      </c>
      <c r="D4584" s="33">
        <v>0</v>
      </c>
      <c r="E4584" s="33">
        <v>0</v>
      </c>
    </row>
    <row r="4585" spans="1:5" x14ac:dyDescent="0.25">
      <c r="A4585">
        <v>3</v>
      </c>
      <c r="B4585" s="35" t="str">
        <f t="shared" si="71"/>
        <v>28300031</v>
      </c>
      <c r="C4585" s="32" t="s">
        <v>1687</v>
      </c>
      <c r="D4585" s="34">
        <v>-2636220.91</v>
      </c>
      <c r="E4585" s="34">
        <v>-2708853.45</v>
      </c>
    </row>
    <row r="4586" spans="1:5" x14ac:dyDescent="0.25">
      <c r="A4586">
        <v>3</v>
      </c>
      <c r="B4586" s="35" t="str">
        <f t="shared" si="71"/>
        <v>28300033</v>
      </c>
      <c r="C4586" s="32" t="s">
        <v>1688</v>
      </c>
      <c r="D4586" s="34">
        <v>-45807652.280000001</v>
      </c>
      <c r="E4586" s="34">
        <v>-46342423.530000001</v>
      </c>
    </row>
    <row r="4587" spans="1:5" x14ac:dyDescent="0.25">
      <c r="A4587">
        <v>3</v>
      </c>
      <c r="B4587" s="35" t="str">
        <f t="shared" si="71"/>
        <v>28300041</v>
      </c>
      <c r="C4587" s="32" t="s">
        <v>1689</v>
      </c>
      <c r="D4587" s="34">
        <v>-175927.9</v>
      </c>
      <c r="E4587" s="34">
        <v>-52728.79</v>
      </c>
    </row>
    <row r="4588" spans="1:5" x14ac:dyDescent="0.25">
      <c r="A4588">
        <v>3</v>
      </c>
      <c r="B4588" s="35" t="str">
        <f t="shared" si="71"/>
        <v>28300043</v>
      </c>
      <c r="C4588" s="32" t="s">
        <v>1690</v>
      </c>
      <c r="D4588" s="34">
        <v>-13861052.58</v>
      </c>
      <c r="E4588" s="34">
        <v>-14496349.029999999</v>
      </c>
    </row>
    <row r="4589" spans="1:5" x14ac:dyDescent="0.25">
      <c r="A4589">
        <v>3</v>
      </c>
      <c r="B4589" s="35" t="str">
        <f t="shared" si="71"/>
        <v>28300081</v>
      </c>
      <c r="C4589" s="32" t="s">
        <v>1691</v>
      </c>
      <c r="D4589" s="34">
        <v>-4679291.4000000004</v>
      </c>
      <c r="E4589" s="34">
        <v>-4643201.8499999996</v>
      </c>
    </row>
    <row r="4590" spans="1:5" x14ac:dyDescent="0.25">
      <c r="A4590">
        <v>3</v>
      </c>
      <c r="B4590" s="35" t="str">
        <f t="shared" si="71"/>
        <v>28300091</v>
      </c>
      <c r="C4590" s="32" t="s">
        <v>1692</v>
      </c>
      <c r="D4590" s="34">
        <v>-1811144.25</v>
      </c>
      <c r="E4590" s="34">
        <v>-1596058.14</v>
      </c>
    </row>
    <row r="4591" spans="1:5" x14ac:dyDescent="0.25">
      <c r="A4591">
        <v>3</v>
      </c>
      <c r="B4591" s="35" t="str">
        <f t="shared" si="71"/>
        <v>28300101</v>
      </c>
      <c r="C4591" s="32" t="s">
        <v>1693</v>
      </c>
      <c r="D4591" s="34">
        <v>-166208.72</v>
      </c>
      <c r="E4591" s="34">
        <v>-880863.26</v>
      </c>
    </row>
    <row r="4592" spans="1:5" x14ac:dyDescent="0.25">
      <c r="A4592">
        <v>3</v>
      </c>
      <c r="B4592" s="35" t="str">
        <f t="shared" si="71"/>
        <v>28300152</v>
      </c>
      <c r="C4592" s="32" t="s">
        <v>1694</v>
      </c>
      <c r="D4592" s="34">
        <v>-2035652.44</v>
      </c>
      <c r="E4592" s="34">
        <v>-2271830.02</v>
      </c>
    </row>
    <row r="4593" spans="1:5" x14ac:dyDescent="0.25">
      <c r="A4593">
        <v>3</v>
      </c>
      <c r="B4593" s="35" t="str">
        <f t="shared" si="71"/>
        <v>28300162</v>
      </c>
      <c r="C4593" s="32" t="s">
        <v>1695</v>
      </c>
      <c r="D4593" s="34">
        <v>-277250.40000000002</v>
      </c>
      <c r="E4593" s="34">
        <v>-670280.62</v>
      </c>
    </row>
    <row r="4594" spans="1:5" x14ac:dyDescent="0.25">
      <c r="A4594">
        <v>3</v>
      </c>
      <c r="B4594" s="35" t="str">
        <f t="shared" si="71"/>
        <v>28300211</v>
      </c>
      <c r="C4594" s="32" t="s">
        <v>1696</v>
      </c>
      <c r="D4594" s="34">
        <v>-19107371.079999998</v>
      </c>
      <c r="E4594" s="34">
        <v>-18631648.629999999</v>
      </c>
    </row>
    <row r="4595" spans="1:5" x14ac:dyDescent="0.25">
      <c r="A4595">
        <v>3</v>
      </c>
      <c r="B4595" s="35" t="str">
        <f t="shared" si="71"/>
        <v>28300212</v>
      </c>
      <c r="C4595" s="32" t="s">
        <v>1697</v>
      </c>
      <c r="D4595" s="33">
        <v>0</v>
      </c>
      <c r="E4595" s="33">
        <v>0</v>
      </c>
    </row>
    <row r="4596" spans="1:5" x14ac:dyDescent="0.25">
      <c r="A4596">
        <v>3</v>
      </c>
      <c r="B4596" s="35" t="str">
        <f t="shared" si="71"/>
        <v>28300221</v>
      </c>
      <c r="C4596" s="32" t="s">
        <v>1698</v>
      </c>
      <c r="D4596" s="34">
        <v>-6183652.8799999999</v>
      </c>
      <c r="E4596" s="34">
        <v>-5329922.24</v>
      </c>
    </row>
    <row r="4597" spans="1:5" x14ac:dyDescent="0.25">
      <c r="A4597">
        <v>3</v>
      </c>
      <c r="B4597" s="35" t="str">
        <f t="shared" si="71"/>
        <v>28300232</v>
      </c>
      <c r="C4597" s="32" t="s">
        <v>1699</v>
      </c>
      <c r="D4597" s="34">
        <v>-5466402.9699999997</v>
      </c>
      <c r="E4597" s="34">
        <v>-4673916.8499999996</v>
      </c>
    </row>
    <row r="4598" spans="1:5" x14ac:dyDescent="0.25">
      <c r="A4598">
        <v>3</v>
      </c>
      <c r="B4598" s="35" t="str">
        <f t="shared" si="71"/>
        <v>28300252</v>
      </c>
      <c r="C4598" s="32" t="s">
        <v>1700</v>
      </c>
      <c r="D4598" s="34">
        <v>-8781661.8900000006</v>
      </c>
      <c r="E4598" s="34">
        <v>-8466595.1500000004</v>
      </c>
    </row>
    <row r="4599" spans="1:5" x14ac:dyDescent="0.25">
      <c r="A4599">
        <v>3</v>
      </c>
      <c r="B4599" s="35" t="str">
        <f t="shared" si="71"/>
        <v>28300262</v>
      </c>
      <c r="C4599" s="32" t="s">
        <v>1701</v>
      </c>
      <c r="D4599" s="34">
        <v>-2464580.38</v>
      </c>
      <c r="E4599" s="34">
        <v>-1996203.87</v>
      </c>
    </row>
    <row r="4600" spans="1:5" x14ac:dyDescent="0.25">
      <c r="A4600">
        <v>3</v>
      </c>
      <c r="B4600" s="35" t="str">
        <f t="shared" si="71"/>
        <v>28300311</v>
      </c>
      <c r="C4600" s="32" t="s">
        <v>1702</v>
      </c>
      <c r="D4600" s="34">
        <v>-8455227.6999999993</v>
      </c>
      <c r="E4600" s="34">
        <v>-8455227.6999999993</v>
      </c>
    </row>
    <row r="4601" spans="1:5" x14ac:dyDescent="0.25">
      <c r="A4601">
        <v>3</v>
      </c>
      <c r="B4601" s="35" t="str">
        <f t="shared" si="71"/>
        <v>28300361</v>
      </c>
      <c r="C4601" s="32" t="s">
        <v>1703</v>
      </c>
      <c r="D4601" s="34">
        <v>-797362.18</v>
      </c>
      <c r="E4601" s="34">
        <v>-1.1100000000000001</v>
      </c>
    </row>
    <row r="4602" spans="1:5" x14ac:dyDescent="0.25">
      <c r="A4602">
        <v>3</v>
      </c>
      <c r="B4602" s="35" t="str">
        <f t="shared" si="71"/>
        <v>28300362</v>
      </c>
      <c r="C4602" s="32" t="s">
        <v>1704</v>
      </c>
      <c r="D4602" s="34">
        <v>-0.35</v>
      </c>
      <c r="E4602" s="34">
        <v>-0.35</v>
      </c>
    </row>
    <row r="4603" spans="1:5" x14ac:dyDescent="0.25">
      <c r="A4603">
        <v>3</v>
      </c>
      <c r="B4603" s="35" t="str">
        <f t="shared" si="71"/>
        <v>28300441</v>
      </c>
      <c r="C4603" s="32" t="s">
        <v>1705</v>
      </c>
      <c r="D4603" s="34">
        <v>-3653111.77</v>
      </c>
      <c r="E4603" s="34">
        <v>-3653111.77</v>
      </c>
    </row>
    <row r="4604" spans="1:5" x14ac:dyDescent="0.25">
      <c r="A4604">
        <v>3</v>
      </c>
      <c r="B4604" s="35" t="str">
        <f t="shared" si="71"/>
        <v>28300501</v>
      </c>
      <c r="C4604" s="32" t="s">
        <v>1706</v>
      </c>
      <c r="D4604" s="34">
        <v>1070991.8500000001</v>
      </c>
      <c r="E4604" s="34">
        <v>1053275.93</v>
      </c>
    </row>
    <row r="4605" spans="1:5" x14ac:dyDescent="0.25">
      <c r="A4605">
        <v>3</v>
      </c>
      <c r="B4605" s="35" t="str">
        <f t="shared" si="71"/>
        <v>28300503</v>
      </c>
      <c r="C4605" s="32" t="s">
        <v>1707</v>
      </c>
      <c r="D4605" s="34">
        <v>-4601698.8899999997</v>
      </c>
      <c r="E4605" s="34">
        <v>-4564387.7699999996</v>
      </c>
    </row>
    <row r="4606" spans="1:5" x14ac:dyDescent="0.25">
      <c r="A4606">
        <v>3</v>
      </c>
      <c r="B4606" s="35" t="str">
        <f t="shared" si="71"/>
        <v>28300511</v>
      </c>
      <c r="C4606" s="32" t="s">
        <v>1708</v>
      </c>
      <c r="D4606" s="34">
        <v>-725412.24</v>
      </c>
      <c r="E4606" s="34">
        <v>-725412.24</v>
      </c>
    </row>
    <row r="4607" spans="1:5" x14ac:dyDescent="0.25">
      <c r="A4607">
        <v>3</v>
      </c>
      <c r="B4607" s="35" t="str">
        <f t="shared" si="71"/>
        <v>28300541</v>
      </c>
      <c r="C4607" s="32" t="s">
        <v>1709</v>
      </c>
      <c r="D4607" s="33">
        <v>0</v>
      </c>
      <c r="E4607" s="33">
        <v>0</v>
      </c>
    </row>
    <row r="4608" spans="1:5" x14ac:dyDescent="0.25">
      <c r="A4608">
        <v>3</v>
      </c>
      <c r="B4608" s="35" t="str">
        <f t="shared" si="71"/>
        <v>28300561</v>
      </c>
      <c r="C4608" s="32" t="s">
        <v>1710</v>
      </c>
      <c r="D4608" s="34">
        <v>-12772442.1</v>
      </c>
      <c r="E4608" s="34">
        <v>-12633943.66</v>
      </c>
    </row>
    <row r="4609" spans="1:5" x14ac:dyDescent="0.25">
      <c r="A4609">
        <v>3</v>
      </c>
      <c r="B4609" s="35" t="str">
        <f t="shared" si="71"/>
        <v>28300581</v>
      </c>
      <c r="C4609" s="32" t="s">
        <v>1711</v>
      </c>
      <c r="D4609" s="34">
        <v>-9973614.6300000008</v>
      </c>
      <c r="E4609" s="34">
        <v>-8077597.7599999998</v>
      </c>
    </row>
    <row r="4610" spans="1:5" x14ac:dyDescent="0.25">
      <c r="A4610">
        <v>3</v>
      </c>
      <c r="B4610" s="35" t="str">
        <f t="shared" ref="B4610:B4673" si="72">LEFT(C4610,8)</f>
        <v>28300651</v>
      </c>
      <c r="C4610" s="32" t="s">
        <v>1712</v>
      </c>
      <c r="D4610" s="34">
        <v>-6825557.1399999997</v>
      </c>
      <c r="E4610" s="34">
        <v>-6484279.29</v>
      </c>
    </row>
    <row r="4611" spans="1:5" x14ac:dyDescent="0.25">
      <c r="A4611">
        <v>3</v>
      </c>
      <c r="B4611" s="35" t="str">
        <f t="shared" si="72"/>
        <v>28300661</v>
      </c>
      <c r="C4611" s="32" t="s">
        <v>1713</v>
      </c>
      <c r="D4611" s="34">
        <v>-7262635.4500000002</v>
      </c>
      <c r="E4611" s="34">
        <v>-7111170.2199999997</v>
      </c>
    </row>
    <row r="4612" spans="1:5" x14ac:dyDescent="0.25">
      <c r="A4612">
        <v>3</v>
      </c>
      <c r="B4612" s="35" t="str">
        <f t="shared" si="72"/>
        <v>28300731</v>
      </c>
      <c r="C4612" s="32" t="s">
        <v>1714</v>
      </c>
      <c r="D4612" s="34">
        <v>-2900603.22</v>
      </c>
      <c r="E4612" s="34">
        <v>-2663280.96</v>
      </c>
    </row>
    <row r="4613" spans="1:5" x14ac:dyDescent="0.25">
      <c r="A4613">
        <v>3</v>
      </c>
      <c r="B4613" s="35" t="str">
        <f t="shared" si="72"/>
        <v>28300741</v>
      </c>
      <c r="C4613" s="43" t="s">
        <v>1715</v>
      </c>
      <c r="D4613" s="49">
        <v>-196389.52</v>
      </c>
      <c r="E4613" s="49">
        <v>-161038.32999999999</v>
      </c>
    </row>
    <row r="4614" spans="1:5" x14ac:dyDescent="0.25">
      <c r="A4614">
        <v>3</v>
      </c>
      <c r="B4614" s="35" t="str">
        <f t="shared" si="72"/>
        <v>28300761</v>
      </c>
      <c r="C4614" s="43" t="s">
        <v>1716</v>
      </c>
      <c r="D4614" s="49">
        <v>-1549497.81</v>
      </c>
      <c r="E4614" s="49">
        <v>-1522953.6</v>
      </c>
    </row>
    <row r="4615" spans="1:5" x14ac:dyDescent="0.25">
      <c r="A4615">
        <v>3</v>
      </c>
      <c r="B4615" s="35" t="str">
        <f t="shared" si="72"/>
        <v>28302001</v>
      </c>
      <c r="C4615" s="32" t="s">
        <v>1717</v>
      </c>
      <c r="D4615" s="34">
        <v>181048.55</v>
      </c>
      <c r="E4615" s="34">
        <v>369149.93</v>
      </c>
    </row>
    <row r="4616" spans="1:5" x14ac:dyDescent="0.25">
      <c r="A4616">
        <v>3</v>
      </c>
      <c r="B4616" s="35" t="str">
        <f t="shared" si="72"/>
        <v>28302002</v>
      </c>
      <c r="C4616" s="32" t="s">
        <v>1718</v>
      </c>
      <c r="D4616" s="34">
        <v>-13139974.640000001</v>
      </c>
      <c r="E4616" s="34">
        <v>-11137737.289999999</v>
      </c>
    </row>
    <row r="4617" spans="1:5" x14ac:dyDescent="0.25">
      <c r="A4617">
        <v>3</v>
      </c>
      <c r="B4617" s="35" t="str">
        <f t="shared" si="72"/>
        <v>28302011</v>
      </c>
      <c r="C4617" s="32" t="s">
        <v>1719</v>
      </c>
      <c r="D4617" s="34">
        <v>-3300896.5</v>
      </c>
      <c r="E4617" s="34">
        <v>-2902274.45</v>
      </c>
    </row>
    <row r="4618" spans="1:5" x14ac:dyDescent="0.25">
      <c r="A4618">
        <v>3</v>
      </c>
      <c r="B4618" s="35" t="str">
        <f t="shared" si="72"/>
        <v>28302012</v>
      </c>
      <c r="C4618" s="32" t="s">
        <v>1720</v>
      </c>
      <c r="D4618" s="34">
        <v>-2063102.8</v>
      </c>
      <c r="E4618" s="34">
        <v>-903158.65</v>
      </c>
    </row>
    <row r="4619" spans="1:5" x14ac:dyDescent="0.25">
      <c r="A4619">
        <v>3</v>
      </c>
      <c r="B4619" s="35" t="str">
        <f t="shared" si="72"/>
        <v>28302021</v>
      </c>
      <c r="C4619" s="32" t="s">
        <v>1721</v>
      </c>
      <c r="D4619" s="34">
        <v>181360.9</v>
      </c>
      <c r="E4619" s="34">
        <v>236433</v>
      </c>
    </row>
    <row r="4620" spans="1:5" x14ac:dyDescent="0.25">
      <c r="A4620">
        <v>3</v>
      </c>
      <c r="B4620" s="35" t="str">
        <f t="shared" si="72"/>
        <v>28302022</v>
      </c>
      <c r="C4620" s="32" t="s">
        <v>1722</v>
      </c>
      <c r="D4620" s="34">
        <v>1155549.77</v>
      </c>
      <c r="E4620" s="34">
        <v>1639541.08</v>
      </c>
    </row>
    <row r="4621" spans="1:5" x14ac:dyDescent="0.25">
      <c r="A4621">
        <v>3</v>
      </c>
      <c r="B4621" s="35" t="str">
        <f t="shared" si="72"/>
        <v>28302031</v>
      </c>
      <c r="C4621" s="32" t="s">
        <v>1723</v>
      </c>
      <c r="D4621" s="34">
        <v>-20803.55</v>
      </c>
      <c r="E4621" s="34">
        <v>-321252</v>
      </c>
    </row>
    <row r="4622" spans="1:5" x14ac:dyDescent="0.25">
      <c r="A4622">
        <v>3</v>
      </c>
      <c r="B4622" s="35" t="str">
        <f t="shared" si="72"/>
        <v>28302041</v>
      </c>
      <c r="C4622" s="32" t="s">
        <v>1724</v>
      </c>
      <c r="D4622" s="34">
        <v>-11627416.529999999</v>
      </c>
      <c r="E4622" s="34">
        <v>-11331015.25</v>
      </c>
    </row>
    <row r="4623" spans="1:5" x14ac:dyDescent="0.25">
      <c r="A4623">
        <v>3</v>
      </c>
      <c r="B4623" s="35" t="str">
        <f t="shared" si="72"/>
        <v>28302051</v>
      </c>
      <c r="C4623" s="32" t="s">
        <v>1725</v>
      </c>
      <c r="D4623" s="34">
        <v>-3053100.3</v>
      </c>
      <c r="E4623" s="34">
        <v>-2775832.33</v>
      </c>
    </row>
    <row r="4624" spans="1:5" x14ac:dyDescent="0.25">
      <c r="A4624">
        <v>3</v>
      </c>
      <c r="B4624" s="35" t="str">
        <f t="shared" si="72"/>
        <v>28302061</v>
      </c>
      <c r="C4624" s="32" t="s">
        <v>1726</v>
      </c>
      <c r="D4624" s="34">
        <v>-1325207.74</v>
      </c>
      <c r="E4624" s="34">
        <v>-1147153.99</v>
      </c>
    </row>
    <row r="4625" spans="1:5" x14ac:dyDescent="0.25">
      <c r="A4625">
        <v>3</v>
      </c>
      <c r="B4625" s="35" t="str">
        <f t="shared" si="72"/>
        <v>28302081</v>
      </c>
      <c r="C4625" s="32" t="s">
        <v>1727</v>
      </c>
      <c r="D4625" s="34">
        <v>-7578611.3300000001</v>
      </c>
      <c r="E4625" s="34">
        <v>-8235433.2199999997</v>
      </c>
    </row>
    <row r="4626" spans="1:5" x14ac:dyDescent="0.25">
      <c r="A4626">
        <v>3</v>
      </c>
      <c r="B4626" s="35" t="str">
        <f t="shared" si="72"/>
        <v xml:space="preserve">F283    </v>
      </c>
      <c r="C4626" s="41" t="s">
        <v>268</v>
      </c>
      <c r="D4626" s="47">
        <v>-212687785.40000001</v>
      </c>
      <c r="E4626" s="47">
        <v>-204268737.43000001</v>
      </c>
    </row>
    <row r="4627" spans="1:5" x14ac:dyDescent="0.25">
      <c r="A4627">
        <v>3</v>
      </c>
      <c r="B4627" s="35" t="str">
        <f t="shared" si="72"/>
        <v>F1-P112.</v>
      </c>
      <c r="C4627" s="25" t="s">
        <v>1728</v>
      </c>
      <c r="D4627" s="27">
        <v>-2247016131.3499999</v>
      </c>
      <c r="E4627" s="27">
        <v>-2230617745.4499998</v>
      </c>
    </row>
    <row r="4628" spans="1:5" x14ac:dyDescent="0.25">
      <c r="A4628">
        <v>3</v>
      </c>
      <c r="B4628" s="35" t="str">
        <f t="shared" si="72"/>
        <v>F1-P112.</v>
      </c>
      <c r="C4628" s="25" t="s">
        <v>1729</v>
      </c>
      <c r="D4628" s="27">
        <v>-3795693200.7399998</v>
      </c>
      <c r="E4628" s="27">
        <v>-3793754108.9899998</v>
      </c>
    </row>
    <row r="4629" spans="1:5" x14ac:dyDescent="0.25">
      <c r="A4629">
        <v>3</v>
      </c>
      <c r="B4629" s="35" t="str">
        <f t="shared" si="72"/>
        <v>F1-P112.</v>
      </c>
      <c r="C4629" s="42" t="s">
        <v>1730</v>
      </c>
      <c r="D4629" s="48">
        <v>-12625792218.959999</v>
      </c>
      <c r="E4629" s="48">
        <v>-12550943391.25</v>
      </c>
    </row>
    <row r="4630" spans="1:5" x14ac:dyDescent="0.25">
      <c r="A4630">
        <v>4</v>
      </c>
      <c r="B4630" s="35" t="str">
        <f t="shared" si="72"/>
        <v>Assets a</v>
      </c>
      <c r="C4630" s="40" t="s">
        <v>185</v>
      </c>
      <c r="D4630" s="46" t="s">
        <v>186</v>
      </c>
      <c r="E4630" s="46" t="s">
        <v>1731</v>
      </c>
    </row>
    <row r="4631" spans="1:5" x14ac:dyDescent="0.25">
      <c r="A4631">
        <v>4</v>
      </c>
      <c r="B4631" s="35" t="str">
        <f t="shared" si="72"/>
        <v>10100501</v>
      </c>
      <c r="C4631" s="32" t="s">
        <v>272</v>
      </c>
      <c r="D4631" s="33">
        <v>9651323076.8700008</v>
      </c>
      <c r="E4631" s="33">
        <v>9778612659.0300007</v>
      </c>
    </row>
    <row r="4632" spans="1:5" x14ac:dyDescent="0.25">
      <c r="A4632">
        <v>4</v>
      </c>
      <c r="B4632" s="35" t="str">
        <f t="shared" si="72"/>
        <v>10100502</v>
      </c>
      <c r="C4632" s="32" t="s">
        <v>273</v>
      </c>
      <c r="D4632" s="33">
        <v>3652033530.6500001</v>
      </c>
      <c r="E4632" s="33">
        <v>3715353243.6399999</v>
      </c>
    </row>
    <row r="4633" spans="1:5" x14ac:dyDescent="0.25">
      <c r="A4633">
        <v>4</v>
      </c>
      <c r="B4633" s="35" t="str">
        <f t="shared" si="72"/>
        <v>10100503</v>
      </c>
      <c r="C4633" s="32" t="s">
        <v>274</v>
      </c>
      <c r="D4633" s="33">
        <v>670048472.54999995</v>
      </c>
      <c r="E4633" s="33">
        <v>708293164.78999996</v>
      </c>
    </row>
    <row r="4634" spans="1:5" x14ac:dyDescent="0.25">
      <c r="A4634">
        <v>4</v>
      </c>
      <c r="B4634" s="35" t="str">
        <f t="shared" si="72"/>
        <v>10100601</v>
      </c>
      <c r="C4634" s="32" t="s">
        <v>275</v>
      </c>
      <c r="D4634" s="33">
        <v>-787464</v>
      </c>
      <c r="E4634" s="33">
        <v>1512.42</v>
      </c>
    </row>
    <row r="4635" spans="1:5" x14ac:dyDescent="0.25">
      <c r="A4635">
        <v>4</v>
      </c>
      <c r="B4635" s="35" t="str">
        <f t="shared" si="72"/>
        <v>10100602</v>
      </c>
      <c r="C4635" s="32" t="s">
        <v>276</v>
      </c>
      <c r="D4635" s="33">
        <v>-3448517.43</v>
      </c>
      <c r="E4635" s="33">
        <v>192196.05</v>
      </c>
    </row>
    <row r="4636" spans="1:5" x14ac:dyDescent="0.25">
      <c r="A4636">
        <v>4</v>
      </c>
      <c r="B4636" s="35" t="str">
        <f t="shared" si="72"/>
        <v>10100651</v>
      </c>
      <c r="C4636" s="32" t="s">
        <v>277</v>
      </c>
      <c r="D4636" s="33">
        <v>127626846.77</v>
      </c>
      <c r="E4636" s="33">
        <v>127834725.66</v>
      </c>
    </row>
    <row r="4637" spans="1:5" x14ac:dyDescent="0.25">
      <c r="A4637">
        <v>4</v>
      </c>
      <c r="B4637" s="35" t="str">
        <f t="shared" si="72"/>
        <v>10100661</v>
      </c>
      <c r="C4637" s="32" t="s">
        <v>278</v>
      </c>
      <c r="D4637" s="33">
        <v>-127626846.77</v>
      </c>
      <c r="E4637" s="33">
        <v>-127834725.66</v>
      </c>
    </row>
    <row r="4638" spans="1:5" x14ac:dyDescent="0.25">
      <c r="A4638">
        <v>4</v>
      </c>
      <c r="B4638" s="35" t="str">
        <f t="shared" si="72"/>
        <v>10110023</v>
      </c>
      <c r="C4638" s="32" t="s">
        <v>279</v>
      </c>
      <c r="D4638" s="33">
        <v>1129251.6000000001</v>
      </c>
      <c r="E4638" s="33">
        <v>1336288.33</v>
      </c>
    </row>
    <row r="4639" spans="1:5" x14ac:dyDescent="0.25">
      <c r="A4639">
        <v>4</v>
      </c>
      <c r="B4639" s="35" t="str">
        <f t="shared" si="72"/>
        <v xml:space="preserve">F101    </v>
      </c>
      <c r="C4639" s="25" t="s">
        <v>280</v>
      </c>
      <c r="D4639" s="26">
        <v>13970298350.24</v>
      </c>
      <c r="E4639" s="26">
        <v>14203789064.26</v>
      </c>
    </row>
    <row r="4640" spans="1:5" x14ac:dyDescent="0.25">
      <c r="A4640">
        <v>4</v>
      </c>
      <c r="B4640" s="35" t="str">
        <f t="shared" si="72"/>
        <v>10500501</v>
      </c>
      <c r="C4640" s="32" t="s">
        <v>281</v>
      </c>
      <c r="D4640" s="33">
        <v>52143356.590000004</v>
      </c>
      <c r="E4640" s="33">
        <v>49293847.079999998</v>
      </c>
    </row>
    <row r="4641" spans="1:5" x14ac:dyDescent="0.25">
      <c r="A4641">
        <v>4</v>
      </c>
      <c r="B4641" s="35" t="str">
        <f t="shared" si="72"/>
        <v>10500502</v>
      </c>
      <c r="C4641" s="32" t="s">
        <v>282</v>
      </c>
      <c r="D4641" s="33">
        <v>1436911.3</v>
      </c>
      <c r="E4641" s="33">
        <v>611314.14</v>
      </c>
    </row>
    <row r="4642" spans="1:5" x14ac:dyDescent="0.25">
      <c r="A4642">
        <v>4</v>
      </c>
      <c r="B4642" s="35" t="str">
        <f t="shared" si="72"/>
        <v xml:space="preserve">F105    </v>
      </c>
      <c r="C4642" s="25" t="s">
        <v>283</v>
      </c>
      <c r="D4642" s="26">
        <v>53580267.890000001</v>
      </c>
      <c r="E4642" s="26">
        <v>49905161.219999999</v>
      </c>
    </row>
    <row r="4643" spans="1:5" x14ac:dyDescent="0.25">
      <c r="A4643">
        <v>4</v>
      </c>
      <c r="B4643" s="35" t="str">
        <f t="shared" si="72"/>
        <v>10600501</v>
      </c>
      <c r="C4643" s="32" t="s">
        <v>284</v>
      </c>
      <c r="D4643" s="33">
        <v>146752173.47</v>
      </c>
      <c r="E4643" s="33">
        <v>90465540.459999993</v>
      </c>
    </row>
    <row r="4644" spans="1:5" x14ac:dyDescent="0.25">
      <c r="A4644">
        <v>4</v>
      </c>
      <c r="B4644" s="35" t="str">
        <f t="shared" si="72"/>
        <v>10600502</v>
      </c>
      <c r="C4644" s="32" t="s">
        <v>285</v>
      </c>
      <c r="D4644" s="33">
        <v>91940790.370000005</v>
      </c>
      <c r="E4644" s="33">
        <v>82703345.159999996</v>
      </c>
    </row>
    <row r="4645" spans="1:5" x14ac:dyDescent="0.25">
      <c r="A4645">
        <v>4</v>
      </c>
      <c r="B4645" s="35" t="str">
        <f t="shared" si="72"/>
        <v>10600503</v>
      </c>
      <c r="C4645" s="32" t="s">
        <v>286</v>
      </c>
      <c r="D4645" s="33">
        <v>36320795.490000002</v>
      </c>
      <c r="E4645" s="33">
        <v>8418097.8900000006</v>
      </c>
    </row>
    <row r="4646" spans="1:5" x14ac:dyDescent="0.25">
      <c r="A4646">
        <v>4</v>
      </c>
      <c r="B4646" s="35" t="str">
        <f t="shared" si="72"/>
        <v/>
      </c>
      <c r="C4646" s="32"/>
      <c r="D4646" s="33"/>
      <c r="E4646" s="33"/>
    </row>
    <row r="4647" spans="1:5" x14ac:dyDescent="0.25">
      <c r="A4647">
        <v>4</v>
      </c>
      <c r="B4647" s="35" t="str">
        <f t="shared" si="72"/>
        <v xml:space="preserve">F106    </v>
      </c>
      <c r="C4647" s="25" t="s">
        <v>288</v>
      </c>
      <c r="D4647" s="26">
        <v>275013759.32999998</v>
      </c>
      <c r="E4647" s="26">
        <v>181586983.50999999</v>
      </c>
    </row>
    <row r="4648" spans="1:5" x14ac:dyDescent="0.25">
      <c r="A4648">
        <v>4</v>
      </c>
      <c r="B4648" s="35" t="str">
        <f t="shared" si="72"/>
        <v>11400001</v>
      </c>
      <c r="C4648" s="32" t="s">
        <v>289</v>
      </c>
      <c r="D4648" s="33">
        <v>946172.25</v>
      </c>
      <c r="E4648" s="33">
        <v>946172.25</v>
      </c>
    </row>
    <row r="4649" spans="1:5" x14ac:dyDescent="0.25">
      <c r="A4649">
        <v>4</v>
      </c>
      <c r="B4649" s="35" t="str">
        <f t="shared" si="72"/>
        <v>11400011</v>
      </c>
      <c r="C4649" s="32" t="s">
        <v>290</v>
      </c>
      <c r="D4649" s="33">
        <v>302358.01</v>
      </c>
      <c r="E4649" s="33">
        <v>302358.01</v>
      </c>
    </row>
    <row r="4650" spans="1:5" x14ac:dyDescent="0.25">
      <c r="A4650">
        <v>4</v>
      </c>
      <c r="B4650" s="35" t="str">
        <f t="shared" si="72"/>
        <v>11400031</v>
      </c>
      <c r="C4650" s="32" t="s">
        <v>291</v>
      </c>
      <c r="D4650" s="33">
        <v>76622596.840000004</v>
      </c>
      <c r="E4650" s="33">
        <v>76622596.840000004</v>
      </c>
    </row>
    <row r="4651" spans="1:5" x14ac:dyDescent="0.25">
      <c r="A4651">
        <v>4</v>
      </c>
      <c r="B4651" s="35" t="str">
        <f t="shared" si="72"/>
        <v>11400061</v>
      </c>
      <c r="C4651" s="32" t="s">
        <v>292</v>
      </c>
      <c r="D4651" s="33">
        <v>156960790.84</v>
      </c>
      <c r="E4651" s="33">
        <v>156960790.84</v>
      </c>
    </row>
    <row r="4652" spans="1:5" x14ac:dyDescent="0.25">
      <c r="A4652">
        <v>4</v>
      </c>
      <c r="B4652" s="35" t="str">
        <f t="shared" si="72"/>
        <v>11400071</v>
      </c>
      <c r="C4652" s="32" t="s">
        <v>293</v>
      </c>
      <c r="D4652" s="33">
        <v>16950332.899999999</v>
      </c>
      <c r="E4652" s="33">
        <v>16950332.899999999</v>
      </c>
    </row>
    <row r="4653" spans="1:5" x14ac:dyDescent="0.25">
      <c r="A4653">
        <v>4</v>
      </c>
      <c r="B4653" s="35" t="str">
        <f t="shared" si="72"/>
        <v>11400091</v>
      </c>
      <c r="C4653" s="32" t="s">
        <v>294</v>
      </c>
      <c r="D4653" s="33">
        <v>31009424.030000001</v>
      </c>
      <c r="E4653" s="33">
        <v>31009424.030000001</v>
      </c>
    </row>
    <row r="4654" spans="1:5" x14ac:dyDescent="0.25">
      <c r="A4654">
        <v>4</v>
      </c>
      <c r="B4654" s="35" t="str">
        <f t="shared" si="72"/>
        <v xml:space="preserve">F114    </v>
      </c>
      <c r="C4654" s="25" t="s">
        <v>295</v>
      </c>
      <c r="D4654" s="26">
        <v>282791674.87</v>
      </c>
      <c r="E4654" s="26">
        <v>282791674.87</v>
      </c>
    </row>
    <row r="4655" spans="1:5" x14ac:dyDescent="0.25">
      <c r="A4655">
        <v>4</v>
      </c>
      <c r="B4655" s="35" t="str">
        <f t="shared" si="72"/>
        <v>F1-P110.</v>
      </c>
      <c r="C4655" s="25" t="s">
        <v>188</v>
      </c>
      <c r="D4655" s="26">
        <v>14581684052.33</v>
      </c>
      <c r="E4655" s="26">
        <v>14718072883.860001</v>
      </c>
    </row>
    <row r="4656" spans="1:5" x14ac:dyDescent="0.25">
      <c r="A4656">
        <v>4</v>
      </c>
      <c r="B4656" s="35" t="str">
        <f t="shared" si="72"/>
        <v>10700011</v>
      </c>
      <c r="C4656" s="32" t="s">
        <v>296</v>
      </c>
      <c r="D4656" s="33">
        <v>-970695.8</v>
      </c>
      <c r="E4656" s="33">
        <v>1074108.76</v>
      </c>
    </row>
    <row r="4657" spans="1:5" x14ac:dyDescent="0.25">
      <c r="A4657">
        <v>4</v>
      </c>
      <c r="B4657" s="35" t="str">
        <f t="shared" si="72"/>
        <v>10700012</v>
      </c>
      <c r="C4657" s="32" t="s">
        <v>297</v>
      </c>
      <c r="D4657" s="33">
        <v>667456.88</v>
      </c>
      <c r="E4657" s="33">
        <v>1565607.6</v>
      </c>
    </row>
    <row r="4658" spans="1:5" x14ac:dyDescent="0.25">
      <c r="A4658">
        <v>4</v>
      </c>
      <c r="B4658" s="35" t="str">
        <f t="shared" si="72"/>
        <v>10700013</v>
      </c>
      <c r="C4658" s="32" t="s">
        <v>298</v>
      </c>
      <c r="D4658" s="33">
        <v>-2152887.63</v>
      </c>
      <c r="E4658" s="33">
        <v>2168688.92</v>
      </c>
    </row>
    <row r="4659" spans="1:5" x14ac:dyDescent="0.25">
      <c r="A4659">
        <v>4</v>
      </c>
      <c r="B4659" s="35" t="str">
        <f t="shared" si="72"/>
        <v>10700051</v>
      </c>
      <c r="C4659" s="32" t="s">
        <v>299</v>
      </c>
      <c r="D4659" s="33">
        <v>596066.98</v>
      </c>
      <c r="E4659" s="33">
        <v>1304679.6200000001</v>
      </c>
    </row>
    <row r="4660" spans="1:5" x14ac:dyDescent="0.25">
      <c r="A4660">
        <v>4</v>
      </c>
      <c r="B4660" s="35" t="str">
        <f t="shared" si="72"/>
        <v>10700501</v>
      </c>
      <c r="C4660" s="32" t="s">
        <v>300</v>
      </c>
      <c r="D4660" s="33">
        <v>228549819.11000001</v>
      </c>
      <c r="E4660" s="33">
        <v>255304291.15000001</v>
      </c>
    </row>
    <row r="4661" spans="1:5" x14ac:dyDescent="0.25">
      <c r="A4661">
        <v>4</v>
      </c>
      <c r="B4661" s="35" t="str">
        <f t="shared" si="72"/>
        <v>10700502</v>
      </c>
      <c r="C4661" s="32" t="s">
        <v>301</v>
      </c>
      <c r="D4661" s="33">
        <v>122099701.43000001</v>
      </c>
      <c r="E4661" s="33">
        <v>149951588.75</v>
      </c>
    </row>
    <row r="4662" spans="1:5" x14ac:dyDescent="0.25">
      <c r="A4662">
        <v>4</v>
      </c>
      <c r="B4662" s="35" t="str">
        <f t="shared" si="72"/>
        <v>10700503</v>
      </c>
      <c r="C4662" s="32" t="s">
        <v>302</v>
      </c>
      <c r="D4662" s="33">
        <v>137799008</v>
      </c>
      <c r="E4662" s="33">
        <v>188293269.47999999</v>
      </c>
    </row>
    <row r="4663" spans="1:5" x14ac:dyDescent="0.25">
      <c r="A4663">
        <v>4</v>
      </c>
      <c r="B4663" s="35" t="str">
        <f t="shared" si="72"/>
        <v>10700601</v>
      </c>
      <c r="C4663" s="32" t="s">
        <v>1732</v>
      </c>
      <c r="D4663" s="33">
        <v>0</v>
      </c>
      <c r="E4663" s="33">
        <v>212500</v>
      </c>
    </row>
    <row r="4664" spans="1:5" x14ac:dyDescent="0.25">
      <c r="A4664">
        <v>4</v>
      </c>
      <c r="B4664" s="35" t="str">
        <f t="shared" si="72"/>
        <v>10700602</v>
      </c>
      <c r="C4664" s="32" t="s">
        <v>303</v>
      </c>
      <c r="D4664" s="33">
        <v>9348799.6400000006</v>
      </c>
      <c r="E4664" s="33">
        <v>9251250</v>
      </c>
    </row>
    <row r="4665" spans="1:5" x14ac:dyDescent="0.25">
      <c r="A4665">
        <v>4</v>
      </c>
      <c r="B4665" s="35" t="str">
        <f t="shared" si="72"/>
        <v xml:space="preserve">F107    </v>
      </c>
      <c r="C4665" s="25" t="s">
        <v>304</v>
      </c>
      <c r="D4665" s="26">
        <v>495937268.61000001</v>
      </c>
      <c r="E4665" s="26">
        <v>609125984.27999997</v>
      </c>
    </row>
    <row r="4666" spans="1:5" x14ac:dyDescent="0.25">
      <c r="A4666">
        <v>4</v>
      </c>
      <c r="B4666" s="35" t="str">
        <f t="shared" si="72"/>
        <v>F1-P110.</v>
      </c>
      <c r="C4666" s="25" t="s">
        <v>189</v>
      </c>
      <c r="D4666" s="26">
        <v>495937268.61000001</v>
      </c>
      <c r="E4666" s="26">
        <v>609125984.27999997</v>
      </c>
    </row>
    <row r="4667" spans="1:5" x14ac:dyDescent="0.25">
      <c r="A4667">
        <v>4</v>
      </c>
      <c r="B4667" s="35" t="str">
        <f t="shared" si="72"/>
        <v>F1-P110.</v>
      </c>
      <c r="C4667" s="25" t="s">
        <v>190</v>
      </c>
      <c r="D4667" s="26">
        <v>15077621320.940001</v>
      </c>
      <c r="E4667" s="26">
        <v>15327198868.139999</v>
      </c>
    </row>
    <row r="4668" spans="1:5" x14ac:dyDescent="0.25">
      <c r="A4668">
        <v>4</v>
      </c>
      <c r="B4668" s="35" t="str">
        <f t="shared" si="72"/>
        <v>11100501</v>
      </c>
      <c r="C4668" s="32" t="s">
        <v>305</v>
      </c>
      <c r="D4668" s="34">
        <v>-50962157.799999997</v>
      </c>
      <c r="E4668" s="34">
        <v>-56202698.240000002</v>
      </c>
    </row>
    <row r="4669" spans="1:5" x14ac:dyDescent="0.25">
      <c r="A4669">
        <v>4</v>
      </c>
      <c r="B4669" s="35" t="str">
        <f t="shared" si="72"/>
        <v>11100502</v>
      </c>
      <c r="C4669" s="32" t="s">
        <v>306</v>
      </c>
      <c r="D4669" s="34">
        <v>-9719903.9299999997</v>
      </c>
      <c r="E4669" s="34">
        <v>-10812670.34</v>
      </c>
    </row>
    <row r="4670" spans="1:5" x14ac:dyDescent="0.25">
      <c r="A4670">
        <v>4</v>
      </c>
      <c r="B4670" s="35" t="str">
        <f t="shared" si="72"/>
        <v>11100503</v>
      </c>
      <c r="C4670" s="32" t="s">
        <v>307</v>
      </c>
      <c r="D4670" s="34">
        <v>-127982249.98</v>
      </c>
      <c r="E4670" s="34">
        <v>-138901865.94</v>
      </c>
    </row>
    <row r="4671" spans="1:5" x14ac:dyDescent="0.25">
      <c r="A4671">
        <v>4</v>
      </c>
      <c r="B4671" s="35" t="str">
        <f t="shared" si="72"/>
        <v xml:space="preserve">F111    </v>
      </c>
      <c r="C4671" s="25" t="s">
        <v>308</v>
      </c>
      <c r="D4671" s="27">
        <v>-188664311.71000001</v>
      </c>
      <c r="E4671" s="27">
        <v>-205917234.52000001</v>
      </c>
    </row>
    <row r="4672" spans="1:5" x14ac:dyDescent="0.25">
      <c r="A4672">
        <v>4</v>
      </c>
      <c r="B4672" s="35" t="str">
        <f t="shared" si="72"/>
        <v>11500001</v>
      </c>
      <c r="C4672" s="32" t="s">
        <v>309</v>
      </c>
      <c r="D4672" s="34">
        <v>-925389</v>
      </c>
      <c r="E4672" s="34">
        <v>-933989</v>
      </c>
    </row>
    <row r="4673" spans="1:5" x14ac:dyDescent="0.25">
      <c r="A4673">
        <v>4</v>
      </c>
      <c r="B4673" s="35" t="str">
        <f t="shared" si="72"/>
        <v>11500011</v>
      </c>
      <c r="C4673" s="32" t="s">
        <v>310</v>
      </c>
      <c r="D4673" s="34">
        <v>-302358.01</v>
      </c>
      <c r="E4673" s="34">
        <v>-302358.01</v>
      </c>
    </row>
    <row r="4674" spans="1:5" x14ac:dyDescent="0.25">
      <c r="A4674">
        <v>4</v>
      </c>
      <c r="B4674" s="35" t="str">
        <f t="shared" ref="B4674:B4737" si="73">LEFT(C4674,8)</f>
        <v>11500031</v>
      </c>
      <c r="C4674" s="32" t="s">
        <v>311</v>
      </c>
      <c r="D4674" s="34">
        <v>-63800238.659999996</v>
      </c>
      <c r="E4674" s="34">
        <v>-64684538.659999996</v>
      </c>
    </row>
    <row r="4675" spans="1:5" x14ac:dyDescent="0.25">
      <c r="A4675">
        <v>4</v>
      </c>
      <c r="B4675" s="35" t="str">
        <f t="shared" si="73"/>
        <v>11500041</v>
      </c>
      <c r="C4675" s="32" t="s">
        <v>312</v>
      </c>
      <c r="D4675" s="34">
        <v>-41800138.520000003</v>
      </c>
      <c r="E4675" s="34">
        <v>-43338971.640000001</v>
      </c>
    </row>
    <row r="4676" spans="1:5" x14ac:dyDescent="0.25">
      <c r="A4676">
        <v>4</v>
      </c>
      <c r="B4676" s="35" t="str">
        <f t="shared" si="73"/>
        <v>11500051</v>
      </c>
      <c r="C4676" s="32" t="s">
        <v>313</v>
      </c>
      <c r="D4676" s="34">
        <v>-16950332.899999999</v>
      </c>
      <c r="E4676" s="34">
        <v>-16950332.899999999</v>
      </c>
    </row>
    <row r="4677" spans="1:5" x14ac:dyDescent="0.25">
      <c r="A4677">
        <v>4</v>
      </c>
      <c r="B4677" s="35" t="str">
        <f t="shared" si="73"/>
        <v>11500061</v>
      </c>
      <c r="C4677" s="32" t="s">
        <v>314</v>
      </c>
      <c r="D4677" s="34">
        <v>-5867268.1699999999</v>
      </c>
      <c r="E4677" s="34">
        <v>-6248932.7699999996</v>
      </c>
    </row>
    <row r="4678" spans="1:5" x14ac:dyDescent="0.25">
      <c r="A4678">
        <v>4</v>
      </c>
      <c r="B4678" s="35" t="str">
        <f t="shared" si="73"/>
        <v xml:space="preserve">F115    </v>
      </c>
      <c r="C4678" s="25" t="s">
        <v>315</v>
      </c>
      <c r="D4678" s="27">
        <v>-129645725.26000001</v>
      </c>
      <c r="E4678" s="27">
        <v>-132459122.98</v>
      </c>
    </row>
    <row r="4679" spans="1:5" x14ac:dyDescent="0.25">
      <c r="A4679">
        <v>4</v>
      </c>
      <c r="B4679" s="35" t="str">
        <f t="shared" si="73"/>
        <v>10800061</v>
      </c>
      <c r="C4679" s="32" t="s">
        <v>316</v>
      </c>
      <c r="D4679" s="34">
        <v>-70546231.530000001</v>
      </c>
      <c r="E4679" s="34">
        <v>-74961636.900000006</v>
      </c>
    </row>
    <row r="4680" spans="1:5" x14ac:dyDescent="0.25">
      <c r="A4680">
        <v>4</v>
      </c>
      <c r="B4680" s="35" t="str">
        <f t="shared" si="73"/>
        <v>10800062</v>
      </c>
      <c r="C4680" s="32" t="s">
        <v>317</v>
      </c>
      <c r="D4680" s="34">
        <v>-319032997.37</v>
      </c>
      <c r="E4680" s="34">
        <v>-323514061.88</v>
      </c>
    </row>
    <row r="4681" spans="1:5" x14ac:dyDescent="0.25">
      <c r="A4681">
        <v>4</v>
      </c>
      <c r="B4681" s="35" t="str">
        <f t="shared" si="73"/>
        <v>10800071</v>
      </c>
      <c r="C4681" s="32" t="s">
        <v>318</v>
      </c>
      <c r="D4681" s="34">
        <v>70546231.530000001</v>
      </c>
      <c r="E4681" s="34">
        <v>74961636.900000006</v>
      </c>
    </row>
    <row r="4682" spans="1:5" x14ac:dyDescent="0.25">
      <c r="A4682">
        <v>4</v>
      </c>
      <c r="B4682" s="35" t="str">
        <f t="shared" si="73"/>
        <v>10800072</v>
      </c>
      <c r="C4682" s="32" t="s">
        <v>319</v>
      </c>
      <c r="D4682" s="34">
        <v>319032997.37</v>
      </c>
      <c r="E4682" s="34">
        <v>323514061.88</v>
      </c>
    </row>
    <row r="4683" spans="1:5" x14ac:dyDescent="0.25">
      <c r="A4683">
        <v>4</v>
      </c>
      <c r="B4683" s="35" t="str">
        <f t="shared" si="73"/>
        <v>10800501</v>
      </c>
      <c r="C4683" s="32" t="s">
        <v>320</v>
      </c>
      <c r="D4683" s="34">
        <v>-3681042016.3499999</v>
      </c>
      <c r="E4683" s="34">
        <v>-3772612575.6399999</v>
      </c>
    </row>
    <row r="4684" spans="1:5" x14ac:dyDescent="0.25">
      <c r="A4684">
        <v>4</v>
      </c>
      <c r="B4684" s="35" t="str">
        <f t="shared" si="73"/>
        <v>10800502</v>
      </c>
      <c r="C4684" s="32" t="s">
        <v>321</v>
      </c>
      <c r="D4684" s="34">
        <v>-1437510837.6099999</v>
      </c>
      <c r="E4684" s="34">
        <v>-1464331560.5699999</v>
      </c>
    </row>
    <row r="4685" spans="1:5" x14ac:dyDescent="0.25">
      <c r="A4685">
        <v>4</v>
      </c>
      <c r="B4685" s="35" t="str">
        <f t="shared" si="73"/>
        <v>10800503</v>
      </c>
      <c r="C4685" s="32" t="s">
        <v>322</v>
      </c>
      <c r="D4685" s="34">
        <v>-101835021.88</v>
      </c>
      <c r="E4685" s="34">
        <v>-111179310.62</v>
      </c>
    </row>
    <row r="4686" spans="1:5" x14ac:dyDescent="0.25">
      <c r="A4686">
        <v>4</v>
      </c>
      <c r="B4686" s="35" t="str">
        <f t="shared" si="73"/>
        <v>10800541</v>
      </c>
      <c r="C4686" s="32" t="s">
        <v>323</v>
      </c>
      <c r="D4686" s="34">
        <v>11865027.640000001</v>
      </c>
      <c r="E4686" s="34">
        <v>11531300.49</v>
      </c>
    </row>
    <row r="4687" spans="1:5" x14ac:dyDescent="0.25">
      <c r="A4687">
        <v>4</v>
      </c>
      <c r="B4687" s="35" t="str">
        <f t="shared" si="73"/>
        <v>10800543</v>
      </c>
      <c r="C4687" s="32" t="s">
        <v>324</v>
      </c>
      <c r="D4687" s="34">
        <v>77238.67</v>
      </c>
      <c r="E4687" s="34">
        <v>33390.870000000003</v>
      </c>
    </row>
    <row r="4688" spans="1:5" x14ac:dyDescent="0.25">
      <c r="A4688">
        <v>4</v>
      </c>
      <c r="B4688" s="35" t="str">
        <f t="shared" si="73"/>
        <v>10800552</v>
      </c>
      <c r="C4688" s="32" t="s">
        <v>325</v>
      </c>
      <c r="D4688" s="34">
        <v>4803445.21</v>
      </c>
      <c r="E4688" s="34">
        <v>3321412.92</v>
      </c>
    </row>
    <row r="4689" spans="1:5" x14ac:dyDescent="0.25">
      <c r="A4689">
        <v>4</v>
      </c>
      <c r="B4689" s="35" t="str">
        <f t="shared" si="73"/>
        <v>10800611</v>
      </c>
      <c r="C4689" s="32" t="s">
        <v>326</v>
      </c>
      <c r="D4689" s="34">
        <v>-95934500</v>
      </c>
      <c r="E4689" s="34">
        <v>-95934500</v>
      </c>
    </row>
    <row r="4690" spans="1:5" x14ac:dyDescent="0.25">
      <c r="A4690">
        <v>4</v>
      </c>
      <c r="B4690" s="35" t="str">
        <f t="shared" si="73"/>
        <v>10800621</v>
      </c>
      <c r="C4690" s="32" t="s">
        <v>327</v>
      </c>
      <c r="D4690" s="34">
        <v>407429.75</v>
      </c>
      <c r="E4690" s="34">
        <v>4296966.62</v>
      </c>
    </row>
    <row r="4691" spans="1:5" x14ac:dyDescent="0.25">
      <c r="A4691">
        <v>4</v>
      </c>
      <c r="B4691" s="35" t="str">
        <f t="shared" si="73"/>
        <v>10800631</v>
      </c>
      <c r="C4691" s="32" t="s">
        <v>328</v>
      </c>
      <c r="D4691" s="34">
        <v>67452.3</v>
      </c>
      <c r="E4691" s="34">
        <v>715029.85</v>
      </c>
    </row>
    <row r="4692" spans="1:5" x14ac:dyDescent="0.25">
      <c r="A4692">
        <v>4</v>
      </c>
      <c r="B4692" s="35" t="str">
        <f t="shared" si="73"/>
        <v>10800701</v>
      </c>
      <c r="C4692" s="32" t="s">
        <v>329</v>
      </c>
      <c r="D4692" s="34">
        <v>407429.75</v>
      </c>
      <c r="E4692" s="34">
        <v>4296966.62</v>
      </c>
    </row>
    <row r="4693" spans="1:5" x14ac:dyDescent="0.25">
      <c r="A4693">
        <v>4</v>
      </c>
      <c r="B4693" s="35" t="str">
        <f t="shared" si="73"/>
        <v>10800711</v>
      </c>
      <c r="C4693" s="32" t="s">
        <v>330</v>
      </c>
      <c r="D4693" s="34">
        <v>-407429.75</v>
      </c>
      <c r="E4693" s="34">
        <v>-4296966.62</v>
      </c>
    </row>
    <row r="4694" spans="1:5" x14ac:dyDescent="0.25">
      <c r="A4694">
        <v>4</v>
      </c>
      <c r="B4694" s="35" t="str">
        <f t="shared" si="73"/>
        <v>10800721</v>
      </c>
      <c r="C4694" s="32" t="s">
        <v>331</v>
      </c>
      <c r="D4694" s="34">
        <v>407429.75</v>
      </c>
      <c r="E4694" s="34">
        <v>4296966.62</v>
      </c>
    </row>
    <row r="4695" spans="1:5" x14ac:dyDescent="0.25">
      <c r="A4695">
        <v>4</v>
      </c>
      <c r="B4695" s="35" t="str">
        <f t="shared" si="73"/>
        <v>10800741</v>
      </c>
      <c r="C4695" s="32" t="s">
        <v>332</v>
      </c>
      <c r="D4695" s="34">
        <v>67452.3</v>
      </c>
      <c r="E4695" s="34">
        <v>715029.85</v>
      </c>
    </row>
    <row r="4696" spans="1:5" x14ac:dyDescent="0.25">
      <c r="A4696">
        <v>4</v>
      </c>
      <c r="B4696" s="35" t="str">
        <f t="shared" si="73"/>
        <v>10800751</v>
      </c>
      <c r="C4696" s="32" t="s">
        <v>333</v>
      </c>
      <c r="D4696" s="34">
        <v>-67452.3</v>
      </c>
      <c r="E4696" s="34">
        <v>-715029.85</v>
      </c>
    </row>
    <row r="4697" spans="1:5" x14ac:dyDescent="0.25">
      <c r="A4697">
        <v>4</v>
      </c>
      <c r="B4697" s="35" t="str">
        <f t="shared" si="73"/>
        <v>10800831</v>
      </c>
      <c r="C4697" s="32" t="s">
        <v>334</v>
      </c>
      <c r="D4697" s="34">
        <v>-407429.75</v>
      </c>
      <c r="E4697" s="34">
        <v>-4296966.62</v>
      </c>
    </row>
    <row r="4698" spans="1:5" x14ac:dyDescent="0.25">
      <c r="A4698">
        <v>4</v>
      </c>
      <c r="B4698" s="35" t="str">
        <f t="shared" si="73"/>
        <v xml:space="preserve">F108    </v>
      </c>
      <c r="C4698" s="28" t="s">
        <v>335</v>
      </c>
      <c r="D4698" s="56">
        <v>-5299101782.2700005</v>
      </c>
      <c r="E4698" s="56">
        <v>-5424159846.0799999</v>
      </c>
    </row>
    <row r="4699" spans="1:5" x14ac:dyDescent="0.25">
      <c r="A4699">
        <v>4</v>
      </c>
      <c r="B4699" s="35" t="str">
        <f t="shared" si="73"/>
        <v>F1-P110.</v>
      </c>
      <c r="C4699" s="25" t="s">
        <v>191</v>
      </c>
      <c r="D4699" s="27">
        <v>-5617411819.2399998</v>
      </c>
      <c r="E4699" s="27">
        <v>-5762536203.5799999</v>
      </c>
    </row>
    <row r="4700" spans="1:5" x14ac:dyDescent="0.25">
      <c r="A4700">
        <v>4</v>
      </c>
      <c r="B4700" s="35" t="str">
        <f t="shared" si="73"/>
        <v>F1-P110.</v>
      </c>
      <c r="C4700" s="25" t="s">
        <v>192</v>
      </c>
      <c r="D4700" s="26">
        <v>9460209501.7000008</v>
      </c>
      <c r="E4700" s="26">
        <v>9564662664.5599995</v>
      </c>
    </row>
    <row r="4701" spans="1:5" x14ac:dyDescent="0.25">
      <c r="A4701">
        <v>4</v>
      </c>
      <c r="B4701" s="35" t="str">
        <f t="shared" si="73"/>
        <v>F1-P110.</v>
      </c>
      <c r="C4701" s="25" t="s">
        <v>193</v>
      </c>
      <c r="D4701" s="26">
        <v>9460209501.7000008</v>
      </c>
      <c r="E4701" s="26">
        <v>9564662664.5599995</v>
      </c>
    </row>
    <row r="4702" spans="1:5" x14ac:dyDescent="0.25">
      <c r="A4702">
        <v>4</v>
      </c>
      <c r="B4702" s="35" t="str">
        <f t="shared" si="73"/>
        <v>11710002</v>
      </c>
      <c r="C4702" s="32" t="s">
        <v>336</v>
      </c>
      <c r="D4702" s="33">
        <v>8654564.4700000007</v>
      </c>
      <c r="E4702" s="33">
        <v>8654564.4700000007</v>
      </c>
    </row>
    <row r="4703" spans="1:5" x14ac:dyDescent="0.25">
      <c r="A4703">
        <v>4</v>
      </c>
      <c r="B4703" s="35" t="str">
        <f t="shared" si="73"/>
        <v xml:space="preserve">F117-1  </v>
      </c>
      <c r="C4703" s="25" t="s">
        <v>337</v>
      </c>
      <c r="D4703" s="26">
        <v>8654564.4700000007</v>
      </c>
      <c r="E4703" s="26">
        <v>8654564.4700000007</v>
      </c>
    </row>
    <row r="4704" spans="1:5" x14ac:dyDescent="0.25">
      <c r="A4704">
        <v>4</v>
      </c>
      <c r="B4704" s="35" t="str">
        <f t="shared" si="73"/>
        <v>F1-P110.</v>
      </c>
      <c r="C4704" s="25" t="s">
        <v>194</v>
      </c>
      <c r="D4704" s="26">
        <v>8654564.4700000007</v>
      </c>
      <c r="E4704" s="26">
        <v>8654564.4700000007</v>
      </c>
    </row>
    <row r="4705" spans="1:5" x14ac:dyDescent="0.25">
      <c r="A4705">
        <v>4</v>
      </c>
      <c r="B4705" s="35" t="str">
        <f t="shared" si="73"/>
        <v>12100503</v>
      </c>
      <c r="C4705" s="32" t="s">
        <v>338</v>
      </c>
      <c r="D4705" s="33">
        <v>213769.21</v>
      </c>
      <c r="E4705" s="33">
        <v>135228.78</v>
      </c>
    </row>
    <row r="4706" spans="1:5" x14ac:dyDescent="0.25">
      <c r="A4706">
        <v>4</v>
      </c>
      <c r="B4706" s="35" t="str">
        <f t="shared" si="73"/>
        <v>12100513</v>
      </c>
      <c r="C4706" s="32" t="s">
        <v>339</v>
      </c>
      <c r="D4706" s="33">
        <v>2893076.35</v>
      </c>
      <c r="E4706" s="33">
        <v>2892847</v>
      </c>
    </row>
    <row r="4707" spans="1:5" x14ac:dyDescent="0.25">
      <c r="A4707">
        <v>4</v>
      </c>
      <c r="B4707" s="35" t="str">
        <f t="shared" si="73"/>
        <v xml:space="preserve">F121    </v>
      </c>
      <c r="C4707" s="25" t="s">
        <v>340</v>
      </c>
      <c r="D4707" s="26">
        <v>3106845.56</v>
      </c>
      <c r="E4707" s="26">
        <v>3028075.78</v>
      </c>
    </row>
    <row r="4708" spans="1:5" x14ac:dyDescent="0.25">
      <c r="A4708">
        <v>4</v>
      </c>
      <c r="B4708" s="35" t="str">
        <f t="shared" si="73"/>
        <v>F1-P110.</v>
      </c>
      <c r="C4708" s="25" t="s">
        <v>195</v>
      </c>
      <c r="D4708" s="26">
        <v>3106845.56</v>
      </c>
      <c r="E4708" s="26">
        <v>3028075.78</v>
      </c>
    </row>
    <row r="4709" spans="1:5" x14ac:dyDescent="0.25">
      <c r="A4709">
        <v>4</v>
      </c>
      <c r="B4709" s="35" t="str">
        <f t="shared" si="73"/>
        <v>12200503</v>
      </c>
      <c r="C4709" s="32" t="s">
        <v>341</v>
      </c>
      <c r="D4709" s="33">
        <v>-20712.62</v>
      </c>
      <c r="E4709" s="33">
        <v>-20712.73</v>
      </c>
    </row>
    <row r="4710" spans="1:5" x14ac:dyDescent="0.25">
      <c r="A4710">
        <v>4</v>
      </c>
      <c r="B4710" s="35" t="str">
        <f t="shared" si="73"/>
        <v xml:space="preserve">F122    </v>
      </c>
      <c r="C4710" s="25" t="s">
        <v>342</v>
      </c>
      <c r="D4710" s="26">
        <v>-20712.62</v>
      </c>
      <c r="E4710" s="26">
        <v>-20712.73</v>
      </c>
    </row>
    <row r="4711" spans="1:5" x14ac:dyDescent="0.25">
      <c r="A4711">
        <v>4</v>
      </c>
      <c r="B4711" s="35" t="str">
        <f t="shared" si="73"/>
        <v>F1-P110.</v>
      </c>
      <c r="C4711" s="25" t="s">
        <v>196</v>
      </c>
      <c r="D4711" s="26">
        <v>-20712.62</v>
      </c>
      <c r="E4711" s="26">
        <v>-20712.73</v>
      </c>
    </row>
    <row r="4712" spans="1:5" x14ac:dyDescent="0.25">
      <c r="A4712">
        <v>4</v>
      </c>
      <c r="B4712" s="35" t="str">
        <f t="shared" si="73"/>
        <v>12310000</v>
      </c>
      <c r="C4712" s="32" t="s">
        <v>343</v>
      </c>
      <c r="D4712" s="33">
        <v>25282008</v>
      </c>
      <c r="E4712" s="33">
        <v>25149902</v>
      </c>
    </row>
    <row r="4713" spans="1:5" x14ac:dyDescent="0.25">
      <c r="A4713">
        <v>4</v>
      </c>
      <c r="B4713" s="35" t="str">
        <f t="shared" si="73"/>
        <v xml:space="preserve">F123-1  </v>
      </c>
      <c r="C4713" s="25" t="s">
        <v>344</v>
      </c>
      <c r="D4713" s="26">
        <v>25282008</v>
      </c>
      <c r="E4713" s="26">
        <v>25149902</v>
      </c>
    </row>
    <row r="4714" spans="1:5" x14ac:dyDescent="0.25">
      <c r="A4714">
        <v>4</v>
      </c>
      <c r="B4714" s="35" t="str">
        <f t="shared" si="73"/>
        <v>F1-P110.</v>
      </c>
      <c r="C4714" s="25" t="s">
        <v>197</v>
      </c>
      <c r="D4714" s="26">
        <v>25282008</v>
      </c>
      <c r="E4714" s="26">
        <v>25149902</v>
      </c>
    </row>
    <row r="4715" spans="1:5" x14ac:dyDescent="0.25">
      <c r="A4715">
        <v>4</v>
      </c>
      <c r="B4715" s="35" t="str">
        <f t="shared" si="73"/>
        <v>12400043</v>
      </c>
      <c r="C4715" s="32" t="s">
        <v>345</v>
      </c>
      <c r="D4715" s="33">
        <v>47037521.68</v>
      </c>
      <c r="E4715" s="33">
        <v>47189058.789999999</v>
      </c>
    </row>
    <row r="4716" spans="1:5" x14ac:dyDescent="0.25">
      <c r="A4716">
        <v>4</v>
      </c>
      <c r="B4716" s="35" t="str">
        <f t="shared" si="73"/>
        <v>12400503</v>
      </c>
      <c r="C4716" s="32" t="s">
        <v>346</v>
      </c>
      <c r="D4716" s="33">
        <v>295511.7</v>
      </c>
      <c r="E4716" s="33">
        <v>272155.52000000002</v>
      </c>
    </row>
    <row r="4717" spans="1:5" x14ac:dyDescent="0.25">
      <c r="A4717">
        <v>4</v>
      </c>
      <c r="B4717" s="35" t="str">
        <f t="shared" si="73"/>
        <v>12400542</v>
      </c>
      <c r="C4717" s="32" t="s">
        <v>347</v>
      </c>
      <c r="D4717" s="33">
        <v>-5417100</v>
      </c>
      <c r="E4717" s="33">
        <v>-5417100</v>
      </c>
    </row>
    <row r="4718" spans="1:5" x14ac:dyDescent="0.25">
      <c r="A4718">
        <v>4</v>
      </c>
      <c r="B4718" s="35" t="str">
        <f t="shared" si="73"/>
        <v>12400552</v>
      </c>
      <c r="C4718" s="32" t="s">
        <v>348</v>
      </c>
      <c r="D4718" s="33">
        <v>5417100</v>
      </c>
      <c r="E4718" s="33">
        <v>5417100</v>
      </c>
    </row>
    <row r="4719" spans="1:5" x14ac:dyDescent="0.25">
      <c r="A4719">
        <v>4</v>
      </c>
      <c r="B4719" s="35" t="str">
        <f t="shared" si="73"/>
        <v>12400553</v>
      </c>
      <c r="C4719" s="32" t="s">
        <v>349</v>
      </c>
      <c r="D4719" s="33">
        <v>1140418.31</v>
      </c>
      <c r="E4719" s="33">
        <v>1093900.3600000001</v>
      </c>
    </row>
    <row r="4720" spans="1:5" x14ac:dyDescent="0.25">
      <c r="A4720">
        <v>4</v>
      </c>
      <c r="B4720" s="35" t="str">
        <f t="shared" si="73"/>
        <v xml:space="preserve">F124    </v>
      </c>
      <c r="C4720" s="41" t="s">
        <v>350</v>
      </c>
      <c r="D4720" s="52">
        <v>48473451.689999998</v>
      </c>
      <c r="E4720" s="52">
        <v>48555114.670000002</v>
      </c>
    </row>
    <row r="4721" spans="1:5" x14ac:dyDescent="0.25">
      <c r="A4721">
        <v>4</v>
      </c>
      <c r="B4721" s="35" t="str">
        <f t="shared" si="73"/>
        <v>F1-P110.</v>
      </c>
      <c r="C4721" s="25" t="s">
        <v>198</v>
      </c>
      <c r="D4721" s="26">
        <v>48473451.689999998</v>
      </c>
      <c r="E4721" s="26">
        <v>48555114.670000002</v>
      </c>
    </row>
    <row r="4722" spans="1:5" x14ac:dyDescent="0.25">
      <c r="A4722">
        <v>4</v>
      </c>
      <c r="B4722" s="35" t="str">
        <f t="shared" si="73"/>
        <v>12800001</v>
      </c>
      <c r="C4722" s="32" t="s">
        <v>351</v>
      </c>
      <c r="D4722" s="33">
        <v>18500000</v>
      </c>
      <c r="E4722" s="33">
        <v>18500000</v>
      </c>
    </row>
    <row r="4723" spans="1:5" x14ac:dyDescent="0.25">
      <c r="A4723">
        <v>4</v>
      </c>
      <c r="B4723" s="35" t="str">
        <f t="shared" si="73"/>
        <v>12800011</v>
      </c>
      <c r="C4723" s="32" t="s">
        <v>352</v>
      </c>
      <c r="D4723" s="33">
        <v>1667631.98</v>
      </c>
      <c r="E4723" s="33">
        <v>1669826.13</v>
      </c>
    </row>
    <row r="4724" spans="1:5" x14ac:dyDescent="0.25">
      <c r="A4724">
        <v>4</v>
      </c>
      <c r="B4724" s="35" t="str">
        <f t="shared" si="73"/>
        <v xml:space="preserve">F128    </v>
      </c>
      <c r="C4724" s="25" t="s">
        <v>353</v>
      </c>
      <c r="D4724" s="26">
        <v>20167631.98</v>
      </c>
      <c r="E4724" s="26">
        <v>20169826.129999999</v>
      </c>
    </row>
    <row r="4725" spans="1:5" x14ac:dyDescent="0.25">
      <c r="A4725">
        <v>4</v>
      </c>
      <c r="B4725" s="35" t="str">
        <f t="shared" si="73"/>
        <v>F1-P110.</v>
      </c>
      <c r="C4725" s="25" t="s">
        <v>199</v>
      </c>
      <c r="D4725" s="26">
        <v>20167631.98</v>
      </c>
      <c r="E4725" s="26">
        <v>20169826.129999999</v>
      </c>
    </row>
    <row r="4726" spans="1:5" x14ac:dyDescent="0.25">
      <c r="A4726">
        <v>4</v>
      </c>
      <c r="B4726" s="35" t="str">
        <f t="shared" si="73"/>
        <v>F1-P110.</v>
      </c>
      <c r="C4726" s="42" t="s">
        <v>200</v>
      </c>
      <c r="D4726" s="50">
        <v>97009224.609999999</v>
      </c>
      <c r="E4726" s="50">
        <v>96882205.849999994</v>
      </c>
    </row>
    <row r="4727" spans="1:5" x14ac:dyDescent="0.25">
      <c r="A4727">
        <v>4</v>
      </c>
      <c r="B4727" s="35" t="str">
        <f t="shared" si="73"/>
        <v>13100543</v>
      </c>
      <c r="C4727" s="32" t="s">
        <v>354</v>
      </c>
      <c r="D4727" s="33">
        <v>104259.67</v>
      </c>
      <c r="E4727" s="33">
        <v>126736.62</v>
      </c>
    </row>
    <row r="4728" spans="1:5" x14ac:dyDescent="0.25">
      <c r="A4728">
        <v>4</v>
      </c>
      <c r="B4728" s="35" t="str">
        <f t="shared" si="73"/>
        <v>13100563</v>
      </c>
      <c r="C4728" s="32" t="s">
        <v>355</v>
      </c>
      <c r="D4728" s="33">
        <v>77010.66</v>
      </c>
      <c r="E4728" s="33">
        <v>255411.44</v>
      </c>
    </row>
    <row r="4729" spans="1:5" x14ac:dyDescent="0.25">
      <c r="A4729">
        <v>4</v>
      </c>
      <c r="B4729" s="35" t="str">
        <f t="shared" si="73"/>
        <v>13100573</v>
      </c>
      <c r="C4729" s="32" t="s">
        <v>356</v>
      </c>
      <c r="D4729" s="33">
        <v>14476.95</v>
      </c>
      <c r="E4729" s="33">
        <v>13532.07</v>
      </c>
    </row>
    <row r="4730" spans="1:5" x14ac:dyDescent="0.25">
      <c r="A4730">
        <v>4</v>
      </c>
      <c r="B4730" s="35" t="str">
        <f t="shared" si="73"/>
        <v>13101003</v>
      </c>
      <c r="C4730" s="32" t="s">
        <v>357</v>
      </c>
      <c r="D4730" s="33">
        <v>8641319.0099999998</v>
      </c>
      <c r="E4730" s="33">
        <v>8570341.5700000003</v>
      </c>
    </row>
    <row r="4731" spans="1:5" x14ac:dyDescent="0.25">
      <c r="A4731">
        <v>4</v>
      </c>
      <c r="B4731" s="35" t="str">
        <f t="shared" si="73"/>
        <v>13101013</v>
      </c>
      <c r="C4731" s="32" t="s">
        <v>358</v>
      </c>
      <c r="D4731" s="33">
        <v>686530.69</v>
      </c>
      <c r="E4731" s="33">
        <v>-1393.7</v>
      </c>
    </row>
    <row r="4732" spans="1:5" x14ac:dyDescent="0.25">
      <c r="A4732">
        <v>4</v>
      </c>
      <c r="B4732" s="35" t="str">
        <f t="shared" si="73"/>
        <v>13101023</v>
      </c>
      <c r="C4732" s="32" t="s">
        <v>359</v>
      </c>
      <c r="D4732" s="33">
        <v>17736284.010000002</v>
      </c>
      <c r="E4732" s="33">
        <v>5266692.87</v>
      </c>
    </row>
    <row r="4733" spans="1:5" x14ac:dyDescent="0.25">
      <c r="A4733">
        <v>4</v>
      </c>
      <c r="B4733" s="35" t="str">
        <f t="shared" si="73"/>
        <v>13101033</v>
      </c>
      <c r="C4733" s="32" t="s">
        <v>360</v>
      </c>
      <c r="D4733" s="33">
        <v>850395.03</v>
      </c>
      <c r="E4733" s="33">
        <v>1629443.02</v>
      </c>
    </row>
    <row r="4734" spans="1:5" x14ac:dyDescent="0.25">
      <c r="A4734">
        <v>4</v>
      </c>
      <c r="B4734" s="35" t="str">
        <f t="shared" si="73"/>
        <v>13101053</v>
      </c>
      <c r="C4734" s="32" t="s">
        <v>361</v>
      </c>
      <c r="D4734" s="33">
        <v>0</v>
      </c>
      <c r="E4734" s="33">
        <v>0</v>
      </c>
    </row>
    <row r="4735" spans="1:5" x14ac:dyDescent="0.25">
      <c r="A4735">
        <v>4</v>
      </c>
      <c r="B4735" s="35" t="str">
        <f t="shared" si="73"/>
        <v>13101093</v>
      </c>
      <c r="C4735" s="32" t="s">
        <v>362</v>
      </c>
      <c r="D4735" s="33">
        <v>-5499.7</v>
      </c>
      <c r="E4735" s="33">
        <v>0</v>
      </c>
    </row>
    <row r="4736" spans="1:5" x14ac:dyDescent="0.25">
      <c r="A4736">
        <v>4</v>
      </c>
      <c r="B4736" s="35" t="str">
        <f t="shared" si="73"/>
        <v>13101113</v>
      </c>
      <c r="C4736" s="32" t="s">
        <v>363</v>
      </c>
      <c r="D4736" s="33">
        <v>-5515456.6299999999</v>
      </c>
      <c r="E4736" s="33">
        <v>-28052867.170000002</v>
      </c>
    </row>
    <row r="4737" spans="1:5" x14ac:dyDescent="0.25">
      <c r="A4737">
        <v>4</v>
      </c>
      <c r="B4737" s="35" t="str">
        <f t="shared" si="73"/>
        <v>13101123</v>
      </c>
      <c r="C4737" s="32" t="s">
        <v>364</v>
      </c>
      <c r="D4737" s="33">
        <v>-1829665.37</v>
      </c>
      <c r="E4737" s="33">
        <v>-2058359.66</v>
      </c>
    </row>
    <row r="4738" spans="1:5" x14ac:dyDescent="0.25">
      <c r="A4738">
        <v>4</v>
      </c>
      <c r="B4738" s="35" t="str">
        <f t="shared" ref="B4738:B4801" si="74">LEFT(C4738,8)</f>
        <v>13101133</v>
      </c>
      <c r="C4738" s="32" t="s">
        <v>365</v>
      </c>
      <c r="D4738" s="33">
        <v>0</v>
      </c>
      <c r="E4738" s="33">
        <v>0</v>
      </c>
    </row>
    <row r="4739" spans="1:5" x14ac:dyDescent="0.25">
      <c r="A4739">
        <v>4</v>
      </c>
      <c r="B4739" s="35" t="str">
        <f t="shared" si="74"/>
        <v>13101163</v>
      </c>
      <c r="C4739" s="32" t="s">
        <v>366</v>
      </c>
      <c r="D4739" s="33">
        <v>118011.98</v>
      </c>
      <c r="E4739" s="33">
        <v>118134.38</v>
      </c>
    </row>
    <row r="4740" spans="1:5" x14ac:dyDescent="0.25">
      <c r="A4740">
        <v>4</v>
      </c>
      <c r="B4740" s="35" t="str">
        <f t="shared" si="74"/>
        <v>13101183</v>
      </c>
      <c r="C4740" s="32" t="s">
        <v>367</v>
      </c>
      <c r="D4740" s="33">
        <v>3307984.96</v>
      </c>
      <c r="E4740" s="33">
        <v>1890976.52</v>
      </c>
    </row>
    <row r="4741" spans="1:5" x14ac:dyDescent="0.25">
      <c r="A4741">
        <v>4</v>
      </c>
      <c r="B4741" s="35" t="str">
        <f t="shared" si="74"/>
        <v>13101193</v>
      </c>
      <c r="C4741" s="32" t="s">
        <v>368</v>
      </c>
      <c r="D4741" s="33">
        <v>0</v>
      </c>
      <c r="E4741" s="33">
        <v>0</v>
      </c>
    </row>
    <row r="4742" spans="1:5" x14ac:dyDescent="0.25">
      <c r="A4742">
        <v>4</v>
      </c>
      <c r="B4742" s="35" t="str">
        <f t="shared" si="74"/>
        <v>13101253</v>
      </c>
      <c r="C4742" s="32" t="s">
        <v>369</v>
      </c>
      <c r="D4742" s="33">
        <v>756377.86</v>
      </c>
      <c r="E4742" s="33">
        <v>798708.2</v>
      </c>
    </row>
    <row r="4743" spans="1:5" x14ac:dyDescent="0.25">
      <c r="A4743">
        <v>4</v>
      </c>
      <c r="B4743" s="35" t="str">
        <f t="shared" si="74"/>
        <v>13109003</v>
      </c>
      <c r="C4743" s="32" t="s">
        <v>370</v>
      </c>
      <c r="D4743" s="33">
        <v>23243.72</v>
      </c>
      <c r="E4743" s="33">
        <v>21472.77</v>
      </c>
    </row>
    <row r="4744" spans="1:5" x14ac:dyDescent="0.25">
      <c r="A4744">
        <v>4</v>
      </c>
      <c r="B4744" s="35" t="str">
        <f t="shared" si="74"/>
        <v>13109013</v>
      </c>
      <c r="C4744" s="32" t="s">
        <v>371</v>
      </c>
      <c r="D4744" s="33">
        <v>3866</v>
      </c>
      <c r="E4744" s="33">
        <v>6659</v>
      </c>
    </row>
    <row r="4745" spans="1:5" x14ac:dyDescent="0.25">
      <c r="A4745">
        <v>4</v>
      </c>
      <c r="B4745" s="35" t="str">
        <f t="shared" si="74"/>
        <v>13109023</v>
      </c>
      <c r="C4745" s="32" t="s">
        <v>372</v>
      </c>
      <c r="D4745" s="33">
        <v>0</v>
      </c>
      <c r="E4745" s="33">
        <v>2496580.21</v>
      </c>
    </row>
    <row r="4746" spans="1:5" x14ac:dyDescent="0.25">
      <c r="A4746">
        <v>4</v>
      </c>
      <c r="B4746" s="35" t="str">
        <f t="shared" si="74"/>
        <v xml:space="preserve">F131    </v>
      </c>
      <c r="C4746" s="25" t="s">
        <v>373</v>
      </c>
      <c r="D4746" s="26">
        <v>24969138.84</v>
      </c>
      <c r="E4746" s="26">
        <v>-8917931.8599999994</v>
      </c>
    </row>
    <row r="4747" spans="1:5" x14ac:dyDescent="0.25">
      <c r="A4747">
        <v>4</v>
      </c>
      <c r="B4747" s="35" t="str">
        <f t="shared" si="74"/>
        <v>F1-P110.</v>
      </c>
      <c r="C4747" s="25" t="s">
        <v>201</v>
      </c>
      <c r="D4747" s="26">
        <v>24969138.84</v>
      </c>
      <c r="E4747" s="26">
        <v>-8917931.8599999994</v>
      </c>
    </row>
    <row r="4748" spans="1:5" x14ac:dyDescent="0.25">
      <c r="A4748">
        <v>4</v>
      </c>
      <c r="B4748" s="35" t="str">
        <f t="shared" si="74"/>
        <v>13400021</v>
      </c>
      <c r="C4748" s="32" t="s">
        <v>374</v>
      </c>
      <c r="D4748" s="33">
        <v>12914939.800000001</v>
      </c>
      <c r="E4748" s="33">
        <v>12914939.800000001</v>
      </c>
    </row>
    <row r="4749" spans="1:5" x14ac:dyDescent="0.25">
      <c r="A4749">
        <v>4</v>
      </c>
      <c r="B4749" s="35" t="str">
        <f t="shared" si="74"/>
        <v>13400031</v>
      </c>
      <c r="C4749" s="32" t="s">
        <v>375</v>
      </c>
      <c r="D4749" s="33">
        <v>-12914939.800000001</v>
      </c>
      <c r="E4749" s="33">
        <v>-12914939.800000001</v>
      </c>
    </row>
    <row r="4750" spans="1:5" x14ac:dyDescent="0.25">
      <c r="A4750">
        <v>4</v>
      </c>
      <c r="B4750" s="35" t="str">
        <f t="shared" si="74"/>
        <v>13400073</v>
      </c>
      <c r="C4750" s="32" t="s">
        <v>376</v>
      </c>
      <c r="D4750" s="33">
        <v>550174.99</v>
      </c>
      <c r="E4750" s="33">
        <v>587452.92000000004</v>
      </c>
    </row>
    <row r="4751" spans="1:5" x14ac:dyDescent="0.25">
      <c r="A4751">
        <v>4</v>
      </c>
      <c r="B4751" s="35" t="str">
        <f t="shared" si="74"/>
        <v>13400111</v>
      </c>
      <c r="C4751" s="32" t="s">
        <v>377</v>
      </c>
      <c r="D4751" s="33">
        <v>25000</v>
      </c>
      <c r="E4751" s="33">
        <v>25000</v>
      </c>
    </row>
    <row r="4752" spans="1:5" x14ac:dyDescent="0.25">
      <c r="A4752">
        <v>4</v>
      </c>
      <c r="B4752" s="35" t="str">
        <f t="shared" si="74"/>
        <v>13400261</v>
      </c>
      <c r="C4752" s="32" t="s">
        <v>378</v>
      </c>
      <c r="D4752" s="33">
        <v>504571</v>
      </c>
      <c r="E4752" s="33">
        <v>504571</v>
      </c>
    </row>
    <row r="4753" spans="1:5" x14ac:dyDescent="0.25">
      <c r="A4753">
        <v>4</v>
      </c>
      <c r="B4753" s="35" t="str">
        <f t="shared" si="74"/>
        <v>13400311</v>
      </c>
      <c r="C4753" s="32" t="s">
        <v>379</v>
      </c>
      <c r="D4753" s="33">
        <v>194700</v>
      </c>
      <c r="E4753" s="33">
        <v>194700</v>
      </c>
    </row>
    <row r="4754" spans="1:5" x14ac:dyDescent="0.25">
      <c r="A4754">
        <v>4</v>
      </c>
      <c r="B4754" s="35" t="str">
        <f t="shared" si="74"/>
        <v>13400321</v>
      </c>
      <c r="C4754" s="32" t="s">
        <v>380</v>
      </c>
      <c r="D4754" s="33">
        <v>30000</v>
      </c>
      <c r="E4754" s="33">
        <v>69717</v>
      </c>
    </row>
    <row r="4755" spans="1:5" x14ac:dyDescent="0.25">
      <c r="A4755">
        <v>4</v>
      </c>
      <c r="B4755" s="35" t="str">
        <f t="shared" si="74"/>
        <v>13400332</v>
      </c>
      <c r="C4755" s="32" t="s">
        <v>381</v>
      </c>
      <c r="D4755" s="33">
        <v>1756783.99</v>
      </c>
      <c r="E4755" s="33">
        <v>1759114.71</v>
      </c>
    </row>
    <row r="4756" spans="1:5" x14ac:dyDescent="0.25">
      <c r="A4756">
        <v>4</v>
      </c>
      <c r="B4756" s="35" t="str">
        <f t="shared" si="74"/>
        <v>13400341</v>
      </c>
      <c r="C4756" s="32" t="s">
        <v>382</v>
      </c>
      <c r="D4756" s="33">
        <v>2639410</v>
      </c>
      <c r="E4756" s="33">
        <v>4589890.5</v>
      </c>
    </row>
    <row r="4757" spans="1:5" x14ac:dyDescent="0.25">
      <c r="A4757">
        <v>4</v>
      </c>
      <c r="B4757" s="35" t="str">
        <f t="shared" si="74"/>
        <v>13400342</v>
      </c>
      <c r="C4757" s="32" t="s">
        <v>383</v>
      </c>
      <c r="D4757" s="33">
        <v>0</v>
      </c>
      <c r="E4757" s="33">
        <v>0</v>
      </c>
    </row>
    <row r="4758" spans="1:5" x14ac:dyDescent="0.25">
      <c r="A4758">
        <v>4</v>
      </c>
      <c r="B4758" s="35" t="str">
        <f t="shared" si="74"/>
        <v xml:space="preserve">F134    </v>
      </c>
      <c r="C4758" s="25" t="s">
        <v>384</v>
      </c>
      <c r="D4758" s="26">
        <v>5700639.9800000004</v>
      </c>
      <c r="E4758" s="26">
        <v>7730446.1299999999</v>
      </c>
    </row>
    <row r="4759" spans="1:5" x14ac:dyDescent="0.25">
      <c r="A4759">
        <v>4</v>
      </c>
      <c r="B4759" s="35" t="str">
        <f t="shared" si="74"/>
        <v>F1-P110.</v>
      </c>
      <c r="C4759" s="25" t="s">
        <v>202</v>
      </c>
      <c r="D4759" s="26">
        <v>5700639.9800000004</v>
      </c>
      <c r="E4759" s="26">
        <v>7730446.1299999999</v>
      </c>
    </row>
    <row r="4760" spans="1:5" x14ac:dyDescent="0.25">
      <c r="A4760">
        <v>4</v>
      </c>
      <c r="B4760" s="35" t="str">
        <f t="shared" si="74"/>
        <v>13500003</v>
      </c>
      <c r="C4760" s="32" t="s">
        <v>385</v>
      </c>
      <c r="D4760" s="33">
        <v>7534.56</v>
      </c>
      <c r="E4760" s="33">
        <v>7534.56</v>
      </c>
    </row>
    <row r="4761" spans="1:5" x14ac:dyDescent="0.25">
      <c r="A4761">
        <v>4</v>
      </c>
      <c r="B4761" s="35" t="str">
        <f t="shared" si="74"/>
        <v>13500041</v>
      </c>
      <c r="C4761" s="32" t="s">
        <v>386</v>
      </c>
      <c r="D4761" s="33">
        <v>28277.82</v>
      </c>
      <c r="E4761" s="33">
        <v>179680.55</v>
      </c>
    </row>
    <row r="4762" spans="1:5" x14ac:dyDescent="0.25">
      <c r="A4762">
        <v>4</v>
      </c>
      <c r="B4762" s="35" t="str">
        <f t="shared" si="74"/>
        <v>13500051</v>
      </c>
      <c r="C4762" s="32" t="s">
        <v>387</v>
      </c>
      <c r="D4762" s="33">
        <v>73353</v>
      </c>
      <c r="E4762" s="33">
        <v>73353</v>
      </c>
    </row>
    <row r="4763" spans="1:5" x14ac:dyDescent="0.25">
      <c r="A4763">
        <v>4</v>
      </c>
      <c r="B4763" s="35" t="str">
        <f t="shared" si="74"/>
        <v>13500061</v>
      </c>
      <c r="C4763" s="32" t="s">
        <v>388</v>
      </c>
      <c r="D4763" s="33">
        <v>1389397</v>
      </c>
      <c r="E4763" s="33">
        <v>1529967</v>
      </c>
    </row>
    <row r="4764" spans="1:5" x14ac:dyDescent="0.25">
      <c r="A4764">
        <v>4</v>
      </c>
      <c r="B4764" s="35" t="str">
        <f t="shared" si="74"/>
        <v>13500071</v>
      </c>
      <c r="C4764" s="32" t="s">
        <v>389</v>
      </c>
      <c r="D4764" s="33">
        <v>1836506</v>
      </c>
      <c r="E4764" s="33">
        <v>1099019</v>
      </c>
    </row>
    <row r="4765" spans="1:5" x14ac:dyDescent="0.25">
      <c r="A4765">
        <v>4</v>
      </c>
      <c r="B4765" s="35" t="str">
        <f t="shared" si="74"/>
        <v>13500183</v>
      </c>
      <c r="C4765" s="32" t="s">
        <v>390</v>
      </c>
      <c r="D4765" s="33">
        <v>100000</v>
      </c>
      <c r="E4765" s="33">
        <v>100000</v>
      </c>
    </row>
    <row r="4766" spans="1:5" x14ac:dyDescent="0.25">
      <c r="A4766">
        <v>4</v>
      </c>
      <c r="B4766" s="35" t="str">
        <f t="shared" si="74"/>
        <v>13500201</v>
      </c>
      <c r="C4766" s="32" t="s">
        <v>391</v>
      </c>
      <c r="D4766" s="33">
        <v>853275.6</v>
      </c>
      <c r="E4766" s="33">
        <v>571541.03</v>
      </c>
    </row>
    <row r="4767" spans="1:5" x14ac:dyDescent="0.25">
      <c r="A4767">
        <v>4</v>
      </c>
      <c r="B4767" s="35" t="str">
        <f t="shared" si="74"/>
        <v>13500203</v>
      </c>
      <c r="C4767" s="32" t="s">
        <v>392</v>
      </c>
      <c r="D4767" s="33">
        <v>75000</v>
      </c>
      <c r="E4767" s="33">
        <v>75000</v>
      </c>
    </row>
    <row r="4768" spans="1:5" x14ac:dyDescent="0.25">
      <c r="A4768">
        <v>4</v>
      </c>
      <c r="B4768" s="35" t="str">
        <f t="shared" si="74"/>
        <v xml:space="preserve">F135    </v>
      </c>
      <c r="C4768" s="25" t="s">
        <v>393</v>
      </c>
      <c r="D4768" s="26">
        <v>4363343.9800000004</v>
      </c>
      <c r="E4768" s="26">
        <v>3636095.14</v>
      </c>
    </row>
    <row r="4769" spans="1:5" x14ac:dyDescent="0.25">
      <c r="A4769">
        <v>4</v>
      </c>
      <c r="B4769" s="35" t="str">
        <f t="shared" si="74"/>
        <v>F1-P110.</v>
      </c>
      <c r="C4769" s="25" t="s">
        <v>203</v>
      </c>
      <c r="D4769" s="26">
        <v>4363343.9800000004</v>
      </c>
      <c r="E4769" s="26">
        <v>3636095.14</v>
      </c>
    </row>
    <row r="4770" spans="1:5" x14ac:dyDescent="0.25">
      <c r="A4770">
        <v>4</v>
      </c>
      <c r="B4770" s="35" t="str">
        <f t="shared" si="74"/>
        <v>13600013</v>
      </c>
      <c r="C4770" s="32" t="s">
        <v>394</v>
      </c>
      <c r="D4770" s="33">
        <v>0</v>
      </c>
      <c r="E4770" s="33">
        <v>0</v>
      </c>
    </row>
    <row r="4771" spans="1:5" x14ac:dyDescent="0.25">
      <c r="A4771">
        <v>4</v>
      </c>
      <c r="B4771" s="35" t="str">
        <f t="shared" si="74"/>
        <v xml:space="preserve">F136    </v>
      </c>
      <c r="C4771" s="25" t="s">
        <v>395</v>
      </c>
      <c r="D4771" s="26">
        <v>0</v>
      </c>
      <c r="E4771" s="26">
        <v>0</v>
      </c>
    </row>
    <row r="4772" spans="1:5" x14ac:dyDescent="0.25">
      <c r="A4772">
        <v>4</v>
      </c>
      <c r="B4772" s="35" t="str">
        <f t="shared" si="74"/>
        <v>F1-P110.</v>
      </c>
      <c r="C4772" s="25" t="s">
        <v>204</v>
      </c>
      <c r="D4772" s="26">
        <v>0</v>
      </c>
      <c r="E4772" s="26">
        <v>0</v>
      </c>
    </row>
    <row r="4773" spans="1:5" x14ac:dyDescent="0.25">
      <c r="A4773">
        <v>4</v>
      </c>
      <c r="B4773" s="35" t="str">
        <f t="shared" si="74"/>
        <v>14100311</v>
      </c>
      <c r="C4773" s="32" t="s">
        <v>396</v>
      </c>
      <c r="D4773" s="33">
        <v>2601890.2999999998</v>
      </c>
      <c r="E4773" s="33">
        <v>655017.64</v>
      </c>
    </row>
    <row r="4774" spans="1:5" x14ac:dyDescent="0.25">
      <c r="A4774">
        <v>4</v>
      </c>
      <c r="B4774" s="35" t="str">
        <f t="shared" si="74"/>
        <v xml:space="preserve">F141    </v>
      </c>
      <c r="C4774" s="25" t="s">
        <v>397</v>
      </c>
      <c r="D4774" s="26">
        <v>2601890.2999999998</v>
      </c>
      <c r="E4774" s="26">
        <v>655017.64</v>
      </c>
    </row>
    <row r="4775" spans="1:5" x14ac:dyDescent="0.25">
      <c r="A4775">
        <v>4</v>
      </c>
      <c r="B4775" s="35" t="str">
        <f t="shared" si="74"/>
        <v>F1-P110.</v>
      </c>
      <c r="C4775" s="25" t="s">
        <v>205</v>
      </c>
      <c r="D4775" s="26">
        <v>2601890.2999999998</v>
      </c>
      <c r="E4775" s="26">
        <v>655017.64</v>
      </c>
    </row>
    <row r="4776" spans="1:5" x14ac:dyDescent="0.25">
      <c r="A4776">
        <v>4</v>
      </c>
      <c r="B4776" s="35" t="str">
        <f t="shared" si="74"/>
        <v>14200003</v>
      </c>
      <c r="C4776" s="32" t="s">
        <v>398</v>
      </c>
      <c r="D4776" s="33">
        <v>-942.4</v>
      </c>
      <c r="E4776" s="33">
        <v>-3406.54</v>
      </c>
    </row>
    <row r="4777" spans="1:5" x14ac:dyDescent="0.25">
      <c r="A4777">
        <v>4</v>
      </c>
      <c r="B4777" s="35" t="str">
        <f t="shared" si="74"/>
        <v>14200201</v>
      </c>
      <c r="C4777" s="32" t="s">
        <v>399</v>
      </c>
      <c r="D4777" s="33">
        <v>158487755.62</v>
      </c>
      <c r="E4777" s="33">
        <v>151015136.65000001</v>
      </c>
    </row>
    <row r="4778" spans="1:5" x14ac:dyDescent="0.25">
      <c r="A4778">
        <v>4</v>
      </c>
      <c r="B4778" s="35" t="str">
        <f t="shared" si="74"/>
        <v>14200202</v>
      </c>
      <c r="C4778" s="32" t="s">
        <v>400</v>
      </c>
      <c r="D4778" s="33">
        <v>80489631.719999999</v>
      </c>
      <c r="E4778" s="33">
        <v>68175337.400000006</v>
      </c>
    </row>
    <row r="4779" spans="1:5" x14ac:dyDescent="0.25">
      <c r="A4779">
        <v>4</v>
      </c>
      <c r="B4779" s="35" t="str">
        <f t="shared" si="74"/>
        <v>14200203</v>
      </c>
      <c r="C4779" s="32" t="s">
        <v>401</v>
      </c>
      <c r="D4779" s="33">
        <v>-1358527.2</v>
      </c>
      <c r="E4779" s="33">
        <v>-1269848.3999999999</v>
      </c>
    </row>
    <row r="4780" spans="1:5" x14ac:dyDescent="0.25">
      <c r="A4780">
        <v>4</v>
      </c>
      <c r="B4780" s="35" t="str">
        <f t="shared" si="74"/>
        <v>14200213</v>
      </c>
      <c r="C4780" s="32" t="s">
        <v>402</v>
      </c>
      <c r="D4780" s="33">
        <v>-11308.1</v>
      </c>
      <c r="E4780" s="33">
        <v>-3212.8</v>
      </c>
    </row>
    <row r="4781" spans="1:5" x14ac:dyDescent="0.25">
      <c r="A4781">
        <v>4</v>
      </c>
      <c r="B4781" s="35" t="str">
        <f t="shared" si="74"/>
        <v>14200223</v>
      </c>
      <c r="C4781" s="32" t="s">
        <v>403</v>
      </c>
      <c r="D4781" s="33">
        <v>21806.79</v>
      </c>
      <c r="E4781" s="33">
        <v>21806.79</v>
      </c>
    </row>
    <row r="4782" spans="1:5" x14ac:dyDescent="0.25">
      <c r="A4782">
        <v>4</v>
      </c>
      <c r="B4782" s="35" t="str">
        <f t="shared" si="74"/>
        <v>14200253</v>
      </c>
      <c r="C4782" s="32" t="s">
        <v>404</v>
      </c>
      <c r="D4782" s="33">
        <v>-398575.65</v>
      </c>
      <c r="E4782" s="33">
        <v>-19731.75</v>
      </c>
    </row>
    <row r="4783" spans="1:5" x14ac:dyDescent="0.25">
      <c r="A4783">
        <v>4</v>
      </c>
      <c r="B4783" s="35" t="str">
        <f t="shared" si="74"/>
        <v xml:space="preserve">F142    </v>
      </c>
      <c r="C4783" s="25" t="s">
        <v>405</v>
      </c>
      <c r="D4783" s="26">
        <v>237229840.78</v>
      </c>
      <c r="E4783" s="26">
        <v>217916081.34999999</v>
      </c>
    </row>
    <row r="4784" spans="1:5" x14ac:dyDescent="0.25">
      <c r="A4784">
        <v>4</v>
      </c>
      <c r="B4784" s="35" t="str">
        <f t="shared" si="74"/>
        <v>F1-P110.</v>
      </c>
      <c r="C4784" s="25" t="s">
        <v>206</v>
      </c>
      <c r="D4784" s="26">
        <v>237229840.78</v>
      </c>
      <c r="E4784" s="26">
        <v>217916081.34999999</v>
      </c>
    </row>
    <row r="4785" spans="1:5" x14ac:dyDescent="0.25">
      <c r="A4785">
        <v>4</v>
      </c>
      <c r="B4785" s="35" t="str">
        <f t="shared" si="74"/>
        <v>14300062</v>
      </c>
      <c r="C4785" s="32" t="s">
        <v>406</v>
      </c>
      <c r="D4785" s="33">
        <v>15874633.76</v>
      </c>
      <c r="E4785" s="33">
        <v>10604050.189999999</v>
      </c>
    </row>
    <row r="4786" spans="1:5" x14ac:dyDescent="0.25">
      <c r="A4786">
        <v>4</v>
      </c>
      <c r="B4786" s="35" t="str">
        <f t="shared" si="74"/>
        <v>14300072</v>
      </c>
      <c r="C4786" s="32" t="s">
        <v>407</v>
      </c>
      <c r="D4786" s="33">
        <v>919259.54</v>
      </c>
      <c r="E4786" s="33">
        <v>818264.66</v>
      </c>
    </row>
    <row r="4787" spans="1:5" x14ac:dyDescent="0.25">
      <c r="A4787">
        <v>4</v>
      </c>
      <c r="B4787" s="35" t="str">
        <f t="shared" si="74"/>
        <v>14300081</v>
      </c>
      <c r="C4787" s="32" t="s">
        <v>408</v>
      </c>
      <c r="D4787" s="33">
        <v>1557.03</v>
      </c>
      <c r="E4787" s="33">
        <v>1602.44</v>
      </c>
    </row>
    <row r="4788" spans="1:5" x14ac:dyDescent="0.25">
      <c r="A4788">
        <v>4</v>
      </c>
      <c r="B4788" s="35" t="str">
        <f t="shared" si="74"/>
        <v>14300082</v>
      </c>
      <c r="C4788" s="32" t="s">
        <v>409</v>
      </c>
      <c r="D4788" s="33">
        <v>521976.65</v>
      </c>
      <c r="E4788" s="33">
        <v>818264.54</v>
      </c>
    </row>
    <row r="4789" spans="1:5" x14ac:dyDescent="0.25">
      <c r="A4789">
        <v>4</v>
      </c>
      <c r="B4789" s="35" t="str">
        <f t="shared" si="74"/>
        <v>14300141</v>
      </c>
      <c r="C4789" s="32" t="s">
        <v>410</v>
      </c>
      <c r="D4789" s="33">
        <v>15024215.26</v>
      </c>
      <c r="E4789" s="33">
        <v>14158380.52</v>
      </c>
    </row>
    <row r="4790" spans="1:5" x14ac:dyDescent="0.25">
      <c r="A4790">
        <v>4</v>
      </c>
      <c r="B4790" s="35" t="str">
        <f t="shared" si="74"/>
        <v>14300151</v>
      </c>
      <c r="C4790" s="32" t="s">
        <v>411</v>
      </c>
      <c r="D4790" s="33">
        <v>1258707.27</v>
      </c>
      <c r="E4790" s="33">
        <v>1285307.8500000001</v>
      </c>
    </row>
    <row r="4791" spans="1:5" x14ac:dyDescent="0.25">
      <c r="A4791">
        <v>4</v>
      </c>
      <c r="B4791" s="35" t="str">
        <f t="shared" si="74"/>
        <v>14300171</v>
      </c>
      <c r="C4791" s="32" t="s">
        <v>412</v>
      </c>
      <c r="D4791" s="33">
        <v>14348247.960000001</v>
      </c>
      <c r="E4791" s="33">
        <v>13270326.189999999</v>
      </c>
    </row>
    <row r="4792" spans="1:5" x14ac:dyDescent="0.25">
      <c r="A4792">
        <v>4</v>
      </c>
      <c r="B4792" s="35" t="str">
        <f t="shared" si="74"/>
        <v>14300241</v>
      </c>
      <c r="C4792" s="32" t="s">
        <v>413</v>
      </c>
      <c r="D4792" s="33">
        <v>180769.45</v>
      </c>
      <c r="E4792" s="33">
        <v>106519.45</v>
      </c>
    </row>
    <row r="4793" spans="1:5" x14ac:dyDescent="0.25">
      <c r="A4793">
        <v>4</v>
      </c>
      <c r="B4793" s="35" t="str">
        <f t="shared" si="74"/>
        <v>14300253</v>
      </c>
      <c r="C4793" s="32" t="s">
        <v>414</v>
      </c>
      <c r="D4793" s="33">
        <v>1570079.36</v>
      </c>
      <c r="E4793" s="33">
        <v>0</v>
      </c>
    </row>
    <row r="4794" spans="1:5" x14ac:dyDescent="0.25">
      <c r="A4794">
        <v>4</v>
      </c>
      <c r="B4794" s="35" t="str">
        <f t="shared" si="74"/>
        <v>14300261</v>
      </c>
      <c r="C4794" s="32" t="s">
        <v>415</v>
      </c>
      <c r="D4794" s="33">
        <v>4036654.08</v>
      </c>
      <c r="E4794" s="33">
        <v>3985199.29</v>
      </c>
    </row>
    <row r="4795" spans="1:5" x14ac:dyDescent="0.25">
      <c r="A4795">
        <v>4</v>
      </c>
      <c r="B4795" s="35" t="str">
        <f t="shared" si="74"/>
        <v>14300323</v>
      </c>
      <c r="C4795" s="32" t="s">
        <v>416</v>
      </c>
      <c r="D4795" s="33">
        <v>5443.71</v>
      </c>
      <c r="E4795" s="33">
        <v>0</v>
      </c>
    </row>
    <row r="4796" spans="1:5" x14ac:dyDescent="0.25">
      <c r="A4796">
        <v>4</v>
      </c>
      <c r="B4796" s="35" t="str">
        <f t="shared" si="74"/>
        <v>14300333</v>
      </c>
      <c r="C4796" s="32" t="s">
        <v>417</v>
      </c>
      <c r="D4796" s="33">
        <v>31019.32</v>
      </c>
      <c r="E4796" s="33">
        <v>30726.799999999999</v>
      </c>
    </row>
    <row r="4797" spans="1:5" x14ac:dyDescent="0.25">
      <c r="A4797">
        <v>4</v>
      </c>
      <c r="B4797" s="35" t="str">
        <f t="shared" si="74"/>
        <v>14300341</v>
      </c>
      <c r="C4797" s="32" t="s">
        <v>418</v>
      </c>
      <c r="D4797" s="33">
        <v>343342.46</v>
      </c>
      <c r="E4797" s="33">
        <v>808560.03</v>
      </c>
    </row>
    <row r="4798" spans="1:5" x14ac:dyDescent="0.25">
      <c r="A4798">
        <v>4</v>
      </c>
      <c r="B4798" s="35" t="str">
        <f t="shared" si="74"/>
        <v>14300703</v>
      </c>
      <c r="C4798" s="32" t="s">
        <v>419</v>
      </c>
      <c r="D4798" s="33">
        <v>16902495</v>
      </c>
      <c r="E4798" s="33">
        <v>16929997.260000002</v>
      </c>
    </row>
    <row r="4799" spans="1:5" x14ac:dyDescent="0.25">
      <c r="A4799">
        <v>4</v>
      </c>
      <c r="B4799" s="35" t="str">
        <f t="shared" si="74"/>
        <v>14300711</v>
      </c>
      <c r="C4799" s="32" t="s">
        <v>420</v>
      </c>
      <c r="D4799" s="33">
        <v>1095629.9099999999</v>
      </c>
      <c r="E4799" s="33">
        <v>879392.91</v>
      </c>
    </row>
    <row r="4800" spans="1:5" x14ac:dyDescent="0.25">
      <c r="A4800">
        <v>4</v>
      </c>
      <c r="B4800" s="35" t="str">
        <f t="shared" si="74"/>
        <v>14300713</v>
      </c>
      <c r="C4800" s="32" t="s">
        <v>421</v>
      </c>
      <c r="D4800" s="33">
        <v>75290.8</v>
      </c>
      <c r="E4800" s="33">
        <v>80759.38</v>
      </c>
    </row>
    <row r="4801" spans="1:5" x14ac:dyDescent="0.25">
      <c r="A4801">
        <v>4</v>
      </c>
      <c r="B4801" s="35" t="str">
        <f t="shared" si="74"/>
        <v>14300723</v>
      </c>
      <c r="C4801" s="32" t="s">
        <v>422</v>
      </c>
      <c r="D4801" s="33">
        <v>1369147.82</v>
      </c>
      <c r="E4801" s="33">
        <v>1433207.31</v>
      </c>
    </row>
    <row r="4802" spans="1:5" x14ac:dyDescent="0.25">
      <c r="A4802">
        <v>4</v>
      </c>
      <c r="B4802" s="35" t="str">
        <f t="shared" ref="B4802:B4865" si="75">LEFT(C4802,8)</f>
        <v>14300733</v>
      </c>
      <c r="C4802" s="32" t="s">
        <v>423</v>
      </c>
      <c r="D4802" s="33">
        <v>11332472.93</v>
      </c>
      <c r="E4802" s="33">
        <v>10757786.98</v>
      </c>
    </row>
    <row r="4803" spans="1:5" x14ac:dyDescent="0.25">
      <c r="A4803">
        <v>4</v>
      </c>
      <c r="B4803" s="35" t="str">
        <f t="shared" si="75"/>
        <v>14300743</v>
      </c>
      <c r="C4803" s="32" t="s">
        <v>424</v>
      </c>
      <c r="D4803" s="33">
        <v>412672.31</v>
      </c>
      <c r="E4803" s="33">
        <v>583226.25</v>
      </c>
    </row>
    <row r="4804" spans="1:5" x14ac:dyDescent="0.25">
      <c r="A4804">
        <v>4</v>
      </c>
      <c r="B4804" s="35" t="str">
        <f t="shared" si="75"/>
        <v>14300763</v>
      </c>
      <c r="C4804" s="32" t="s">
        <v>425</v>
      </c>
      <c r="D4804" s="33">
        <v>856837.79</v>
      </c>
      <c r="E4804" s="33">
        <v>1748029.48</v>
      </c>
    </row>
    <row r="4805" spans="1:5" x14ac:dyDescent="0.25">
      <c r="A4805">
        <v>4</v>
      </c>
      <c r="B4805" s="35" t="str">
        <f t="shared" si="75"/>
        <v>14300913</v>
      </c>
      <c r="C4805" s="32" t="s">
        <v>426</v>
      </c>
      <c r="D4805" s="33">
        <v>0</v>
      </c>
      <c r="E4805" s="33">
        <v>0</v>
      </c>
    </row>
    <row r="4806" spans="1:5" x14ac:dyDescent="0.25">
      <c r="A4806">
        <v>4</v>
      </c>
      <c r="B4806" s="35" t="str">
        <f t="shared" si="75"/>
        <v>14300921</v>
      </c>
      <c r="C4806" s="32" t="s">
        <v>427</v>
      </c>
      <c r="D4806" s="33">
        <v>786337.3</v>
      </c>
      <c r="E4806" s="33">
        <v>786337.3</v>
      </c>
    </row>
    <row r="4807" spans="1:5" x14ac:dyDescent="0.25">
      <c r="A4807">
        <v>4</v>
      </c>
      <c r="B4807" s="35" t="str">
        <f t="shared" si="75"/>
        <v>14301022</v>
      </c>
      <c r="C4807" s="32" t="s">
        <v>428</v>
      </c>
      <c r="D4807" s="33">
        <v>4181788.42</v>
      </c>
      <c r="E4807" s="33">
        <v>4047859.95</v>
      </c>
    </row>
    <row r="4808" spans="1:5" x14ac:dyDescent="0.25">
      <c r="A4808">
        <v>4</v>
      </c>
      <c r="B4808" s="35" t="str">
        <f t="shared" si="75"/>
        <v>14301033</v>
      </c>
      <c r="C4808" s="32" t="s">
        <v>429</v>
      </c>
      <c r="D4808" s="33">
        <v>364660.75</v>
      </c>
      <c r="E4808" s="33">
        <v>364660.75</v>
      </c>
    </row>
    <row r="4809" spans="1:5" x14ac:dyDescent="0.25">
      <c r="A4809">
        <v>4</v>
      </c>
      <c r="B4809" s="35" t="str">
        <f t="shared" si="75"/>
        <v>14301043</v>
      </c>
      <c r="C4809" s="32" t="s">
        <v>430</v>
      </c>
      <c r="D4809" s="33">
        <v>3367702.87</v>
      </c>
      <c r="E4809" s="33">
        <v>2324255.2599999998</v>
      </c>
    </row>
    <row r="4810" spans="1:5" x14ac:dyDescent="0.25">
      <c r="A4810">
        <v>4</v>
      </c>
      <c r="B4810" s="35" t="str">
        <f t="shared" si="75"/>
        <v xml:space="preserve">F143    </v>
      </c>
      <c r="C4810" s="25" t="s">
        <v>431</v>
      </c>
      <c r="D4810" s="26">
        <v>94860941.75</v>
      </c>
      <c r="E4810" s="26">
        <v>85822714.790000007</v>
      </c>
    </row>
    <row r="4811" spans="1:5" x14ac:dyDescent="0.25">
      <c r="A4811">
        <v>4</v>
      </c>
      <c r="B4811" s="35" t="str">
        <f t="shared" si="75"/>
        <v>F1-P110.</v>
      </c>
      <c r="C4811" s="25" t="s">
        <v>207</v>
      </c>
      <c r="D4811" s="26">
        <v>94860941.75</v>
      </c>
      <c r="E4811" s="26">
        <v>85822714.790000007</v>
      </c>
    </row>
    <row r="4812" spans="1:5" x14ac:dyDescent="0.25">
      <c r="A4812">
        <v>4</v>
      </c>
      <c r="B4812" s="35" t="str">
        <f t="shared" si="75"/>
        <v>14400311</v>
      </c>
      <c r="C4812" s="32" t="s">
        <v>432</v>
      </c>
      <c r="D4812" s="33">
        <v>-3383386.71</v>
      </c>
      <c r="E4812" s="33">
        <v>-4512558.42</v>
      </c>
    </row>
    <row r="4813" spans="1:5" x14ac:dyDescent="0.25">
      <c r="A4813">
        <v>4</v>
      </c>
      <c r="B4813" s="35" t="str">
        <f t="shared" si="75"/>
        <v>14400312</v>
      </c>
      <c r="C4813" s="32" t="s">
        <v>433</v>
      </c>
      <c r="D4813" s="33">
        <v>-1039730.28</v>
      </c>
      <c r="E4813" s="33">
        <v>-1264837.1100000001</v>
      </c>
    </row>
    <row r="4814" spans="1:5" x14ac:dyDescent="0.25">
      <c r="A4814">
        <v>4</v>
      </c>
      <c r="B4814" s="35" t="str">
        <f t="shared" si="75"/>
        <v>14400313</v>
      </c>
      <c r="C4814" s="32" t="s">
        <v>434</v>
      </c>
      <c r="D4814" s="33">
        <v>-2885756.95</v>
      </c>
      <c r="E4814" s="33">
        <v>-319145.98</v>
      </c>
    </row>
    <row r="4815" spans="1:5" x14ac:dyDescent="0.25">
      <c r="A4815">
        <v>4</v>
      </c>
      <c r="B4815" s="35" t="str">
        <f t="shared" si="75"/>
        <v>14400343</v>
      </c>
      <c r="C4815" s="32" t="s">
        <v>435</v>
      </c>
      <c r="D4815" s="33">
        <v>-1181186.76</v>
      </c>
      <c r="E4815" s="33">
        <v>-1238676.04</v>
      </c>
    </row>
    <row r="4816" spans="1:5" x14ac:dyDescent="0.25">
      <c r="A4816">
        <v>4</v>
      </c>
      <c r="B4816" s="35" t="str">
        <f t="shared" si="75"/>
        <v>14400353</v>
      </c>
      <c r="C4816" s="32" t="s">
        <v>436</v>
      </c>
      <c r="D4816" s="33">
        <v>-410684.93</v>
      </c>
      <c r="E4816" s="33">
        <v>-581238.87</v>
      </c>
    </row>
    <row r="4817" spans="1:5" x14ac:dyDescent="0.25">
      <c r="A4817">
        <v>4</v>
      </c>
      <c r="B4817" s="35" t="str">
        <f t="shared" si="75"/>
        <v xml:space="preserve">F144    </v>
      </c>
      <c r="C4817" s="25" t="s">
        <v>437</v>
      </c>
      <c r="D4817" s="26">
        <v>-8900745.6300000008</v>
      </c>
      <c r="E4817" s="26">
        <v>-7916456.4199999999</v>
      </c>
    </row>
    <row r="4818" spans="1:5" x14ac:dyDescent="0.25">
      <c r="A4818">
        <v>4</v>
      </c>
      <c r="B4818" s="35" t="str">
        <f t="shared" si="75"/>
        <v>F1-P110.</v>
      </c>
      <c r="C4818" s="25" t="s">
        <v>208</v>
      </c>
      <c r="D4818" s="26">
        <v>-8900745.6300000008</v>
      </c>
      <c r="E4818" s="26">
        <v>-7916456.4199999999</v>
      </c>
    </row>
    <row r="4819" spans="1:5" x14ac:dyDescent="0.25">
      <c r="A4819">
        <v>4</v>
      </c>
      <c r="B4819" s="35" t="str">
        <f t="shared" si="75"/>
        <v>14600000</v>
      </c>
      <c r="C4819" s="32" t="s">
        <v>438</v>
      </c>
      <c r="D4819" s="33">
        <v>3368039.95</v>
      </c>
      <c r="E4819" s="33">
        <v>6943214.7400000002</v>
      </c>
    </row>
    <row r="4820" spans="1:5" x14ac:dyDescent="0.25">
      <c r="A4820">
        <v>4</v>
      </c>
      <c r="B4820" s="35" t="str">
        <f t="shared" si="75"/>
        <v>14609470</v>
      </c>
      <c r="C4820" s="32" t="s">
        <v>439</v>
      </c>
      <c r="D4820" s="33">
        <v>0</v>
      </c>
      <c r="E4820" s="33">
        <v>0</v>
      </c>
    </row>
    <row r="4821" spans="1:5" x14ac:dyDescent="0.25">
      <c r="A4821">
        <v>4</v>
      </c>
      <c r="B4821" s="35" t="str">
        <f t="shared" si="75"/>
        <v>14609480</v>
      </c>
      <c r="C4821" s="32" t="s">
        <v>440</v>
      </c>
      <c r="D4821" s="33">
        <v>0</v>
      </c>
      <c r="E4821" s="33">
        <v>0</v>
      </c>
    </row>
    <row r="4822" spans="1:5" x14ac:dyDescent="0.25">
      <c r="A4822">
        <v>4</v>
      </c>
      <c r="B4822" s="35" t="str">
        <f t="shared" si="75"/>
        <v>14609490</v>
      </c>
      <c r="C4822" s="32" t="s">
        <v>441</v>
      </c>
      <c r="D4822" s="33">
        <v>0</v>
      </c>
      <c r="E4822" s="33">
        <v>0</v>
      </c>
    </row>
    <row r="4823" spans="1:5" x14ac:dyDescent="0.25">
      <c r="A4823">
        <v>4</v>
      </c>
      <c r="B4823" s="35" t="str">
        <f t="shared" si="75"/>
        <v>14609500</v>
      </c>
      <c r="C4823" s="32" t="s">
        <v>442</v>
      </c>
      <c r="D4823" s="33">
        <v>0</v>
      </c>
      <c r="E4823" s="33">
        <v>0</v>
      </c>
    </row>
    <row r="4824" spans="1:5" x14ac:dyDescent="0.25">
      <c r="A4824">
        <v>4</v>
      </c>
      <c r="B4824" s="35" t="str">
        <f t="shared" si="75"/>
        <v xml:space="preserve">F146    </v>
      </c>
      <c r="C4824" s="25" t="s">
        <v>443</v>
      </c>
      <c r="D4824" s="26">
        <v>3368039.95</v>
      </c>
      <c r="E4824" s="26">
        <v>6943214.7400000002</v>
      </c>
    </row>
    <row r="4825" spans="1:5" x14ac:dyDescent="0.25">
      <c r="A4825">
        <v>4</v>
      </c>
      <c r="B4825" s="35" t="str">
        <f t="shared" si="75"/>
        <v>F1-P110.</v>
      </c>
      <c r="C4825" s="25" t="s">
        <v>209</v>
      </c>
      <c r="D4825" s="26">
        <v>3368039.95</v>
      </c>
      <c r="E4825" s="26">
        <v>6943214.7400000002</v>
      </c>
    </row>
    <row r="4826" spans="1:5" x14ac:dyDescent="0.25">
      <c r="A4826">
        <v>4</v>
      </c>
      <c r="B4826" s="35" t="str">
        <f t="shared" si="75"/>
        <v>15100001</v>
      </c>
      <c r="C4826" s="32" t="s">
        <v>444</v>
      </c>
      <c r="D4826" s="33">
        <v>-1063362.3600000001</v>
      </c>
      <c r="E4826" s="33">
        <v>0</v>
      </c>
    </row>
    <row r="4827" spans="1:5" x14ac:dyDescent="0.25">
      <c r="A4827">
        <v>4</v>
      </c>
      <c r="B4827" s="35" t="str">
        <f t="shared" si="75"/>
        <v>15100021</v>
      </c>
      <c r="C4827" s="32" t="s">
        <v>445</v>
      </c>
      <c r="D4827" s="33">
        <v>2677784.5099999998</v>
      </c>
      <c r="E4827" s="33">
        <v>4219605</v>
      </c>
    </row>
    <row r="4828" spans="1:5" x14ac:dyDescent="0.25">
      <c r="A4828">
        <v>4</v>
      </c>
      <c r="B4828" s="35" t="str">
        <f t="shared" si="75"/>
        <v>15100031</v>
      </c>
      <c r="C4828" s="32" t="s">
        <v>446</v>
      </c>
      <c r="D4828" s="33">
        <v>2652723.12</v>
      </c>
      <c r="E4828" s="33">
        <v>2656001.6800000002</v>
      </c>
    </row>
    <row r="4829" spans="1:5" x14ac:dyDescent="0.25">
      <c r="A4829">
        <v>4</v>
      </c>
      <c r="B4829" s="35" t="str">
        <f t="shared" si="75"/>
        <v>15100041</v>
      </c>
      <c r="C4829" s="32" t="s">
        <v>447</v>
      </c>
      <c r="D4829" s="33">
        <v>238292.72</v>
      </c>
      <c r="E4829" s="33">
        <v>230179.19</v>
      </c>
    </row>
    <row r="4830" spans="1:5" x14ac:dyDescent="0.25">
      <c r="A4830">
        <v>4</v>
      </c>
      <c r="B4830" s="35" t="str">
        <f t="shared" si="75"/>
        <v>15100061</v>
      </c>
      <c r="C4830" s="32" t="s">
        <v>448</v>
      </c>
      <c r="D4830" s="33">
        <v>30017.11</v>
      </c>
      <c r="E4830" s="33">
        <v>28772.76</v>
      </c>
    </row>
    <row r="4831" spans="1:5" x14ac:dyDescent="0.25">
      <c r="A4831">
        <v>4</v>
      </c>
      <c r="B4831" s="35" t="str">
        <f t="shared" si="75"/>
        <v>15100081</v>
      </c>
      <c r="C4831" s="32" t="s">
        <v>449</v>
      </c>
      <c r="D4831" s="33">
        <v>1642990.77</v>
      </c>
      <c r="E4831" s="33">
        <v>1634842.75</v>
      </c>
    </row>
    <row r="4832" spans="1:5" x14ac:dyDescent="0.25">
      <c r="A4832">
        <v>4</v>
      </c>
      <c r="B4832" s="35" t="str">
        <f t="shared" si="75"/>
        <v>15100091</v>
      </c>
      <c r="C4832" s="32" t="s">
        <v>450</v>
      </c>
      <c r="D4832" s="33">
        <v>1774782.46</v>
      </c>
      <c r="E4832" s="33">
        <v>1707571.46</v>
      </c>
    </row>
    <row r="4833" spans="1:5" x14ac:dyDescent="0.25">
      <c r="A4833">
        <v>4</v>
      </c>
      <c r="B4833" s="35" t="str">
        <f t="shared" si="75"/>
        <v>15100101</v>
      </c>
      <c r="C4833" s="32" t="s">
        <v>451</v>
      </c>
      <c r="D4833" s="33">
        <v>4369721</v>
      </c>
      <c r="E4833" s="33">
        <v>4361664.7</v>
      </c>
    </row>
    <row r="4834" spans="1:5" x14ac:dyDescent="0.25">
      <c r="A4834">
        <v>4</v>
      </c>
      <c r="B4834" s="35" t="str">
        <f t="shared" si="75"/>
        <v>15100122</v>
      </c>
      <c r="C4834" s="32" t="s">
        <v>452</v>
      </c>
      <c r="D4834" s="33">
        <v>296344.58</v>
      </c>
      <c r="E4834" s="33">
        <v>296344.58</v>
      </c>
    </row>
    <row r="4835" spans="1:5" x14ac:dyDescent="0.25">
      <c r="A4835">
        <v>4</v>
      </c>
      <c r="B4835" s="35" t="str">
        <f t="shared" si="75"/>
        <v>15100181</v>
      </c>
      <c r="C4835" s="32" t="s">
        <v>453</v>
      </c>
      <c r="D4835" s="33">
        <v>116456.67</v>
      </c>
      <c r="E4835" s="33">
        <v>131860.10999999999</v>
      </c>
    </row>
    <row r="4836" spans="1:5" x14ac:dyDescent="0.25">
      <c r="A4836">
        <v>4</v>
      </c>
      <c r="B4836" s="35" t="str">
        <f t="shared" si="75"/>
        <v>15100211</v>
      </c>
      <c r="C4836" s="32" t="s">
        <v>454</v>
      </c>
      <c r="D4836" s="33">
        <v>426756.43</v>
      </c>
      <c r="E4836" s="33">
        <v>149778.35</v>
      </c>
    </row>
    <row r="4837" spans="1:5" x14ac:dyDescent="0.25">
      <c r="A4837">
        <v>4</v>
      </c>
      <c r="B4837" s="35" t="str">
        <f t="shared" si="75"/>
        <v>15100221</v>
      </c>
      <c r="C4837" s="32" t="s">
        <v>455</v>
      </c>
      <c r="D4837" s="33">
        <v>700460.88</v>
      </c>
      <c r="E4837" s="33">
        <v>601806.94999999995</v>
      </c>
    </row>
    <row r="4838" spans="1:5" x14ac:dyDescent="0.25">
      <c r="A4838">
        <v>4</v>
      </c>
      <c r="B4838" s="35" t="str">
        <f t="shared" si="75"/>
        <v>15100271</v>
      </c>
      <c r="C4838" s="32" t="s">
        <v>456</v>
      </c>
      <c r="D4838" s="33">
        <v>2775902.13</v>
      </c>
      <c r="E4838" s="33">
        <v>2775791.66</v>
      </c>
    </row>
    <row r="4839" spans="1:5" x14ac:dyDescent="0.25">
      <c r="A4839">
        <v>4</v>
      </c>
      <c r="B4839" s="35" t="str">
        <f t="shared" si="75"/>
        <v>15100291</v>
      </c>
      <c r="C4839" s="32" t="s">
        <v>457</v>
      </c>
      <c r="D4839" s="33">
        <v>392070.41</v>
      </c>
      <c r="E4839" s="33">
        <v>392070.41</v>
      </c>
    </row>
    <row r="4840" spans="1:5" x14ac:dyDescent="0.25">
      <c r="A4840">
        <v>4</v>
      </c>
      <c r="B4840" s="35" t="str">
        <f t="shared" si="75"/>
        <v>15111001</v>
      </c>
      <c r="C4840" s="32" t="s">
        <v>458</v>
      </c>
      <c r="D4840" s="33">
        <v>235220.82</v>
      </c>
      <c r="E4840" s="33">
        <v>235220.82</v>
      </c>
    </row>
    <row r="4841" spans="1:5" x14ac:dyDescent="0.25">
      <c r="A4841">
        <v>4</v>
      </c>
      <c r="B4841" s="35" t="str">
        <f t="shared" si="75"/>
        <v xml:space="preserve">F151    </v>
      </c>
      <c r="C4841" s="25" t="s">
        <v>459</v>
      </c>
      <c r="D4841" s="26">
        <v>17266161.25</v>
      </c>
      <c r="E4841" s="26">
        <v>19421510.420000002</v>
      </c>
    </row>
    <row r="4842" spans="1:5" x14ac:dyDescent="0.25">
      <c r="A4842">
        <v>4</v>
      </c>
      <c r="B4842" s="35" t="str">
        <f t="shared" si="75"/>
        <v>F1-P110.</v>
      </c>
      <c r="C4842" s="25" t="s">
        <v>210</v>
      </c>
      <c r="D4842" s="26">
        <v>17266161.25</v>
      </c>
      <c r="E4842" s="26">
        <v>19421510.420000002</v>
      </c>
    </row>
    <row r="4843" spans="1:5" x14ac:dyDescent="0.25">
      <c r="A4843">
        <v>4</v>
      </c>
      <c r="B4843" s="35" t="str">
        <f t="shared" si="75"/>
        <v>15400023</v>
      </c>
      <c r="C4843" s="32" t="s">
        <v>460</v>
      </c>
      <c r="D4843" s="33">
        <v>13570115.17</v>
      </c>
      <c r="E4843" s="33">
        <v>30121583.609999999</v>
      </c>
    </row>
    <row r="4844" spans="1:5" x14ac:dyDescent="0.25">
      <c r="A4844">
        <v>4</v>
      </c>
      <c r="B4844" s="35" t="str">
        <f t="shared" si="75"/>
        <v>15400031</v>
      </c>
      <c r="C4844" s="32" t="s">
        <v>461</v>
      </c>
      <c r="D4844" s="33">
        <v>6117935.3499999996</v>
      </c>
      <c r="E4844" s="33">
        <v>6119179.9400000004</v>
      </c>
    </row>
    <row r="4845" spans="1:5" x14ac:dyDescent="0.25">
      <c r="A4845">
        <v>4</v>
      </c>
      <c r="B4845" s="35" t="str">
        <f t="shared" si="75"/>
        <v>15400033</v>
      </c>
      <c r="C4845" s="32" t="s">
        <v>462</v>
      </c>
      <c r="D4845" s="33">
        <v>-13579540.289999999</v>
      </c>
      <c r="E4845" s="33">
        <v>-30131027.100000001</v>
      </c>
    </row>
    <row r="4846" spans="1:5" x14ac:dyDescent="0.25">
      <c r="A4846">
        <v>4</v>
      </c>
      <c r="B4846" s="35" t="str">
        <f t="shared" si="75"/>
        <v>15400041</v>
      </c>
      <c r="C4846" s="32" t="s">
        <v>463</v>
      </c>
      <c r="D4846" s="33">
        <v>4588475.5199999996</v>
      </c>
      <c r="E4846" s="33">
        <v>4589416</v>
      </c>
    </row>
    <row r="4847" spans="1:5" x14ac:dyDescent="0.25">
      <c r="A4847">
        <v>4</v>
      </c>
      <c r="B4847" s="35" t="str">
        <f t="shared" si="75"/>
        <v>15400061</v>
      </c>
      <c r="C4847" s="32" t="s">
        <v>464</v>
      </c>
      <c r="D4847" s="33">
        <v>26357195.640000001</v>
      </c>
      <c r="E4847" s="33">
        <v>28404175.98</v>
      </c>
    </row>
    <row r="4848" spans="1:5" x14ac:dyDescent="0.25">
      <c r="A4848">
        <v>4</v>
      </c>
      <c r="B4848" s="35" t="str">
        <f t="shared" si="75"/>
        <v>15400091</v>
      </c>
      <c r="C4848" s="32" t="s">
        <v>465</v>
      </c>
      <c r="D4848" s="33">
        <v>0</v>
      </c>
      <c r="E4848" s="33">
        <v>165724.57999999999</v>
      </c>
    </row>
    <row r="4849" spans="1:5" x14ac:dyDescent="0.25">
      <c r="A4849">
        <v>4</v>
      </c>
      <c r="B4849" s="35" t="str">
        <f t="shared" si="75"/>
        <v>15400101</v>
      </c>
      <c r="C4849" s="32" t="s">
        <v>466</v>
      </c>
      <c r="D4849" s="33">
        <v>39269287.909999996</v>
      </c>
      <c r="E4849" s="33">
        <v>38931761.890000001</v>
      </c>
    </row>
    <row r="4850" spans="1:5" x14ac:dyDescent="0.25">
      <c r="A4850">
        <v>4</v>
      </c>
      <c r="B4850" s="35" t="str">
        <f t="shared" si="75"/>
        <v>15400102</v>
      </c>
      <c r="C4850" s="32" t="s">
        <v>467</v>
      </c>
      <c r="D4850" s="33">
        <v>8630213.5999999996</v>
      </c>
      <c r="E4850" s="33">
        <v>9445189.3200000003</v>
      </c>
    </row>
    <row r="4851" spans="1:5" x14ac:dyDescent="0.25">
      <c r="A4851">
        <v>4</v>
      </c>
      <c r="B4851" s="35" t="str">
        <f t="shared" si="75"/>
        <v>15400103</v>
      </c>
      <c r="C4851" s="32" t="s">
        <v>468</v>
      </c>
      <c r="D4851" s="33">
        <v>19898873.600000001</v>
      </c>
      <c r="E4851" s="33">
        <v>20529920.649999999</v>
      </c>
    </row>
    <row r="4852" spans="1:5" x14ac:dyDescent="0.25">
      <c r="A4852">
        <v>4</v>
      </c>
      <c r="B4852" s="35" t="str">
        <f t="shared" si="75"/>
        <v>15400181</v>
      </c>
      <c r="C4852" s="32" t="s">
        <v>469</v>
      </c>
      <c r="D4852" s="33">
        <v>2621087.0099999998</v>
      </c>
      <c r="E4852" s="33">
        <v>2703541.44</v>
      </c>
    </row>
    <row r="4853" spans="1:5" x14ac:dyDescent="0.25">
      <c r="A4853">
        <v>4</v>
      </c>
      <c r="B4853" s="35" t="str">
        <f t="shared" si="75"/>
        <v xml:space="preserve">F154    </v>
      </c>
      <c r="C4853" s="25" t="s">
        <v>470</v>
      </c>
      <c r="D4853" s="26">
        <v>107473643.51000001</v>
      </c>
      <c r="E4853" s="26">
        <v>110879466.31</v>
      </c>
    </row>
    <row r="4854" spans="1:5" x14ac:dyDescent="0.25">
      <c r="A4854">
        <v>4</v>
      </c>
      <c r="B4854" s="35" t="str">
        <f t="shared" si="75"/>
        <v>F1-P110.</v>
      </c>
      <c r="C4854" s="25" t="s">
        <v>211</v>
      </c>
      <c r="D4854" s="26">
        <v>107473643.51000001</v>
      </c>
      <c r="E4854" s="26">
        <v>110879466.31</v>
      </c>
    </row>
    <row r="4855" spans="1:5" x14ac:dyDescent="0.25">
      <c r="A4855">
        <v>4</v>
      </c>
      <c r="B4855" s="35" t="str">
        <f t="shared" si="75"/>
        <v>15600003</v>
      </c>
      <c r="C4855" s="32" t="s">
        <v>471</v>
      </c>
      <c r="D4855" s="33">
        <v>150639.1</v>
      </c>
      <c r="E4855" s="33">
        <v>174621.15</v>
      </c>
    </row>
    <row r="4856" spans="1:5" x14ac:dyDescent="0.25">
      <c r="A4856">
        <v>4</v>
      </c>
      <c r="B4856" s="35" t="str">
        <f t="shared" si="75"/>
        <v xml:space="preserve">F156X   </v>
      </c>
      <c r="C4856" s="25" t="s">
        <v>472</v>
      </c>
      <c r="D4856" s="26">
        <v>150639.1</v>
      </c>
      <c r="E4856" s="26">
        <v>174621.15</v>
      </c>
    </row>
    <row r="4857" spans="1:5" x14ac:dyDescent="0.25">
      <c r="A4857">
        <v>4</v>
      </c>
      <c r="B4857" s="35" t="str">
        <f t="shared" si="75"/>
        <v>F1-P110.</v>
      </c>
      <c r="C4857" s="25" t="s">
        <v>212</v>
      </c>
      <c r="D4857" s="26">
        <v>150639.1</v>
      </c>
      <c r="E4857" s="26">
        <v>174621.15</v>
      </c>
    </row>
    <row r="4858" spans="1:5" x14ac:dyDescent="0.25">
      <c r="A4858">
        <v>4</v>
      </c>
      <c r="B4858" s="35" t="str">
        <f t="shared" si="75"/>
        <v>15810001</v>
      </c>
      <c r="C4858" s="32" t="s">
        <v>473</v>
      </c>
      <c r="D4858" s="33">
        <v>32064.400000000001</v>
      </c>
      <c r="E4858" s="33">
        <v>32284.400000000001</v>
      </c>
    </row>
    <row r="4859" spans="1:5" x14ac:dyDescent="0.25">
      <c r="A4859">
        <v>4</v>
      </c>
      <c r="B4859" s="35" t="str">
        <f t="shared" si="75"/>
        <v xml:space="preserve">F1581   </v>
      </c>
      <c r="C4859" s="25" t="s">
        <v>474</v>
      </c>
      <c r="D4859" s="26">
        <v>32064.400000000001</v>
      </c>
      <c r="E4859" s="26">
        <v>32284.400000000001</v>
      </c>
    </row>
    <row r="4860" spans="1:5" x14ac:dyDescent="0.25">
      <c r="A4860">
        <v>4</v>
      </c>
      <c r="B4860" s="35" t="str">
        <f t="shared" si="75"/>
        <v>F1-P110.</v>
      </c>
      <c r="C4860" s="25" t="s">
        <v>213</v>
      </c>
      <c r="D4860" s="26">
        <v>32064.400000000001</v>
      </c>
      <c r="E4860" s="26">
        <v>32284.400000000001</v>
      </c>
    </row>
    <row r="4861" spans="1:5" x14ac:dyDescent="0.25">
      <c r="A4861">
        <v>4</v>
      </c>
      <c r="B4861" s="35" t="str">
        <f t="shared" si="75"/>
        <v>16300023</v>
      </c>
      <c r="C4861" s="32" t="s">
        <v>475</v>
      </c>
      <c r="D4861" s="33">
        <v>-20968.95</v>
      </c>
      <c r="E4861" s="33">
        <v>266553.61</v>
      </c>
    </row>
    <row r="4862" spans="1:5" x14ac:dyDescent="0.25">
      <c r="A4862">
        <v>4</v>
      </c>
      <c r="B4862" s="35" t="str">
        <f t="shared" si="75"/>
        <v>16300063</v>
      </c>
      <c r="C4862" s="32" t="s">
        <v>476</v>
      </c>
      <c r="D4862" s="33">
        <v>-482020.09</v>
      </c>
      <c r="E4862" s="33">
        <v>-349123.04</v>
      </c>
    </row>
    <row r="4863" spans="1:5" x14ac:dyDescent="0.25">
      <c r="A4863">
        <v>4</v>
      </c>
      <c r="B4863" s="35" t="str">
        <f t="shared" si="75"/>
        <v xml:space="preserve">F163    </v>
      </c>
      <c r="C4863" s="25" t="s">
        <v>477</v>
      </c>
      <c r="D4863" s="26">
        <v>-502989.04</v>
      </c>
      <c r="E4863" s="26">
        <v>-82569.429999999993</v>
      </c>
    </row>
    <row r="4864" spans="1:5" x14ac:dyDescent="0.25">
      <c r="A4864">
        <v>4</v>
      </c>
      <c r="B4864" s="35" t="str">
        <f t="shared" si="75"/>
        <v>F1-P110.</v>
      </c>
      <c r="C4864" s="25" t="s">
        <v>214</v>
      </c>
      <c r="D4864" s="26">
        <v>-502989.04</v>
      </c>
      <c r="E4864" s="26">
        <v>-82569.429999999993</v>
      </c>
    </row>
    <row r="4865" spans="1:5" x14ac:dyDescent="0.25">
      <c r="A4865">
        <v>4</v>
      </c>
      <c r="B4865" s="35" t="str">
        <f t="shared" si="75"/>
        <v>16410002</v>
      </c>
      <c r="C4865" s="32" t="s">
        <v>478</v>
      </c>
      <c r="D4865" s="33">
        <v>17228664.23</v>
      </c>
      <c r="E4865" s="33">
        <v>7662728.7300000004</v>
      </c>
    </row>
    <row r="4866" spans="1:5" x14ac:dyDescent="0.25">
      <c r="A4866">
        <v>4</v>
      </c>
      <c r="B4866" s="35" t="str">
        <f t="shared" ref="B4866:B4929" si="76">LEFT(C4866,8)</f>
        <v>16410012</v>
      </c>
      <c r="C4866" s="32" t="s">
        <v>479</v>
      </c>
      <c r="D4866" s="33">
        <v>2740716.95</v>
      </c>
      <c r="E4866" s="33">
        <v>1042217.36</v>
      </c>
    </row>
    <row r="4867" spans="1:5" x14ac:dyDescent="0.25">
      <c r="A4867">
        <v>4</v>
      </c>
      <c r="B4867" s="35" t="str">
        <f t="shared" si="76"/>
        <v>16410022</v>
      </c>
      <c r="C4867" s="32" t="s">
        <v>480</v>
      </c>
      <c r="D4867" s="33">
        <v>11122956.76</v>
      </c>
      <c r="E4867" s="33">
        <v>9188728.7799999993</v>
      </c>
    </row>
    <row r="4868" spans="1:5" x14ac:dyDescent="0.25">
      <c r="A4868">
        <v>4</v>
      </c>
      <c r="B4868" s="35" t="str">
        <f t="shared" si="76"/>
        <v xml:space="preserve">F164-1  </v>
      </c>
      <c r="C4868" s="25" t="s">
        <v>481</v>
      </c>
      <c r="D4868" s="26">
        <v>31092337.940000001</v>
      </c>
      <c r="E4868" s="26">
        <v>17893674.870000001</v>
      </c>
    </row>
    <row r="4869" spans="1:5" x14ac:dyDescent="0.25">
      <c r="A4869">
        <v>4</v>
      </c>
      <c r="B4869" s="35" t="str">
        <f t="shared" si="76"/>
        <v>F1-P110.</v>
      </c>
      <c r="C4869" s="25" t="s">
        <v>215</v>
      </c>
      <c r="D4869" s="26">
        <v>31092337.940000001</v>
      </c>
      <c r="E4869" s="26">
        <v>17893674.870000001</v>
      </c>
    </row>
    <row r="4870" spans="1:5" x14ac:dyDescent="0.25">
      <c r="A4870">
        <v>4</v>
      </c>
      <c r="B4870" s="35" t="str">
        <f t="shared" si="76"/>
        <v>16420012</v>
      </c>
      <c r="C4870" s="32" t="s">
        <v>482</v>
      </c>
      <c r="D4870" s="33">
        <v>75972.820000000007</v>
      </c>
      <c r="E4870" s="33">
        <v>59814.87</v>
      </c>
    </row>
    <row r="4871" spans="1:5" x14ac:dyDescent="0.25">
      <c r="A4871">
        <v>4</v>
      </c>
      <c r="B4871" s="35" t="str">
        <f t="shared" si="76"/>
        <v xml:space="preserve">F164-2  </v>
      </c>
      <c r="C4871" s="25" t="s">
        <v>483</v>
      </c>
      <c r="D4871" s="26">
        <v>75972.820000000007</v>
      </c>
      <c r="E4871" s="26">
        <v>59814.87</v>
      </c>
    </row>
    <row r="4872" spans="1:5" x14ac:dyDescent="0.25">
      <c r="A4872">
        <v>4</v>
      </c>
      <c r="B4872" s="35" t="str">
        <f t="shared" si="76"/>
        <v>F1-P110.</v>
      </c>
      <c r="C4872" s="25" t="s">
        <v>216</v>
      </c>
      <c r="D4872" s="26">
        <v>75972.820000000007</v>
      </c>
      <c r="E4872" s="26">
        <v>59814.87</v>
      </c>
    </row>
    <row r="4873" spans="1:5" x14ac:dyDescent="0.25">
      <c r="A4873">
        <v>4</v>
      </c>
      <c r="B4873" s="35" t="str">
        <f t="shared" si="76"/>
        <v>16500013</v>
      </c>
      <c r="C4873" s="32" t="s">
        <v>484</v>
      </c>
      <c r="D4873" s="33">
        <v>4217115.4800000004</v>
      </c>
      <c r="E4873" s="33">
        <v>2683618.92</v>
      </c>
    </row>
    <row r="4874" spans="1:5" x14ac:dyDescent="0.25">
      <c r="A4874">
        <v>4</v>
      </c>
      <c r="B4874" s="35" t="str">
        <f t="shared" si="76"/>
        <v>16500022</v>
      </c>
      <c r="C4874" s="32" t="s">
        <v>485</v>
      </c>
      <c r="D4874" s="33">
        <v>76500</v>
      </c>
      <c r="E4874" s="33">
        <v>38250</v>
      </c>
    </row>
    <row r="4875" spans="1:5" x14ac:dyDescent="0.25">
      <c r="A4875">
        <v>4</v>
      </c>
      <c r="B4875" s="35" t="str">
        <f t="shared" si="76"/>
        <v>16500063</v>
      </c>
      <c r="C4875" s="32" t="s">
        <v>486</v>
      </c>
      <c r="D4875" s="33">
        <v>322810.92</v>
      </c>
      <c r="E4875" s="33">
        <v>205425.12</v>
      </c>
    </row>
    <row r="4876" spans="1:5" x14ac:dyDescent="0.25">
      <c r="A4876">
        <v>4</v>
      </c>
      <c r="B4876" s="35" t="str">
        <f t="shared" si="76"/>
        <v>16500081</v>
      </c>
      <c r="C4876" s="32" t="s">
        <v>487</v>
      </c>
      <c r="D4876" s="33">
        <v>307147.49</v>
      </c>
      <c r="E4876" s="33">
        <v>153573.73000000001</v>
      </c>
    </row>
    <row r="4877" spans="1:5" x14ac:dyDescent="0.25">
      <c r="A4877">
        <v>4</v>
      </c>
      <c r="B4877" s="35" t="str">
        <f t="shared" si="76"/>
        <v>16500083</v>
      </c>
      <c r="C4877" s="32" t="s">
        <v>488</v>
      </c>
      <c r="D4877" s="33">
        <v>817389.94</v>
      </c>
      <c r="E4877" s="33">
        <v>2469924.66</v>
      </c>
    </row>
    <row r="4878" spans="1:5" x14ac:dyDescent="0.25">
      <c r="A4878">
        <v>4</v>
      </c>
      <c r="B4878" s="35" t="str">
        <f t="shared" si="76"/>
        <v>16500091</v>
      </c>
      <c r="C4878" s="32" t="s">
        <v>489</v>
      </c>
      <c r="D4878" s="33">
        <v>74240.81</v>
      </c>
      <c r="E4878" s="33">
        <v>14848.13</v>
      </c>
    </row>
    <row r="4879" spans="1:5" x14ac:dyDescent="0.25">
      <c r="A4879">
        <v>4</v>
      </c>
      <c r="B4879" s="35" t="str">
        <f t="shared" si="76"/>
        <v>16500101</v>
      </c>
      <c r="C4879" s="32" t="s">
        <v>490</v>
      </c>
      <c r="D4879" s="33">
        <v>0</v>
      </c>
      <c r="E4879" s="33">
        <v>74090.039999999994</v>
      </c>
    </row>
    <row r="4880" spans="1:5" x14ac:dyDescent="0.25">
      <c r="A4880">
        <v>4</v>
      </c>
      <c r="B4880" s="35" t="str">
        <f t="shared" si="76"/>
        <v>16500103</v>
      </c>
      <c r="C4880" s="32" t="s">
        <v>491</v>
      </c>
      <c r="D4880" s="33">
        <v>0</v>
      </c>
      <c r="E4880" s="33">
        <v>40833.339999999997</v>
      </c>
    </row>
    <row r="4881" spans="1:5" x14ac:dyDescent="0.25">
      <c r="A4881">
        <v>4</v>
      </c>
      <c r="B4881" s="35" t="str">
        <f t="shared" si="76"/>
        <v>16500143</v>
      </c>
      <c r="C4881" s="32" t="s">
        <v>492</v>
      </c>
      <c r="D4881" s="33">
        <v>160498.34</v>
      </c>
      <c r="E4881" s="33">
        <v>0</v>
      </c>
    </row>
    <row r="4882" spans="1:5" x14ac:dyDescent="0.25">
      <c r="A4882">
        <v>4</v>
      </c>
      <c r="B4882" s="35" t="str">
        <f t="shared" si="76"/>
        <v>16500153</v>
      </c>
      <c r="C4882" s="32" t="s">
        <v>493</v>
      </c>
      <c r="D4882" s="33">
        <v>45998.720000000001</v>
      </c>
      <c r="E4882" s="33">
        <v>602923.16</v>
      </c>
    </row>
    <row r="4883" spans="1:5" x14ac:dyDescent="0.25">
      <c r="A4883">
        <v>4</v>
      </c>
      <c r="B4883" s="35" t="str">
        <f t="shared" si="76"/>
        <v>16500183</v>
      </c>
      <c r="C4883" s="32" t="s">
        <v>494</v>
      </c>
      <c r="D4883" s="33">
        <v>165732.38</v>
      </c>
      <c r="E4883" s="33">
        <v>489291.18</v>
      </c>
    </row>
    <row r="4884" spans="1:5" x14ac:dyDescent="0.25">
      <c r="A4884">
        <v>4</v>
      </c>
      <c r="B4884" s="35" t="str">
        <f t="shared" si="76"/>
        <v>16500213</v>
      </c>
      <c r="C4884" s="32" t="s">
        <v>495</v>
      </c>
      <c r="D4884" s="33">
        <v>0</v>
      </c>
      <c r="E4884" s="33">
        <v>165358.42000000001</v>
      </c>
    </row>
    <row r="4885" spans="1:5" x14ac:dyDescent="0.25">
      <c r="A4885">
        <v>4</v>
      </c>
      <c r="B4885" s="35" t="str">
        <f t="shared" si="76"/>
        <v>16500223</v>
      </c>
      <c r="C4885" s="32" t="s">
        <v>496</v>
      </c>
      <c r="D4885" s="33">
        <v>74236.210000000006</v>
      </c>
      <c r="E4885" s="33">
        <v>74236.210000000006</v>
      </c>
    </row>
    <row r="4886" spans="1:5" x14ac:dyDescent="0.25">
      <c r="A4886">
        <v>4</v>
      </c>
      <c r="B4886" s="35" t="str">
        <f t="shared" si="76"/>
        <v>16500251</v>
      </c>
      <c r="C4886" s="32" t="s">
        <v>497</v>
      </c>
      <c r="D4886" s="33">
        <v>2224.5</v>
      </c>
      <c r="E4886" s="33">
        <v>0</v>
      </c>
    </row>
    <row r="4887" spans="1:5" x14ac:dyDescent="0.25">
      <c r="A4887">
        <v>4</v>
      </c>
      <c r="B4887" s="35" t="str">
        <f t="shared" si="76"/>
        <v>16500283</v>
      </c>
      <c r="C4887" s="32" t="s">
        <v>498</v>
      </c>
      <c r="D4887" s="33">
        <v>0</v>
      </c>
      <c r="E4887" s="33">
        <v>2992890.08</v>
      </c>
    </row>
    <row r="4888" spans="1:5" x14ac:dyDescent="0.25">
      <c r="A4888">
        <v>4</v>
      </c>
      <c r="B4888" s="35" t="str">
        <f t="shared" si="76"/>
        <v>16500303</v>
      </c>
      <c r="C4888" s="32" t="s">
        <v>499</v>
      </c>
      <c r="D4888" s="33">
        <v>206250</v>
      </c>
      <c r="E4888" s="33">
        <v>68750</v>
      </c>
    </row>
    <row r="4889" spans="1:5" x14ac:dyDescent="0.25">
      <c r="A4889">
        <v>4</v>
      </c>
      <c r="B4889" s="35" t="str">
        <f t="shared" si="76"/>
        <v>16500321</v>
      </c>
      <c r="C4889" s="32" t="s">
        <v>500</v>
      </c>
      <c r="D4889" s="33">
        <v>0</v>
      </c>
      <c r="E4889" s="33">
        <v>718626.68</v>
      </c>
    </row>
    <row r="4890" spans="1:5" x14ac:dyDescent="0.25">
      <c r="A4890">
        <v>4</v>
      </c>
      <c r="B4890" s="35" t="str">
        <f t="shared" si="76"/>
        <v>16500331</v>
      </c>
      <c r="C4890" s="32" t="s">
        <v>501</v>
      </c>
      <c r="D4890" s="33">
        <v>1077940</v>
      </c>
      <c r="E4890" s="33">
        <v>892742.68</v>
      </c>
    </row>
    <row r="4891" spans="1:5" x14ac:dyDescent="0.25">
      <c r="A4891">
        <v>4</v>
      </c>
      <c r="B4891" s="35" t="str">
        <f t="shared" si="76"/>
        <v>16500333</v>
      </c>
      <c r="C4891" s="32" t="s">
        <v>502</v>
      </c>
      <c r="D4891" s="33">
        <v>1860</v>
      </c>
      <c r="E4891" s="33">
        <v>0</v>
      </c>
    </row>
    <row r="4892" spans="1:5" x14ac:dyDescent="0.25">
      <c r="A4892">
        <v>4</v>
      </c>
      <c r="B4892" s="35" t="str">
        <f t="shared" si="76"/>
        <v>16500351</v>
      </c>
      <c r="C4892" s="32" t="s">
        <v>503</v>
      </c>
      <c r="D4892" s="33">
        <v>0</v>
      </c>
      <c r="E4892" s="33">
        <v>112141.24</v>
      </c>
    </row>
    <row r="4893" spans="1:5" x14ac:dyDescent="0.25">
      <c r="A4893">
        <v>4</v>
      </c>
      <c r="B4893" s="35" t="str">
        <f t="shared" si="76"/>
        <v>16500373</v>
      </c>
      <c r="C4893" s="32" t="s">
        <v>504</v>
      </c>
      <c r="D4893" s="33">
        <v>171991.63</v>
      </c>
      <c r="E4893" s="33">
        <v>486508.33</v>
      </c>
    </row>
    <row r="4894" spans="1:5" x14ac:dyDescent="0.25">
      <c r="A4894">
        <v>4</v>
      </c>
      <c r="B4894" s="35" t="str">
        <f t="shared" si="76"/>
        <v>16500383</v>
      </c>
      <c r="C4894" s="32" t="s">
        <v>505</v>
      </c>
      <c r="D4894" s="33">
        <v>1165753.58</v>
      </c>
      <c r="E4894" s="33">
        <v>574183.78</v>
      </c>
    </row>
    <row r="4895" spans="1:5" x14ac:dyDescent="0.25">
      <c r="A4895">
        <v>4</v>
      </c>
      <c r="B4895" s="35" t="str">
        <f t="shared" si="76"/>
        <v>16500401</v>
      </c>
      <c r="C4895" s="32" t="s">
        <v>506</v>
      </c>
      <c r="D4895" s="33">
        <v>0</v>
      </c>
      <c r="E4895" s="33">
        <v>0</v>
      </c>
    </row>
    <row r="4896" spans="1:5" x14ac:dyDescent="0.25">
      <c r="A4896">
        <v>4</v>
      </c>
      <c r="B4896" s="35" t="str">
        <f t="shared" si="76"/>
        <v>16500411</v>
      </c>
      <c r="C4896" s="32" t="s">
        <v>507</v>
      </c>
      <c r="D4896" s="33">
        <v>0</v>
      </c>
      <c r="E4896" s="33">
        <v>0</v>
      </c>
    </row>
    <row r="4897" spans="1:5" x14ac:dyDescent="0.25">
      <c r="A4897">
        <v>4</v>
      </c>
      <c r="B4897" s="35" t="str">
        <f t="shared" si="76"/>
        <v>16500413</v>
      </c>
      <c r="C4897" s="32" t="s">
        <v>508</v>
      </c>
      <c r="D4897" s="33">
        <v>0</v>
      </c>
      <c r="E4897" s="33">
        <v>342311.61</v>
      </c>
    </row>
    <row r="4898" spans="1:5" x14ac:dyDescent="0.25">
      <c r="A4898">
        <v>4</v>
      </c>
      <c r="B4898" s="35" t="str">
        <f t="shared" si="76"/>
        <v>16500421</v>
      </c>
      <c r="C4898" s="32" t="s">
        <v>509</v>
      </c>
      <c r="D4898" s="33">
        <v>0</v>
      </c>
      <c r="E4898" s="33">
        <v>75002.2</v>
      </c>
    </row>
    <row r="4899" spans="1:5" x14ac:dyDescent="0.25">
      <c r="A4899">
        <v>4</v>
      </c>
      <c r="B4899" s="35" t="str">
        <f t="shared" si="76"/>
        <v>16500433</v>
      </c>
      <c r="C4899" s="32" t="s">
        <v>510</v>
      </c>
      <c r="D4899" s="33">
        <v>0</v>
      </c>
      <c r="E4899" s="33">
        <v>241564.64</v>
      </c>
    </row>
    <row r="4900" spans="1:5" x14ac:dyDescent="0.25">
      <c r="A4900">
        <v>4</v>
      </c>
      <c r="B4900" s="35" t="str">
        <f t="shared" si="76"/>
        <v>16500443</v>
      </c>
      <c r="C4900" s="32" t="s">
        <v>511</v>
      </c>
      <c r="D4900" s="33">
        <v>0</v>
      </c>
      <c r="E4900" s="33">
        <v>227657.60000000001</v>
      </c>
    </row>
    <row r="4901" spans="1:5" x14ac:dyDescent="0.25">
      <c r="A4901">
        <v>4</v>
      </c>
      <c r="B4901" s="35" t="str">
        <f t="shared" si="76"/>
        <v>16500491</v>
      </c>
      <c r="C4901" s="32" t="s">
        <v>512</v>
      </c>
      <c r="D4901" s="33">
        <v>0</v>
      </c>
      <c r="E4901" s="33">
        <v>0</v>
      </c>
    </row>
    <row r="4902" spans="1:5" x14ac:dyDescent="0.25">
      <c r="A4902">
        <v>4</v>
      </c>
      <c r="B4902" s="35" t="str">
        <f t="shared" si="76"/>
        <v>16500503</v>
      </c>
      <c r="C4902" s="32" t="s">
        <v>513</v>
      </c>
      <c r="D4902" s="33">
        <v>102682.11</v>
      </c>
      <c r="E4902" s="33">
        <v>0</v>
      </c>
    </row>
    <row r="4903" spans="1:5" x14ac:dyDescent="0.25">
      <c r="A4903">
        <v>4</v>
      </c>
      <c r="B4903" s="35" t="str">
        <f t="shared" si="76"/>
        <v>16500553</v>
      </c>
      <c r="C4903" s="32" t="s">
        <v>514</v>
      </c>
      <c r="D4903" s="33">
        <v>0</v>
      </c>
      <c r="E4903" s="33">
        <v>0</v>
      </c>
    </row>
    <row r="4904" spans="1:5" x14ac:dyDescent="0.25">
      <c r="A4904">
        <v>4</v>
      </c>
      <c r="B4904" s="35" t="str">
        <f t="shared" si="76"/>
        <v>16500583</v>
      </c>
      <c r="C4904" s="32" t="s">
        <v>515</v>
      </c>
      <c r="D4904" s="33">
        <v>605351.81000000006</v>
      </c>
      <c r="E4904" s="33">
        <v>443924.67</v>
      </c>
    </row>
    <row r="4905" spans="1:5" x14ac:dyDescent="0.25">
      <c r="A4905">
        <v>4</v>
      </c>
      <c r="B4905" s="35" t="str">
        <f t="shared" si="76"/>
        <v>16500611</v>
      </c>
      <c r="C4905" s="32" t="s">
        <v>516</v>
      </c>
      <c r="D4905" s="33">
        <v>0</v>
      </c>
      <c r="E4905" s="33">
        <v>500646</v>
      </c>
    </row>
    <row r="4906" spans="1:5" x14ac:dyDescent="0.25">
      <c r="A4906">
        <v>4</v>
      </c>
      <c r="B4906" s="35" t="str">
        <f t="shared" si="76"/>
        <v>16500612</v>
      </c>
      <c r="C4906" s="32" t="s">
        <v>517</v>
      </c>
      <c r="D4906" s="33">
        <v>465677</v>
      </c>
      <c r="E4906" s="33">
        <v>310451.32</v>
      </c>
    </row>
    <row r="4907" spans="1:5" x14ac:dyDescent="0.25">
      <c r="A4907">
        <v>4</v>
      </c>
      <c r="B4907" s="35" t="str">
        <f t="shared" si="76"/>
        <v>16500622</v>
      </c>
      <c r="C4907" s="32" t="s">
        <v>518</v>
      </c>
      <c r="D4907" s="33">
        <v>0</v>
      </c>
      <c r="E4907" s="33">
        <v>59618</v>
      </c>
    </row>
    <row r="4908" spans="1:5" x14ac:dyDescent="0.25">
      <c r="A4908">
        <v>4</v>
      </c>
      <c r="B4908" s="35" t="str">
        <f t="shared" si="76"/>
        <v>16500623</v>
      </c>
      <c r="C4908" s="32" t="s">
        <v>519</v>
      </c>
      <c r="D4908" s="33">
        <v>14863.87</v>
      </c>
      <c r="E4908" s="33">
        <v>64029.16</v>
      </c>
    </row>
    <row r="4909" spans="1:5" x14ac:dyDescent="0.25">
      <c r="A4909">
        <v>4</v>
      </c>
      <c r="B4909" s="35" t="str">
        <f t="shared" si="76"/>
        <v>16500673</v>
      </c>
      <c r="C4909" s="32" t="s">
        <v>520</v>
      </c>
      <c r="D4909" s="33">
        <v>0</v>
      </c>
      <c r="E4909" s="33">
        <v>156774.41</v>
      </c>
    </row>
    <row r="4910" spans="1:5" x14ac:dyDescent="0.25">
      <c r="A4910">
        <v>4</v>
      </c>
      <c r="B4910" s="35" t="str">
        <f t="shared" si="76"/>
        <v>16500743</v>
      </c>
      <c r="C4910" s="32" t="s">
        <v>521</v>
      </c>
      <c r="D4910" s="33">
        <v>67159.39</v>
      </c>
      <c r="E4910" s="33">
        <v>0</v>
      </c>
    </row>
    <row r="4911" spans="1:5" x14ac:dyDescent="0.25">
      <c r="A4911">
        <v>4</v>
      </c>
      <c r="B4911" s="35" t="str">
        <f t="shared" si="76"/>
        <v>16500753</v>
      </c>
      <c r="C4911" s="32" t="s">
        <v>522</v>
      </c>
      <c r="D4911" s="33">
        <v>397475.42</v>
      </c>
      <c r="E4911" s="33">
        <v>79495.100000000006</v>
      </c>
    </row>
    <row r="4912" spans="1:5" x14ac:dyDescent="0.25">
      <c r="A4912">
        <v>4</v>
      </c>
      <c r="B4912" s="35" t="str">
        <f t="shared" si="76"/>
        <v>16500783</v>
      </c>
      <c r="C4912" s="32" t="s">
        <v>523</v>
      </c>
      <c r="D4912" s="33">
        <v>64226.25</v>
      </c>
      <c r="E4912" s="33">
        <v>35681.25</v>
      </c>
    </row>
    <row r="4913" spans="1:5" x14ac:dyDescent="0.25">
      <c r="A4913">
        <v>4</v>
      </c>
      <c r="B4913" s="35" t="str">
        <f t="shared" si="76"/>
        <v>16500813</v>
      </c>
      <c r="C4913" s="32" t="s">
        <v>524</v>
      </c>
      <c r="D4913" s="33">
        <v>0</v>
      </c>
      <c r="E4913" s="33">
        <v>676404.68</v>
      </c>
    </row>
    <row r="4914" spans="1:5" x14ac:dyDescent="0.25">
      <c r="A4914">
        <v>4</v>
      </c>
      <c r="B4914" s="35" t="str">
        <f t="shared" si="76"/>
        <v>16500833</v>
      </c>
      <c r="C4914" s="32" t="s">
        <v>525</v>
      </c>
      <c r="D4914" s="33">
        <v>0</v>
      </c>
      <c r="E4914" s="33">
        <v>493313.24</v>
      </c>
    </row>
    <row r="4915" spans="1:5" x14ac:dyDescent="0.25">
      <c r="A4915">
        <v>4</v>
      </c>
      <c r="B4915" s="35" t="str">
        <f t="shared" si="76"/>
        <v>16500843</v>
      </c>
      <c r="C4915" s="32" t="s">
        <v>526</v>
      </c>
      <c r="D4915" s="33">
        <v>0</v>
      </c>
      <c r="E4915" s="33">
        <v>131023.95</v>
      </c>
    </row>
    <row r="4916" spans="1:5" x14ac:dyDescent="0.25">
      <c r="A4916">
        <v>4</v>
      </c>
      <c r="B4916" s="35" t="str">
        <f t="shared" si="76"/>
        <v>16500873</v>
      </c>
      <c r="C4916" s="32" t="s">
        <v>527</v>
      </c>
      <c r="D4916" s="33">
        <v>0</v>
      </c>
      <c r="E4916" s="33">
        <v>64488.6</v>
      </c>
    </row>
    <row r="4917" spans="1:5" x14ac:dyDescent="0.25">
      <c r="A4917">
        <v>4</v>
      </c>
      <c r="B4917" s="35" t="str">
        <f t="shared" si="76"/>
        <v>16500963</v>
      </c>
      <c r="C4917" s="32" t="s">
        <v>528</v>
      </c>
      <c r="D4917" s="33">
        <v>39670.1</v>
      </c>
      <c r="E4917" s="33">
        <v>13223.38</v>
      </c>
    </row>
    <row r="4918" spans="1:5" x14ac:dyDescent="0.25">
      <c r="A4918">
        <v>4</v>
      </c>
      <c r="B4918" s="35" t="str">
        <f t="shared" si="76"/>
        <v>16500973</v>
      </c>
      <c r="C4918" s="32" t="s">
        <v>529</v>
      </c>
      <c r="D4918" s="33">
        <v>0</v>
      </c>
      <c r="E4918" s="33">
        <v>283049.78999999998</v>
      </c>
    </row>
    <row r="4919" spans="1:5" x14ac:dyDescent="0.25">
      <c r="A4919">
        <v>4</v>
      </c>
      <c r="B4919" s="35" t="str">
        <f t="shared" si="76"/>
        <v>16500983</v>
      </c>
      <c r="C4919" s="32" t="s">
        <v>530</v>
      </c>
      <c r="D4919" s="33">
        <v>0</v>
      </c>
      <c r="E4919" s="33">
        <v>67729.2</v>
      </c>
    </row>
    <row r="4920" spans="1:5" x14ac:dyDescent="0.25">
      <c r="A4920">
        <v>4</v>
      </c>
      <c r="B4920" s="35" t="str">
        <f t="shared" si="76"/>
        <v>16501003</v>
      </c>
      <c r="C4920" s="32" t="s">
        <v>531</v>
      </c>
      <c r="D4920" s="33">
        <v>3901.03</v>
      </c>
      <c r="E4920" s="33">
        <v>0</v>
      </c>
    </row>
    <row r="4921" spans="1:5" x14ac:dyDescent="0.25">
      <c r="A4921">
        <v>4</v>
      </c>
      <c r="B4921" s="35" t="str">
        <f t="shared" si="76"/>
        <v>16501013</v>
      </c>
      <c r="C4921" s="32" t="s">
        <v>532</v>
      </c>
      <c r="D4921" s="33">
        <v>2171361.65</v>
      </c>
      <c r="E4921" s="33">
        <v>603887.92000000004</v>
      </c>
    </row>
    <row r="4922" spans="1:5" x14ac:dyDescent="0.25">
      <c r="A4922">
        <v>4</v>
      </c>
      <c r="B4922" s="35" t="str">
        <f t="shared" si="76"/>
        <v>16501023</v>
      </c>
      <c r="C4922" s="32" t="s">
        <v>533</v>
      </c>
      <c r="D4922" s="33">
        <v>57941.25</v>
      </c>
      <c r="E4922" s="33">
        <v>28970.61</v>
      </c>
    </row>
    <row r="4923" spans="1:5" x14ac:dyDescent="0.25">
      <c r="A4923">
        <v>4</v>
      </c>
      <c r="B4923" s="35" t="str">
        <f t="shared" si="76"/>
        <v>16501033</v>
      </c>
      <c r="C4923" s="32" t="s">
        <v>534</v>
      </c>
      <c r="D4923" s="33">
        <v>65450</v>
      </c>
      <c r="E4923" s="33">
        <v>13090</v>
      </c>
    </row>
    <row r="4924" spans="1:5" x14ac:dyDescent="0.25">
      <c r="A4924">
        <v>4</v>
      </c>
      <c r="B4924" s="35" t="str">
        <f t="shared" si="76"/>
        <v>16501043</v>
      </c>
      <c r="C4924" s="32" t="s">
        <v>535</v>
      </c>
      <c r="D4924" s="33">
        <v>297091.68</v>
      </c>
      <c r="E4924" s="33">
        <v>0</v>
      </c>
    </row>
    <row r="4925" spans="1:5" x14ac:dyDescent="0.25">
      <c r="A4925">
        <v>4</v>
      </c>
      <c r="B4925" s="35" t="str">
        <f t="shared" si="76"/>
        <v>16501051</v>
      </c>
      <c r="C4925" s="32" t="s">
        <v>536</v>
      </c>
      <c r="D4925" s="33">
        <v>0</v>
      </c>
      <c r="E4925" s="33">
        <v>395452.2</v>
      </c>
    </row>
    <row r="4926" spans="1:5" x14ac:dyDescent="0.25">
      <c r="A4926">
        <v>4</v>
      </c>
      <c r="B4926" s="35" t="str">
        <f t="shared" si="76"/>
        <v>16501053</v>
      </c>
      <c r="C4926" s="32" t="s">
        <v>537</v>
      </c>
      <c r="D4926" s="33">
        <v>0</v>
      </c>
      <c r="E4926" s="33">
        <v>99851.199999999997</v>
      </c>
    </row>
    <row r="4927" spans="1:5" x14ac:dyDescent="0.25">
      <c r="A4927">
        <v>4</v>
      </c>
      <c r="B4927" s="35" t="str">
        <f t="shared" si="76"/>
        <v>16501083</v>
      </c>
      <c r="C4927" s="32" t="s">
        <v>538</v>
      </c>
      <c r="D4927" s="33">
        <v>11095.94</v>
      </c>
      <c r="E4927" s="33">
        <v>6495.94</v>
      </c>
    </row>
    <row r="4928" spans="1:5" x14ac:dyDescent="0.25">
      <c r="A4928">
        <v>4</v>
      </c>
      <c r="B4928" s="35" t="str">
        <f t="shared" si="76"/>
        <v>16501101</v>
      </c>
      <c r="C4928" s="32" t="s">
        <v>539</v>
      </c>
      <c r="D4928" s="33">
        <v>42860.43</v>
      </c>
      <c r="E4928" s="33">
        <v>14286.83</v>
      </c>
    </row>
    <row r="4929" spans="1:5" x14ac:dyDescent="0.25">
      <c r="A4929">
        <v>4</v>
      </c>
      <c r="B4929" s="35" t="str">
        <f t="shared" si="76"/>
        <v>16501103</v>
      </c>
      <c r="C4929" s="32" t="s">
        <v>540</v>
      </c>
      <c r="D4929" s="33">
        <v>176857.77</v>
      </c>
      <c r="E4929" s="33">
        <v>58952.57</v>
      </c>
    </row>
    <row r="4930" spans="1:5" x14ac:dyDescent="0.25">
      <c r="A4930">
        <v>4</v>
      </c>
      <c r="B4930" s="35" t="str">
        <f t="shared" ref="B4930:B4993" si="77">LEFT(C4930,8)</f>
        <v>16501113</v>
      </c>
      <c r="C4930" s="32" t="s">
        <v>541</v>
      </c>
      <c r="D4930" s="33">
        <v>56976.959999999999</v>
      </c>
      <c r="E4930" s="33">
        <v>18992.28</v>
      </c>
    </row>
    <row r="4931" spans="1:5" x14ac:dyDescent="0.25">
      <c r="A4931">
        <v>4</v>
      </c>
      <c r="B4931" s="35" t="str">
        <f t="shared" si="77"/>
        <v>16501133</v>
      </c>
      <c r="C4931" s="32" t="s">
        <v>542</v>
      </c>
      <c r="D4931" s="33">
        <v>0</v>
      </c>
      <c r="E4931" s="33">
        <v>66568.350000000006</v>
      </c>
    </row>
    <row r="4932" spans="1:5" x14ac:dyDescent="0.25">
      <c r="A4932">
        <v>4</v>
      </c>
      <c r="B4932" s="35" t="str">
        <f t="shared" si="77"/>
        <v>16501143</v>
      </c>
      <c r="C4932" s="32" t="s">
        <v>543</v>
      </c>
      <c r="D4932" s="33">
        <v>0</v>
      </c>
      <c r="E4932" s="33">
        <v>120115.82</v>
      </c>
    </row>
    <row r="4933" spans="1:5" x14ac:dyDescent="0.25">
      <c r="A4933">
        <v>4</v>
      </c>
      <c r="B4933" s="35" t="str">
        <f t="shared" si="77"/>
        <v>16501153</v>
      </c>
      <c r="C4933" s="32" t="s">
        <v>544</v>
      </c>
      <c r="D4933" s="33">
        <v>0</v>
      </c>
      <c r="E4933" s="33">
        <v>52500</v>
      </c>
    </row>
    <row r="4934" spans="1:5" x14ac:dyDescent="0.25">
      <c r="A4934">
        <v>4</v>
      </c>
      <c r="B4934" s="35" t="str">
        <f t="shared" si="77"/>
        <v>16501193</v>
      </c>
      <c r="C4934" s="32" t="s">
        <v>545</v>
      </c>
      <c r="D4934" s="33">
        <v>0</v>
      </c>
      <c r="E4934" s="33">
        <v>508950</v>
      </c>
    </row>
    <row r="4935" spans="1:5" x14ac:dyDescent="0.25">
      <c r="A4935">
        <v>4</v>
      </c>
      <c r="B4935" s="35" t="str">
        <f t="shared" si="77"/>
        <v>16502003</v>
      </c>
      <c r="C4935" s="32" t="s">
        <v>546</v>
      </c>
      <c r="D4935" s="33">
        <v>20809.09</v>
      </c>
      <c r="E4935" s="33">
        <v>10404.549999999999</v>
      </c>
    </row>
    <row r="4936" spans="1:5" x14ac:dyDescent="0.25">
      <c r="A4936">
        <v>4</v>
      </c>
      <c r="B4936" s="35" t="str">
        <f t="shared" si="77"/>
        <v>16502023</v>
      </c>
      <c r="C4936" s="32" t="s">
        <v>547</v>
      </c>
      <c r="D4936" s="33">
        <v>118773.52</v>
      </c>
      <c r="E4936" s="33">
        <v>59386.720000000001</v>
      </c>
    </row>
    <row r="4937" spans="1:5" x14ac:dyDescent="0.25">
      <c r="A4937">
        <v>4</v>
      </c>
      <c r="B4937" s="35" t="str">
        <f t="shared" si="77"/>
        <v>16502053</v>
      </c>
      <c r="C4937" s="32" t="s">
        <v>548</v>
      </c>
      <c r="D4937" s="33">
        <v>0</v>
      </c>
      <c r="E4937" s="33">
        <v>67629.48</v>
      </c>
    </row>
    <row r="4938" spans="1:5" x14ac:dyDescent="0.25">
      <c r="A4938">
        <v>4</v>
      </c>
      <c r="B4938" s="35" t="str">
        <f t="shared" si="77"/>
        <v>16502063</v>
      </c>
      <c r="C4938" s="32" t="s">
        <v>549</v>
      </c>
      <c r="D4938" s="33">
        <v>-0.01</v>
      </c>
      <c r="E4938" s="33">
        <v>158678.63</v>
      </c>
    </row>
    <row r="4939" spans="1:5" x14ac:dyDescent="0.25">
      <c r="A4939">
        <v>4</v>
      </c>
      <c r="B4939" s="35" t="str">
        <f t="shared" si="77"/>
        <v>16502093</v>
      </c>
      <c r="C4939" s="32" t="s">
        <v>550</v>
      </c>
      <c r="D4939" s="33">
        <v>0</v>
      </c>
      <c r="E4939" s="33">
        <v>74655.399999999994</v>
      </c>
    </row>
    <row r="4940" spans="1:5" x14ac:dyDescent="0.25">
      <c r="A4940">
        <v>4</v>
      </c>
      <c r="B4940" s="35" t="str">
        <f t="shared" si="77"/>
        <v>16502113</v>
      </c>
      <c r="C4940" s="32" t="s">
        <v>551</v>
      </c>
      <c r="D4940" s="33">
        <v>58685.17</v>
      </c>
      <c r="E4940" s="33">
        <v>25150.81</v>
      </c>
    </row>
    <row r="4941" spans="1:5" x14ac:dyDescent="0.25">
      <c r="A4941">
        <v>4</v>
      </c>
      <c r="B4941" s="35" t="str">
        <f t="shared" si="77"/>
        <v>16502123</v>
      </c>
      <c r="C4941" s="32" t="s">
        <v>552</v>
      </c>
      <c r="D4941" s="33">
        <v>111135.03999999999</v>
      </c>
      <c r="E4941" s="33">
        <v>0</v>
      </c>
    </row>
    <row r="4942" spans="1:5" x14ac:dyDescent="0.25">
      <c r="A4942">
        <v>4</v>
      </c>
      <c r="B4942" s="35" t="str">
        <f t="shared" si="77"/>
        <v>16502133</v>
      </c>
      <c r="C4942" s="32" t="s">
        <v>553</v>
      </c>
      <c r="D4942" s="33">
        <v>435062.76</v>
      </c>
      <c r="E4942" s="33">
        <v>145020.92000000001</v>
      </c>
    </row>
    <row r="4943" spans="1:5" x14ac:dyDescent="0.25">
      <c r="A4943">
        <v>4</v>
      </c>
      <c r="B4943" s="35" t="str">
        <f t="shared" si="77"/>
        <v>16502153</v>
      </c>
      <c r="C4943" s="32" t="s">
        <v>554</v>
      </c>
      <c r="D4943" s="33">
        <v>157075.34</v>
      </c>
      <c r="E4943" s="33">
        <v>78537.66</v>
      </c>
    </row>
    <row r="4944" spans="1:5" x14ac:dyDescent="0.25">
      <c r="A4944">
        <v>4</v>
      </c>
      <c r="B4944" s="35" t="str">
        <f t="shared" si="77"/>
        <v>16502173</v>
      </c>
      <c r="C4944" s="32" t="s">
        <v>555</v>
      </c>
      <c r="D4944" s="33">
        <v>263981.84000000003</v>
      </c>
      <c r="E4944" s="33">
        <v>0</v>
      </c>
    </row>
    <row r="4945" spans="1:5" x14ac:dyDescent="0.25">
      <c r="A4945">
        <v>4</v>
      </c>
      <c r="B4945" s="35" t="str">
        <f t="shared" si="77"/>
        <v>16502181</v>
      </c>
      <c r="C4945" s="32" t="s">
        <v>556</v>
      </c>
      <c r="D4945" s="33">
        <v>9164.11</v>
      </c>
      <c r="E4945" s="33">
        <v>9164.11</v>
      </c>
    </row>
    <row r="4946" spans="1:5" x14ac:dyDescent="0.25">
      <c r="A4946">
        <v>4</v>
      </c>
      <c r="B4946" s="35" t="str">
        <f t="shared" si="77"/>
        <v>16502191</v>
      </c>
      <c r="C4946" s="32" t="s">
        <v>557</v>
      </c>
      <c r="D4946" s="33">
        <v>207418.81</v>
      </c>
      <c r="E4946" s="33">
        <v>417654.92</v>
      </c>
    </row>
    <row r="4947" spans="1:5" x14ac:dyDescent="0.25">
      <c r="A4947">
        <v>4</v>
      </c>
      <c r="B4947" s="35" t="str">
        <f t="shared" si="77"/>
        <v>16502201</v>
      </c>
      <c r="C4947" s="32" t="s">
        <v>558</v>
      </c>
      <c r="D4947" s="33">
        <v>14084</v>
      </c>
      <c r="E4947" s="33">
        <v>14084</v>
      </c>
    </row>
    <row r="4948" spans="1:5" x14ac:dyDescent="0.25">
      <c r="A4948">
        <v>4</v>
      </c>
      <c r="B4948" s="35" t="str">
        <f t="shared" si="77"/>
        <v>16502213</v>
      </c>
      <c r="C4948" s="32" t="s">
        <v>559</v>
      </c>
      <c r="D4948" s="33">
        <v>54532.29</v>
      </c>
      <c r="E4948" s="33">
        <v>57546.61</v>
      </c>
    </row>
    <row r="4949" spans="1:5" x14ac:dyDescent="0.25">
      <c r="A4949">
        <v>4</v>
      </c>
      <c r="B4949" s="35" t="str">
        <f t="shared" si="77"/>
        <v>16502382</v>
      </c>
      <c r="C4949" s="32" t="s">
        <v>560</v>
      </c>
      <c r="D4949" s="33">
        <v>1727595</v>
      </c>
      <c r="E4949" s="33">
        <v>1600420</v>
      </c>
    </row>
    <row r="4950" spans="1:5" x14ac:dyDescent="0.25">
      <c r="A4950">
        <v>4</v>
      </c>
      <c r="B4950" s="35" t="str">
        <f t="shared" si="77"/>
        <v>16502393</v>
      </c>
      <c r="C4950" s="32" t="s">
        <v>561</v>
      </c>
      <c r="D4950" s="33">
        <v>11497.5</v>
      </c>
      <c r="E4950" s="33">
        <v>6387.5</v>
      </c>
    </row>
    <row r="4951" spans="1:5" x14ac:dyDescent="0.25">
      <c r="A4951">
        <v>4</v>
      </c>
      <c r="B4951" s="35" t="str">
        <f t="shared" si="77"/>
        <v>16502403</v>
      </c>
      <c r="C4951" s="32" t="s">
        <v>562</v>
      </c>
      <c r="D4951" s="33">
        <v>67320</v>
      </c>
      <c r="E4951" s="33">
        <v>37400</v>
      </c>
    </row>
    <row r="4952" spans="1:5" x14ac:dyDescent="0.25">
      <c r="A4952">
        <v>4</v>
      </c>
      <c r="B4952" s="35" t="str">
        <f t="shared" si="77"/>
        <v>16502413</v>
      </c>
      <c r="C4952" s="32" t="s">
        <v>563</v>
      </c>
      <c r="D4952" s="33">
        <v>35000</v>
      </c>
      <c r="E4952" s="33">
        <v>15000</v>
      </c>
    </row>
    <row r="4953" spans="1:5" x14ac:dyDescent="0.25">
      <c r="A4953">
        <v>4</v>
      </c>
      <c r="B4953" s="35" t="str">
        <f t="shared" si="77"/>
        <v>16502423</v>
      </c>
      <c r="C4953" s="32" t="s">
        <v>564</v>
      </c>
      <c r="D4953" s="33">
        <v>99653.16</v>
      </c>
      <c r="E4953" s="33">
        <v>99653.16</v>
      </c>
    </row>
    <row r="4954" spans="1:5" x14ac:dyDescent="0.25">
      <c r="A4954">
        <v>4</v>
      </c>
      <c r="B4954" s="35" t="str">
        <f t="shared" si="77"/>
        <v>16502433</v>
      </c>
      <c r="C4954" s="32" t="s">
        <v>565</v>
      </c>
      <c r="D4954" s="33">
        <v>40906.92</v>
      </c>
      <c r="E4954" s="33">
        <v>40906.92</v>
      </c>
    </row>
    <row r="4955" spans="1:5" x14ac:dyDescent="0.25">
      <c r="A4955">
        <v>4</v>
      </c>
      <c r="B4955" s="35" t="str">
        <f t="shared" si="77"/>
        <v>16502443</v>
      </c>
      <c r="C4955" s="32" t="s">
        <v>566</v>
      </c>
      <c r="D4955" s="33">
        <v>970217.52</v>
      </c>
      <c r="E4955" s="33">
        <v>646811.68000000005</v>
      </c>
    </row>
    <row r="4956" spans="1:5" x14ac:dyDescent="0.25">
      <c r="A4956">
        <v>4</v>
      </c>
      <c r="B4956" s="35" t="str">
        <f t="shared" si="77"/>
        <v>16502453</v>
      </c>
      <c r="C4956" s="32" t="s">
        <v>567</v>
      </c>
      <c r="D4956" s="33">
        <v>148920</v>
      </c>
      <c r="E4956" s="33">
        <v>148920</v>
      </c>
    </row>
    <row r="4957" spans="1:5" x14ac:dyDescent="0.25">
      <c r="A4957">
        <v>4</v>
      </c>
      <c r="B4957" s="35" t="str">
        <f t="shared" si="77"/>
        <v>16502463</v>
      </c>
      <c r="C4957" s="32" t="s">
        <v>568</v>
      </c>
      <c r="D4957" s="33">
        <v>169907.38</v>
      </c>
      <c r="E4957" s="33">
        <v>141589.48000000001</v>
      </c>
    </row>
    <row r="4958" spans="1:5" x14ac:dyDescent="0.25">
      <c r="A4958">
        <v>4</v>
      </c>
      <c r="B4958" s="35" t="str">
        <f t="shared" si="77"/>
        <v>16502473</v>
      </c>
      <c r="C4958" s="32" t="s">
        <v>569</v>
      </c>
      <c r="D4958" s="33">
        <v>0</v>
      </c>
      <c r="E4958" s="33">
        <v>0</v>
      </c>
    </row>
    <row r="4959" spans="1:5" x14ac:dyDescent="0.25">
      <c r="A4959">
        <v>4</v>
      </c>
      <c r="B4959" s="35" t="str">
        <f t="shared" si="77"/>
        <v>16502483</v>
      </c>
      <c r="C4959" s="32" t="s">
        <v>570</v>
      </c>
      <c r="D4959" s="33">
        <v>74141.350000000006</v>
      </c>
      <c r="E4959" s="33">
        <v>74141.350000000006</v>
      </c>
    </row>
    <row r="4960" spans="1:5" x14ac:dyDescent="0.25">
      <c r="A4960">
        <v>4</v>
      </c>
      <c r="B4960" s="35" t="str">
        <f t="shared" si="77"/>
        <v>16502493</v>
      </c>
      <c r="C4960" s="32" t="s">
        <v>571</v>
      </c>
      <c r="D4960" s="33">
        <v>251662.76</v>
      </c>
      <c r="E4960" s="33">
        <v>251662.76</v>
      </c>
    </row>
    <row r="4961" spans="1:5" x14ac:dyDescent="0.25">
      <c r="A4961">
        <v>4</v>
      </c>
      <c r="B4961" s="35" t="str">
        <f t="shared" si="77"/>
        <v>16502503</v>
      </c>
      <c r="C4961" s="32" t="s">
        <v>572</v>
      </c>
      <c r="D4961" s="33">
        <v>166750.44</v>
      </c>
      <c r="E4961" s="33">
        <v>166750.44</v>
      </c>
    </row>
    <row r="4962" spans="1:5" x14ac:dyDescent="0.25">
      <c r="A4962">
        <v>4</v>
      </c>
      <c r="B4962" s="35" t="str">
        <f t="shared" si="77"/>
        <v>16502513</v>
      </c>
      <c r="C4962" s="32" t="s">
        <v>573</v>
      </c>
      <c r="D4962" s="33">
        <v>419493.62</v>
      </c>
      <c r="E4962" s="33">
        <v>534250.82999999996</v>
      </c>
    </row>
    <row r="4963" spans="1:5" x14ac:dyDescent="0.25">
      <c r="A4963">
        <v>4</v>
      </c>
      <c r="B4963" s="35" t="str">
        <f t="shared" si="77"/>
        <v>16502523</v>
      </c>
      <c r="C4963" s="32" t="s">
        <v>574</v>
      </c>
      <c r="D4963" s="33">
        <v>570039.56999999995</v>
      </c>
      <c r="E4963" s="33">
        <v>570039.56999999995</v>
      </c>
    </row>
    <row r="4964" spans="1:5" x14ac:dyDescent="0.25">
      <c r="A4964">
        <v>4</v>
      </c>
      <c r="B4964" s="35" t="str">
        <f t="shared" si="77"/>
        <v>16502543</v>
      </c>
      <c r="C4964" s="32" t="s">
        <v>575</v>
      </c>
      <c r="D4964" s="33">
        <v>0</v>
      </c>
      <c r="E4964" s="33">
        <v>75000</v>
      </c>
    </row>
    <row r="4965" spans="1:5" x14ac:dyDescent="0.25">
      <c r="A4965">
        <v>4</v>
      </c>
      <c r="B4965" s="35" t="str">
        <f t="shared" si="77"/>
        <v>16502553</v>
      </c>
      <c r="C4965" s="32" t="s">
        <v>576</v>
      </c>
      <c r="D4965" s="33">
        <v>0</v>
      </c>
      <c r="E4965" s="33">
        <v>0</v>
      </c>
    </row>
    <row r="4966" spans="1:5" x14ac:dyDescent="0.25">
      <c r="A4966">
        <v>4</v>
      </c>
      <c r="B4966" s="35" t="str">
        <f t="shared" si="77"/>
        <v>16502563</v>
      </c>
      <c r="C4966" s="32" t="s">
        <v>577</v>
      </c>
      <c r="D4966" s="33">
        <v>0</v>
      </c>
      <c r="E4966" s="33">
        <v>0</v>
      </c>
    </row>
    <row r="4967" spans="1:5" x14ac:dyDescent="0.25">
      <c r="A4967">
        <v>4</v>
      </c>
      <c r="B4967" s="35" t="str">
        <f t="shared" si="77"/>
        <v>16502573</v>
      </c>
      <c r="C4967" s="32" t="s">
        <v>578</v>
      </c>
      <c r="D4967" s="33">
        <v>0</v>
      </c>
      <c r="E4967" s="33">
        <v>0</v>
      </c>
    </row>
    <row r="4968" spans="1:5" x14ac:dyDescent="0.25">
      <c r="A4968">
        <v>4</v>
      </c>
      <c r="B4968" s="35" t="str">
        <f t="shared" si="77"/>
        <v>16502583</v>
      </c>
      <c r="C4968" s="32" t="s">
        <v>579</v>
      </c>
      <c r="D4968" s="33">
        <v>0</v>
      </c>
      <c r="E4968" s="33">
        <v>0</v>
      </c>
    </row>
    <row r="4969" spans="1:5" x14ac:dyDescent="0.25">
      <c r="A4969">
        <v>4</v>
      </c>
      <c r="B4969" s="35" t="str">
        <f t="shared" si="77"/>
        <v>16502603</v>
      </c>
      <c r="C4969" s="32" t="s">
        <v>580</v>
      </c>
      <c r="D4969" s="33">
        <v>0</v>
      </c>
      <c r="E4969" s="33">
        <v>0</v>
      </c>
    </row>
    <row r="4970" spans="1:5" x14ac:dyDescent="0.25">
      <c r="A4970">
        <v>4</v>
      </c>
      <c r="B4970" s="35" t="str">
        <f t="shared" si="77"/>
        <v>16502623</v>
      </c>
      <c r="C4970" s="32" t="s">
        <v>581</v>
      </c>
      <c r="D4970" s="33">
        <v>0</v>
      </c>
      <c r="E4970" s="33">
        <v>0</v>
      </c>
    </row>
    <row r="4971" spans="1:5" x14ac:dyDescent="0.25">
      <c r="A4971">
        <v>4</v>
      </c>
      <c r="B4971" s="35" t="str">
        <f t="shared" si="77"/>
        <v>16504023</v>
      </c>
      <c r="C4971" s="32" t="s">
        <v>582</v>
      </c>
      <c r="D4971" s="33">
        <v>173740</v>
      </c>
      <c r="E4971" s="33">
        <v>124100</v>
      </c>
    </row>
    <row r="4972" spans="1:5" x14ac:dyDescent="0.25">
      <c r="A4972">
        <v>4</v>
      </c>
      <c r="B4972" s="35" t="str">
        <f t="shared" si="77"/>
        <v>16504093</v>
      </c>
      <c r="C4972" s="32" t="s">
        <v>583</v>
      </c>
      <c r="D4972" s="33">
        <v>132870.85999999999</v>
      </c>
      <c r="E4972" s="33">
        <v>99653.14</v>
      </c>
    </row>
    <row r="4973" spans="1:5" x14ac:dyDescent="0.25">
      <c r="A4973">
        <v>4</v>
      </c>
      <c r="B4973" s="35" t="str">
        <f t="shared" si="77"/>
        <v>16504101</v>
      </c>
      <c r="C4973" s="32" t="s">
        <v>584</v>
      </c>
      <c r="D4973" s="33">
        <v>90309.6</v>
      </c>
      <c r="E4973" s="33">
        <v>87055.2</v>
      </c>
    </row>
    <row r="4974" spans="1:5" x14ac:dyDescent="0.25">
      <c r="A4974">
        <v>4</v>
      </c>
      <c r="B4974" s="35" t="str">
        <f t="shared" si="77"/>
        <v>16504112</v>
      </c>
      <c r="C4974" s="32" t="s">
        <v>585</v>
      </c>
      <c r="D4974" s="33">
        <v>787475</v>
      </c>
      <c r="E4974" s="33">
        <v>778475</v>
      </c>
    </row>
    <row r="4975" spans="1:5" x14ac:dyDescent="0.25">
      <c r="A4975">
        <v>4</v>
      </c>
      <c r="B4975" s="35" t="str">
        <f t="shared" si="77"/>
        <v>16504171</v>
      </c>
      <c r="C4975" s="32" t="s">
        <v>586</v>
      </c>
      <c r="D4975" s="33">
        <v>1560945.95</v>
      </c>
      <c r="E4975" s="33">
        <v>2035744.63</v>
      </c>
    </row>
    <row r="4976" spans="1:5" x14ac:dyDescent="0.25">
      <c r="A4976">
        <v>4</v>
      </c>
      <c r="B4976" s="35" t="str">
        <f t="shared" si="77"/>
        <v>16504181</v>
      </c>
      <c r="C4976" s="32" t="s">
        <v>587</v>
      </c>
      <c r="D4976" s="33">
        <v>855511.83</v>
      </c>
      <c r="E4976" s="33">
        <v>1116129.8700000001</v>
      </c>
    </row>
    <row r="4977" spans="1:5" x14ac:dyDescent="0.25">
      <c r="A4977">
        <v>4</v>
      </c>
      <c r="B4977" s="35" t="str">
        <f t="shared" si="77"/>
        <v>16504191</v>
      </c>
      <c r="C4977" s="32" t="s">
        <v>588</v>
      </c>
      <c r="D4977" s="33">
        <v>24853.73</v>
      </c>
      <c r="E4977" s="33">
        <v>32435.35</v>
      </c>
    </row>
    <row r="4978" spans="1:5" x14ac:dyDescent="0.25">
      <c r="A4978">
        <v>4</v>
      </c>
      <c r="B4978" s="35" t="str">
        <f t="shared" si="77"/>
        <v>16504201</v>
      </c>
      <c r="C4978" s="32" t="s">
        <v>589</v>
      </c>
      <c r="D4978" s="33">
        <v>33006</v>
      </c>
      <c r="E4978" s="33">
        <v>33006</v>
      </c>
    </row>
    <row r="4979" spans="1:5" x14ac:dyDescent="0.25">
      <c r="A4979">
        <v>4</v>
      </c>
      <c r="B4979" s="35" t="str">
        <f t="shared" si="77"/>
        <v>16504221</v>
      </c>
      <c r="C4979" s="32" t="s">
        <v>590</v>
      </c>
      <c r="D4979" s="33">
        <v>186110</v>
      </c>
      <c r="E4979" s="33">
        <v>181080</v>
      </c>
    </row>
    <row r="4980" spans="1:5" x14ac:dyDescent="0.25">
      <c r="A4980">
        <v>4</v>
      </c>
      <c r="B4980" s="35" t="str">
        <f t="shared" si="77"/>
        <v>16504223</v>
      </c>
      <c r="C4980" s="32" t="s">
        <v>591</v>
      </c>
      <c r="D4980" s="33">
        <v>40907.040000000001</v>
      </c>
      <c r="E4980" s="33">
        <v>27271.360000000001</v>
      </c>
    </row>
    <row r="4981" spans="1:5" x14ac:dyDescent="0.25">
      <c r="A4981">
        <v>4</v>
      </c>
      <c r="B4981" s="35" t="str">
        <f t="shared" si="77"/>
        <v>16504243</v>
      </c>
      <c r="C4981" s="32" t="s">
        <v>592</v>
      </c>
      <c r="D4981" s="33">
        <v>123727.03</v>
      </c>
      <c r="E4981" s="33">
        <v>98981.63</v>
      </c>
    </row>
    <row r="4982" spans="1:5" x14ac:dyDescent="0.25">
      <c r="A4982">
        <v>4</v>
      </c>
      <c r="B4982" s="35" t="str">
        <f t="shared" si="77"/>
        <v>16504253</v>
      </c>
      <c r="C4982" s="32" t="s">
        <v>593</v>
      </c>
      <c r="D4982" s="33">
        <v>40899.21</v>
      </c>
      <c r="E4982" s="33">
        <v>23977.759999999998</v>
      </c>
    </row>
    <row r="4983" spans="1:5" x14ac:dyDescent="0.25">
      <c r="A4983">
        <v>4</v>
      </c>
      <c r="B4983" s="35" t="str">
        <f t="shared" si="77"/>
        <v>16504261</v>
      </c>
      <c r="C4983" s="32" t="s">
        <v>594</v>
      </c>
      <c r="D4983" s="33">
        <v>414887.64</v>
      </c>
      <c r="E4983" s="33">
        <v>940143.24</v>
      </c>
    </row>
    <row r="4984" spans="1:5" x14ac:dyDescent="0.25">
      <c r="A4984">
        <v>4</v>
      </c>
      <c r="B4984" s="35" t="str">
        <f t="shared" si="77"/>
        <v>16504271</v>
      </c>
      <c r="C4984" s="32" t="s">
        <v>595</v>
      </c>
      <c r="D4984" s="33">
        <v>227732.73</v>
      </c>
      <c r="E4984" s="33">
        <v>516046.7</v>
      </c>
    </row>
    <row r="4985" spans="1:5" x14ac:dyDescent="0.25">
      <c r="A4985">
        <v>4</v>
      </c>
      <c r="B4985" s="35" t="str">
        <f t="shared" si="77"/>
        <v>16504273</v>
      </c>
      <c r="C4985" s="32" t="s">
        <v>596</v>
      </c>
      <c r="D4985" s="33">
        <v>28317.86</v>
      </c>
      <c r="E4985" s="33">
        <v>0</v>
      </c>
    </row>
    <row r="4986" spans="1:5" x14ac:dyDescent="0.25">
      <c r="A4986">
        <v>4</v>
      </c>
      <c r="B4986" s="35" t="str">
        <f t="shared" si="77"/>
        <v>16504281</v>
      </c>
      <c r="C4986" s="32" t="s">
        <v>597</v>
      </c>
      <c r="D4986" s="33">
        <v>6624.95</v>
      </c>
      <c r="E4986" s="33">
        <v>15012.26</v>
      </c>
    </row>
    <row r="4987" spans="1:5" x14ac:dyDescent="0.25">
      <c r="A4987">
        <v>4</v>
      </c>
      <c r="B4987" s="35" t="str">
        <f t="shared" si="77"/>
        <v>16504283</v>
      </c>
      <c r="C4987" s="32" t="s">
        <v>598</v>
      </c>
      <c r="D4987" s="33">
        <v>43249.07</v>
      </c>
      <c r="E4987" s="33">
        <v>18535.27</v>
      </c>
    </row>
    <row r="4988" spans="1:5" x14ac:dyDescent="0.25">
      <c r="A4988">
        <v>4</v>
      </c>
      <c r="B4988" s="35" t="str">
        <f t="shared" si="77"/>
        <v>16504293</v>
      </c>
      <c r="C4988" s="32" t="s">
        <v>599</v>
      </c>
      <c r="D4988" s="33">
        <v>209718.96</v>
      </c>
      <c r="E4988" s="33">
        <v>125831.36</v>
      </c>
    </row>
    <row r="4989" spans="1:5" x14ac:dyDescent="0.25">
      <c r="A4989">
        <v>4</v>
      </c>
      <c r="B4989" s="35" t="str">
        <f t="shared" si="77"/>
        <v>16504303</v>
      </c>
      <c r="C4989" s="32" t="s">
        <v>600</v>
      </c>
      <c r="D4989" s="33">
        <v>222333.93</v>
      </c>
      <c r="E4989" s="33">
        <v>166750.45000000001</v>
      </c>
    </row>
    <row r="4990" spans="1:5" x14ac:dyDescent="0.25">
      <c r="A4990">
        <v>4</v>
      </c>
      <c r="B4990" s="35" t="str">
        <f t="shared" si="77"/>
        <v>16504313</v>
      </c>
      <c r="C4990" s="32" t="s">
        <v>601</v>
      </c>
      <c r="D4990" s="33">
        <v>559324.82999999996</v>
      </c>
      <c r="E4990" s="33">
        <v>552234.07999999996</v>
      </c>
    </row>
    <row r="4991" spans="1:5" x14ac:dyDescent="0.25">
      <c r="A4991">
        <v>4</v>
      </c>
      <c r="B4991" s="35" t="str">
        <f t="shared" si="77"/>
        <v>16504323</v>
      </c>
      <c r="C4991" s="32" t="s">
        <v>602</v>
      </c>
      <c r="D4991" s="33">
        <v>760052.74</v>
      </c>
      <c r="E4991" s="33">
        <v>570039.54</v>
      </c>
    </row>
    <row r="4992" spans="1:5" x14ac:dyDescent="0.25">
      <c r="A4992">
        <v>4</v>
      </c>
      <c r="B4992" s="35" t="str">
        <f t="shared" si="77"/>
        <v>16504353</v>
      </c>
      <c r="C4992" s="32" t="s">
        <v>603</v>
      </c>
      <c r="D4992" s="33">
        <v>205364.21</v>
      </c>
      <c r="E4992" s="33">
        <v>308046.32</v>
      </c>
    </row>
    <row r="4993" spans="1:5" x14ac:dyDescent="0.25">
      <c r="A4993">
        <v>4</v>
      </c>
      <c r="B4993" s="35" t="str">
        <f t="shared" si="77"/>
        <v>16504373</v>
      </c>
      <c r="C4993" s="32" t="s">
        <v>604</v>
      </c>
      <c r="D4993" s="33">
        <v>0</v>
      </c>
      <c r="E4993" s="33">
        <v>31250</v>
      </c>
    </row>
    <row r="4994" spans="1:5" x14ac:dyDescent="0.25">
      <c r="A4994">
        <v>4</v>
      </c>
      <c r="B4994" s="35" t="str">
        <f t="shared" ref="B4994:B5057" si="78">LEFT(C4994,8)</f>
        <v>16504383</v>
      </c>
      <c r="C4994" s="32" t="s">
        <v>605</v>
      </c>
      <c r="D4994" s="33">
        <v>0</v>
      </c>
      <c r="E4994" s="33">
        <v>0</v>
      </c>
    </row>
    <row r="4995" spans="1:5" x14ac:dyDescent="0.25">
      <c r="A4995">
        <v>4</v>
      </c>
      <c r="B4995" s="35" t="str">
        <f t="shared" si="78"/>
        <v>16504393</v>
      </c>
      <c r="C4995" s="32" t="s">
        <v>606</v>
      </c>
      <c r="D4995" s="33">
        <v>0</v>
      </c>
      <c r="E4995" s="33">
        <v>0</v>
      </c>
    </row>
    <row r="4996" spans="1:5" x14ac:dyDescent="0.25">
      <c r="A4996">
        <v>4</v>
      </c>
      <c r="B4996" s="35" t="str">
        <f t="shared" si="78"/>
        <v>16504403</v>
      </c>
      <c r="C4996" s="32" t="s">
        <v>607</v>
      </c>
      <c r="D4996" s="33">
        <v>0</v>
      </c>
      <c r="E4996" s="33">
        <v>0</v>
      </c>
    </row>
    <row r="4997" spans="1:5" x14ac:dyDescent="0.25">
      <c r="A4997">
        <v>4</v>
      </c>
      <c r="B4997" s="35" t="str">
        <f t="shared" si="78"/>
        <v>16504413</v>
      </c>
      <c r="C4997" s="32" t="s">
        <v>608</v>
      </c>
      <c r="D4997" s="33">
        <v>0</v>
      </c>
      <c r="E4997" s="33">
        <v>0</v>
      </c>
    </row>
    <row r="4998" spans="1:5" x14ac:dyDescent="0.25">
      <c r="A4998">
        <v>4</v>
      </c>
      <c r="B4998" s="35" t="str">
        <f t="shared" si="78"/>
        <v>16504443</v>
      </c>
      <c r="C4998" s="32" t="s">
        <v>609</v>
      </c>
      <c r="D4998" s="33">
        <v>0</v>
      </c>
      <c r="E4998" s="33">
        <v>0</v>
      </c>
    </row>
    <row r="4999" spans="1:5" x14ac:dyDescent="0.25">
      <c r="A4999">
        <v>4</v>
      </c>
      <c r="B4999" s="35" t="str">
        <f t="shared" si="78"/>
        <v>16580001</v>
      </c>
      <c r="C4999" s="32" t="s">
        <v>610</v>
      </c>
      <c r="D4999" s="33">
        <v>-3399982.43</v>
      </c>
      <c r="E4999" s="33">
        <v>-4329667.59</v>
      </c>
    </row>
    <row r="5000" spans="1:5" x14ac:dyDescent="0.25">
      <c r="A5000">
        <v>4</v>
      </c>
      <c r="B5000" s="35" t="str">
        <f t="shared" si="78"/>
        <v>16580002</v>
      </c>
      <c r="C5000" s="32" t="s">
        <v>611</v>
      </c>
      <c r="D5000" s="33">
        <v>-787475</v>
      </c>
      <c r="E5000" s="33">
        <v>-778475</v>
      </c>
    </row>
    <row r="5001" spans="1:5" x14ac:dyDescent="0.25">
      <c r="A5001">
        <v>4</v>
      </c>
      <c r="B5001" s="35" t="str">
        <f t="shared" si="78"/>
        <v>16580003</v>
      </c>
      <c r="C5001" s="32" t="s">
        <v>612</v>
      </c>
      <c r="D5001" s="33">
        <v>-2540505.7400000002</v>
      </c>
      <c r="E5001" s="33">
        <v>-2178793.0299999998</v>
      </c>
    </row>
    <row r="5002" spans="1:5" x14ac:dyDescent="0.25">
      <c r="A5002">
        <v>4</v>
      </c>
      <c r="B5002" s="35" t="str">
        <f t="shared" si="78"/>
        <v>16590001</v>
      </c>
      <c r="C5002" s="32" t="s">
        <v>613</v>
      </c>
      <c r="D5002" s="33">
        <v>3399982.43</v>
      </c>
      <c r="E5002" s="33">
        <v>4329667.59</v>
      </c>
    </row>
    <row r="5003" spans="1:5" x14ac:dyDescent="0.25">
      <c r="A5003">
        <v>4</v>
      </c>
      <c r="B5003" s="35" t="str">
        <f t="shared" si="78"/>
        <v>16590002</v>
      </c>
      <c r="C5003" s="32" t="s">
        <v>614</v>
      </c>
      <c r="D5003" s="33">
        <v>787475</v>
      </c>
      <c r="E5003" s="33">
        <v>778475</v>
      </c>
    </row>
    <row r="5004" spans="1:5" x14ac:dyDescent="0.25">
      <c r="A5004">
        <v>4</v>
      </c>
      <c r="B5004" s="35" t="str">
        <f t="shared" si="78"/>
        <v>16590003</v>
      </c>
      <c r="C5004" s="32" t="s">
        <v>615</v>
      </c>
      <c r="D5004" s="33">
        <v>2540505.7400000002</v>
      </c>
      <c r="E5004" s="33">
        <v>2178793.0299999998</v>
      </c>
    </row>
    <row r="5005" spans="1:5" x14ac:dyDescent="0.25">
      <c r="A5005">
        <v>4</v>
      </c>
      <c r="B5005" s="35" t="str">
        <f t="shared" si="78"/>
        <v xml:space="preserve">F165    </v>
      </c>
      <c r="C5005" s="25" t="s">
        <v>616</v>
      </c>
      <c r="D5005" s="26">
        <v>26460123.010000002</v>
      </c>
      <c r="E5005" s="26">
        <v>32521364.879999999</v>
      </c>
    </row>
    <row r="5006" spans="1:5" x14ac:dyDescent="0.25">
      <c r="A5006">
        <v>4</v>
      </c>
      <c r="B5006" s="35" t="str">
        <f t="shared" si="78"/>
        <v>F1-P110.</v>
      </c>
      <c r="C5006" s="25" t="s">
        <v>217</v>
      </c>
      <c r="D5006" s="26">
        <v>26460123.010000002</v>
      </c>
      <c r="E5006" s="26">
        <v>32521364.879999999</v>
      </c>
    </row>
    <row r="5007" spans="1:5" x14ac:dyDescent="0.25">
      <c r="A5007">
        <v>4</v>
      </c>
      <c r="B5007" s="35" t="str">
        <f t="shared" si="78"/>
        <v>17300001</v>
      </c>
      <c r="C5007" s="32" t="s">
        <v>617</v>
      </c>
      <c r="D5007" s="33">
        <v>153518277.15000001</v>
      </c>
      <c r="E5007" s="33">
        <v>108462600.73</v>
      </c>
    </row>
    <row r="5008" spans="1:5" x14ac:dyDescent="0.25">
      <c r="A5008">
        <v>4</v>
      </c>
      <c r="B5008" s="35" t="str">
        <f t="shared" si="78"/>
        <v>17300002</v>
      </c>
      <c r="C5008" s="32" t="s">
        <v>618</v>
      </c>
      <c r="D5008" s="33">
        <v>68667874.859999999</v>
      </c>
      <c r="E5008" s="33">
        <v>37825641.18</v>
      </c>
    </row>
    <row r="5009" spans="1:5" x14ac:dyDescent="0.25">
      <c r="A5009">
        <v>4</v>
      </c>
      <c r="B5009" s="35" t="str">
        <f t="shared" si="78"/>
        <v xml:space="preserve">F173    </v>
      </c>
      <c r="C5009" s="25" t="s">
        <v>619</v>
      </c>
      <c r="D5009" s="26">
        <v>222186152.00999999</v>
      </c>
      <c r="E5009" s="26">
        <v>146288241.91</v>
      </c>
    </row>
    <row r="5010" spans="1:5" x14ac:dyDescent="0.25">
      <c r="A5010">
        <v>4</v>
      </c>
      <c r="B5010" s="35" t="str">
        <f t="shared" si="78"/>
        <v>F1-P110.</v>
      </c>
      <c r="C5010" s="25" t="s">
        <v>218</v>
      </c>
      <c r="D5010" s="26">
        <v>222186152.00999999</v>
      </c>
      <c r="E5010" s="26">
        <v>146288241.91</v>
      </c>
    </row>
    <row r="5011" spans="1:5" x14ac:dyDescent="0.25">
      <c r="A5011">
        <v>4</v>
      </c>
      <c r="B5011" s="35" t="str">
        <f t="shared" si="78"/>
        <v>17400001</v>
      </c>
      <c r="C5011" s="32" t="s">
        <v>620</v>
      </c>
      <c r="D5011" s="33">
        <v>0</v>
      </c>
      <c r="E5011" s="33">
        <v>0</v>
      </c>
    </row>
    <row r="5012" spans="1:5" x14ac:dyDescent="0.25">
      <c r="A5012">
        <v>4</v>
      </c>
      <c r="B5012" s="35" t="str">
        <f t="shared" si="78"/>
        <v>17400011</v>
      </c>
      <c r="C5012" s="32" t="s">
        <v>621</v>
      </c>
      <c r="D5012" s="33">
        <v>14000</v>
      </c>
      <c r="E5012" s="33">
        <v>14000</v>
      </c>
    </row>
    <row r="5013" spans="1:5" x14ac:dyDescent="0.25">
      <c r="A5013">
        <v>4</v>
      </c>
      <c r="B5013" s="35" t="str">
        <f t="shared" si="78"/>
        <v xml:space="preserve">F174    </v>
      </c>
      <c r="C5013" s="25" t="s">
        <v>622</v>
      </c>
      <c r="D5013" s="26">
        <v>14000</v>
      </c>
      <c r="E5013" s="26">
        <v>14000</v>
      </c>
    </row>
    <row r="5014" spans="1:5" x14ac:dyDescent="0.25">
      <c r="A5014">
        <v>4</v>
      </c>
      <c r="B5014" s="35" t="str">
        <f t="shared" si="78"/>
        <v>F1-P110.</v>
      </c>
      <c r="C5014" s="25" t="s">
        <v>219</v>
      </c>
      <c r="D5014" s="26">
        <v>14000</v>
      </c>
      <c r="E5014" s="26">
        <v>14000</v>
      </c>
    </row>
    <row r="5015" spans="1:5" x14ac:dyDescent="0.25">
      <c r="A5015">
        <v>4</v>
      </c>
      <c r="B5015" s="35" t="str">
        <f t="shared" si="78"/>
        <v>17500001</v>
      </c>
      <c r="C5015" s="32" t="s">
        <v>623</v>
      </c>
      <c r="D5015" s="33">
        <v>12553432.84</v>
      </c>
      <c r="E5015" s="33">
        <v>11574360.039999999</v>
      </c>
    </row>
    <row r="5016" spans="1:5" x14ac:dyDescent="0.25">
      <c r="A5016">
        <v>4</v>
      </c>
      <c r="B5016" s="35" t="str">
        <f t="shared" si="78"/>
        <v>17500002</v>
      </c>
      <c r="C5016" s="32" t="s">
        <v>624</v>
      </c>
      <c r="D5016" s="33">
        <v>9693583.0500000007</v>
      </c>
      <c r="E5016" s="33">
        <v>10533972.859999999</v>
      </c>
    </row>
    <row r="5017" spans="1:5" x14ac:dyDescent="0.25">
      <c r="A5017">
        <v>4</v>
      </c>
      <c r="B5017" s="35" t="str">
        <f t="shared" si="78"/>
        <v>17500011</v>
      </c>
      <c r="C5017" s="32" t="s">
        <v>625</v>
      </c>
      <c r="D5017" s="33">
        <v>837751.22</v>
      </c>
      <c r="E5017" s="33">
        <v>190729.95</v>
      </c>
    </row>
    <row r="5018" spans="1:5" x14ac:dyDescent="0.25">
      <c r="A5018">
        <v>4</v>
      </c>
      <c r="B5018" s="35" t="str">
        <f t="shared" si="78"/>
        <v>17500012</v>
      </c>
      <c r="C5018" s="32" t="s">
        <v>626</v>
      </c>
      <c r="D5018" s="33">
        <v>1320240.06</v>
      </c>
      <c r="E5018" s="33">
        <v>2991759.55</v>
      </c>
    </row>
    <row r="5019" spans="1:5" x14ac:dyDescent="0.25">
      <c r="A5019">
        <v>4</v>
      </c>
      <c r="B5019" s="35" t="str">
        <f t="shared" si="78"/>
        <v xml:space="preserve">F175    </v>
      </c>
      <c r="C5019" s="25" t="s">
        <v>627</v>
      </c>
      <c r="D5019" s="26">
        <v>24405007.170000002</v>
      </c>
      <c r="E5019" s="26">
        <v>25290822.399999999</v>
      </c>
    </row>
    <row r="5020" spans="1:5" x14ac:dyDescent="0.25">
      <c r="A5020">
        <v>4</v>
      </c>
      <c r="B5020" s="35" t="str">
        <f t="shared" si="78"/>
        <v>F1-P110.</v>
      </c>
      <c r="C5020" s="41" t="s">
        <v>220</v>
      </c>
      <c r="D5020" s="52">
        <v>24405007.170000002</v>
      </c>
      <c r="E5020" s="52">
        <v>25290822.399999999</v>
      </c>
    </row>
    <row r="5021" spans="1:5" x14ac:dyDescent="0.25">
      <c r="A5021">
        <v>4</v>
      </c>
      <c r="B5021" s="35" t="str">
        <f t="shared" si="78"/>
        <v>F1-P110.</v>
      </c>
      <c r="C5021" s="42" t="s">
        <v>221</v>
      </c>
      <c r="D5021" s="50">
        <v>792846202.12</v>
      </c>
      <c r="E5021" s="50">
        <v>658362413.28999996</v>
      </c>
    </row>
    <row r="5022" spans="1:5" x14ac:dyDescent="0.25">
      <c r="A5022">
        <v>4</v>
      </c>
      <c r="B5022" s="35" t="str">
        <f t="shared" si="78"/>
        <v>18100003</v>
      </c>
      <c r="C5022" s="32" t="s">
        <v>628</v>
      </c>
      <c r="D5022" s="33">
        <v>46258.720000000001</v>
      </c>
      <c r="E5022" s="33">
        <v>12615.68</v>
      </c>
    </row>
    <row r="5023" spans="1:5" x14ac:dyDescent="0.25">
      <c r="A5023">
        <v>4</v>
      </c>
      <c r="B5023" s="35" t="str">
        <f t="shared" si="78"/>
        <v>18100093</v>
      </c>
      <c r="C5023" s="32" t="s">
        <v>629</v>
      </c>
      <c r="D5023" s="33">
        <v>35356.76</v>
      </c>
      <c r="E5023" s="33">
        <v>33868.080000000002</v>
      </c>
    </row>
    <row r="5024" spans="1:5" x14ac:dyDescent="0.25">
      <c r="A5024">
        <v>4</v>
      </c>
      <c r="B5024" s="35" t="str">
        <f t="shared" si="78"/>
        <v>18100203</v>
      </c>
      <c r="C5024" s="32" t="s">
        <v>630</v>
      </c>
      <c r="D5024" s="33">
        <v>1428461.3</v>
      </c>
      <c r="E5024" s="33">
        <v>1401122.3</v>
      </c>
    </row>
    <row r="5025" spans="1:5" x14ac:dyDescent="0.25">
      <c r="A5025">
        <v>4</v>
      </c>
      <c r="B5025" s="35" t="str">
        <f t="shared" si="78"/>
        <v>18100213</v>
      </c>
      <c r="C5025" s="32" t="s">
        <v>631</v>
      </c>
      <c r="D5025" s="33">
        <v>4219704.8600000003</v>
      </c>
      <c r="E5025" s="33">
        <v>4168245.06</v>
      </c>
    </row>
    <row r="5026" spans="1:5" x14ac:dyDescent="0.25">
      <c r="A5026">
        <v>4</v>
      </c>
      <c r="B5026" s="35" t="str">
        <f t="shared" si="78"/>
        <v>18100223</v>
      </c>
      <c r="C5026" s="32" t="s">
        <v>632</v>
      </c>
      <c r="D5026" s="33">
        <v>1089194.8</v>
      </c>
      <c r="E5026" s="33">
        <v>1061620.24</v>
      </c>
    </row>
    <row r="5027" spans="1:5" x14ac:dyDescent="0.25">
      <c r="A5027">
        <v>4</v>
      </c>
      <c r="B5027" s="35" t="str">
        <f t="shared" si="78"/>
        <v>18100233</v>
      </c>
      <c r="C5027" s="32" t="s">
        <v>633</v>
      </c>
      <c r="D5027" s="33">
        <v>184067.51</v>
      </c>
      <c r="E5027" s="33">
        <v>179407.55</v>
      </c>
    </row>
    <row r="5028" spans="1:5" x14ac:dyDescent="0.25">
      <c r="A5028">
        <v>4</v>
      </c>
      <c r="B5028" s="35" t="str">
        <f t="shared" si="78"/>
        <v>18100473</v>
      </c>
      <c r="C5028" s="32" t="s">
        <v>634</v>
      </c>
      <c r="D5028" s="33">
        <v>1003326.12</v>
      </c>
      <c r="E5028" s="33">
        <v>969600.84</v>
      </c>
    </row>
    <row r="5029" spans="1:5" x14ac:dyDescent="0.25">
      <c r="A5029">
        <v>4</v>
      </c>
      <c r="B5029" s="35" t="str">
        <f t="shared" si="78"/>
        <v>18100493</v>
      </c>
      <c r="C5029" s="32" t="s">
        <v>635</v>
      </c>
      <c r="D5029" s="33">
        <v>356280.89</v>
      </c>
      <c r="E5029" s="33">
        <v>345669.41</v>
      </c>
    </row>
    <row r="5030" spans="1:5" x14ac:dyDescent="0.25">
      <c r="A5030">
        <v>4</v>
      </c>
      <c r="B5030" s="35" t="str">
        <f t="shared" si="78"/>
        <v>18100633</v>
      </c>
      <c r="C5030" s="32" t="s">
        <v>636</v>
      </c>
      <c r="D5030" s="33">
        <v>0</v>
      </c>
      <c r="E5030" s="33">
        <v>0</v>
      </c>
    </row>
    <row r="5031" spans="1:5" x14ac:dyDescent="0.25">
      <c r="A5031">
        <v>4</v>
      </c>
      <c r="B5031" s="35" t="str">
        <f t="shared" si="78"/>
        <v>18100663</v>
      </c>
      <c r="C5031" s="32" t="s">
        <v>637</v>
      </c>
      <c r="D5031" s="33">
        <v>300643.74</v>
      </c>
      <c r="E5031" s="33">
        <v>279909.7</v>
      </c>
    </row>
    <row r="5032" spans="1:5" x14ac:dyDescent="0.25">
      <c r="A5032">
        <v>4</v>
      </c>
      <c r="B5032" s="35" t="str">
        <f t="shared" si="78"/>
        <v>18100673</v>
      </c>
      <c r="C5032" s="32" t="s">
        <v>638</v>
      </c>
      <c r="D5032" s="33">
        <v>594685.77</v>
      </c>
      <c r="E5032" s="33">
        <v>553840.01</v>
      </c>
    </row>
    <row r="5033" spans="1:5" x14ac:dyDescent="0.25">
      <c r="A5033">
        <v>4</v>
      </c>
      <c r="B5033" s="35" t="str">
        <f t="shared" si="78"/>
        <v>18100683</v>
      </c>
      <c r="C5033" s="32" t="s">
        <v>639</v>
      </c>
      <c r="D5033" s="33">
        <v>2672991.2599999998</v>
      </c>
      <c r="E5033" s="33">
        <v>2495049.75</v>
      </c>
    </row>
    <row r="5034" spans="1:5" x14ac:dyDescent="0.25">
      <c r="A5034">
        <v>4</v>
      </c>
      <c r="B5034" s="35" t="str">
        <f t="shared" si="78"/>
        <v>18100923</v>
      </c>
      <c r="C5034" s="32" t="s">
        <v>640</v>
      </c>
      <c r="D5034" s="33">
        <v>2067177.2</v>
      </c>
      <c r="E5034" s="33">
        <v>2038265.64</v>
      </c>
    </row>
    <row r="5035" spans="1:5" x14ac:dyDescent="0.25">
      <c r="A5035">
        <v>4</v>
      </c>
      <c r="B5035" s="35" t="str">
        <f t="shared" si="78"/>
        <v>18100933</v>
      </c>
      <c r="C5035" s="32" t="s">
        <v>641</v>
      </c>
      <c r="D5035" s="33">
        <v>433184.42</v>
      </c>
      <c r="E5035" s="33">
        <v>428916.58</v>
      </c>
    </row>
    <row r="5036" spans="1:5" x14ac:dyDescent="0.25">
      <c r="A5036">
        <v>4</v>
      </c>
      <c r="B5036" s="35" t="str">
        <f t="shared" si="78"/>
        <v>18101023</v>
      </c>
      <c r="C5036" s="32" t="s">
        <v>642</v>
      </c>
      <c r="D5036" s="33">
        <v>1563079.48</v>
      </c>
      <c r="E5036" s="33">
        <v>1534875.96</v>
      </c>
    </row>
    <row r="5037" spans="1:5" x14ac:dyDescent="0.25">
      <c r="A5037">
        <v>4</v>
      </c>
      <c r="B5037" s="35" t="str">
        <f t="shared" si="78"/>
        <v>18101033</v>
      </c>
      <c r="C5037" s="32" t="s">
        <v>643</v>
      </c>
      <c r="D5037" s="33">
        <v>1838868.79</v>
      </c>
      <c r="E5037" s="33">
        <v>1806888.47</v>
      </c>
    </row>
    <row r="5038" spans="1:5" x14ac:dyDescent="0.25">
      <c r="A5038">
        <v>4</v>
      </c>
      <c r="B5038" s="35" t="str">
        <f t="shared" si="78"/>
        <v>18101083</v>
      </c>
      <c r="C5038" s="32" t="s">
        <v>644</v>
      </c>
      <c r="D5038" s="33">
        <v>22343.27</v>
      </c>
      <c r="E5038" s="33">
        <v>0</v>
      </c>
    </row>
    <row r="5039" spans="1:5" x14ac:dyDescent="0.25">
      <c r="A5039">
        <v>4</v>
      </c>
      <c r="B5039" s="35" t="str">
        <f t="shared" si="78"/>
        <v>18101093</v>
      </c>
      <c r="C5039" s="32" t="s">
        <v>645</v>
      </c>
      <c r="D5039" s="33">
        <v>17214.28</v>
      </c>
      <c r="E5039" s="33">
        <v>0</v>
      </c>
    </row>
    <row r="5040" spans="1:5" x14ac:dyDescent="0.25">
      <c r="A5040">
        <v>4</v>
      </c>
      <c r="B5040" s="35" t="str">
        <f t="shared" si="78"/>
        <v>18101113</v>
      </c>
      <c r="C5040" s="32" t="s">
        <v>646</v>
      </c>
      <c r="D5040" s="33">
        <v>2572311.5099999998</v>
      </c>
      <c r="E5040" s="33">
        <v>2532737.5099999998</v>
      </c>
    </row>
    <row r="5041" spans="1:5" x14ac:dyDescent="0.25">
      <c r="A5041">
        <v>4</v>
      </c>
      <c r="B5041" s="35" t="str">
        <f t="shared" si="78"/>
        <v>18101123</v>
      </c>
      <c r="C5041" s="32" t="s">
        <v>647</v>
      </c>
      <c r="D5041" s="33">
        <v>2501278.61</v>
      </c>
      <c r="E5041" s="33">
        <v>2463665.41</v>
      </c>
    </row>
    <row r="5042" spans="1:5" x14ac:dyDescent="0.25">
      <c r="A5042">
        <v>4</v>
      </c>
      <c r="B5042" s="35" t="str">
        <f t="shared" si="78"/>
        <v>18101133</v>
      </c>
      <c r="C5042" s="32" t="s">
        <v>648</v>
      </c>
      <c r="D5042" s="33">
        <v>1941313.96</v>
      </c>
      <c r="E5042" s="33">
        <v>1912659.88</v>
      </c>
    </row>
    <row r="5043" spans="1:5" x14ac:dyDescent="0.25">
      <c r="A5043">
        <v>4</v>
      </c>
      <c r="B5043" s="35" t="str">
        <f t="shared" si="78"/>
        <v>18101143</v>
      </c>
      <c r="C5043" s="32" t="s">
        <v>649</v>
      </c>
      <c r="D5043" s="33">
        <v>2387467.89</v>
      </c>
      <c r="E5043" s="33">
        <v>2353447.37</v>
      </c>
    </row>
    <row r="5044" spans="1:5" x14ac:dyDescent="0.25">
      <c r="A5044">
        <v>4</v>
      </c>
      <c r="B5044" s="35" t="str">
        <f t="shared" si="78"/>
        <v xml:space="preserve">F181    </v>
      </c>
      <c r="C5044" s="25" t="s">
        <v>650</v>
      </c>
      <c r="D5044" s="26">
        <v>27275211.140000001</v>
      </c>
      <c r="E5044" s="26">
        <v>26572405.440000001</v>
      </c>
    </row>
    <row r="5045" spans="1:5" x14ac:dyDescent="0.25">
      <c r="A5045">
        <v>4</v>
      </c>
      <c r="B5045" s="35" t="str">
        <f t="shared" si="78"/>
        <v>F1-P110.</v>
      </c>
      <c r="C5045" s="25" t="s">
        <v>222</v>
      </c>
      <c r="D5045" s="26">
        <v>27275211.140000001</v>
      </c>
      <c r="E5045" s="26">
        <v>26572405.440000001</v>
      </c>
    </row>
    <row r="5046" spans="1:5" x14ac:dyDescent="0.25">
      <c r="A5046">
        <v>4</v>
      </c>
      <c r="B5046" s="35" t="str">
        <f t="shared" si="78"/>
        <v>18210281</v>
      </c>
      <c r="C5046" s="32" t="s">
        <v>651</v>
      </c>
      <c r="D5046" s="33">
        <v>54592488.810000002</v>
      </c>
      <c r="E5046" s="33">
        <v>51572028.810000002</v>
      </c>
    </row>
    <row r="5047" spans="1:5" x14ac:dyDescent="0.25">
      <c r="A5047">
        <v>4</v>
      </c>
      <c r="B5047" s="35" t="str">
        <f t="shared" si="78"/>
        <v>18210301</v>
      </c>
      <c r="C5047" s="32" t="s">
        <v>652</v>
      </c>
      <c r="D5047" s="33">
        <v>17667579.66</v>
      </c>
      <c r="E5047" s="33">
        <v>12247067.66</v>
      </c>
    </row>
    <row r="5048" spans="1:5" x14ac:dyDescent="0.25">
      <c r="A5048">
        <v>4</v>
      </c>
      <c r="B5048" s="35" t="str">
        <f t="shared" si="78"/>
        <v>18210311</v>
      </c>
      <c r="C5048" s="32" t="s">
        <v>653</v>
      </c>
      <c r="D5048" s="33">
        <v>24158235.699999999</v>
      </c>
      <c r="E5048" s="33">
        <v>24158235.699999999</v>
      </c>
    </row>
    <row r="5049" spans="1:5" x14ac:dyDescent="0.25">
      <c r="A5049">
        <v>4</v>
      </c>
      <c r="B5049" s="35" t="str">
        <f t="shared" si="78"/>
        <v>18210321</v>
      </c>
      <c r="C5049" s="32" t="s">
        <v>654</v>
      </c>
      <c r="D5049" s="33">
        <v>10437020.220000001</v>
      </c>
      <c r="E5049" s="33">
        <v>10437020.220000001</v>
      </c>
    </row>
    <row r="5050" spans="1:5" x14ac:dyDescent="0.25">
      <c r="A5050">
        <v>4</v>
      </c>
      <c r="B5050" s="35" t="str">
        <f t="shared" si="78"/>
        <v>18210331</v>
      </c>
      <c r="C5050" s="32" t="s">
        <v>655</v>
      </c>
      <c r="D5050" s="33">
        <v>9437656.25</v>
      </c>
      <c r="E5050" s="33">
        <v>12668753.01</v>
      </c>
    </row>
    <row r="5051" spans="1:5" x14ac:dyDescent="0.25">
      <c r="A5051">
        <v>4</v>
      </c>
      <c r="B5051" s="35" t="str">
        <f t="shared" si="78"/>
        <v>18210341</v>
      </c>
      <c r="C5051" s="32" t="s">
        <v>656</v>
      </c>
      <c r="D5051" s="33">
        <v>12215518.98</v>
      </c>
      <c r="E5051" s="33">
        <v>12215518.98</v>
      </c>
    </row>
    <row r="5052" spans="1:5" x14ac:dyDescent="0.25">
      <c r="A5052">
        <v>4</v>
      </c>
      <c r="B5052" s="35" t="str">
        <f t="shared" si="78"/>
        <v xml:space="preserve">F182-1  </v>
      </c>
      <c r="C5052" s="25" t="s">
        <v>657</v>
      </c>
      <c r="D5052" s="26">
        <v>128508499.62</v>
      </c>
      <c r="E5052" s="26">
        <v>123298624.38</v>
      </c>
    </row>
    <row r="5053" spans="1:5" x14ac:dyDescent="0.25">
      <c r="A5053">
        <v>4</v>
      </c>
      <c r="B5053" s="35" t="str">
        <f t="shared" si="78"/>
        <v>F1-P110.</v>
      </c>
      <c r="C5053" s="25" t="s">
        <v>223</v>
      </c>
      <c r="D5053" s="26">
        <v>128508499.62</v>
      </c>
      <c r="E5053" s="26">
        <v>123298624.38</v>
      </c>
    </row>
    <row r="5054" spans="1:5" x14ac:dyDescent="0.25">
      <c r="A5054">
        <v>4</v>
      </c>
      <c r="B5054" s="35" t="str">
        <f t="shared" si="78"/>
        <v>18220101</v>
      </c>
      <c r="C5054" s="32" t="s">
        <v>658</v>
      </c>
      <c r="D5054" s="33">
        <v>3786307.84</v>
      </c>
      <c r="E5054" s="33">
        <v>2655807.84</v>
      </c>
    </row>
    <row r="5055" spans="1:5" x14ac:dyDescent="0.25">
      <c r="A5055">
        <v>4</v>
      </c>
      <c r="B5055" s="35" t="str">
        <f t="shared" si="78"/>
        <v xml:space="preserve">F182-2  </v>
      </c>
      <c r="C5055" s="25" t="s">
        <v>659</v>
      </c>
      <c r="D5055" s="26">
        <v>3786307.84</v>
      </c>
      <c r="E5055" s="26">
        <v>2655807.84</v>
      </c>
    </row>
    <row r="5056" spans="1:5" x14ac:dyDescent="0.25">
      <c r="A5056">
        <v>4</v>
      </c>
      <c r="B5056" s="35" t="str">
        <f t="shared" si="78"/>
        <v>F1-P110.</v>
      </c>
      <c r="C5056" s="25" t="s">
        <v>224</v>
      </c>
      <c r="D5056" s="26">
        <v>3786307.84</v>
      </c>
      <c r="E5056" s="26">
        <v>2655807.84</v>
      </c>
    </row>
    <row r="5057" spans="1:5" x14ac:dyDescent="0.25">
      <c r="A5057">
        <v>4</v>
      </c>
      <c r="B5057" s="35" t="str">
        <f t="shared" si="78"/>
        <v>18230002</v>
      </c>
      <c r="C5057" s="32" t="s">
        <v>660</v>
      </c>
      <c r="D5057" s="33">
        <v>0.35</v>
      </c>
      <c r="E5057" s="33">
        <v>0.35</v>
      </c>
    </row>
    <row r="5058" spans="1:5" x14ac:dyDescent="0.25">
      <c r="A5058">
        <v>4</v>
      </c>
      <c r="B5058" s="35" t="str">
        <f t="shared" ref="B5058:B5121" si="79">LEFT(C5058,8)</f>
        <v>18230021</v>
      </c>
      <c r="C5058" s="32" t="s">
        <v>661</v>
      </c>
      <c r="D5058" s="33">
        <v>101692369.02</v>
      </c>
      <c r="E5058" s="33">
        <v>128958556.12</v>
      </c>
    </row>
    <row r="5059" spans="1:5" x14ac:dyDescent="0.25">
      <c r="A5059">
        <v>4</v>
      </c>
      <c r="B5059" s="35" t="str">
        <f t="shared" si="79"/>
        <v>18230031</v>
      </c>
      <c r="C5059" s="32" t="s">
        <v>662</v>
      </c>
      <c r="D5059" s="33">
        <v>50300536.07</v>
      </c>
      <c r="E5059" s="33">
        <v>49466894.390000001</v>
      </c>
    </row>
    <row r="5060" spans="1:5" x14ac:dyDescent="0.25">
      <c r="A5060">
        <v>4</v>
      </c>
      <c r="B5060" s="35" t="str">
        <f t="shared" si="79"/>
        <v>18230032</v>
      </c>
      <c r="C5060" s="32" t="s">
        <v>663</v>
      </c>
      <c r="D5060" s="33">
        <v>14721637.93</v>
      </c>
      <c r="E5060" s="33">
        <v>19755193.370000001</v>
      </c>
    </row>
    <row r="5061" spans="1:5" x14ac:dyDescent="0.25">
      <c r="A5061">
        <v>4</v>
      </c>
      <c r="B5061" s="35" t="str">
        <f t="shared" si="79"/>
        <v>18230041</v>
      </c>
      <c r="C5061" s="32" t="s">
        <v>664</v>
      </c>
      <c r="D5061" s="33">
        <v>21589277</v>
      </c>
      <c r="E5061" s="33">
        <v>21589277</v>
      </c>
    </row>
    <row r="5062" spans="1:5" x14ac:dyDescent="0.25">
      <c r="A5062">
        <v>4</v>
      </c>
      <c r="B5062" s="35" t="str">
        <f t="shared" si="79"/>
        <v>18230042</v>
      </c>
      <c r="C5062" s="32" t="s">
        <v>665</v>
      </c>
      <c r="D5062" s="33">
        <v>-7679978.7000000002</v>
      </c>
      <c r="E5062" s="33">
        <v>-14883578.529999999</v>
      </c>
    </row>
    <row r="5063" spans="1:5" x14ac:dyDescent="0.25">
      <c r="A5063">
        <v>4</v>
      </c>
      <c r="B5063" s="35" t="str">
        <f t="shared" si="79"/>
        <v>18230051</v>
      </c>
      <c r="C5063" s="32" t="s">
        <v>666</v>
      </c>
      <c r="D5063" s="33">
        <v>-17870988.390000001</v>
      </c>
      <c r="E5063" s="33">
        <v>-18063147.949999999</v>
      </c>
    </row>
    <row r="5064" spans="1:5" x14ac:dyDescent="0.25">
      <c r="A5064">
        <v>4</v>
      </c>
      <c r="B5064" s="35" t="str">
        <f t="shared" si="79"/>
        <v>18230061</v>
      </c>
      <c r="C5064" s="32" t="s">
        <v>667</v>
      </c>
      <c r="D5064" s="33">
        <v>900037</v>
      </c>
      <c r="E5064" s="33">
        <v>853769</v>
      </c>
    </row>
    <row r="5065" spans="1:5" x14ac:dyDescent="0.25">
      <c r="A5065">
        <v>4</v>
      </c>
      <c r="B5065" s="35" t="str">
        <f t="shared" si="79"/>
        <v>18230071</v>
      </c>
      <c r="C5065" s="32" t="s">
        <v>668</v>
      </c>
      <c r="D5065" s="33">
        <v>113632921</v>
      </c>
      <c r="E5065" s="33">
        <v>0</v>
      </c>
    </row>
    <row r="5066" spans="1:5" x14ac:dyDescent="0.25">
      <c r="A5066">
        <v>4</v>
      </c>
      <c r="B5066" s="35" t="str">
        <f t="shared" si="79"/>
        <v>18230081</v>
      </c>
      <c r="C5066" s="32" t="s">
        <v>669</v>
      </c>
      <c r="D5066" s="33">
        <v>-113632921</v>
      </c>
      <c r="E5066" s="33">
        <v>0</v>
      </c>
    </row>
    <row r="5067" spans="1:5" x14ac:dyDescent="0.25">
      <c r="A5067">
        <v>4</v>
      </c>
      <c r="B5067" s="35" t="str">
        <f t="shared" si="79"/>
        <v>18230311</v>
      </c>
      <c r="C5067" s="32" t="s">
        <v>670</v>
      </c>
      <c r="D5067" s="33">
        <v>30000</v>
      </c>
      <c r="E5067" s="33">
        <v>30000</v>
      </c>
    </row>
    <row r="5068" spans="1:5" x14ac:dyDescent="0.25">
      <c r="A5068">
        <v>4</v>
      </c>
      <c r="B5068" s="35" t="str">
        <f t="shared" si="79"/>
        <v>18230312</v>
      </c>
      <c r="C5068" s="32" t="s">
        <v>671</v>
      </c>
      <c r="D5068" s="33">
        <v>-28972196.91</v>
      </c>
      <c r="E5068" s="33">
        <v>-27027122.510000002</v>
      </c>
    </row>
    <row r="5069" spans="1:5" x14ac:dyDescent="0.25">
      <c r="A5069">
        <v>4</v>
      </c>
      <c r="B5069" s="35" t="str">
        <f t="shared" si="79"/>
        <v>18230351</v>
      </c>
      <c r="C5069" s="32" t="s">
        <v>672</v>
      </c>
      <c r="D5069" s="33">
        <v>98051574.730000004</v>
      </c>
      <c r="E5069" s="33">
        <v>95688886.209999993</v>
      </c>
    </row>
    <row r="5070" spans="1:5" x14ac:dyDescent="0.25">
      <c r="A5070">
        <v>4</v>
      </c>
      <c r="B5070" s="35" t="str">
        <f t="shared" si="79"/>
        <v>18230431</v>
      </c>
      <c r="C5070" s="32" t="s">
        <v>673</v>
      </c>
      <c r="D5070" s="33">
        <v>-1725796.46</v>
      </c>
      <c r="E5070" s="33">
        <v>-2381099.85</v>
      </c>
    </row>
    <row r="5071" spans="1:5" x14ac:dyDescent="0.25">
      <c r="A5071">
        <v>4</v>
      </c>
      <c r="B5071" s="35" t="str">
        <f t="shared" si="79"/>
        <v>18230501</v>
      </c>
      <c r="C5071" s="32" t="s">
        <v>674</v>
      </c>
      <c r="D5071" s="33">
        <v>2161908.7599999998</v>
      </c>
      <c r="E5071" s="33">
        <v>1881805.01</v>
      </c>
    </row>
    <row r="5072" spans="1:5" x14ac:dyDescent="0.25">
      <c r="A5072">
        <v>4</v>
      </c>
      <c r="B5072" s="35" t="str">
        <f t="shared" si="79"/>
        <v>18230502</v>
      </c>
      <c r="C5072" s="32" t="s">
        <v>675</v>
      </c>
      <c r="D5072" s="33">
        <v>1558464.05</v>
      </c>
      <c r="E5072" s="33">
        <v>1356543.24</v>
      </c>
    </row>
    <row r="5073" spans="1:5" x14ac:dyDescent="0.25">
      <c r="A5073">
        <v>4</v>
      </c>
      <c r="B5073" s="35" t="str">
        <f t="shared" si="79"/>
        <v>18230621</v>
      </c>
      <c r="C5073" s="32" t="s">
        <v>676</v>
      </c>
      <c r="D5073" s="33">
        <v>-73196327.209999993</v>
      </c>
      <c r="E5073" s="33">
        <v>-112731382.27</v>
      </c>
    </row>
    <row r="5074" spans="1:5" x14ac:dyDescent="0.25">
      <c r="A5074">
        <v>4</v>
      </c>
      <c r="B5074" s="35" t="str">
        <f t="shared" si="79"/>
        <v>18230631</v>
      </c>
      <c r="C5074" s="32" t="s">
        <v>677</v>
      </c>
      <c r="D5074" s="33">
        <v>797362.18</v>
      </c>
      <c r="E5074" s="33">
        <v>1.1100000000000001</v>
      </c>
    </row>
    <row r="5075" spans="1:5" x14ac:dyDescent="0.25">
      <c r="A5075">
        <v>4</v>
      </c>
      <c r="B5075" s="35" t="str">
        <f t="shared" si="79"/>
        <v>18230771</v>
      </c>
      <c r="C5075" s="32" t="s">
        <v>678</v>
      </c>
      <c r="D5075" s="33">
        <v>22414387</v>
      </c>
      <c r="E5075" s="33">
        <v>11830855</v>
      </c>
    </row>
    <row r="5076" spans="1:5" x14ac:dyDescent="0.25">
      <c r="A5076">
        <v>4</v>
      </c>
      <c r="B5076" s="35" t="str">
        <f t="shared" si="79"/>
        <v>18230781</v>
      </c>
      <c r="C5076" s="32" t="s">
        <v>679</v>
      </c>
      <c r="D5076" s="33">
        <v>-22414387</v>
      </c>
      <c r="E5076" s="33">
        <v>-11830855</v>
      </c>
    </row>
    <row r="5077" spans="1:5" x14ac:dyDescent="0.25">
      <c r="A5077">
        <v>4</v>
      </c>
      <c r="B5077" s="35" t="str">
        <f t="shared" si="79"/>
        <v>18230791</v>
      </c>
      <c r="C5077" s="32" t="s">
        <v>680</v>
      </c>
      <c r="D5077" s="33">
        <v>3454344</v>
      </c>
      <c r="E5077" s="33">
        <v>3454344</v>
      </c>
    </row>
    <row r="5078" spans="1:5" x14ac:dyDescent="0.25">
      <c r="A5078">
        <v>4</v>
      </c>
      <c r="B5078" s="35" t="str">
        <f t="shared" si="79"/>
        <v>18231051</v>
      </c>
      <c r="C5078" s="32" t="s">
        <v>681</v>
      </c>
      <c r="D5078" s="33">
        <v>-34827817</v>
      </c>
      <c r="E5078" s="33">
        <v>-34827817</v>
      </c>
    </row>
    <row r="5079" spans="1:5" x14ac:dyDescent="0.25">
      <c r="A5079">
        <v>4</v>
      </c>
      <c r="B5079" s="35" t="str">
        <f t="shared" si="79"/>
        <v>18231061</v>
      </c>
      <c r="C5079" s="32" t="s">
        <v>682</v>
      </c>
      <c r="D5079" s="33">
        <v>34827817</v>
      </c>
      <c r="E5079" s="33">
        <v>34827817</v>
      </c>
    </row>
    <row r="5080" spans="1:5" x14ac:dyDescent="0.25">
      <c r="A5080">
        <v>4</v>
      </c>
      <c r="B5080" s="35" t="str">
        <f t="shared" si="79"/>
        <v>18231081</v>
      </c>
      <c r="C5080" s="32" t="s">
        <v>683</v>
      </c>
      <c r="D5080" s="33">
        <v>-25644564</v>
      </c>
      <c r="E5080" s="33">
        <v>-25644564</v>
      </c>
    </row>
    <row r="5081" spans="1:5" x14ac:dyDescent="0.25">
      <c r="A5081">
        <v>4</v>
      </c>
      <c r="B5081" s="35" t="str">
        <f t="shared" si="79"/>
        <v>18231091</v>
      </c>
      <c r="C5081" s="32" t="s">
        <v>684</v>
      </c>
      <c r="D5081" s="33">
        <v>25644564</v>
      </c>
      <c r="E5081" s="33">
        <v>25644564</v>
      </c>
    </row>
    <row r="5082" spans="1:5" x14ac:dyDescent="0.25">
      <c r="A5082">
        <v>4</v>
      </c>
      <c r="B5082" s="35" t="str">
        <f t="shared" si="79"/>
        <v>18231141</v>
      </c>
      <c r="C5082" s="32" t="s">
        <v>685</v>
      </c>
      <c r="D5082" s="33">
        <v>-38038883</v>
      </c>
      <c r="E5082" s="33">
        <v>-38038883</v>
      </c>
    </row>
    <row r="5083" spans="1:5" x14ac:dyDescent="0.25">
      <c r="A5083">
        <v>4</v>
      </c>
      <c r="B5083" s="35" t="str">
        <f t="shared" si="79"/>
        <v>18231151</v>
      </c>
      <c r="C5083" s="32" t="s">
        <v>686</v>
      </c>
      <c r="D5083" s="33">
        <v>38038883</v>
      </c>
      <c r="E5083" s="33">
        <v>38038883</v>
      </c>
    </row>
    <row r="5084" spans="1:5" x14ac:dyDescent="0.25">
      <c r="A5084">
        <v>4</v>
      </c>
      <c r="B5084" s="35" t="str">
        <f t="shared" si="79"/>
        <v>18231161</v>
      </c>
      <c r="C5084" s="32" t="s">
        <v>687</v>
      </c>
      <c r="D5084" s="33">
        <v>39647674</v>
      </c>
      <c r="E5084" s="33">
        <v>39647674</v>
      </c>
    </row>
    <row r="5085" spans="1:5" x14ac:dyDescent="0.25">
      <c r="A5085">
        <v>4</v>
      </c>
      <c r="B5085" s="35" t="str">
        <f t="shared" si="79"/>
        <v>18231171</v>
      </c>
      <c r="C5085" s="32" t="s">
        <v>688</v>
      </c>
      <c r="D5085" s="33">
        <v>-39647674</v>
      </c>
      <c r="E5085" s="33">
        <v>-39647674</v>
      </c>
    </row>
    <row r="5086" spans="1:5" x14ac:dyDescent="0.25">
      <c r="A5086">
        <v>4</v>
      </c>
      <c r="B5086" s="35" t="str">
        <f t="shared" si="79"/>
        <v>18231181</v>
      </c>
      <c r="C5086" s="32" t="s">
        <v>689</v>
      </c>
      <c r="D5086" s="33">
        <v>8232968</v>
      </c>
      <c r="E5086" s="33">
        <v>8232968</v>
      </c>
    </row>
    <row r="5087" spans="1:5" x14ac:dyDescent="0.25">
      <c r="A5087">
        <v>4</v>
      </c>
      <c r="B5087" s="35" t="str">
        <f t="shared" si="79"/>
        <v>18231191</v>
      </c>
      <c r="C5087" s="32" t="s">
        <v>690</v>
      </c>
      <c r="D5087" s="33">
        <v>-8232968</v>
      </c>
      <c r="E5087" s="33">
        <v>-8232968</v>
      </c>
    </row>
    <row r="5088" spans="1:5" x14ac:dyDescent="0.25">
      <c r="A5088">
        <v>4</v>
      </c>
      <c r="B5088" s="35" t="str">
        <f t="shared" si="79"/>
        <v>18231241</v>
      </c>
      <c r="C5088" s="32" t="s">
        <v>691</v>
      </c>
      <c r="D5088" s="33">
        <v>465000</v>
      </c>
      <c r="E5088" s="33">
        <v>0</v>
      </c>
    </row>
    <row r="5089" spans="1:5" x14ac:dyDescent="0.25">
      <c r="A5089">
        <v>4</v>
      </c>
      <c r="B5089" s="35" t="str">
        <f t="shared" si="79"/>
        <v>18231251</v>
      </c>
      <c r="C5089" s="32" t="s">
        <v>692</v>
      </c>
      <c r="D5089" s="33">
        <v>61259.91</v>
      </c>
      <c r="E5089" s="33">
        <v>61259.91</v>
      </c>
    </row>
    <row r="5090" spans="1:5" x14ac:dyDescent="0.25">
      <c r="A5090">
        <v>4</v>
      </c>
      <c r="B5090" s="35" t="str">
        <f t="shared" si="79"/>
        <v>18231261</v>
      </c>
      <c r="C5090" s="32" t="s">
        <v>693</v>
      </c>
      <c r="D5090" s="33">
        <v>0</v>
      </c>
      <c r="E5090" s="33">
        <v>-10583532</v>
      </c>
    </row>
    <row r="5091" spans="1:5" x14ac:dyDescent="0.25">
      <c r="A5091">
        <v>4</v>
      </c>
      <c r="B5091" s="35" t="str">
        <f t="shared" si="79"/>
        <v>18231271</v>
      </c>
      <c r="C5091" s="32" t="s">
        <v>694</v>
      </c>
      <c r="D5091" s="33">
        <v>0</v>
      </c>
      <c r="E5091" s="33">
        <v>10583532</v>
      </c>
    </row>
    <row r="5092" spans="1:5" x14ac:dyDescent="0.25">
      <c r="A5092">
        <v>4</v>
      </c>
      <c r="B5092" s="35" t="str">
        <f t="shared" si="79"/>
        <v>18232221</v>
      </c>
      <c r="C5092" s="32" t="s">
        <v>695</v>
      </c>
      <c r="D5092" s="33">
        <v>200000</v>
      </c>
      <c r="E5092" s="33">
        <v>197670.25</v>
      </c>
    </row>
    <row r="5093" spans="1:5" x14ac:dyDescent="0.25">
      <c r="A5093">
        <v>4</v>
      </c>
      <c r="B5093" s="35" t="str">
        <f t="shared" si="79"/>
        <v>18232251</v>
      </c>
      <c r="C5093" s="32" t="s">
        <v>696</v>
      </c>
      <c r="D5093" s="33">
        <v>23165.34</v>
      </c>
      <c r="E5093" s="33">
        <v>25495.09</v>
      </c>
    </row>
    <row r="5094" spans="1:5" x14ac:dyDescent="0.25">
      <c r="A5094">
        <v>4</v>
      </c>
      <c r="B5094" s="35" t="str">
        <f t="shared" si="79"/>
        <v>18232261</v>
      </c>
      <c r="C5094" s="32" t="s">
        <v>697</v>
      </c>
      <c r="D5094" s="33">
        <v>150000</v>
      </c>
      <c r="E5094" s="33">
        <v>87847.75</v>
      </c>
    </row>
    <row r="5095" spans="1:5" x14ac:dyDescent="0.25">
      <c r="A5095">
        <v>4</v>
      </c>
      <c r="B5095" s="35" t="str">
        <f t="shared" si="79"/>
        <v>18232271</v>
      </c>
      <c r="C5095" s="32" t="s">
        <v>698</v>
      </c>
      <c r="D5095" s="33">
        <v>250050.86</v>
      </c>
      <c r="E5095" s="33">
        <v>-88673.66</v>
      </c>
    </row>
    <row r="5096" spans="1:5" x14ac:dyDescent="0.25">
      <c r="A5096">
        <v>4</v>
      </c>
      <c r="B5096" s="35" t="str">
        <f t="shared" si="79"/>
        <v>18232301</v>
      </c>
      <c r="C5096" s="32" t="s">
        <v>699</v>
      </c>
      <c r="D5096" s="33">
        <v>62954125.369999997</v>
      </c>
      <c r="E5096" s="33">
        <v>61777559.369999997</v>
      </c>
    </row>
    <row r="5097" spans="1:5" x14ac:dyDescent="0.25">
      <c r="A5097">
        <v>4</v>
      </c>
      <c r="B5097" s="35" t="str">
        <f t="shared" si="79"/>
        <v>18232311</v>
      </c>
      <c r="C5097" s="32" t="s">
        <v>700</v>
      </c>
      <c r="D5097" s="33">
        <v>13369404</v>
      </c>
      <c r="E5097" s="33">
        <v>13140264</v>
      </c>
    </row>
    <row r="5098" spans="1:5" x14ac:dyDescent="0.25">
      <c r="A5098">
        <v>4</v>
      </c>
      <c r="B5098" s="35" t="str">
        <f t="shared" si="79"/>
        <v>18232321</v>
      </c>
      <c r="C5098" s="32" t="s">
        <v>701</v>
      </c>
      <c r="D5098" s="33">
        <v>999999.71</v>
      </c>
      <c r="E5098" s="33">
        <v>833333.03</v>
      </c>
    </row>
    <row r="5099" spans="1:5" x14ac:dyDescent="0.25">
      <c r="A5099">
        <v>4</v>
      </c>
      <c r="B5099" s="35" t="str">
        <f t="shared" si="79"/>
        <v>18233061</v>
      </c>
      <c r="C5099" s="32" t="s">
        <v>702</v>
      </c>
      <c r="D5099" s="33">
        <v>20000</v>
      </c>
      <c r="E5099" s="33">
        <v>20000</v>
      </c>
    </row>
    <row r="5100" spans="1:5" x14ac:dyDescent="0.25">
      <c r="A5100">
        <v>4</v>
      </c>
      <c r="B5100" s="35" t="str">
        <f t="shared" si="79"/>
        <v>18235521</v>
      </c>
      <c r="C5100" s="32" t="s">
        <v>703</v>
      </c>
      <c r="D5100" s="33">
        <v>20750386.879999999</v>
      </c>
      <c r="E5100" s="33">
        <v>19788702.879999999</v>
      </c>
    </row>
    <row r="5101" spans="1:5" x14ac:dyDescent="0.25">
      <c r="A5101">
        <v>4</v>
      </c>
      <c r="B5101" s="35" t="str">
        <f t="shared" si="79"/>
        <v>18237112</v>
      </c>
      <c r="C5101" s="32" t="s">
        <v>704</v>
      </c>
      <c r="D5101" s="33">
        <v>5107.6499999999996</v>
      </c>
      <c r="E5101" s="33">
        <v>5107.6499999999996</v>
      </c>
    </row>
    <row r="5102" spans="1:5" x14ac:dyDescent="0.25">
      <c r="A5102">
        <v>4</v>
      </c>
      <c r="B5102" s="35" t="str">
        <f t="shared" si="79"/>
        <v>18237161</v>
      </c>
      <c r="C5102" s="32" t="s">
        <v>705</v>
      </c>
      <c r="D5102" s="33">
        <v>0</v>
      </c>
      <c r="E5102" s="33">
        <v>1010556.04</v>
      </c>
    </row>
    <row r="5103" spans="1:5" x14ac:dyDescent="0.25">
      <c r="A5103">
        <v>4</v>
      </c>
      <c r="B5103" s="35" t="str">
        <f t="shared" si="79"/>
        <v>18237171</v>
      </c>
      <c r="C5103" s="32" t="s">
        <v>706</v>
      </c>
      <c r="D5103" s="33">
        <v>0</v>
      </c>
      <c r="E5103" s="33">
        <v>6913.99</v>
      </c>
    </row>
    <row r="5104" spans="1:5" x14ac:dyDescent="0.25">
      <c r="A5104">
        <v>4</v>
      </c>
      <c r="B5104" s="35" t="str">
        <f t="shared" si="79"/>
        <v>18237181</v>
      </c>
      <c r="C5104" s="32" t="s">
        <v>707</v>
      </c>
      <c r="D5104" s="33">
        <v>0</v>
      </c>
      <c r="E5104" s="33">
        <v>86.97</v>
      </c>
    </row>
    <row r="5105" spans="1:5" x14ac:dyDescent="0.25">
      <c r="A5105">
        <v>4</v>
      </c>
      <c r="B5105" s="35" t="str">
        <f t="shared" si="79"/>
        <v>18237191</v>
      </c>
      <c r="C5105" s="32" t="s">
        <v>708</v>
      </c>
      <c r="D5105" s="33">
        <v>0</v>
      </c>
      <c r="E5105" s="33">
        <v>0</v>
      </c>
    </row>
    <row r="5106" spans="1:5" x14ac:dyDescent="0.25">
      <c r="A5106">
        <v>4</v>
      </c>
      <c r="B5106" s="35" t="str">
        <f t="shared" si="79"/>
        <v>18237201</v>
      </c>
      <c r="C5106" s="32" t="s">
        <v>709</v>
      </c>
      <c r="D5106" s="33">
        <v>0</v>
      </c>
      <c r="E5106" s="33">
        <v>5861913.0700000003</v>
      </c>
    </row>
    <row r="5107" spans="1:5" x14ac:dyDescent="0.25">
      <c r="A5107">
        <v>4</v>
      </c>
      <c r="B5107" s="35" t="str">
        <f t="shared" si="79"/>
        <v>18237211</v>
      </c>
      <c r="C5107" s="32" t="s">
        <v>710</v>
      </c>
      <c r="D5107" s="33">
        <v>23158.12</v>
      </c>
      <c r="E5107" s="33">
        <v>4061773.01</v>
      </c>
    </row>
    <row r="5108" spans="1:5" x14ac:dyDescent="0.25">
      <c r="A5108">
        <v>4</v>
      </c>
      <c r="B5108" s="35" t="str">
        <f t="shared" si="79"/>
        <v>18237221</v>
      </c>
      <c r="C5108" s="32" t="s">
        <v>711</v>
      </c>
      <c r="D5108" s="33">
        <v>94681.86</v>
      </c>
      <c r="E5108" s="33">
        <v>1439062.01</v>
      </c>
    </row>
    <row r="5109" spans="1:5" x14ac:dyDescent="0.25">
      <c r="A5109">
        <v>4</v>
      </c>
      <c r="B5109" s="35" t="str">
        <f t="shared" si="79"/>
        <v>18237231</v>
      </c>
      <c r="C5109" s="32" t="s">
        <v>712</v>
      </c>
      <c r="D5109" s="33"/>
      <c r="E5109" s="33"/>
    </row>
    <row r="5110" spans="1:5" x14ac:dyDescent="0.25">
      <c r="A5110">
        <v>4</v>
      </c>
      <c r="B5110" s="35" t="str">
        <f t="shared" si="79"/>
        <v>18237251</v>
      </c>
      <c r="C5110" s="32" t="s">
        <v>713</v>
      </c>
      <c r="D5110" s="33">
        <v>0</v>
      </c>
      <c r="E5110" s="33">
        <v>386648.74</v>
      </c>
    </row>
    <row r="5111" spans="1:5" x14ac:dyDescent="0.25">
      <c r="A5111">
        <v>4</v>
      </c>
      <c r="B5111" s="35" t="str">
        <f t="shared" si="79"/>
        <v>18237271</v>
      </c>
      <c r="C5111" s="32" t="s">
        <v>715</v>
      </c>
      <c r="D5111" s="33">
        <v>133361.39000000001</v>
      </c>
      <c r="E5111" s="33">
        <v>288775.17</v>
      </c>
    </row>
    <row r="5112" spans="1:5" x14ac:dyDescent="0.25">
      <c r="A5112">
        <v>4</v>
      </c>
      <c r="B5112" s="35" t="str">
        <f t="shared" si="79"/>
        <v>18237281</v>
      </c>
      <c r="C5112" s="32" t="s">
        <v>716</v>
      </c>
      <c r="D5112" s="33">
        <v>129130.56</v>
      </c>
      <c r="E5112" s="33">
        <v>737066.4</v>
      </c>
    </row>
    <row r="5113" spans="1:5" x14ac:dyDescent="0.25">
      <c r="A5113">
        <v>4</v>
      </c>
      <c r="B5113" s="35" t="str">
        <f t="shared" si="79"/>
        <v>18237302</v>
      </c>
      <c r="C5113" s="32" t="s">
        <v>717</v>
      </c>
      <c r="D5113" s="33">
        <v>138018.64000000001</v>
      </c>
      <c r="E5113" s="33">
        <v>506993.28</v>
      </c>
    </row>
    <row r="5114" spans="1:5" x14ac:dyDescent="0.25">
      <c r="A5114">
        <v>4</v>
      </c>
      <c r="B5114" s="35" t="str">
        <f t="shared" si="79"/>
        <v>18237311</v>
      </c>
      <c r="C5114" s="32" t="s">
        <v>718</v>
      </c>
      <c r="D5114" s="33">
        <v>0</v>
      </c>
      <c r="E5114" s="33">
        <v>284726.12</v>
      </c>
    </row>
    <row r="5115" spans="1:5" x14ac:dyDescent="0.25">
      <c r="A5115">
        <v>4</v>
      </c>
      <c r="B5115" s="35" t="str">
        <f t="shared" si="79"/>
        <v>18237321</v>
      </c>
      <c r="C5115" s="32" t="s">
        <v>719</v>
      </c>
      <c r="D5115" s="33">
        <v>0</v>
      </c>
      <c r="E5115" s="33">
        <v>288066.46000000002</v>
      </c>
    </row>
    <row r="5116" spans="1:5" x14ac:dyDescent="0.25">
      <c r="A5116">
        <v>4</v>
      </c>
      <c r="B5116" s="35" t="str">
        <f t="shared" si="79"/>
        <v>18237331</v>
      </c>
      <c r="C5116" s="32" t="s">
        <v>720</v>
      </c>
      <c r="D5116" s="33">
        <v>126.81</v>
      </c>
      <c r="E5116" s="33">
        <v>62731.57</v>
      </c>
    </row>
    <row r="5117" spans="1:5" x14ac:dyDescent="0.25">
      <c r="A5117">
        <v>4</v>
      </c>
      <c r="B5117" s="35" t="str">
        <f t="shared" si="79"/>
        <v>18237341</v>
      </c>
      <c r="C5117" s="32" t="s">
        <v>721</v>
      </c>
      <c r="D5117" s="33">
        <v>0</v>
      </c>
      <c r="E5117" s="33">
        <v>-7103.53</v>
      </c>
    </row>
    <row r="5118" spans="1:5" x14ac:dyDescent="0.25">
      <c r="A5118">
        <v>4</v>
      </c>
      <c r="B5118" s="35" t="str">
        <f t="shared" si="79"/>
        <v>18237351</v>
      </c>
      <c r="C5118" s="32" t="s">
        <v>722</v>
      </c>
      <c r="D5118" s="33">
        <v>0</v>
      </c>
      <c r="E5118" s="33">
        <v>-1129.6300000000001</v>
      </c>
    </row>
    <row r="5119" spans="1:5" x14ac:dyDescent="0.25">
      <c r="A5119">
        <v>4</v>
      </c>
      <c r="B5119" s="35" t="str">
        <f t="shared" si="79"/>
        <v>18237361</v>
      </c>
      <c r="C5119" s="32" t="s">
        <v>723</v>
      </c>
      <c r="D5119" s="33">
        <v>0</v>
      </c>
      <c r="E5119" s="33">
        <v>4480.42</v>
      </c>
    </row>
    <row r="5120" spans="1:5" x14ac:dyDescent="0.25">
      <c r="A5120">
        <v>4</v>
      </c>
      <c r="B5120" s="35" t="str">
        <f t="shared" si="79"/>
        <v>18237371</v>
      </c>
      <c r="C5120" s="32" t="s">
        <v>1733</v>
      </c>
      <c r="D5120" s="33">
        <v>0</v>
      </c>
      <c r="E5120" s="33">
        <v>-139.76</v>
      </c>
    </row>
    <row r="5121" spans="1:5" x14ac:dyDescent="0.25">
      <c r="A5121">
        <v>4</v>
      </c>
      <c r="B5121" s="35" t="str">
        <f t="shared" si="79"/>
        <v>18237381</v>
      </c>
      <c r="C5121" s="32" t="s">
        <v>724</v>
      </c>
      <c r="D5121" s="33">
        <v>233.94</v>
      </c>
      <c r="E5121" s="33">
        <v>3943.59</v>
      </c>
    </row>
    <row r="5122" spans="1:5" x14ac:dyDescent="0.25">
      <c r="A5122">
        <v>4</v>
      </c>
      <c r="B5122" s="35" t="str">
        <f t="shared" ref="B5122:B5185" si="80">LEFT(C5122,8)</f>
        <v>18237391</v>
      </c>
      <c r="C5122" s="32" t="s">
        <v>725</v>
      </c>
      <c r="D5122" s="33">
        <v>226.52</v>
      </c>
      <c r="E5122" s="33">
        <v>8192.8799999999992</v>
      </c>
    </row>
    <row r="5123" spans="1:5" x14ac:dyDescent="0.25">
      <c r="A5123">
        <v>4</v>
      </c>
      <c r="B5123" s="35" t="str">
        <f t="shared" si="80"/>
        <v>18237401</v>
      </c>
      <c r="C5123" s="32" t="s">
        <v>726</v>
      </c>
      <c r="D5123" s="33">
        <v>0</v>
      </c>
      <c r="E5123" s="33">
        <v>60008.72</v>
      </c>
    </row>
    <row r="5124" spans="1:5" x14ac:dyDescent="0.25">
      <c r="A5124">
        <v>4</v>
      </c>
      <c r="B5124" s="35" t="str">
        <f t="shared" si="80"/>
        <v>18237402</v>
      </c>
      <c r="C5124" s="32" t="s">
        <v>727</v>
      </c>
      <c r="D5124" s="33">
        <v>0</v>
      </c>
      <c r="E5124" s="33">
        <v>347032.02</v>
      </c>
    </row>
    <row r="5125" spans="1:5" x14ac:dyDescent="0.25">
      <c r="A5125">
        <v>4</v>
      </c>
      <c r="B5125" s="35" t="str">
        <f t="shared" si="80"/>
        <v>18237411</v>
      </c>
      <c r="C5125" s="32" t="s">
        <v>728</v>
      </c>
      <c r="D5125" s="33">
        <v>-24025</v>
      </c>
      <c r="E5125" s="33">
        <v>79538.09</v>
      </c>
    </row>
    <row r="5126" spans="1:5" x14ac:dyDescent="0.25">
      <c r="A5126">
        <v>4</v>
      </c>
      <c r="B5126" s="35" t="str">
        <f t="shared" si="80"/>
        <v>18237412</v>
      </c>
      <c r="C5126" s="32" t="s">
        <v>729</v>
      </c>
      <c r="D5126" s="33">
        <v>98.07</v>
      </c>
      <c r="E5126" s="33">
        <v>164542.10999999999</v>
      </c>
    </row>
    <row r="5127" spans="1:5" x14ac:dyDescent="0.25">
      <c r="A5127">
        <v>4</v>
      </c>
      <c r="B5127" s="35" t="str">
        <f t="shared" si="80"/>
        <v>18237421</v>
      </c>
      <c r="C5127" s="32" t="s">
        <v>730</v>
      </c>
      <c r="D5127" s="33">
        <v>-154152.79999999999</v>
      </c>
      <c r="E5127" s="33">
        <v>269099.92</v>
      </c>
    </row>
    <row r="5128" spans="1:5" x14ac:dyDescent="0.25">
      <c r="A5128">
        <v>4</v>
      </c>
      <c r="B5128" s="35" t="str">
        <f t="shared" si="80"/>
        <v>18237431</v>
      </c>
      <c r="C5128" s="32" t="s">
        <v>731</v>
      </c>
      <c r="D5128" s="33">
        <v>-152267.75</v>
      </c>
      <c r="E5128" s="33">
        <v>229795.8</v>
      </c>
    </row>
    <row r="5129" spans="1:5" x14ac:dyDescent="0.25">
      <c r="A5129">
        <v>4</v>
      </c>
      <c r="B5129" s="35" t="str">
        <f t="shared" si="80"/>
        <v>18237441</v>
      </c>
      <c r="C5129" s="32" t="s">
        <v>732</v>
      </c>
      <c r="D5129" s="33">
        <v>-23482.89</v>
      </c>
      <c r="E5129" s="33">
        <v>99665.82</v>
      </c>
    </row>
    <row r="5130" spans="1:5" x14ac:dyDescent="0.25">
      <c r="A5130">
        <v>4</v>
      </c>
      <c r="B5130" s="35" t="str">
        <f t="shared" si="80"/>
        <v>18237461</v>
      </c>
      <c r="C5130" s="32" t="s">
        <v>733</v>
      </c>
      <c r="D5130" s="33">
        <v>0</v>
      </c>
      <c r="E5130" s="33">
        <v>0</v>
      </c>
    </row>
    <row r="5131" spans="1:5" x14ac:dyDescent="0.25">
      <c r="A5131">
        <v>4</v>
      </c>
      <c r="B5131" s="35" t="str">
        <f t="shared" si="80"/>
        <v>18237491</v>
      </c>
      <c r="C5131" s="32" t="s">
        <v>734</v>
      </c>
      <c r="D5131" s="33">
        <v>0</v>
      </c>
      <c r="E5131" s="33">
        <v>0</v>
      </c>
    </row>
    <row r="5132" spans="1:5" x14ac:dyDescent="0.25">
      <c r="A5132">
        <v>4</v>
      </c>
      <c r="B5132" s="35" t="str">
        <f t="shared" si="80"/>
        <v>18237501</v>
      </c>
      <c r="C5132" s="32" t="s">
        <v>735</v>
      </c>
      <c r="D5132" s="33">
        <v>0</v>
      </c>
      <c r="E5132" s="33">
        <v>0</v>
      </c>
    </row>
    <row r="5133" spans="1:5" x14ac:dyDescent="0.25">
      <c r="A5133">
        <v>4</v>
      </c>
      <c r="B5133" s="35" t="str">
        <f t="shared" si="80"/>
        <v>18237502</v>
      </c>
      <c r="C5133" s="32" t="s">
        <v>736</v>
      </c>
      <c r="D5133" s="33">
        <v>-567913.01</v>
      </c>
      <c r="E5133" s="33">
        <v>1609188.67</v>
      </c>
    </row>
    <row r="5134" spans="1:5" x14ac:dyDescent="0.25">
      <c r="A5134">
        <v>4</v>
      </c>
      <c r="B5134" s="35" t="str">
        <f t="shared" si="80"/>
        <v>18237512</v>
      </c>
      <c r="C5134" s="32" t="s">
        <v>737</v>
      </c>
      <c r="D5134" s="33">
        <v>-85799.86</v>
      </c>
      <c r="E5134" s="33">
        <v>1825742.46</v>
      </c>
    </row>
    <row r="5135" spans="1:5" x14ac:dyDescent="0.25">
      <c r="A5135">
        <v>4</v>
      </c>
      <c r="B5135" s="35" t="str">
        <f t="shared" si="80"/>
        <v>18238031</v>
      </c>
      <c r="C5135" s="32" t="s">
        <v>738</v>
      </c>
      <c r="D5135" s="33">
        <v>7634421.9699999997</v>
      </c>
      <c r="E5135" s="33">
        <v>1364582.89</v>
      </c>
    </row>
    <row r="5136" spans="1:5" x14ac:dyDescent="0.25">
      <c r="A5136">
        <v>4</v>
      </c>
      <c r="B5136" s="35" t="str">
        <f t="shared" si="80"/>
        <v>18238032</v>
      </c>
      <c r="C5136" s="32" t="s">
        <v>739</v>
      </c>
      <c r="D5136" s="33">
        <v>2767519.23</v>
      </c>
      <c r="E5136" s="33">
        <v>1103212.73</v>
      </c>
    </row>
    <row r="5137" spans="1:5" x14ac:dyDescent="0.25">
      <c r="A5137">
        <v>4</v>
      </c>
      <c r="B5137" s="35" t="str">
        <f t="shared" si="80"/>
        <v>18238041</v>
      </c>
      <c r="C5137" s="32" t="s">
        <v>740</v>
      </c>
      <c r="D5137" s="33">
        <v>21594101</v>
      </c>
      <c r="E5137" s="33">
        <v>28861796</v>
      </c>
    </row>
    <row r="5138" spans="1:5" x14ac:dyDescent="0.25">
      <c r="A5138">
        <v>4</v>
      </c>
      <c r="B5138" s="35" t="str">
        <f t="shared" si="80"/>
        <v>18238042</v>
      </c>
      <c r="C5138" s="32" t="s">
        <v>741</v>
      </c>
      <c r="D5138" s="33">
        <v>4521184</v>
      </c>
      <c r="E5138" s="33">
        <v>4225985</v>
      </c>
    </row>
    <row r="5139" spans="1:5" x14ac:dyDescent="0.25">
      <c r="A5139">
        <v>4</v>
      </c>
      <c r="B5139" s="35" t="str">
        <f t="shared" si="80"/>
        <v>18238141</v>
      </c>
      <c r="C5139" s="32" t="s">
        <v>742</v>
      </c>
      <c r="D5139" s="33">
        <v>0</v>
      </c>
      <c r="E5139" s="33">
        <v>0</v>
      </c>
    </row>
    <row r="5140" spans="1:5" x14ac:dyDescent="0.25">
      <c r="A5140">
        <v>4</v>
      </c>
      <c r="B5140" s="35" t="str">
        <f t="shared" si="80"/>
        <v>18238142</v>
      </c>
      <c r="C5140" s="32" t="s">
        <v>743</v>
      </c>
      <c r="D5140" s="33">
        <v>48106199.670000002</v>
      </c>
      <c r="E5140" s="33">
        <v>46029519.140000001</v>
      </c>
    </row>
    <row r="5141" spans="1:5" x14ac:dyDescent="0.25">
      <c r="A5141">
        <v>4</v>
      </c>
      <c r="B5141" s="35" t="str">
        <f t="shared" si="80"/>
        <v>18238151</v>
      </c>
      <c r="C5141" s="32" t="s">
        <v>744</v>
      </c>
      <c r="D5141" s="33">
        <v>11496655.73</v>
      </c>
      <c r="E5141" s="33">
        <v>0</v>
      </c>
    </row>
    <row r="5142" spans="1:5" x14ac:dyDescent="0.25">
      <c r="A5142">
        <v>4</v>
      </c>
      <c r="B5142" s="35" t="str">
        <f t="shared" si="80"/>
        <v>18238152</v>
      </c>
      <c r="C5142" s="32" t="s">
        <v>745</v>
      </c>
      <c r="D5142" s="33">
        <v>639327.88</v>
      </c>
      <c r="E5142" s="33">
        <v>0</v>
      </c>
    </row>
    <row r="5143" spans="1:5" x14ac:dyDescent="0.25">
      <c r="A5143">
        <v>4</v>
      </c>
      <c r="B5143" s="35" t="str">
        <f t="shared" si="80"/>
        <v>18238161</v>
      </c>
      <c r="C5143" s="32" t="s">
        <v>746</v>
      </c>
      <c r="D5143" s="33">
        <v>451853.74</v>
      </c>
      <c r="E5143" s="33">
        <v>432089.42</v>
      </c>
    </row>
    <row r="5144" spans="1:5" x14ac:dyDescent="0.25">
      <c r="A5144">
        <v>4</v>
      </c>
      <c r="B5144" s="35" t="str">
        <f t="shared" si="80"/>
        <v>18238162</v>
      </c>
      <c r="C5144" s="32" t="s">
        <v>747</v>
      </c>
      <c r="D5144" s="33">
        <v>2416073.61</v>
      </c>
      <c r="E5144" s="33">
        <v>3191205.27</v>
      </c>
    </row>
    <row r="5145" spans="1:5" x14ac:dyDescent="0.25">
      <c r="A5145">
        <v>4</v>
      </c>
      <c r="B5145" s="35" t="str">
        <f t="shared" si="80"/>
        <v>18238171</v>
      </c>
      <c r="C5145" s="32" t="s">
        <v>748</v>
      </c>
      <c r="D5145" s="33">
        <v>515962.22</v>
      </c>
      <c r="E5145" s="33">
        <v>0</v>
      </c>
    </row>
    <row r="5146" spans="1:5" x14ac:dyDescent="0.25">
      <c r="A5146">
        <v>4</v>
      </c>
      <c r="B5146" s="35" t="str">
        <f t="shared" si="80"/>
        <v>18238172</v>
      </c>
      <c r="C5146" s="32" t="s">
        <v>749</v>
      </c>
      <c r="D5146" s="33">
        <v>445445.85</v>
      </c>
      <c r="E5146" s="33">
        <v>0</v>
      </c>
    </row>
    <row r="5147" spans="1:5" x14ac:dyDescent="0.25">
      <c r="A5147">
        <v>4</v>
      </c>
      <c r="B5147" s="35" t="str">
        <f t="shared" si="80"/>
        <v>18238181</v>
      </c>
      <c r="C5147" s="32" t="s">
        <v>750</v>
      </c>
      <c r="D5147" s="33">
        <v>313287.15999999997</v>
      </c>
      <c r="E5147" s="33">
        <v>1266996.75</v>
      </c>
    </row>
    <row r="5148" spans="1:5" x14ac:dyDescent="0.25">
      <c r="A5148">
        <v>4</v>
      </c>
      <c r="B5148" s="35" t="str">
        <f t="shared" si="80"/>
        <v>18238191</v>
      </c>
      <c r="C5148" s="32" t="s">
        <v>751</v>
      </c>
      <c r="D5148" s="33">
        <v>246821.82</v>
      </c>
      <c r="E5148" s="33">
        <v>423608.84</v>
      </c>
    </row>
    <row r="5149" spans="1:5" x14ac:dyDescent="0.25">
      <c r="A5149">
        <v>4</v>
      </c>
      <c r="B5149" s="35" t="str">
        <f t="shared" si="80"/>
        <v>18238211</v>
      </c>
      <c r="C5149" s="32" t="s">
        <v>752</v>
      </c>
      <c r="D5149" s="33">
        <v>0</v>
      </c>
      <c r="E5149" s="33">
        <v>0</v>
      </c>
    </row>
    <row r="5150" spans="1:5" x14ac:dyDescent="0.25">
      <c r="A5150">
        <v>4</v>
      </c>
      <c r="B5150" s="35" t="str">
        <f t="shared" si="80"/>
        <v>18238311</v>
      </c>
      <c r="C5150" s="32" t="s">
        <v>753</v>
      </c>
      <c r="D5150" s="33">
        <v>8287437.7599999998</v>
      </c>
      <c r="E5150" s="33">
        <v>6780629.7599999998</v>
      </c>
    </row>
    <row r="5151" spans="1:5" x14ac:dyDescent="0.25">
      <c r="A5151">
        <v>4</v>
      </c>
      <c r="B5151" s="35" t="str">
        <f t="shared" si="80"/>
        <v>18238321</v>
      </c>
      <c r="C5151" s="32" t="s">
        <v>754</v>
      </c>
      <c r="D5151" s="33">
        <v>561112.9</v>
      </c>
      <c r="E5151" s="33">
        <v>336660.9</v>
      </c>
    </row>
    <row r="5152" spans="1:5" x14ac:dyDescent="0.25">
      <c r="A5152">
        <v>4</v>
      </c>
      <c r="B5152" s="35" t="str">
        <f t="shared" si="80"/>
        <v>18238331</v>
      </c>
      <c r="C5152" s="32" t="s">
        <v>755</v>
      </c>
      <c r="D5152" s="33">
        <v>2203421.7200000002</v>
      </c>
      <c r="E5152" s="33">
        <v>1322045.72</v>
      </c>
    </row>
    <row r="5153" spans="1:5" x14ac:dyDescent="0.25">
      <c r="A5153">
        <v>4</v>
      </c>
      <c r="B5153" s="35" t="str">
        <f t="shared" si="80"/>
        <v>18239001</v>
      </c>
      <c r="C5153" s="32" t="s">
        <v>756</v>
      </c>
      <c r="D5153" s="33">
        <v>132835171.86</v>
      </c>
      <c r="E5153" s="33">
        <v>137145000.41999999</v>
      </c>
    </row>
    <row r="5154" spans="1:5" x14ac:dyDescent="0.25">
      <c r="A5154">
        <v>4</v>
      </c>
      <c r="B5154" s="35" t="str">
        <f t="shared" si="80"/>
        <v>18239002</v>
      </c>
      <c r="C5154" s="32" t="s">
        <v>757</v>
      </c>
      <c r="D5154" s="33">
        <v>37641382.450000003</v>
      </c>
      <c r="E5154" s="33">
        <v>38267561.030000001</v>
      </c>
    </row>
    <row r="5155" spans="1:5" x14ac:dyDescent="0.25">
      <c r="A5155">
        <v>4</v>
      </c>
      <c r="B5155" s="35" t="str">
        <f t="shared" si="80"/>
        <v>18239011</v>
      </c>
      <c r="C5155" s="32" t="s">
        <v>758</v>
      </c>
      <c r="D5155" s="33">
        <v>3829893.73</v>
      </c>
      <c r="E5155" s="33">
        <v>3926957.5</v>
      </c>
    </row>
    <row r="5156" spans="1:5" x14ac:dyDescent="0.25">
      <c r="A5156">
        <v>4</v>
      </c>
      <c r="B5156" s="35" t="str">
        <f t="shared" si="80"/>
        <v>18239012</v>
      </c>
      <c r="C5156" s="32" t="s">
        <v>759</v>
      </c>
      <c r="D5156" s="33">
        <v>1468246.07</v>
      </c>
      <c r="E5156" s="33">
        <v>1492512.01</v>
      </c>
    </row>
    <row r="5157" spans="1:5" x14ac:dyDescent="0.25">
      <c r="A5157">
        <v>4</v>
      </c>
      <c r="B5157" s="35" t="str">
        <f t="shared" si="80"/>
        <v>18239021</v>
      </c>
      <c r="C5157" s="32" t="s">
        <v>760</v>
      </c>
      <c r="D5157" s="33">
        <v>30209143.25</v>
      </c>
      <c r="E5157" s="33">
        <v>31111661.59</v>
      </c>
    </row>
    <row r="5158" spans="1:5" x14ac:dyDescent="0.25">
      <c r="A5158">
        <v>4</v>
      </c>
      <c r="B5158" s="35" t="str">
        <f t="shared" si="80"/>
        <v>18239022</v>
      </c>
      <c r="C5158" s="32" t="s">
        <v>761</v>
      </c>
      <c r="D5158" s="33">
        <v>11175560.99</v>
      </c>
      <c r="E5158" s="33">
        <v>11401190.58</v>
      </c>
    </row>
    <row r="5159" spans="1:5" x14ac:dyDescent="0.25">
      <c r="A5159">
        <v>4</v>
      </c>
      <c r="B5159" s="35" t="str">
        <f t="shared" si="80"/>
        <v>18239023</v>
      </c>
      <c r="C5159" s="32" t="s">
        <v>762</v>
      </c>
      <c r="D5159" s="33">
        <v>-36775.72</v>
      </c>
      <c r="E5159" s="33">
        <v>0</v>
      </c>
    </row>
    <row r="5160" spans="1:5" x14ac:dyDescent="0.25">
      <c r="A5160">
        <v>4</v>
      </c>
      <c r="B5160" s="35" t="str">
        <f t="shared" si="80"/>
        <v>18239031</v>
      </c>
      <c r="C5160" s="32" t="s">
        <v>763</v>
      </c>
      <c r="D5160" s="33">
        <v>-166874208.84</v>
      </c>
      <c r="E5160" s="33">
        <v>-172091692.87</v>
      </c>
    </row>
    <row r="5161" spans="1:5" x14ac:dyDescent="0.25">
      <c r="A5161">
        <v>4</v>
      </c>
      <c r="B5161" s="35" t="str">
        <f t="shared" si="80"/>
        <v>18239032</v>
      </c>
      <c r="C5161" s="32" t="s">
        <v>764</v>
      </c>
      <c r="D5161" s="33">
        <v>-50285189.509999998</v>
      </c>
      <c r="E5161" s="33">
        <v>-51161263.619999997</v>
      </c>
    </row>
    <row r="5162" spans="1:5" x14ac:dyDescent="0.25">
      <c r="A5162">
        <v>4</v>
      </c>
      <c r="B5162" s="35" t="str">
        <f t="shared" si="80"/>
        <v>18239042</v>
      </c>
      <c r="C5162" s="32" t="s">
        <v>765</v>
      </c>
      <c r="D5162" s="33">
        <v>71687912.319999993</v>
      </c>
      <c r="E5162" s="33">
        <v>66875080.079999998</v>
      </c>
    </row>
    <row r="5163" spans="1:5" x14ac:dyDescent="0.25">
      <c r="A5163">
        <v>4</v>
      </c>
      <c r="B5163" s="35" t="str">
        <f t="shared" si="80"/>
        <v>18239061</v>
      </c>
      <c r="C5163" s="32" t="s">
        <v>766</v>
      </c>
      <c r="D5163" s="33">
        <v>1121936</v>
      </c>
      <c r="E5163" s="33">
        <v>1170827</v>
      </c>
    </row>
    <row r="5164" spans="1:5" x14ac:dyDescent="0.25">
      <c r="A5164">
        <v>4</v>
      </c>
      <c r="B5164" s="35" t="str">
        <f t="shared" si="80"/>
        <v>18239081</v>
      </c>
      <c r="C5164" s="32" t="s">
        <v>767</v>
      </c>
      <c r="D5164" s="33">
        <v>4257903.24</v>
      </c>
      <c r="E5164" s="33">
        <v>0</v>
      </c>
    </row>
    <row r="5165" spans="1:5" x14ac:dyDescent="0.25">
      <c r="A5165">
        <v>4</v>
      </c>
      <c r="B5165" s="35" t="str">
        <f t="shared" si="80"/>
        <v>18239082</v>
      </c>
      <c r="C5165" s="32" t="s">
        <v>768</v>
      </c>
      <c r="D5165" s="33">
        <v>12049034.529999999</v>
      </c>
      <c r="E5165" s="33">
        <v>266403.78000000003</v>
      </c>
    </row>
    <row r="5166" spans="1:5" x14ac:dyDescent="0.25">
      <c r="A5166">
        <v>4</v>
      </c>
      <c r="B5166" s="35" t="str">
        <f t="shared" si="80"/>
        <v>18239091</v>
      </c>
      <c r="C5166" s="32" t="s">
        <v>769</v>
      </c>
      <c r="D5166" s="33">
        <v>4071075.57</v>
      </c>
      <c r="E5166" s="33">
        <v>0</v>
      </c>
    </row>
    <row r="5167" spans="1:5" x14ac:dyDescent="0.25">
      <c r="A5167">
        <v>4</v>
      </c>
      <c r="B5167" s="35" t="str">
        <f t="shared" si="80"/>
        <v>18239092</v>
      </c>
      <c r="C5167" s="32" t="s">
        <v>770</v>
      </c>
      <c r="D5167" s="33">
        <v>9277910.6300000008</v>
      </c>
      <c r="E5167" s="33">
        <v>0</v>
      </c>
    </row>
    <row r="5168" spans="1:5" x14ac:dyDescent="0.25">
      <c r="A5168">
        <v>4</v>
      </c>
      <c r="B5168" s="35" t="str">
        <f t="shared" si="80"/>
        <v>18239121</v>
      </c>
      <c r="C5168" s="32" t="s">
        <v>771</v>
      </c>
      <c r="D5168" s="33">
        <v>2058382</v>
      </c>
      <c r="E5168" s="33">
        <v>2058382</v>
      </c>
    </row>
    <row r="5169" spans="1:5" x14ac:dyDescent="0.25">
      <c r="A5169">
        <v>4</v>
      </c>
      <c r="B5169" s="35" t="str">
        <f t="shared" si="80"/>
        <v>18239131</v>
      </c>
      <c r="C5169" s="32" t="s">
        <v>772</v>
      </c>
      <c r="D5169" s="33">
        <v>-2058382</v>
      </c>
      <c r="E5169" s="33">
        <v>-2058382</v>
      </c>
    </row>
    <row r="5170" spans="1:5" x14ac:dyDescent="0.25">
      <c r="A5170">
        <v>4</v>
      </c>
      <c r="B5170" s="35" t="str">
        <f t="shared" si="80"/>
        <v>18239141</v>
      </c>
      <c r="C5170" s="32" t="s">
        <v>773</v>
      </c>
      <c r="D5170" s="33">
        <v>11694279</v>
      </c>
      <c r="E5170" s="33">
        <v>11694279</v>
      </c>
    </row>
    <row r="5171" spans="1:5" x14ac:dyDescent="0.25">
      <c r="A5171">
        <v>4</v>
      </c>
      <c r="B5171" s="35" t="str">
        <f t="shared" si="80"/>
        <v>18239151</v>
      </c>
      <c r="C5171" s="32" t="s">
        <v>774</v>
      </c>
      <c r="D5171" s="33">
        <v>-11694279</v>
      </c>
      <c r="E5171" s="33">
        <v>-11694279</v>
      </c>
    </row>
    <row r="5172" spans="1:5" x14ac:dyDescent="0.25">
      <c r="A5172">
        <v>4</v>
      </c>
      <c r="B5172" s="35" t="str">
        <f t="shared" si="80"/>
        <v>18239161</v>
      </c>
      <c r="C5172" s="32" t="s">
        <v>775</v>
      </c>
      <c r="D5172" s="33">
        <v>4969863</v>
      </c>
      <c r="E5172" s="33">
        <v>0</v>
      </c>
    </row>
    <row r="5173" spans="1:5" x14ac:dyDescent="0.25">
      <c r="A5173">
        <v>4</v>
      </c>
      <c r="B5173" s="35" t="str">
        <f t="shared" si="80"/>
        <v>18239171</v>
      </c>
      <c r="C5173" s="32" t="s">
        <v>776</v>
      </c>
      <c r="D5173" s="33">
        <v>8794965.7100000009</v>
      </c>
      <c r="E5173" s="33">
        <v>8975674.0999999996</v>
      </c>
    </row>
    <row r="5174" spans="1:5" x14ac:dyDescent="0.25">
      <c r="A5174">
        <v>4</v>
      </c>
      <c r="B5174" s="35" t="str">
        <f t="shared" si="80"/>
        <v>18239191</v>
      </c>
      <c r="C5174" s="32" t="s">
        <v>777</v>
      </c>
      <c r="D5174" s="33">
        <v>19501591.829999998</v>
      </c>
      <c r="E5174" s="33">
        <v>17334748.309999999</v>
      </c>
    </row>
    <row r="5175" spans="1:5" x14ac:dyDescent="0.25">
      <c r="A5175">
        <v>4</v>
      </c>
      <c r="B5175" s="35" t="str">
        <f t="shared" si="80"/>
        <v xml:space="preserve">F182-3  </v>
      </c>
      <c r="C5175" s="25" t="s">
        <v>778</v>
      </c>
      <c r="D5175" s="26">
        <v>512468361.11000001</v>
      </c>
      <c r="E5175" s="26">
        <v>453478667.69999999</v>
      </c>
    </row>
    <row r="5176" spans="1:5" x14ac:dyDescent="0.25">
      <c r="A5176">
        <v>4</v>
      </c>
      <c r="B5176" s="35" t="str">
        <f t="shared" si="80"/>
        <v>F1-P110.</v>
      </c>
      <c r="C5176" s="25" t="s">
        <v>225</v>
      </c>
      <c r="D5176" s="26">
        <v>512468361.11000001</v>
      </c>
      <c r="E5176" s="26">
        <v>453478667.69999999</v>
      </c>
    </row>
    <row r="5177" spans="1:5" x14ac:dyDescent="0.25">
      <c r="A5177">
        <v>4</v>
      </c>
      <c r="B5177" s="35" t="str">
        <f t="shared" si="80"/>
        <v>18400123</v>
      </c>
      <c r="C5177" s="32" t="s">
        <v>779</v>
      </c>
      <c r="D5177" s="33">
        <v>0</v>
      </c>
      <c r="E5177" s="33">
        <v>-228942.6</v>
      </c>
    </row>
    <row r="5178" spans="1:5" x14ac:dyDescent="0.25">
      <c r="A5178">
        <v>4</v>
      </c>
      <c r="B5178" s="35" t="str">
        <f t="shared" si="80"/>
        <v>18400143</v>
      </c>
      <c r="C5178" s="32" t="s">
        <v>780</v>
      </c>
      <c r="D5178" s="33">
        <v>0</v>
      </c>
      <c r="E5178" s="33">
        <v>407517.18</v>
      </c>
    </row>
    <row r="5179" spans="1:5" x14ac:dyDescent="0.25">
      <c r="A5179">
        <v>4</v>
      </c>
      <c r="B5179" s="35" t="str">
        <f t="shared" si="80"/>
        <v>18400433</v>
      </c>
      <c r="C5179" s="32" t="s">
        <v>781</v>
      </c>
      <c r="D5179" s="33">
        <v>0</v>
      </c>
      <c r="E5179" s="33">
        <v>0</v>
      </c>
    </row>
    <row r="5180" spans="1:5" x14ac:dyDescent="0.25">
      <c r="A5180">
        <v>4</v>
      </c>
      <c r="B5180" s="35" t="str">
        <f t="shared" si="80"/>
        <v>18401013</v>
      </c>
      <c r="C5180" s="32" t="s">
        <v>782</v>
      </c>
      <c r="D5180" s="33">
        <v>0</v>
      </c>
      <c r="E5180" s="33">
        <v>0</v>
      </c>
    </row>
    <row r="5181" spans="1:5" x14ac:dyDescent="0.25">
      <c r="A5181">
        <v>4</v>
      </c>
      <c r="B5181" s="35" t="str">
        <f t="shared" si="80"/>
        <v>18401033</v>
      </c>
      <c r="C5181" s="32" t="s">
        <v>783</v>
      </c>
      <c r="D5181" s="33">
        <v>0</v>
      </c>
      <c r="E5181" s="33">
        <v>0</v>
      </c>
    </row>
    <row r="5182" spans="1:5" x14ac:dyDescent="0.25">
      <c r="A5182">
        <v>4</v>
      </c>
      <c r="B5182" s="35" t="str">
        <f t="shared" si="80"/>
        <v>18401191</v>
      </c>
      <c r="C5182" s="32" t="s">
        <v>784</v>
      </c>
      <c r="D5182" s="33">
        <v>0</v>
      </c>
      <c r="E5182" s="33">
        <v>-48885.61</v>
      </c>
    </row>
    <row r="5183" spans="1:5" x14ac:dyDescent="0.25">
      <c r="A5183">
        <v>4</v>
      </c>
      <c r="B5183" s="35" t="str">
        <f t="shared" si="80"/>
        <v>18401192</v>
      </c>
      <c r="C5183" s="32" t="s">
        <v>785</v>
      </c>
      <c r="D5183" s="33">
        <v>0</v>
      </c>
      <c r="E5183" s="33">
        <v>362647.55</v>
      </c>
    </row>
    <row r="5184" spans="1:5" x14ac:dyDescent="0.25">
      <c r="A5184">
        <v>4</v>
      </c>
      <c r="B5184" s="35" t="str">
        <f t="shared" si="80"/>
        <v>18401193</v>
      </c>
      <c r="C5184" s="32" t="s">
        <v>786</v>
      </c>
      <c r="D5184" s="33">
        <v>0</v>
      </c>
      <c r="E5184" s="33">
        <v>70919.94</v>
      </c>
    </row>
    <row r="5185" spans="1:5" x14ac:dyDescent="0.25">
      <c r="A5185">
        <v>4</v>
      </c>
      <c r="B5185" s="35" t="str">
        <f t="shared" si="80"/>
        <v>18401201</v>
      </c>
      <c r="C5185" s="32" t="s">
        <v>787</v>
      </c>
      <c r="D5185" s="33">
        <v>0</v>
      </c>
      <c r="E5185" s="33">
        <v>74781.8</v>
      </c>
    </row>
    <row r="5186" spans="1:5" x14ac:dyDescent="0.25">
      <c r="A5186">
        <v>4</v>
      </c>
      <c r="B5186" s="35" t="str">
        <f t="shared" ref="B5186:B5249" si="81">LEFT(C5186,8)</f>
        <v xml:space="preserve">F184    </v>
      </c>
      <c r="C5186" s="25" t="s">
        <v>788</v>
      </c>
      <c r="D5186" s="26">
        <v>0</v>
      </c>
      <c r="E5186" s="26">
        <v>638038.26</v>
      </c>
    </row>
    <row r="5187" spans="1:5" x14ac:dyDescent="0.25">
      <c r="A5187">
        <v>4</v>
      </c>
      <c r="B5187" s="35" t="str">
        <f t="shared" si="81"/>
        <v>F1-P110.</v>
      </c>
      <c r="C5187" s="25" t="s">
        <v>226</v>
      </c>
      <c r="D5187" s="26">
        <v>0</v>
      </c>
      <c r="E5187" s="26">
        <v>638038.26</v>
      </c>
    </row>
    <row r="5188" spans="1:5" x14ac:dyDescent="0.25">
      <c r="A5188">
        <v>4</v>
      </c>
      <c r="B5188" s="35" t="str">
        <f t="shared" si="81"/>
        <v>18500003</v>
      </c>
      <c r="C5188" s="32" t="s">
        <v>789</v>
      </c>
      <c r="D5188" s="33">
        <v>186389.55</v>
      </c>
      <c r="E5188" s="33">
        <v>173467.26</v>
      </c>
    </row>
    <row r="5189" spans="1:5" x14ac:dyDescent="0.25">
      <c r="A5189">
        <v>4</v>
      </c>
      <c r="B5189" s="35" t="str">
        <f t="shared" si="81"/>
        <v xml:space="preserve">F185    </v>
      </c>
      <c r="C5189" s="25" t="s">
        <v>790</v>
      </c>
      <c r="D5189" s="26">
        <v>186389.55</v>
      </c>
      <c r="E5189" s="26">
        <v>173467.26</v>
      </c>
    </row>
    <row r="5190" spans="1:5" x14ac:dyDescent="0.25">
      <c r="A5190">
        <v>4</v>
      </c>
      <c r="B5190" s="35" t="str">
        <f t="shared" si="81"/>
        <v>F1-P110.</v>
      </c>
      <c r="C5190" s="25" t="s">
        <v>227</v>
      </c>
      <c r="D5190" s="26">
        <v>186389.55</v>
      </c>
      <c r="E5190" s="26">
        <v>173467.26</v>
      </c>
    </row>
    <row r="5191" spans="1:5" x14ac:dyDescent="0.25">
      <c r="A5191">
        <v>4</v>
      </c>
      <c r="B5191" s="35" t="str">
        <f t="shared" si="81"/>
        <v>18600011</v>
      </c>
      <c r="C5191" s="32" t="s">
        <v>791</v>
      </c>
      <c r="D5191" s="33">
        <v>0</v>
      </c>
      <c r="E5191" s="33">
        <v>0</v>
      </c>
    </row>
    <row r="5192" spans="1:5" x14ac:dyDescent="0.25">
      <c r="A5192">
        <v>4</v>
      </c>
      <c r="B5192" s="35" t="str">
        <f t="shared" si="81"/>
        <v>18600013</v>
      </c>
      <c r="C5192" s="32" t="s">
        <v>792</v>
      </c>
      <c r="D5192" s="33">
        <v>3711786.15</v>
      </c>
      <c r="E5192" s="33">
        <v>3741245.58</v>
      </c>
    </row>
    <row r="5193" spans="1:5" x14ac:dyDescent="0.25">
      <c r="A5193">
        <v>4</v>
      </c>
      <c r="B5193" s="35" t="str">
        <f t="shared" si="81"/>
        <v>18600053</v>
      </c>
      <c r="C5193" s="32" t="s">
        <v>793</v>
      </c>
      <c r="D5193" s="33">
        <v>3432361.62</v>
      </c>
      <c r="E5193" s="33">
        <v>3005280.18</v>
      </c>
    </row>
    <row r="5194" spans="1:5" x14ac:dyDescent="0.25">
      <c r="A5194">
        <v>4</v>
      </c>
      <c r="B5194" s="35" t="str">
        <f t="shared" si="81"/>
        <v>18600091</v>
      </c>
      <c r="C5194" s="32" t="s">
        <v>794</v>
      </c>
      <c r="D5194" s="33">
        <v>11984.99</v>
      </c>
      <c r="E5194" s="33">
        <v>9837.34</v>
      </c>
    </row>
    <row r="5195" spans="1:5" x14ac:dyDescent="0.25">
      <c r="A5195">
        <v>4</v>
      </c>
      <c r="B5195" s="35" t="str">
        <f t="shared" si="81"/>
        <v>18600122</v>
      </c>
      <c r="C5195" s="32" t="s">
        <v>795</v>
      </c>
      <c r="D5195" s="33">
        <v>-42500</v>
      </c>
      <c r="E5195" s="33">
        <v>-42500</v>
      </c>
    </row>
    <row r="5196" spans="1:5" x14ac:dyDescent="0.25">
      <c r="A5196">
        <v>4</v>
      </c>
      <c r="B5196" s="35" t="str">
        <f t="shared" si="81"/>
        <v>18600123</v>
      </c>
      <c r="C5196" s="32" t="s">
        <v>796</v>
      </c>
      <c r="D5196" s="33">
        <v>0</v>
      </c>
      <c r="E5196" s="33">
        <v>363.25</v>
      </c>
    </row>
    <row r="5197" spans="1:5" x14ac:dyDescent="0.25">
      <c r="A5197">
        <v>4</v>
      </c>
      <c r="B5197" s="35" t="str">
        <f t="shared" si="81"/>
        <v>18600143</v>
      </c>
      <c r="C5197" s="32" t="s">
        <v>797</v>
      </c>
      <c r="D5197" s="33">
        <v>72414.37</v>
      </c>
      <c r="E5197" s="33">
        <v>25861.38</v>
      </c>
    </row>
    <row r="5198" spans="1:5" x14ac:dyDescent="0.25">
      <c r="A5198">
        <v>4</v>
      </c>
      <c r="B5198" s="35" t="str">
        <f t="shared" si="81"/>
        <v>18600203</v>
      </c>
      <c r="C5198" s="32" t="s">
        <v>798</v>
      </c>
      <c r="D5198" s="33">
        <v>588175.57999999996</v>
      </c>
      <c r="E5198" s="33">
        <v>0</v>
      </c>
    </row>
    <row r="5199" spans="1:5" x14ac:dyDescent="0.25">
      <c r="A5199">
        <v>4</v>
      </c>
      <c r="B5199" s="35" t="str">
        <f t="shared" si="81"/>
        <v>18600321</v>
      </c>
      <c r="C5199" s="32" t="s">
        <v>799</v>
      </c>
      <c r="D5199" s="33">
        <v>0</v>
      </c>
      <c r="E5199" s="33">
        <v>672684.04</v>
      </c>
    </row>
    <row r="5200" spans="1:5" x14ac:dyDescent="0.25">
      <c r="A5200">
        <v>4</v>
      </c>
      <c r="B5200" s="35" t="str">
        <f t="shared" si="81"/>
        <v>18600363</v>
      </c>
      <c r="C5200" s="32" t="s">
        <v>800</v>
      </c>
      <c r="D5200" s="33">
        <v>936</v>
      </c>
      <c r="E5200" s="33">
        <v>0</v>
      </c>
    </row>
    <row r="5201" spans="1:5" x14ac:dyDescent="0.25">
      <c r="A5201">
        <v>4</v>
      </c>
      <c r="B5201" s="35" t="str">
        <f t="shared" si="81"/>
        <v>18600403</v>
      </c>
      <c r="C5201" s="32" t="s">
        <v>801</v>
      </c>
      <c r="D5201" s="33">
        <v>707949.83</v>
      </c>
      <c r="E5201" s="33">
        <v>1633590.52</v>
      </c>
    </row>
    <row r="5202" spans="1:5" x14ac:dyDescent="0.25">
      <c r="A5202">
        <v>4</v>
      </c>
      <c r="B5202" s="35" t="str">
        <f t="shared" si="81"/>
        <v>18600443</v>
      </c>
      <c r="C5202" s="32" t="s">
        <v>802</v>
      </c>
      <c r="D5202" s="33">
        <v>6877</v>
      </c>
      <c r="E5202" s="33">
        <v>0</v>
      </c>
    </row>
    <row r="5203" spans="1:5" x14ac:dyDescent="0.25">
      <c r="A5203">
        <v>4</v>
      </c>
      <c r="B5203" s="35" t="str">
        <f t="shared" si="81"/>
        <v>18600512</v>
      </c>
      <c r="C5203" s="32" t="s">
        <v>803</v>
      </c>
      <c r="D5203" s="33">
        <v>26030490.27</v>
      </c>
      <c r="E5203" s="33">
        <v>26321248.16</v>
      </c>
    </row>
    <row r="5204" spans="1:5" x14ac:dyDescent="0.25">
      <c r="A5204">
        <v>4</v>
      </c>
      <c r="B5204" s="35" t="str">
        <f t="shared" si="81"/>
        <v>18600561</v>
      </c>
      <c r="C5204" s="32" t="s">
        <v>804</v>
      </c>
      <c r="D5204" s="33">
        <v>7341235</v>
      </c>
      <c r="E5204" s="33">
        <v>7357177</v>
      </c>
    </row>
    <row r="5205" spans="1:5" x14ac:dyDescent="0.25">
      <c r="A5205">
        <v>4</v>
      </c>
      <c r="B5205" s="35" t="str">
        <f t="shared" si="81"/>
        <v>18600571</v>
      </c>
      <c r="C5205" s="32" t="s">
        <v>805</v>
      </c>
      <c r="D5205" s="33">
        <v>54817487.359999999</v>
      </c>
      <c r="E5205" s="33">
        <v>54698160.299999997</v>
      </c>
    </row>
    <row r="5206" spans="1:5" x14ac:dyDescent="0.25">
      <c r="A5206">
        <v>4</v>
      </c>
      <c r="B5206" s="35" t="str">
        <f t="shared" si="81"/>
        <v>18600573</v>
      </c>
      <c r="C5206" s="32" t="s">
        <v>806</v>
      </c>
      <c r="D5206" s="33">
        <v>7378561</v>
      </c>
      <c r="E5206" s="33">
        <v>7252160</v>
      </c>
    </row>
    <row r="5207" spans="1:5" x14ac:dyDescent="0.25">
      <c r="A5207">
        <v>4</v>
      </c>
      <c r="B5207" s="35" t="str">
        <f t="shared" si="81"/>
        <v>18600751</v>
      </c>
      <c r="C5207" s="32" t="s">
        <v>807</v>
      </c>
      <c r="D5207" s="33">
        <v>2219090</v>
      </c>
      <c r="E5207" s="33">
        <v>2233772.2200000002</v>
      </c>
    </row>
    <row r="5208" spans="1:5" x14ac:dyDescent="0.25">
      <c r="A5208">
        <v>4</v>
      </c>
      <c r="B5208" s="35" t="str">
        <f t="shared" si="81"/>
        <v>18600761</v>
      </c>
      <c r="C5208" s="32" t="s">
        <v>808</v>
      </c>
      <c r="D5208" s="33">
        <v>924168.98</v>
      </c>
      <c r="E5208" s="33">
        <v>901899.82</v>
      </c>
    </row>
    <row r="5209" spans="1:5" x14ac:dyDescent="0.25">
      <c r="A5209">
        <v>4</v>
      </c>
      <c r="B5209" s="35" t="str">
        <f t="shared" si="81"/>
        <v>18600771</v>
      </c>
      <c r="C5209" s="32" t="s">
        <v>809</v>
      </c>
      <c r="D5209" s="33">
        <v>2289189.6800000002</v>
      </c>
      <c r="E5209" s="33">
        <v>2302182.7799999998</v>
      </c>
    </row>
    <row r="5210" spans="1:5" x14ac:dyDescent="0.25">
      <c r="A5210">
        <v>4</v>
      </c>
      <c r="B5210" s="35" t="str">
        <f t="shared" si="81"/>
        <v>18600781</v>
      </c>
      <c r="C5210" s="32" t="s">
        <v>810</v>
      </c>
      <c r="D5210" s="33">
        <v>1180483.26</v>
      </c>
      <c r="E5210" s="33">
        <v>1152037.8999999999</v>
      </c>
    </row>
    <row r="5211" spans="1:5" x14ac:dyDescent="0.25">
      <c r="A5211">
        <v>4</v>
      </c>
      <c r="B5211" s="35" t="str">
        <f t="shared" si="81"/>
        <v>18600861</v>
      </c>
      <c r="C5211" s="32" t="s">
        <v>811</v>
      </c>
      <c r="D5211" s="33">
        <v>94480</v>
      </c>
      <c r="E5211" s="33">
        <v>94480</v>
      </c>
    </row>
    <row r="5212" spans="1:5" x14ac:dyDescent="0.25">
      <c r="A5212">
        <v>4</v>
      </c>
      <c r="B5212" s="35" t="str">
        <f t="shared" si="81"/>
        <v>18600871</v>
      </c>
      <c r="C5212" s="32" t="s">
        <v>812</v>
      </c>
      <c r="D5212" s="33">
        <v>0</v>
      </c>
      <c r="E5212" s="33">
        <v>1730.8</v>
      </c>
    </row>
    <row r="5213" spans="1:5" x14ac:dyDescent="0.25">
      <c r="A5213">
        <v>4</v>
      </c>
      <c r="B5213" s="35" t="str">
        <f t="shared" si="81"/>
        <v>18600943</v>
      </c>
      <c r="C5213" s="32" t="s">
        <v>813</v>
      </c>
      <c r="D5213" s="33">
        <v>75984.800000000003</v>
      </c>
      <c r="E5213" s="33">
        <v>32564.880000000001</v>
      </c>
    </row>
    <row r="5214" spans="1:5" x14ac:dyDescent="0.25">
      <c r="A5214">
        <v>4</v>
      </c>
      <c r="B5214" s="35" t="str">
        <f t="shared" si="81"/>
        <v>18601013</v>
      </c>
      <c r="C5214" s="32" t="s">
        <v>814</v>
      </c>
      <c r="D5214" s="33">
        <v>111296.58</v>
      </c>
      <c r="E5214" s="33">
        <v>105932.9</v>
      </c>
    </row>
    <row r="5215" spans="1:5" x14ac:dyDescent="0.25">
      <c r="A5215">
        <v>4</v>
      </c>
      <c r="B5215" s="35" t="str">
        <f t="shared" si="81"/>
        <v>18601183</v>
      </c>
      <c r="C5215" s="32" t="s">
        <v>815</v>
      </c>
      <c r="D5215" s="33">
        <v>56828</v>
      </c>
      <c r="E5215" s="33">
        <v>56828</v>
      </c>
    </row>
    <row r="5216" spans="1:5" x14ac:dyDescent="0.25">
      <c r="A5216">
        <v>4</v>
      </c>
      <c r="B5216" s="35" t="str">
        <f t="shared" si="81"/>
        <v>18601502</v>
      </c>
      <c r="C5216" s="32" t="s">
        <v>816</v>
      </c>
      <c r="D5216" s="33">
        <v>159205.21</v>
      </c>
      <c r="E5216" s="33">
        <v>172938.79</v>
      </c>
    </row>
    <row r="5217" spans="1:5" x14ac:dyDescent="0.25">
      <c r="A5217">
        <v>4</v>
      </c>
      <c r="B5217" s="35" t="str">
        <f t="shared" si="81"/>
        <v>18603001</v>
      </c>
      <c r="C5217" s="32" t="s">
        <v>817</v>
      </c>
      <c r="D5217" s="33">
        <v>1253911.8400000001</v>
      </c>
      <c r="E5217" s="33">
        <v>1209134.04</v>
      </c>
    </row>
    <row r="5218" spans="1:5" x14ac:dyDescent="0.25">
      <c r="A5218">
        <v>4</v>
      </c>
      <c r="B5218" s="35" t="str">
        <f t="shared" si="81"/>
        <v>18603003</v>
      </c>
      <c r="C5218" s="32" t="s">
        <v>818</v>
      </c>
      <c r="D5218" s="33">
        <v>1624978.13</v>
      </c>
      <c r="E5218" s="33">
        <v>1294026.27</v>
      </c>
    </row>
    <row r="5219" spans="1:5" x14ac:dyDescent="0.25">
      <c r="A5219">
        <v>4</v>
      </c>
      <c r="B5219" s="35" t="str">
        <f t="shared" si="81"/>
        <v>18603011</v>
      </c>
      <c r="C5219" s="32" t="s">
        <v>819</v>
      </c>
      <c r="D5219" s="33">
        <v>1122015.28</v>
      </c>
      <c r="E5219" s="33">
        <v>996319.08</v>
      </c>
    </row>
    <row r="5220" spans="1:5" x14ac:dyDescent="0.25">
      <c r="A5220">
        <v>4</v>
      </c>
      <c r="B5220" s="35" t="str">
        <f t="shared" si="81"/>
        <v>18603021</v>
      </c>
      <c r="C5220" s="32" t="s">
        <v>820</v>
      </c>
      <c r="D5220" s="33">
        <v>4486647.88</v>
      </c>
      <c r="E5220" s="33">
        <v>4253638.4800000004</v>
      </c>
    </row>
    <row r="5221" spans="1:5" x14ac:dyDescent="0.25">
      <c r="A5221">
        <v>4</v>
      </c>
      <c r="B5221" s="35" t="str">
        <f t="shared" si="81"/>
        <v>18603031</v>
      </c>
      <c r="C5221" s="32" t="s">
        <v>821</v>
      </c>
      <c r="D5221" s="33">
        <v>407684.87</v>
      </c>
      <c r="E5221" s="33">
        <v>411345.35</v>
      </c>
    </row>
    <row r="5222" spans="1:5" x14ac:dyDescent="0.25">
      <c r="A5222">
        <v>4</v>
      </c>
      <c r="B5222" s="35" t="str">
        <f t="shared" si="81"/>
        <v>18603041</v>
      </c>
      <c r="C5222" s="32" t="s">
        <v>822</v>
      </c>
      <c r="D5222" s="33">
        <v>421126.72</v>
      </c>
      <c r="E5222" s="33">
        <v>339853.48</v>
      </c>
    </row>
    <row r="5223" spans="1:5" x14ac:dyDescent="0.25">
      <c r="A5223">
        <v>4</v>
      </c>
      <c r="B5223" s="35" t="str">
        <f t="shared" si="81"/>
        <v>18603061</v>
      </c>
      <c r="C5223" s="32" t="s">
        <v>823</v>
      </c>
      <c r="D5223" s="33">
        <v>2284696.33</v>
      </c>
      <c r="E5223" s="33">
        <v>2204531.5699999998</v>
      </c>
    </row>
    <row r="5224" spans="1:5" x14ac:dyDescent="0.25">
      <c r="A5224">
        <v>4</v>
      </c>
      <c r="B5224" s="35" t="str">
        <f t="shared" si="81"/>
        <v>18603081</v>
      </c>
      <c r="C5224" s="32" t="s">
        <v>824</v>
      </c>
      <c r="D5224" s="33">
        <v>10000</v>
      </c>
      <c r="E5224" s="33">
        <v>10000</v>
      </c>
    </row>
    <row r="5225" spans="1:5" x14ac:dyDescent="0.25">
      <c r="A5225">
        <v>4</v>
      </c>
      <c r="B5225" s="35" t="str">
        <f t="shared" si="81"/>
        <v>18603091</v>
      </c>
      <c r="C5225" s="32" t="s">
        <v>825</v>
      </c>
      <c r="D5225" s="33">
        <v>12500</v>
      </c>
      <c r="E5225" s="33">
        <v>12500</v>
      </c>
    </row>
    <row r="5226" spans="1:5" x14ac:dyDescent="0.25">
      <c r="A5226">
        <v>4</v>
      </c>
      <c r="B5226" s="35" t="str">
        <f t="shared" si="81"/>
        <v>18604001</v>
      </c>
      <c r="C5226" s="32" t="s">
        <v>826</v>
      </c>
      <c r="D5226" s="33">
        <v>1809512.16</v>
      </c>
      <c r="E5226" s="33">
        <v>1702770.2</v>
      </c>
    </row>
    <row r="5227" spans="1:5" x14ac:dyDescent="0.25">
      <c r="A5227">
        <v>4</v>
      </c>
      <c r="B5227" s="35" t="str">
        <f t="shared" si="81"/>
        <v>18604011</v>
      </c>
      <c r="C5227" s="32" t="s">
        <v>827</v>
      </c>
      <c r="D5227" s="33">
        <v>1517126.11</v>
      </c>
      <c r="E5227" s="33">
        <v>1103364.52</v>
      </c>
    </row>
    <row r="5228" spans="1:5" x14ac:dyDescent="0.25">
      <c r="A5228">
        <v>4</v>
      </c>
      <c r="B5228" s="35" t="str">
        <f t="shared" si="81"/>
        <v>18604021</v>
      </c>
      <c r="C5228" s="32" t="s">
        <v>828</v>
      </c>
      <c r="D5228" s="33">
        <v>1848462.88</v>
      </c>
      <c r="E5228" s="33">
        <v>1809761.54</v>
      </c>
    </row>
    <row r="5229" spans="1:5" x14ac:dyDescent="0.25">
      <c r="A5229">
        <v>4</v>
      </c>
      <c r="B5229" s="35" t="str">
        <f t="shared" si="81"/>
        <v>18604031</v>
      </c>
      <c r="C5229" s="32" t="s">
        <v>829</v>
      </c>
      <c r="D5229" s="33">
        <v>1641718.72</v>
      </c>
      <c r="E5229" s="33">
        <v>1592515.04</v>
      </c>
    </row>
    <row r="5230" spans="1:5" x14ac:dyDescent="0.25">
      <c r="A5230">
        <v>4</v>
      </c>
      <c r="B5230" s="35" t="str">
        <f t="shared" si="81"/>
        <v>18604041</v>
      </c>
      <c r="C5230" s="32" t="s">
        <v>830</v>
      </c>
      <c r="D5230" s="33">
        <v>1344481.03</v>
      </c>
      <c r="E5230" s="33">
        <v>1272775.3899999999</v>
      </c>
    </row>
    <row r="5231" spans="1:5" x14ac:dyDescent="0.25">
      <c r="A5231">
        <v>4</v>
      </c>
      <c r="B5231" s="35" t="str">
        <f t="shared" si="81"/>
        <v>18605011</v>
      </c>
      <c r="C5231" s="32" t="s">
        <v>831</v>
      </c>
      <c r="D5231" s="33">
        <v>4963119.99</v>
      </c>
      <c r="E5231" s="33">
        <v>4173969.56</v>
      </c>
    </row>
    <row r="5232" spans="1:5" x14ac:dyDescent="0.25">
      <c r="A5232">
        <v>4</v>
      </c>
      <c r="B5232" s="35" t="str">
        <f t="shared" si="81"/>
        <v>18605021</v>
      </c>
      <c r="C5232" s="32" t="s">
        <v>832</v>
      </c>
      <c r="D5232" s="33">
        <v>3760023.75</v>
      </c>
      <c r="E5232" s="33">
        <v>3068089.39</v>
      </c>
    </row>
    <row r="5233" spans="1:5" x14ac:dyDescent="0.25">
      <c r="A5233">
        <v>4</v>
      </c>
      <c r="B5233" s="35" t="str">
        <f t="shared" si="81"/>
        <v>18605041</v>
      </c>
      <c r="C5233" s="32" t="s">
        <v>833</v>
      </c>
      <c r="D5233" s="33">
        <v>2497282.75</v>
      </c>
      <c r="E5233" s="33">
        <v>2383826.75</v>
      </c>
    </row>
    <row r="5234" spans="1:5" x14ac:dyDescent="0.25">
      <c r="A5234">
        <v>4</v>
      </c>
      <c r="B5234" s="35" t="str">
        <f t="shared" si="81"/>
        <v>18605051</v>
      </c>
      <c r="C5234" s="32" t="s">
        <v>834</v>
      </c>
      <c r="D5234" s="33">
        <v>3253082.33</v>
      </c>
      <c r="E5234" s="33">
        <v>3122959.05</v>
      </c>
    </row>
    <row r="5235" spans="1:5" x14ac:dyDescent="0.25">
      <c r="A5235">
        <v>4</v>
      </c>
      <c r="B5235" s="35" t="str">
        <f t="shared" si="81"/>
        <v>18605061</v>
      </c>
      <c r="C5235" s="32" t="s">
        <v>835</v>
      </c>
      <c r="D5235" s="33">
        <v>1108581.06</v>
      </c>
      <c r="E5235" s="33">
        <v>1026463.94</v>
      </c>
    </row>
    <row r="5236" spans="1:5" x14ac:dyDescent="0.25">
      <c r="A5236">
        <v>4</v>
      </c>
      <c r="B5236" s="35" t="str">
        <f t="shared" si="81"/>
        <v>18605071</v>
      </c>
      <c r="C5236" s="32" t="s">
        <v>836</v>
      </c>
      <c r="D5236" s="33">
        <v>1752815.8</v>
      </c>
      <c r="E5236" s="33">
        <v>1617983.8</v>
      </c>
    </row>
    <row r="5237" spans="1:5" x14ac:dyDescent="0.25">
      <c r="A5237">
        <v>4</v>
      </c>
      <c r="B5237" s="35" t="str">
        <f t="shared" si="81"/>
        <v>18605081</v>
      </c>
      <c r="C5237" s="32" t="s">
        <v>837</v>
      </c>
      <c r="D5237" s="33">
        <v>2829453.19</v>
      </c>
      <c r="E5237" s="33">
        <v>2750888.69</v>
      </c>
    </row>
    <row r="5238" spans="1:5" x14ac:dyDescent="0.25">
      <c r="A5238">
        <v>4</v>
      </c>
      <c r="B5238" s="35" t="str">
        <f t="shared" si="81"/>
        <v>18608001</v>
      </c>
      <c r="C5238" s="32" t="s">
        <v>838</v>
      </c>
      <c r="D5238" s="33">
        <v>19063.23</v>
      </c>
      <c r="E5238" s="33">
        <v>23462.38</v>
      </c>
    </row>
    <row r="5239" spans="1:5" x14ac:dyDescent="0.25">
      <c r="A5239">
        <v>4</v>
      </c>
      <c r="B5239" s="35" t="str">
        <f t="shared" si="81"/>
        <v>18608002</v>
      </c>
      <c r="C5239" s="32" t="s">
        <v>839</v>
      </c>
      <c r="D5239" s="33">
        <v>252675.94</v>
      </c>
      <c r="E5239" s="33">
        <v>252675.94</v>
      </c>
    </row>
    <row r="5240" spans="1:5" x14ac:dyDescent="0.25">
      <c r="A5240">
        <v>4</v>
      </c>
      <c r="B5240" s="35" t="str">
        <f t="shared" si="81"/>
        <v>18608011</v>
      </c>
      <c r="C5240" s="32" t="s">
        <v>840</v>
      </c>
      <c r="D5240" s="33">
        <v>350000</v>
      </c>
      <c r="E5240" s="33">
        <v>345600.85</v>
      </c>
    </row>
    <row r="5241" spans="1:5" x14ac:dyDescent="0.25">
      <c r="A5241">
        <v>4</v>
      </c>
      <c r="B5241" s="35" t="str">
        <f t="shared" si="81"/>
        <v>18608012</v>
      </c>
      <c r="C5241" s="32" t="s">
        <v>841</v>
      </c>
      <c r="D5241" s="33">
        <v>100000</v>
      </c>
      <c r="E5241" s="33">
        <v>100000</v>
      </c>
    </row>
    <row r="5242" spans="1:5" x14ac:dyDescent="0.25">
      <c r="A5242">
        <v>4</v>
      </c>
      <c r="B5242" s="35" t="str">
        <f t="shared" si="81"/>
        <v>18608031</v>
      </c>
      <c r="C5242" s="32" t="s">
        <v>842</v>
      </c>
      <c r="D5242" s="33">
        <v>50000</v>
      </c>
      <c r="E5242" s="33">
        <v>50000</v>
      </c>
    </row>
    <row r="5243" spans="1:5" x14ac:dyDescent="0.25">
      <c r="A5243">
        <v>4</v>
      </c>
      <c r="B5243" s="35" t="str">
        <f t="shared" si="81"/>
        <v>18608041</v>
      </c>
      <c r="C5243" s="32" t="s">
        <v>843</v>
      </c>
      <c r="D5243" s="33">
        <v>811130.78</v>
      </c>
      <c r="E5243" s="33">
        <v>564158.68000000005</v>
      </c>
    </row>
    <row r="5244" spans="1:5" x14ac:dyDescent="0.25">
      <c r="A5244">
        <v>4</v>
      </c>
      <c r="B5244" s="35" t="str">
        <f t="shared" si="81"/>
        <v>18608051</v>
      </c>
      <c r="C5244" s="32" t="s">
        <v>844</v>
      </c>
      <c r="D5244" s="33">
        <v>5625000</v>
      </c>
      <c r="E5244" s="33">
        <v>5495618.5700000003</v>
      </c>
    </row>
    <row r="5245" spans="1:5" x14ac:dyDescent="0.25">
      <c r="A5245">
        <v>4</v>
      </c>
      <c r="B5245" s="35" t="str">
        <f t="shared" si="81"/>
        <v>18608062</v>
      </c>
      <c r="C5245" s="32" t="s">
        <v>845</v>
      </c>
      <c r="D5245" s="33">
        <v>-21301771.640000001</v>
      </c>
      <c r="E5245" s="33">
        <v>-21301771.640000001</v>
      </c>
    </row>
    <row r="5246" spans="1:5" x14ac:dyDescent="0.25">
      <c r="A5246">
        <v>4</v>
      </c>
      <c r="B5246" s="35" t="str">
        <f t="shared" si="81"/>
        <v>18608081</v>
      </c>
      <c r="C5246" s="32" t="s">
        <v>846</v>
      </c>
      <c r="D5246" s="33">
        <v>10000.120000000001</v>
      </c>
      <c r="E5246" s="33">
        <v>10000.120000000001</v>
      </c>
    </row>
    <row r="5247" spans="1:5" x14ac:dyDescent="0.25">
      <c r="A5247">
        <v>4</v>
      </c>
      <c r="B5247" s="35" t="str">
        <f t="shared" si="81"/>
        <v>18608111</v>
      </c>
      <c r="C5247" s="32" t="s">
        <v>847</v>
      </c>
      <c r="D5247" s="33">
        <v>250000</v>
      </c>
      <c r="E5247" s="33">
        <v>250000</v>
      </c>
    </row>
    <row r="5248" spans="1:5" x14ac:dyDescent="0.25">
      <c r="A5248">
        <v>4</v>
      </c>
      <c r="B5248" s="35" t="str">
        <f t="shared" si="81"/>
        <v>18608112</v>
      </c>
      <c r="C5248" s="32" t="s">
        <v>848</v>
      </c>
      <c r="D5248" s="33">
        <v>467714.99</v>
      </c>
      <c r="E5248" s="33">
        <v>576257.9</v>
      </c>
    </row>
    <row r="5249" spans="1:5" x14ac:dyDescent="0.25">
      <c r="A5249">
        <v>4</v>
      </c>
      <c r="B5249" s="35" t="str">
        <f t="shared" si="81"/>
        <v>18608141</v>
      </c>
      <c r="C5249" s="32" t="s">
        <v>849</v>
      </c>
      <c r="D5249" s="33">
        <v>1543.5</v>
      </c>
      <c r="E5249" s="33">
        <v>1543.5</v>
      </c>
    </row>
    <row r="5250" spans="1:5" x14ac:dyDescent="0.25">
      <c r="A5250">
        <v>4</v>
      </c>
      <c r="B5250" s="35" t="str">
        <f t="shared" ref="B5250:B5313" si="82">LEFT(C5250,8)</f>
        <v>18608151</v>
      </c>
      <c r="C5250" s="32" t="s">
        <v>850</v>
      </c>
      <c r="D5250" s="33">
        <v>75000</v>
      </c>
      <c r="E5250" s="33">
        <v>75000</v>
      </c>
    </row>
    <row r="5251" spans="1:5" x14ac:dyDescent="0.25">
      <c r="A5251">
        <v>4</v>
      </c>
      <c r="B5251" s="35" t="str">
        <f t="shared" si="82"/>
        <v>18608181</v>
      </c>
      <c r="C5251" s="32" t="s">
        <v>851</v>
      </c>
      <c r="D5251" s="33">
        <v>50000</v>
      </c>
      <c r="E5251" s="33">
        <v>50000</v>
      </c>
    </row>
    <row r="5252" spans="1:5" x14ac:dyDescent="0.25">
      <c r="A5252">
        <v>4</v>
      </c>
      <c r="B5252" s="35" t="str">
        <f t="shared" si="82"/>
        <v>18608212</v>
      </c>
      <c r="C5252" s="32" t="s">
        <v>852</v>
      </c>
      <c r="D5252" s="33">
        <v>14784.31</v>
      </c>
      <c r="E5252" s="33">
        <v>13114.68</v>
      </c>
    </row>
    <row r="5253" spans="1:5" x14ac:dyDescent="0.25">
      <c r="A5253">
        <v>4</v>
      </c>
      <c r="B5253" s="35" t="str">
        <f t="shared" si="82"/>
        <v>18608231</v>
      </c>
      <c r="C5253" s="32" t="s">
        <v>853</v>
      </c>
      <c r="D5253" s="33">
        <v>1767542.41</v>
      </c>
      <c r="E5253" s="33">
        <v>1718284.27</v>
      </c>
    </row>
    <row r="5254" spans="1:5" x14ac:dyDescent="0.25">
      <c r="A5254">
        <v>4</v>
      </c>
      <c r="B5254" s="35" t="str">
        <f t="shared" si="82"/>
        <v>18608241</v>
      </c>
      <c r="C5254" s="32" t="s">
        <v>854</v>
      </c>
      <c r="D5254" s="33">
        <v>96000</v>
      </c>
      <c r="E5254" s="33">
        <v>96000</v>
      </c>
    </row>
    <row r="5255" spans="1:5" x14ac:dyDescent="0.25">
      <c r="A5255">
        <v>4</v>
      </c>
      <c r="B5255" s="35" t="str">
        <f t="shared" si="82"/>
        <v>18608251</v>
      </c>
      <c r="C5255" s="32" t="s">
        <v>855</v>
      </c>
      <c r="D5255" s="33">
        <v>0</v>
      </c>
      <c r="E5255" s="33">
        <v>0</v>
      </c>
    </row>
    <row r="5256" spans="1:5" x14ac:dyDescent="0.25">
      <c r="A5256">
        <v>4</v>
      </c>
      <c r="B5256" s="35" t="str">
        <f t="shared" si="82"/>
        <v>18608271</v>
      </c>
      <c r="C5256" s="32" t="s">
        <v>856</v>
      </c>
      <c r="D5256" s="33">
        <v>-105008.2</v>
      </c>
      <c r="E5256" s="33">
        <v>-105008.2</v>
      </c>
    </row>
    <row r="5257" spans="1:5" x14ac:dyDescent="0.25">
      <c r="A5257">
        <v>4</v>
      </c>
      <c r="B5257" s="35" t="str">
        <f t="shared" si="82"/>
        <v>18608281</v>
      </c>
      <c r="C5257" s="32" t="s">
        <v>857</v>
      </c>
      <c r="D5257" s="33">
        <v>95466.6</v>
      </c>
      <c r="E5257" s="33">
        <v>110358.71</v>
      </c>
    </row>
    <row r="5258" spans="1:5" x14ac:dyDescent="0.25">
      <c r="A5258">
        <v>4</v>
      </c>
      <c r="B5258" s="35" t="str">
        <f t="shared" si="82"/>
        <v>18608291</v>
      </c>
      <c r="C5258" s="32" t="s">
        <v>858</v>
      </c>
      <c r="D5258" s="33">
        <v>192000</v>
      </c>
      <c r="E5258" s="33">
        <v>177107.89</v>
      </c>
    </row>
    <row r="5259" spans="1:5" x14ac:dyDescent="0.25">
      <c r="A5259">
        <v>4</v>
      </c>
      <c r="B5259" s="35" t="str">
        <f t="shared" si="82"/>
        <v>18608311</v>
      </c>
      <c r="C5259" s="32" t="s">
        <v>859</v>
      </c>
      <c r="D5259" s="33">
        <v>1821295.56</v>
      </c>
      <c r="E5259" s="33">
        <v>1727895.8</v>
      </c>
    </row>
    <row r="5260" spans="1:5" x14ac:dyDescent="0.25">
      <c r="A5260">
        <v>4</v>
      </c>
      <c r="B5260" s="35" t="str">
        <f t="shared" si="82"/>
        <v>18608312</v>
      </c>
      <c r="C5260" s="32" t="s">
        <v>860</v>
      </c>
      <c r="D5260" s="33">
        <v>9706.52</v>
      </c>
      <c r="E5260" s="33">
        <v>9706.52</v>
      </c>
    </row>
    <row r="5261" spans="1:5" x14ac:dyDescent="0.25">
      <c r="A5261">
        <v>4</v>
      </c>
      <c r="B5261" s="35" t="str">
        <f t="shared" si="82"/>
        <v>18608411</v>
      </c>
      <c r="C5261" s="32" t="s">
        <v>861</v>
      </c>
      <c r="D5261" s="33">
        <v>1821295.57</v>
      </c>
      <c r="E5261" s="33">
        <v>1727895.81</v>
      </c>
    </row>
    <row r="5262" spans="1:5" x14ac:dyDescent="0.25">
      <c r="A5262">
        <v>4</v>
      </c>
      <c r="B5262" s="35" t="str">
        <f t="shared" si="82"/>
        <v>18608451</v>
      </c>
      <c r="C5262" s="32" t="s">
        <v>862</v>
      </c>
      <c r="D5262" s="33">
        <v>45000</v>
      </c>
      <c r="E5262" s="33">
        <v>45000</v>
      </c>
    </row>
    <row r="5263" spans="1:5" x14ac:dyDescent="0.25">
      <c r="A5263">
        <v>4</v>
      </c>
      <c r="B5263" s="35" t="str">
        <f t="shared" si="82"/>
        <v>18608612</v>
      </c>
      <c r="C5263" s="32" t="s">
        <v>863</v>
      </c>
      <c r="D5263" s="33">
        <v>30496.799999999999</v>
      </c>
      <c r="E5263" s="33">
        <v>37632.54</v>
      </c>
    </row>
    <row r="5264" spans="1:5" x14ac:dyDescent="0.25">
      <c r="A5264">
        <v>4</v>
      </c>
      <c r="B5264" s="35" t="str">
        <f t="shared" si="82"/>
        <v>18608712</v>
      </c>
      <c r="C5264" s="32" t="s">
        <v>864</v>
      </c>
      <c r="D5264" s="33">
        <v>7779.15</v>
      </c>
      <c r="E5264" s="33">
        <v>8409.15</v>
      </c>
    </row>
    <row r="5265" spans="1:5" x14ac:dyDescent="0.25">
      <c r="A5265">
        <v>4</v>
      </c>
      <c r="B5265" s="35" t="str">
        <f t="shared" si="82"/>
        <v>18609402</v>
      </c>
      <c r="C5265" s="32" t="s">
        <v>865</v>
      </c>
      <c r="D5265" s="33">
        <v>-499235.72</v>
      </c>
      <c r="E5265" s="33">
        <v>-610964.85</v>
      </c>
    </row>
    <row r="5266" spans="1:5" x14ac:dyDescent="0.25">
      <c r="A5266">
        <v>4</v>
      </c>
      <c r="B5266" s="35" t="str">
        <f t="shared" si="82"/>
        <v>18609422</v>
      </c>
      <c r="C5266" s="32" t="s">
        <v>866</v>
      </c>
      <c r="D5266" s="33">
        <v>23000000</v>
      </c>
      <c r="E5266" s="33">
        <v>22522605.75</v>
      </c>
    </row>
    <row r="5267" spans="1:5" x14ac:dyDescent="0.25">
      <c r="A5267">
        <v>4</v>
      </c>
      <c r="B5267" s="35" t="str">
        <f t="shared" si="82"/>
        <v>18609432</v>
      </c>
      <c r="C5267" s="32" t="s">
        <v>867</v>
      </c>
      <c r="D5267" s="33">
        <v>2666214.1800000002</v>
      </c>
      <c r="E5267" s="33">
        <v>3318481.89</v>
      </c>
    </row>
    <row r="5268" spans="1:5" x14ac:dyDescent="0.25">
      <c r="A5268">
        <v>4</v>
      </c>
      <c r="B5268" s="35" t="str">
        <f t="shared" si="82"/>
        <v>18609512</v>
      </c>
      <c r="C5268" s="32" t="s">
        <v>868</v>
      </c>
      <c r="D5268" s="33">
        <v>66428.639999999999</v>
      </c>
      <c r="E5268" s="33">
        <v>66428.639999999999</v>
      </c>
    </row>
    <row r="5269" spans="1:5" x14ac:dyDescent="0.25">
      <c r="A5269">
        <v>4</v>
      </c>
      <c r="B5269" s="35" t="str">
        <f t="shared" si="82"/>
        <v>18609532</v>
      </c>
      <c r="C5269" s="32" t="s">
        <v>869</v>
      </c>
      <c r="D5269" s="33">
        <v>644675.18000000005</v>
      </c>
      <c r="E5269" s="33">
        <v>831109</v>
      </c>
    </row>
    <row r="5270" spans="1:5" x14ac:dyDescent="0.25">
      <c r="A5270">
        <v>4</v>
      </c>
      <c r="B5270" s="35" t="str">
        <f t="shared" si="82"/>
        <v>18609542</v>
      </c>
      <c r="C5270" s="32" t="s">
        <v>870</v>
      </c>
      <c r="D5270" s="33">
        <v>10171.17</v>
      </c>
      <c r="E5270" s="33">
        <v>44299.72</v>
      </c>
    </row>
    <row r="5271" spans="1:5" x14ac:dyDescent="0.25">
      <c r="A5271">
        <v>4</v>
      </c>
      <c r="B5271" s="35" t="str">
        <f t="shared" si="82"/>
        <v>18609572</v>
      </c>
      <c r="C5271" s="32" t="s">
        <v>871</v>
      </c>
      <c r="D5271" s="33">
        <v>640000</v>
      </c>
      <c r="E5271" s="33">
        <v>634289.26</v>
      </c>
    </row>
    <row r="5272" spans="1:5" x14ac:dyDescent="0.25">
      <c r="A5272">
        <v>4</v>
      </c>
      <c r="B5272" s="35" t="str">
        <f t="shared" si="82"/>
        <v>18609582</v>
      </c>
      <c r="C5272" s="32" t="s">
        <v>872</v>
      </c>
      <c r="D5272" s="33">
        <v>556500</v>
      </c>
      <c r="E5272" s="33">
        <v>555870</v>
      </c>
    </row>
    <row r="5273" spans="1:5" x14ac:dyDescent="0.25">
      <c r="A5273">
        <v>4</v>
      </c>
      <c r="B5273" s="35" t="str">
        <f t="shared" si="82"/>
        <v>18609592</v>
      </c>
      <c r="C5273" s="32" t="s">
        <v>873</v>
      </c>
      <c r="D5273" s="33">
        <v>2475000</v>
      </c>
      <c r="E5273" s="33">
        <v>2475000</v>
      </c>
    </row>
    <row r="5274" spans="1:5" x14ac:dyDescent="0.25">
      <c r="A5274">
        <v>4</v>
      </c>
      <c r="B5274" s="35" t="str">
        <f t="shared" si="82"/>
        <v>18609602</v>
      </c>
      <c r="C5274" s="32" t="s">
        <v>874</v>
      </c>
      <c r="D5274" s="33">
        <v>212200</v>
      </c>
      <c r="E5274" s="33">
        <v>212200</v>
      </c>
    </row>
    <row r="5275" spans="1:5" x14ac:dyDescent="0.25">
      <c r="A5275">
        <v>4</v>
      </c>
      <c r="B5275" s="35" t="str">
        <f t="shared" si="82"/>
        <v>18609622</v>
      </c>
      <c r="C5275" s="32" t="s">
        <v>875</v>
      </c>
      <c r="D5275" s="33">
        <v>1270000</v>
      </c>
      <c r="E5275" s="33">
        <v>1270000</v>
      </c>
    </row>
    <row r="5276" spans="1:5" x14ac:dyDescent="0.25">
      <c r="A5276">
        <v>4</v>
      </c>
      <c r="B5276" s="35" t="str">
        <f t="shared" si="82"/>
        <v>18609642</v>
      </c>
      <c r="C5276" s="32" t="s">
        <v>876</v>
      </c>
      <c r="D5276" s="33">
        <v>7300000</v>
      </c>
      <c r="E5276" s="33">
        <v>7218478.1900000004</v>
      </c>
    </row>
    <row r="5277" spans="1:5" x14ac:dyDescent="0.25">
      <c r="A5277">
        <v>4</v>
      </c>
      <c r="B5277" s="35" t="str">
        <f t="shared" si="82"/>
        <v>18609652</v>
      </c>
      <c r="C5277" s="32" t="s">
        <v>877</v>
      </c>
      <c r="D5277" s="33">
        <v>2380000</v>
      </c>
      <c r="E5277" s="33">
        <v>2204025.1800000002</v>
      </c>
    </row>
    <row r="5278" spans="1:5" x14ac:dyDescent="0.25">
      <c r="A5278">
        <v>4</v>
      </c>
      <c r="B5278" s="35" t="str">
        <f t="shared" si="82"/>
        <v>18609662</v>
      </c>
      <c r="C5278" s="32" t="s">
        <v>878</v>
      </c>
      <c r="D5278" s="33">
        <v>484500</v>
      </c>
      <c r="E5278" s="33">
        <v>463501.93</v>
      </c>
    </row>
    <row r="5279" spans="1:5" x14ac:dyDescent="0.25">
      <c r="A5279">
        <v>4</v>
      </c>
      <c r="B5279" s="35" t="str">
        <f t="shared" si="82"/>
        <v>18609672</v>
      </c>
      <c r="C5279" s="32" t="s">
        <v>879</v>
      </c>
      <c r="D5279" s="33">
        <v>200000</v>
      </c>
      <c r="E5279" s="33">
        <v>200000</v>
      </c>
    </row>
    <row r="5280" spans="1:5" x14ac:dyDescent="0.25">
      <c r="A5280">
        <v>4</v>
      </c>
      <c r="B5280" s="35" t="str">
        <f t="shared" si="82"/>
        <v>18609682</v>
      </c>
      <c r="C5280" s="32" t="s">
        <v>880</v>
      </c>
      <c r="D5280" s="33">
        <v>140000</v>
      </c>
      <c r="E5280" s="33">
        <v>140000</v>
      </c>
    </row>
    <row r="5281" spans="1:5" x14ac:dyDescent="0.25">
      <c r="A5281">
        <v>4</v>
      </c>
      <c r="B5281" s="35" t="str">
        <f t="shared" si="82"/>
        <v>18609692</v>
      </c>
      <c r="C5281" s="32" t="s">
        <v>881</v>
      </c>
      <c r="D5281" s="33">
        <v>100000</v>
      </c>
      <c r="E5281" s="33">
        <v>100000</v>
      </c>
    </row>
    <row r="5282" spans="1:5" x14ac:dyDescent="0.25">
      <c r="A5282">
        <v>4</v>
      </c>
      <c r="B5282" s="35" t="str">
        <f t="shared" si="82"/>
        <v>18609801</v>
      </c>
      <c r="C5282" s="32" t="s">
        <v>882</v>
      </c>
      <c r="D5282" s="33">
        <v>165965.81</v>
      </c>
      <c r="E5282" s="33">
        <v>165965.81</v>
      </c>
    </row>
    <row r="5283" spans="1:5" x14ac:dyDescent="0.25">
      <c r="A5283">
        <v>4</v>
      </c>
      <c r="B5283" s="35" t="str">
        <f t="shared" si="82"/>
        <v>18609821</v>
      </c>
      <c r="C5283" s="32" t="s">
        <v>883</v>
      </c>
      <c r="D5283" s="33">
        <v>847622.47</v>
      </c>
      <c r="E5283" s="33">
        <v>847622.47</v>
      </c>
    </row>
    <row r="5284" spans="1:5" x14ac:dyDescent="0.25">
      <c r="A5284">
        <v>4</v>
      </c>
      <c r="B5284" s="35" t="str">
        <f t="shared" si="82"/>
        <v>18609841</v>
      </c>
      <c r="C5284" s="32" t="s">
        <v>884</v>
      </c>
      <c r="D5284" s="33">
        <v>1450784.75</v>
      </c>
      <c r="E5284" s="33">
        <v>1450784.75</v>
      </c>
    </row>
    <row r="5285" spans="1:5" x14ac:dyDescent="0.25">
      <c r="A5285">
        <v>4</v>
      </c>
      <c r="B5285" s="35" t="str">
        <f t="shared" si="82"/>
        <v>18609861</v>
      </c>
      <c r="C5285" s="32" t="s">
        <v>885</v>
      </c>
      <c r="D5285" s="33">
        <v>2686059.13</v>
      </c>
      <c r="E5285" s="33">
        <v>2683692.62</v>
      </c>
    </row>
    <row r="5286" spans="1:5" x14ac:dyDescent="0.25">
      <c r="A5286">
        <v>4</v>
      </c>
      <c r="B5286" s="35" t="str">
        <f t="shared" si="82"/>
        <v>18609891</v>
      </c>
      <c r="C5286" s="32" t="s">
        <v>886</v>
      </c>
      <c r="D5286" s="33">
        <v>5000000</v>
      </c>
      <c r="E5286" s="33">
        <v>5000000</v>
      </c>
    </row>
    <row r="5287" spans="1:5" x14ac:dyDescent="0.25">
      <c r="A5287">
        <v>4</v>
      </c>
      <c r="B5287" s="35" t="str">
        <f t="shared" si="82"/>
        <v>18630031</v>
      </c>
      <c r="C5287" s="32" t="s">
        <v>887</v>
      </c>
      <c r="D5287" s="33">
        <v>0</v>
      </c>
      <c r="E5287" s="33">
        <v>1760176.58</v>
      </c>
    </row>
    <row r="5288" spans="1:5" x14ac:dyDescent="0.25">
      <c r="A5288">
        <v>4</v>
      </c>
      <c r="B5288" s="35" t="str">
        <f t="shared" si="82"/>
        <v xml:space="preserve">F186    </v>
      </c>
      <c r="C5288" s="25" t="s">
        <v>888</v>
      </c>
      <c r="D5288" s="26">
        <v>195471307.75</v>
      </c>
      <c r="E5288" s="26">
        <v>193698702.38999999</v>
      </c>
    </row>
    <row r="5289" spans="1:5" x14ac:dyDescent="0.25">
      <c r="A5289">
        <v>4</v>
      </c>
      <c r="B5289" s="35" t="str">
        <f t="shared" si="82"/>
        <v>F1-P110.</v>
      </c>
      <c r="C5289" s="25" t="s">
        <v>228</v>
      </c>
      <c r="D5289" s="26">
        <v>195471307.75</v>
      </c>
      <c r="E5289" s="26">
        <v>193698702.38999999</v>
      </c>
    </row>
    <row r="5290" spans="1:5" x14ac:dyDescent="0.25">
      <c r="A5290">
        <v>4</v>
      </c>
      <c r="B5290" s="35" t="str">
        <f t="shared" si="82"/>
        <v>18700041</v>
      </c>
      <c r="C5290" s="32" t="s">
        <v>889</v>
      </c>
      <c r="D5290" s="33">
        <v>630.49</v>
      </c>
      <c r="E5290" s="33">
        <v>630.49</v>
      </c>
    </row>
    <row r="5291" spans="1:5" x14ac:dyDescent="0.25">
      <c r="A5291">
        <v>4</v>
      </c>
      <c r="B5291" s="35" t="str">
        <f t="shared" si="82"/>
        <v>18700081</v>
      </c>
      <c r="C5291" s="32" t="s">
        <v>890</v>
      </c>
      <c r="D5291" s="33">
        <v>-20135.689999999999</v>
      </c>
      <c r="E5291" s="33">
        <v>-17350.89</v>
      </c>
    </row>
    <row r="5292" spans="1:5" x14ac:dyDescent="0.25">
      <c r="A5292">
        <v>4</v>
      </c>
      <c r="B5292" s="35" t="str">
        <f t="shared" si="82"/>
        <v>18700082</v>
      </c>
      <c r="C5292" s="32" t="s">
        <v>891</v>
      </c>
      <c r="D5292" s="33">
        <v>268383.68</v>
      </c>
      <c r="E5292" s="33">
        <v>238276.56</v>
      </c>
    </row>
    <row r="5293" spans="1:5" x14ac:dyDescent="0.25">
      <c r="A5293">
        <v>4</v>
      </c>
      <c r="B5293" s="35" t="str">
        <f t="shared" si="82"/>
        <v xml:space="preserve">F187    </v>
      </c>
      <c r="C5293" s="25" t="s">
        <v>892</v>
      </c>
      <c r="D5293" s="26">
        <v>248878.48</v>
      </c>
      <c r="E5293" s="26">
        <v>221556.16</v>
      </c>
    </row>
    <row r="5294" spans="1:5" x14ac:dyDescent="0.25">
      <c r="A5294">
        <v>4</v>
      </c>
      <c r="B5294" s="35" t="str">
        <f t="shared" si="82"/>
        <v>F1-P110.</v>
      </c>
      <c r="C5294" s="25" t="s">
        <v>229</v>
      </c>
      <c r="D5294" s="26">
        <v>248878.48</v>
      </c>
      <c r="E5294" s="26">
        <v>221556.16</v>
      </c>
    </row>
    <row r="5295" spans="1:5" x14ac:dyDescent="0.25">
      <c r="A5295">
        <v>4</v>
      </c>
      <c r="B5295" s="35" t="str">
        <f t="shared" si="82"/>
        <v>18900173</v>
      </c>
      <c r="C5295" s="32" t="s">
        <v>893</v>
      </c>
      <c r="D5295" s="33">
        <v>1027354.48</v>
      </c>
      <c r="E5295" s="33">
        <v>971061.12</v>
      </c>
    </row>
    <row r="5296" spans="1:5" x14ac:dyDescent="0.25">
      <c r="A5296">
        <v>4</v>
      </c>
      <c r="B5296" s="35" t="str">
        <f t="shared" si="82"/>
        <v>18900183</v>
      </c>
      <c r="C5296" s="32" t="s">
        <v>894</v>
      </c>
      <c r="D5296" s="33">
        <v>297590.37</v>
      </c>
      <c r="E5296" s="33">
        <v>291894.84999999998</v>
      </c>
    </row>
    <row r="5297" spans="1:5" x14ac:dyDescent="0.25">
      <c r="A5297">
        <v>4</v>
      </c>
      <c r="B5297" s="35" t="str">
        <f t="shared" si="82"/>
        <v>18900193</v>
      </c>
      <c r="C5297" s="32" t="s">
        <v>895</v>
      </c>
      <c r="D5297" s="33">
        <v>2163988.81</v>
      </c>
      <c r="E5297" s="33">
        <v>2087387.41</v>
      </c>
    </row>
    <row r="5298" spans="1:5" x14ac:dyDescent="0.25">
      <c r="A5298">
        <v>4</v>
      </c>
      <c r="B5298" s="35" t="str">
        <f t="shared" si="82"/>
        <v>18900203</v>
      </c>
      <c r="C5298" s="32" t="s">
        <v>896</v>
      </c>
      <c r="D5298" s="33">
        <v>2251005.7200000002</v>
      </c>
      <c r="E5298" s="33">
        <v>2223571.56</v>
      </c>
    </row>
    <row r="5299" spans="1:5" x14ac:dyDescent="0.25">
      <c r="A5299">
        <v>4</v>
      </c>
      <c r="B5299" s="35" t="str">
        <f t="shared" si="82"/>
        <v>18900213</v>
      </c>
      <c r="C5299" s="32" t="s">
        <v>897</v>
      </c>
      <c r="D5299" s="33">
        <v>8659103.5800000001</v>
      </c>
      <c r="E5299" s="33">
        <v>8553553.6600000001</v>
      </c>
    </row>
    <row r="5300" spans="1:5" x14ac:dyDescent="0.25">
      <c r="A5300">
        <v>4</v>
      </c>
      <c r="B5300" s="35" t="str">
        <f t="shared" si="82"/>
        <v>18900233</v>
      </c>
      <c r="C5300" s="32" t="s">
        <v>898</v>
      </c>
      <c r="D5300" s="33">
        <v>0</v>
      </c>
      <c r="E5300" s="33">
        <v>4840367.4000000004</v>
      </c>
    </row>
    <row r="5301" spans="1:5" x14ac:dyDescent="0.25">
      <c r="A5301">
        <v>4</v>
      </c>
      <c r="B5301" s="35" t="str">
        <f t="shared" si="82"/>
        <v>18900243</v>
      </c>
      <c r="C5301" s="32" t="s">
        <v>899</v>
      </c>
      <c r="D5301" s="33">
        <v>1748.99</v>
      </c>
      <c r="E5301" s="33">
        <v>582.71</v>
      </c>
    </row>
    <row r="5302" spans="1:5" x14ac:dyDescent="0.25">
      <c r="A5302">
        <v>4</v>
      </c>
      <c r="B5302" s="35" t="str">
        <f t="shared" si="82"/>
        <v>18900253</v>
      </c>
      <c r="C5302" s="32" t="s">
        <v>900</v>
      </c>
      <c r="D5302" s="33">
        <v>598825.75</v>
      </c>
      <c r="E5302" s="33">
        <v>583665.59</v>
      </c>
    </row>
    <row r="5303" spans="1:5" x14ac:dyDescent="0.25">
      <c r="A5303">
        <v>4</v>
      </c>
      <c r="B5303" s="35" t="str">
        <f t="shared" si="82"/>
        <v>18900263</v>
      </c>
      <c r="C5303" s="32" t="s">
        <v>901</v>
      </c>
      <c r="D5303" s="33">
        <v>455058.06</v>
      </c>
      <c r="E5303" s="33">
        <v>443537.58</v>
      </c>
    </row>
    <row r="5304" spans="1:5" x14ac:dyDescent="0.25">
      <c r="A5304">
        <v>4</v>
      </c>
      <c r="B5304" s="35" t="str">
        <f t="shared" si="82"/>
        <v>18900273</v>
      </c>
      <c r="C5304" s="32" t="s">
        <v>902</v>
      </c>
      <c r="D5304" s="33">
        <v>1393367.77</v>
      </c>
      <c r="E5304" s="33">
        <v>1358092.61</v>
      </c>
    </row>
    <row r="5305" spans="1:5" x14ac:dyDescent="0.25">
      <c r="A5305">
        <v>4</v>
      </c>
      <c r="B5305" s="35" t="str">
        <f t="shared" si="82"/>
        <v>18900283</v>
      </c>
      <c r="C5305" s="32" t="s">
        <v>903</v>
      </c>
      <c r="D5305" s="33">
        <v>425255.07</v>
      </c>
      <c r="E5305" s="33">
        <v>414489.15</v>
      </c>
    </row>
    <row r="5306" spans="1:5" x14ac:dyDescent="0.25">
      <c r="A5306">
        <v>4</v>
      </c>
      <c r="B5306" s="35" t="str">
        <f t="shared" si="82"/>
        <v>18900293</v>
      </c>
      <c r="C5306" s="32" t="s">
        <v>904</v>
      </c>
      <c r="D5306" s="33">
        <v>4564.5</v>
      </c>
      <c r="E5306" s="33">
        <v>4184.1400000000003</v>
      </c>
    </row>
    <row r="5307" spans="1:5" x14ac:dyDescent="0.25">
      <c r="A5307">
        <v>4</v>
      </c>
      <c r="B5307" s="35" t="str">
        <f t="shared" si="82"/>
        <v>18900303</v>
      </c>
      <c r="C5307" s="32" t="s">
        <v>905</v>
      </c>
      <c r="D5307" s="33">
        <v>10649.37</v>
      </c>
      <c r="E5307" s="33">
        <v>9761.85</v>
      </c>
    </row>
    <row r="5308" spans="1:5" x14ac:dyDescent="0.25">
      <c r="A5308">
        <v>4</v>
      </c>
      <c r="B5308" s="35" t="str">
        <f t="shared" si="82"/>
        <v>18900323</v>
      </c>
      <c r="C5308" s="32" t="s">
        <v>906</v>
      </c>
      <c r="D5308" s="33">
        <v>291600.2</v>
      </c>
      <c r="E5308" s="33">
        <v>270771.64</v>
      </c>
    </row>
    <row r="5309" spans="1:5" x14ac:dyDescent="0.25">
      <c r="A5309">
        <v>4</v>
      </c>
      <c r="B5309" s="35" t="str">
        <f t="shared" si="82"/>
        <v>18900353</v>
      </c>
      <c r="C5309" s="32" t="s">
        <v>907</v>
      </c>
      <c r="D5309" s="33">
        <v>59497.38</v>
      </c>
      <c r="E5309" s="33">
        <v>55945.42</v>
      </c>
    </row>
    <row r="5310" spans="1:5" x14ac:dyDescent="0.25">
      <c r="A5310">
        <v>4</v>
      </c>
      <c r="B5310" s="35" t="str">
        <f t="shared" si="82"/>
        <v>18900373</v>
      </c>
      <c r="C5310" s="32" t="s">
        <v>908</v>
      </c>
      <c r="D5310" s="33">
        <v>3644895.16</v>
      </c>
      <c r="E5310" s="33">
        <v>3579221.36</v>
      </c>
    </row>
    <row r="5311" spans="1:5" x14ac:dyDescent="0.25">
      <c r="A5311">
        <v>4</v>
      </c>
      <c r="B5311" s="35" t="str">
        <f t="shared" si="82"/>
        <v>18900393</v>
      </c>
      <c r="C5311" s="32" t="s">
        <v>909</v>
      </c>
      <c r="D5311" s="33">
        <v>13550888.140000001</v>
      </c>
      <c r="E5311" s="33">
        <v>13417381.859999999</v>
      </c>
    </row>
    <row r="5312" spans="1:5" x14ac:dyDescent="0.25">
      <c r="A5312">
        <v>4</v>
      </c>
      <c r="B5312" s="35" t="str">
        <f t="shared" si="82"/>
        <v>18900403</v>
      </c>
      <c r="C5312" s="32" t="s">
        <v>910</v>
      </c>
      <c r="D5312" s="33">
        <v>5275.39</v>
      </c>
      <c r="E5312" s="33">
        <v>0</v>
      </c>
    </row>
    <row r="5313" spans="1:5" x14ac:dyDescent="0.25">
      <c r="A5313">
        <v>4</v>
      </c>
      <c r="B5313" s="35" t="str">
        <f t="shared" si="82"/>
        <v>18900413</v>
      </c>
      <c r="C5313" s="32" t="s">
        <v>911</v>
      </c>
      <c r="D5313" s="33">
        <v>6929.06</v>
      </c>
      <c r="E5313" s="33">
        <v>0</v>
      </c>
    </row>
    <row r="5314" spans="1:5" x14ac:dyDescent="0.25">
      <c r="A5314">
        <v>4</v>
      </c>
      <c r="B5314" s="35" t="str">
        <f t="shared" ref="B5314:B5377" si="83">LEFT(C5314,8)</f>
        <v>18900423</v>
      </c>
      <c r="C5314" s="32" t="s">
        <v>912</v>
      </c>
      <c r="D5314" s="33">
        <v>27619.17</v>
      </c>
      <c r="E5314" s="33">
        <v>0</v>
      </c>
    </row>
    <row r="5315" spans="1:5" x14ac:dyDescent="0.25">
      <c r="A5315">
        <v>4</v>
      </c>
      <c r="B5315" s="35" t="str">
        <f t="shared" si="83"/>
        <v>18900433</v>
      </c>
      <c r="C5315" s="32" t="s">
        <v>913</v>
      </c>
      <c r="D5315" s="33">
        <v>3938529.16</v>
      </c>
      <c r="E5315" s="33">
        <v>3838819.6</v>
      </c>
    </row>
    <row r="5316" spans="1:5" x14ac:dyDescent="0.25">
      <c r="A5316">
        <v>4</v>
      </c>
      <c r="B5316" s="35" t="str">
        <f t="shared" si="83"/>
        <v>18900443</v>
      </c>
      <c r="C5316" s="32" t="s">
        <v>914</v>
      </c>
      <c r="D5316" s="33">
        <v>36561.47</v>
      </c>
      <c r="E5316" s="33">
        <v>27421.07</v>
      </c>
    </row>
    <row r="5317" spans="1:5" x14ac:dyDescent="0.25">
      <c r="A5317">
        <v>4</v>
      </c>
      <c r="B5317" s="35" t="str">
        <f t="shared" si="83"/>
        <v>18900451</v>
      </c>
      <c r="C5317" s="32" t="s">
        <v>915</v>
      </c>
      <c r="D5317" s="33">
        <v>12399.67</v>
      </c>
      <c r="E5317" s="33">
        <v>9299.75</v>
      </c>
    </row>
    <row r="5318" spans="1:5" x14ac:dyDescent="0.25">
      <c r="A5318">
        <v>4</v>
      </c>
      <c r="B5318" s="35" t="str">
        <f t="shared" si="83"/>
        <v>18900452</v>
      </c>
      <c r="C5318" s="32" t="s">
        <v>916</v>
      </c>
      <c r="D5318" s="33">
        <v>7599.71</v>
      </c>
      <c r="E5318" s="33">
        <v>5699.75</v>
      </c>
    </row>
    <row r="5319" spans="1:5" x14ac:dyDescent="0.25">
      <c r="A5319">
        <v>4</v>
      </c>
      <c r="B5319" s="35" t="str">
        <f t="shared" si="83"/>
        <v>18900463</v>
      </c>
      <c r="C5319" s="32" t="s">
        <v>917</v>
      </c>
      <c r="D5319" s="33">
        <v>46519.93</v>
      </c>
      <c r="E5319" s="33">
        <v>43311.65</v>
      </c>
    </row>
    <row r="5320" spans="1:5" x14ac:dyDescent="0.25">
      <c r="A5320">
        <v>4</v>
      </c>
      <c r="B5320" s="35" t="str">
        <f t="shared" si="83"/>
        <v>18900473</v>
      </c>
      <c r="C5320" s="32" t="s">
        <v>918</v>
      </c>
      <c r="D5320" s="33">
        <v>91643.5</v>
      </c>
      <c r="E5320" s="33">
        <v>85323.26</v>
      </c>
    </row>
    <row r="5321" spans="1:5" x14ac:dyDescent="0.25">
      <c r="A5321">
        <v>4</v>
      </c>
      <c r="B5321" s="35" t="str">
        <f t="shared" si="83"/>
        <v>18900533</v>
      </c>
      <c r="C5321" s="32" t="s">
        <v>919</v>
      </c>
      <c r="D5321" s="33">
        <v>665619.19999999995</v>
      </c>
      <c r="E5321" s="33">
        <v>648768.12</v>
      </c>
    </row>
    <row r="5322" spans="1:5" x14ac:dyDescent="0.25">
      <c r="A5322">
        <v>4</v>
      </c>
      <c r="B5322" s="35" t="str">
        <f t="shared" si="83"/>
        <v xml:space="preserve">F189    </v>
      </c>
      <c r="C5322" s="25" t="s">
        <v>920</v>
      </c>
      <c r="D5322" s="26">
        <v>39674089.609999999</v>
      </c>
      <c r="E5322" s="26">
        <v>43764113.109999999</v>
      </c>
    </row>
    <row r="5323" spans="1:5" x14ac:dyDescent="0.25">
      <c r="A5323">
        <v>4</v>
      </c>
      <c r="B5323" s="35" t="str">
        <f t="shared" si="83"/>
        <v>F1-P110.</v>
      </c>
      <c r="C5323" s="25" t="s">
        <v>230</v>
      </c>
      <c r="D5323" s="26">
        <v>39674089.609999999</v>
      </c>
      <c r="E5323" s="26">
        <v>43764113.109999999</v>
      </c>
    </row>
    <row r="5324" spans="1:5" x14ac:dyDescent="0.25">
      <c r="A5324">
        <v>4</v>
      </c>
      <c r="B5324" s="35" t="str">
        <f t="shared" si="83"/>
        <v>19000001</v>
      </c>
      <c r="C5324" s="32" t="s">
        <v>921</v>
      </c>
      <c r="D5324" s="33">
        <v>1507674.71</v>
      </c>
      <c r="E5324" s="33">
        <v>15847656.9</v>
      </c>
    </row>
    <row r="5325" spans="1:5" x14ac:dyDescent="0.25">
      <c r="A5325">
        <v>4</v>
      </c>
      <c r="B5325" s="35" t="str">
        <f t="shared" si="83"/>
        <v>19000003</v>
      </c>
      <c r="C5325" s="32" t="s">
        <v>922</v>
      </c>
      <c r="D5325" s="33">
        <v>2578443.14</v>
      </c>
      <c r="E5325" s="33">
        <v>2880431.43</v>
      </c>
    </row>
    <row r="5326" spans="1:5" x14ac:dyDescent="0.25">
      <c r="A5326">
        <v>4</v>
      </c>
      <c r="B5326" s="35" t="str">
        <f t="shared" si="83"/>
        <v>19000013</v>
      </c>
      <c r="C5326" s="32" t="s">
        <v>923</v>
      </c>
      <c r="D5326" s="33">
        <v>1452331.36</v>
      </c>
      <c r="E5326" s="33">
        <v>1423609.8</v>
      </c>
    </row>
    <row r="5327" spans="1:5" x14ac:dyDescent="0.25">
      <c r="A5327">
        <v>4</v>
      </c>
      <c r="B5327" s="35" t="str">
        <f t="shared" si="83"/>
        <v>19000032</v>
      </c>
      <c r="C5327" s="32" t="s">
        <v>924</v>
      </c>
      <c r="D5327" s="33">
        <v>5642339.1600000001</v>
      </c>
      <c r="E5327" s="33">
        <v>6094299.0999999996</v>
      </c>
    </row>
    <row r="5328" spans="1:5" x14ac:dyDescent="0.25">
      <c r="A5328">
        <v>4</v>
      </c>
      <c r="B5328" s="35" t="str">
        <f t="shared" si="83"/>
        <v>19000042</v>
      </c>
      <c r="C5328" s="32" t="s">
        <v>925</v>
      </c>
      <c r="D5328" s="33">
        <v>2136966.65</v>
      </c>
      <c r="E5328" s="33">
        <v>2273566.8199999998</v>
      </c>
    </row>
    <row r="5329" spans="1:5" x14ac:dyDescent="0.25">
      <c r="A5329">
        <v>4</v>
      </c>
      <c r="B5329" s="35" t="str">
        <f t="shared" si="83"/>
        <v>19000043</v>
      </c>
      <c r="C5329" s="32" t="s">
        <v>926</v>
      </c>
      <c r="D5329" s="33">
        <v>7174855.9400000004</v>
      </c>
      <c r="E5329" s="33">
        <v>7092465.3799999999</v>
      </c>
    </row>
    <row r="5330" spans="1:5" x14ac:dyDescent="0.25">
      <c r="A5330">
        <v>4</v>
      </c>
      <c r="B5330" s="35" t="str">
        <f t="shared" si="83"/>
        <v>19000081</v>
      </c>
      <c r="C5330" s="32" t="s">
        <v>927</v>
      </c>
      <c r="D5330" s="33">
        <v>7978078.1699999999</v>
      </c>
      <c r="E5330" s="33">
        <v>8594555.2899999991</v>
      </c>
    </row>
    <row r="5331" spans="1:5" x14ac:dyDescent="0.25">
      <c r="A5331">
        <v>4</v>
      </c>
      <c r="B5331" s="35" t="str">
        <f t="shared" si="83"/>
        <v>19000091</v>
      </c>
      <c r="C5331" s="32" t="s">
        <v>928</v>
      </c>
      <c r="D5331" s="33">
        <v>2322388.91</v>
      </c>
      <c r="E5331" s="33">
        <v>1451769</v>
      </c>
    </row>
    <row r="5332" spans="1:5" x14ac:dyDescent="0.25">
      <c r="A5332">
        <v>4</v>
      </c>
      <c r="B5332" s="35" t="str">
        <f t="shared" si="83"/>
        <v>19000093</v>
      </c>
      <c r="C5332" s="32" t="s">
        <v>929</v>
      </c>
      <c r="D5332" s="33">
        <v>4607007.9400000004</v>
      </c>
      <c r="E5332" s="33">
        <v>5030283.42</v>
      </c>
    </row>
    <row r="5333" spans="1:5" x14ac:dyDescent="0.25">
      <c r="A5333">
        <v>4</v>
      </c>
      <c r="B5333" s="35" t="str">
        <f t="shared" si="83"/>
        <v>19000103</v>
      </c>
      <c r="C5333" s="32" t="s">
        <v>930</v>
      </c>
      <c r="D5333" s="33">
        <v>933622.53</v>
      </c>
      <c r="E5333" s="33">
        <v>1087288.51</v>
      </c>
    </row>
    <row r="5334" spans="1:5" x14ac:dyDescent="0.25">
      <c r="A5334">
        <v>4</v>
      </c>
      <c r="B5334" s="35" t="str">
        <f t="shared" si="83"/>
        <v>19000111</v>
      </c>
      <c r="C5334" s="32" t="s">
        <v>931</v>
      </c>
      <c r="D5334" s="33">
        <v>830042.6</v>
      </c>
      <c r="E5334" s="33">
        <v>776625.07</v>
      </c>
    </row>
    <row r="5335" spans="1:5" x14ac:dyDescent="0.25">
      <c r="A5335">
        <v>4</v>
      </c>
      <c r="B5335" s="35" t="str">
        <f t="shared" si="83"/>
        <v>19000112</v>
      </c>
      <c r="C5335" s="32" t="s">
        <v>932</v>
      </c>
      <c r="D5335" s="33">
        <v>9445.99</v>
      </c>
      <c r="E5335" s="33">
        <v>6927.08</v>
      </c>
    </row>
    <row r="5336" spans="1:5" x14ac:dyDescent="0.25">
      <c r="A5336">
        <v>4</v>
      </c>
      <c r="B5336" s="35" t="str">
        <f t="shared" si="83"/>
        <v>19000113</v>
      </c>
      <c r="C5336" s="32" t="s">
        <v>933</v>
      </c>
      <c r="D5336" s="33">
        <v>0</v>
      </c>
      <c r="E5336" s="33">
        <v>0</v>
      </c>
    </row>
    <row r="5337" spans="1:5" x14ac:dyDescent="0.25">
      <c r="A5337">
        <v>4</v>
      </c>
      <c r="B5337" s="35" t="str">
        <f t="shared" si="83"/>
        <v>19000122</v>
      </c>
      <c r="C5337" s="32" t="s">
        <v>934</v>
      </c>
      <c r="D5337" s="33">
        <v>-120144.27</v>
      </c>
      <c r="E5337" s="33">
        <v>-112002.82</v>
      </c>
    </row>
    <row r="5338" spans="1:5" x14ac:dyDescent="0.25">
      <c r="A5338">
        <v>4</v>
      </c>
      <c r="B5338" s="35" t="str">
        <f t="shared" si="83"/>
        <v>19000132</v>
      </c>
      <c r="C5338" s="32" t="s">
        <v>935</v>
      </c>
      <c r="D5338" s="33">
        <v>350919645.93000001</v>
      </c>
      <c r="E5338" s="33">
        <v>347888377.29000002</v>
      </c>
    </row>
    <row r="5339" spans="1:5" x14ac:dyDescent="0.25">
      <c r="A5339">
        <v>4</v>
      </c>
      <c r="B5339" s="35" t="str">
        <f t="shared" si="83"/>
        <v>19000133</v>
      </c>
      <c r="C5339" s="32" t="s">
        <v>936</v>
      </c>
      <c r="D5339" s="33">
        <v>9385828.8499999996</v>
      </c>
      <c r="E5339" s="33">
        <v>9575088.7300000004</v>
      </c>
    </row>
    <row r="5340" spans="1:5" x14ac:dyDescent="0.25">
      <c r="A5340">
        <v>4</v>
      </c>
      <c r="B5340" s="35" t="str">
        <f t="shared" si="83"/>
        <v>19000142</v>
      </c>
      <c r="C5340" s="32" t="s">
        <v>937</v>
      </c>
      <c r="D5340" s="33">
        <v>0</v>
      </c>
      <c r="E5340" s="33">
        <v>2210025.5099999998</v>
      </c>
    </row>
    <row r="5341" spans="1:5" x14ac:dyDescent="0.25">
      <c r="A5341">
        <v>4</v>
      </c>
      <c r="B5341" s="35" t="str">
        <f t="shared" si="83"/>
        <v>19000151</v>
      </c>
      <c r="C5341" s="32" t="s">
        <v>938</v>
      </c>
      <c r="D5341" s="33">
        <v>114382.82</v>
      </c>
      <c r="E5341" s="33">
        <v>86930.94</v>
      </c>
    </row>
    <row r="5342" spans="1:5" x14ac:dyDescent="0.25">
      <c r="A5342">
        <v>4</v>
      </c>
      <c r="B5342" s="35" t="str">
        <f t="shared" si="83"/>
        <v>19000181</v>
      </c>
      <c r="C5342" s="32" t="s">
        <v>939</v>
      </c>
      <c r="D5342" s="33">
        <v>-2040031.54</v>
      </c>
      <c r="E5342" s="33">
        <v>-1903574.34</v>
      </c>
    </row>
    <row r="5343" spans="1:5" x14ac:dyDescent="0.25">
      <c r="A5343">
        <v>4</v>
      </c>
      <c r="B5343" s="35" t="str">
        <f t="shared" si="83"/>
        <v>19000193</v>
      </c>
      <c r="C5343" s="32" t="s">
        <v>940</v>
      </c>
      <c r="D5343" s="33">
        <v>0.13</v>
      </c>
      <c r="E5343" s="33">
        <v>0.13</v>
      </c>
    </row>
    <row r="5344" spans="1:5" x14ac:dyDescent="0.25">
      <c r="A5344">
        <v>4</v>
      </c>
      <c r="B5344" s="35" t="str">
        <f t="shared" si="83"/>
        <v>19000251</v>
      </c>
      <c r="C5344" s="32" t="s">
        <v>941</v>
      </c>
      <c r="D5344" s="33">
        <v>1961.44</v>
      </c>
      <c r="E5344" s="33">
        <v>1373.06</v>
      </c>
    </row>
    <row r="5345" spans="1:5" x14ac:dyDescent="0.25">
      <c r="A5345">
        <v>4</v>
      </c>
      <c r="B5345" s="35" t="str">
        <f t="shared" si="83"/>
        <v>19000283</v>
      </c>
      <c r="C5345" s="32" t="s">
        <v>942</v>
      </c>
      <c r="D5345" s="33">
        <v>6630260.9100000001</v>
      </c>
      <c r="E5345" s="33">
        <v>4737128.5</v>
      </c>
    </row>
    <row r="5346" spans="1:5" x14ac:dyDescent="0.25">
      <c r="A5346">
        <v>4</v>
      </c>
      <c r="B5346" s="35" t="str">
        <f t="shared" si="83"/>
        <v>19000361</v>
      </c>
      <c r="C5346" s="32" t="s">
        <v>943</v>
      </c>
      <c r="D5346" s="33">
        <v>159437</v>
      </c>
      <c r="E5346" s="33">
        <v>159437</v>
      </c>
    </row>
    <row r="5347" spans="1:5" x14ac:dyDescent="0.25">
      <c r="A5347">
        <v>4</v>
      </c>
      <c r="B5347" s="35" t="str">
        <f t="shared" si="83"/>
        <v>19000371</v>
      </c>
      <c r="C5347" s="32" t="s">
        <v>944</v>
      </c>
      <c r="D5347" s="33">
        <v>12834.94</v>
      </c>
      <c r="E5347" s="33">
        <v>11702.32</v>
      </c>
    </row>
    <row r="5348" spans="1:5" x14ac:dyDescent="0.25">
      <c r="A5348">
        <v>4</v>
      </c>
      <c r="B5348" s="35" t="str">
        <f t="shared" si="83"/>
        <v>19000403</v>
      </c>
      <c r="C5348" s="32" t="s">
        <v>945</v>
      </c>
      <c r="D5348" s="33">
        <v>139985.9</v>
      </c>
      <c r="E5348" s="33">
        <v>138493.22</v>
      </c>
    </row>
    <row r="5349" spans="1:5" x14ac:dyDescent="0.25">
      <c r="A5349">
        <v>4</v>
      </c>
      <c r="B5349" s="35" t="str">
        <f t="shared" si="83"/>
        <v>19000441</v>
      </c>
      <c r="C5349" s="32" t="s">
        <v>946</v>
      </c>
      <c r="D5349" s="33">
        <v>11264226.609999999</v>
      </c>
      <c r="E5349" s="33">
        <v>8199928.6600000001</v>
      </c>
    </row>
    <row r="5350" spans="1:5" x14ac:dyDescent="0.25">
      <c r="A5350">
        <v>4</v>
      </c>
      <c r="B5350" s="35" t="str">
        <f t="shared" si="83"/>
        <v>19000443</v>
      </c>
      <c r="C5350" s="32" t="s">
        <v>947</v>
      </c>
      <c r="D5350" s="33">
        <v>37599375.450000003</v>
      </c>
      <c r="E5350" s="33">
        <v>36693155.450000003</v>
      </c>
    </row>
    <row r="5351" spans="1:5" x14ac:dyDescent="0.25">
      <c r="A5351">
        <v>4</v>
      </c>
      <c r="B5351" s="35" t="str">
        <f t="shared" si="83"/>
        <v>19000453</v>
      </c>
      <c r="C5351" s="32" t="s">
        <v>948</v>
      </c>
      <c r="D5351" s="33">
        <v>2639809.62</v>
      </c>
      <c r="E5351" s="33">
        <v>2501617.7200000002</v>
      </c>
    </row>
    <row r="5352" spans="1:5" x14ac:dyDescent="0.25">
      <c r="A5352">
        <v>4</v>
      </c>
      <c r="B5352" s="35" t="str">
        <f t="shared" si="83"/>
        <v>19000463</v>
      </c>
      <c r="C5352" s="32" t="s">
        <v>949</v>
      </c>
      <c r="D5352" s="33">
        <v>-867299.93</v>
      </c>
      <c r="E5352" s="33">
        <v>-837409.92</v>
      </c>
    </row>
    <row r="5353" spans="1:5" x14ac:dyDescent="0.25">
      <c r="A5353">
        <v>4</v>
      </c>
      <c r="B5353" s="35" t="str">
        <f t="shared" si="83"/>
        <v>19000471</v>
      </c>
      <c r="C5353" s="32" t="s">
        <v>950</v>
      </c>
      <c r="D5353" s="33">
        <v>4147857.24</v>
      </c>
      <c r="E5353" s="33">
        <v>4195166.03</v>
      </c>
    </row>
    <row r="5354" spans="1:5" x14ac:dyDescent="0.25">
      <c r="A5354">
        <v>4</v>
      </c>
      <c r="B5354" s="35" t="str">
        <f t="shared" si="83"/>
        <v>19000473</v>
      </c>
      <c r="C5354" s="32" t="s">
        <v>951</v>
      </c>
      <c r="D5354" s="33">
        <v>2562568</v>
      </c>
      <c r="E5354" s="33">
        <v>1708379</v>
      </c>
    </row>
    <row r="5355" spans="1:5" x14ac:dyDescent="0.25">
      <c r="A5355">
        <v>4</v>
      </c>
      <c r="B5355" s="35" t="str">
        <f t="shared" si="83"/>
        <v>19000491</v>
      </c>
      <c r="C5355" s="32" t="s">
        <v>952</v>
      </c>
      <c r="D5355" s="33">
        <v>1123288.53</v>
      </c>
      <c r="E5355" s="33">
        <v>1103921.49</v>
      </c>
    </row>
    <row r="5356" spans="1:5" x14ac:dyDescent="0.25">
      <c r="A5356">
        <v>4</v>
      </c>
      <c r="B5356" s="35" t="str">
        <f t="shared" si="83"/>
        <v>19000552</v>
      </c>
      <c r="C5356" s="32" t="s">
        <v>953</v>
      </c>
      <c r="D5356" s="33">
        <v>363905.6</v>
      </c>
      <c r="E5356" s="33">
        <v>411178.03</v>
      </c>
    </row>
    <row r="5357" spans="1:5" x14ac:dyDescent="0.25">
      <c r="A5357">
        <v>4</v>
      </c>
      <c r="B5357" s="35" t="str">
        <f t="shared" si="83"/>
        <v>19000553</v>
      </c>
      <c r="C5357" s="32" t="s">
        <v>954</v>
      </c>
      <c r="D5357" s="33">
        <v>49647.08</v>
      </c>
      <c r="E5357" s="33">
        <v>32625.23</v>
      </c>
    </row>
    <row r="5358" spans="1:5" x14ac:dyDescent="0.25">
      <c r="A5358">
        <v>4</v>
      </c>
      <c r="B5358" s="35" t="str">
        <f t="shared" si="83"/>
        <v>19000562</v>
      </c>
      <c r="C5358" s="32" t="s">
        <v>955</v>
      </c>
      <c r="D5358" s="33">
        <v>1286866.46</v>
      </c>
      <c r="E5358" s="33">
        <v>1236022.3799999999</v>
      </c>
    </row>
    <row r="5359" spans="1:5" x14ac:dyDescent="0.25">
      <c r="A5359">
        <v>4</v>
      </c>
      <c r="B5359" s="35" t="str">
        <f t="shared" si="83"/>
        <v>19000572</v>
      </c>
      <c r="C5359" s="32" t="s">
        <v>956</v>
      </c>
      <c r="D5359" s="33">
        <v>268860.56</v>
      </c>
      <c r="E5359" s="33">
        <v>245239.13</v>
      </c>
    </row>
    <row r="5360" spans="1:5" x14ac:dyDescent="0.25">
      <c r="A5360">
        <v>4</v>
      </c>
      <c r="B5360" s="35" t="str">
        <f t="shared" si="83"/>
        <v>19000573</v>
      </c>
      <c r="C5360" s="32" t="s">
        <v>957</v>
      </c>
      <c r="D5360" s="33">
        <v>168726.39</v>
      </c>
      <c r="E5360" s="33">
        <v>159084.89000000001</v>
      </c>
    </row>
    <row r="5361" spans="1:5" x14ac:dyDescent="0.25">
      <c r="A5361">
        <v>4</v>
      </c>
      <c r="B5361" s="35" t="str">
        <f t="shared" si="83"/>
        <v>19000581</v>
      </c>
      <c r="C5361" s="32" t="s">
        <v>958</v>
      </c>
      <c r="D5361" s="33">
        <v>1350606.75</v>
      </c>
      <c r="E5361" s="33">
        <v>1288676.1000000001</v>
      </c>
    </row>
    <row r="5362" spans="1:5" x14ac:dyDescent="0.25">
      <c r="A5362">
        <v>4</v>
      </c>
      <c r="B5362" s="35" t="str">
        <f t="shared" si="83"/>
        <v>19000592</v>
      </c>
      <c r="C5362" s="32" t="s">
        <v>959</v>
      </c>
      <c r="D5362" s="33">
        <v>196273.15</v>
      </c>
      <c r="E5362" s="33">
        <v>131619.35999999999</v>
      </c>
    </row>
    <row r="5363" spans="1:5" x14ac:dyDescent="0.25">
      <c r="A5363">
        <v>4</v>
      </c>
      <c r="B5363" s="35" t="str">
        <f t="shared" si="83"/>
        <v>19000601</v>
      </c>
      <c r="C5363" s="32" t="s">
        <v>960</v>
      </c>
      <c r="D5363" s="33">
        <v>187617117</v>
      </c>
      <c r="E5363" s="33">
        <v>146091246.5</v>
      </c>
    </row>
    <row r="5364" spans="1:5" x14ac:dyDescent="0.25">
      <c r="A5364">
        <v>4</v>
      </c>
      <c r="B5364" s="35" t="str">
        <f t="shared" si="83"/>
        <v>19000621</v>
      </c>
      <c r="C5364" s="32" t="s">
        <v>961</v>
      </c>
      <c r="D5364" s="33">
        <v>30213579.850000001</v>
      </c>
      <c r="E5364" s="33">
        <v>19175057.149999999</v>
      </c>
    </row>
    <row r="5365" spans="1:5" x14ac:dyDescent="0.25">
      <c r="A5365">
        <v>4</v>
      </c>
      <c r="B5365" s="35" t="str">
        <f t="shared" si="83"/>
        <v>19000641</v>
      </c>
      <c r="C5365" s="32" t="s">
        <v>962</v>
      </c>
      <c r="D5365" s="33">
        <v>418679.8</v>
      </c>
      <c r="E5365" s="33">
        <v>359451.36</v>
      </c>
    </row>
    <row r="5366" spans="1:5" x14ac:dyDescent="0.25">
      <c r="A5366">
        <v>4</v>
      </c>
      <c r="B5366" s="35" t="str">
        <f t="shared" si="83"/>
        <v>19000671</v>
      </c>
      <c r="C5366" s="32" t="s">
        <v>963</v>
      </c>
      <c r="D5366" s="33">
        <v>19659322.870000001</v>
      </c>
      <c r="E5366" s="33">
        <v>19659322.870000001</v>
      </c>
    </row>
    <row r="5367" spans="1:5" x14ac:dyDescent="0.25">
      <c r="A5367">
        <v>4</v>
      </c>
      <c r="B5367" s="35" t="str">
        <f t="shared" si="83"/>
        <v>19000691</v>
      </c>
      <c r="C5367" s="32" t="s">
        <v>964</v>
      </c>
      <c r="D5367" s="33">
        <v>49000</v>
      </c>
      <c r="E5367" s="33">
        <v>114100</v>
      </c>
    </row>
    <row r="5368" spans="1:5" x14ac:dyDescent="0.25">
      <c r="A5368">
        <v>4</v>
      </c>
      <c r="B5368" s="35" t="str">
        <f t="shared" si="83"/>
        <v>19000692</v>
      </c>
      <c r="C5368" s="32" t="s">
        <v>965</v>
      </c>
      <c r="D5368" s="33">
        <v>752500</v>
      </c>
      <c r="E5368" s="33">
        <v>752500</v>
      </c>
    </row>
    <row r="5369" spans="1:5" x14ac:dyDescent="0.25">
      <c r="A5369">
        <v>4</v>
      </c>
      <c r="B5369" s="35" t="str">
        <f t="shared" si="83"/>
        <v>19000711</v>
      </c>
      <c r="C5369" s="32" t="s">
        <v>966</v>
      </c>
      <c r="D5369" s="33">
        <v>156807.69</v>
      </c>
      <c r="E5369" s="33">
        <v>119173.86</v>
      </c>
    </row>
    <row r="5370" spans="1:5" x14ac:dyDescent="0.25">
      <c r="A5370">
        <v>4</v>
      </c>
      <c r="B5370" s="35" t="str">
        <f t="shared" si="83"/>
        <v>19000721</v>
      </c>
      <c r="C5370" s="32" t="s">
        <v>967</v>
      </c>
      <c r="D5370" s="33">
        <v>10869.86</v>
      </c>
      <c r="E5370" s="33">
        <v>10869.86</v>
      </c>
    </row>
    <row r="5371" spans="1:5" x14ac:dyDescent="0.25">
      <c r="A5371">
        <v>4</v>
      </c>
      <c r="B5371" s="35" t="str">
        <f t="shared" si="83"/>
        <v>19000751</v>
      </c>
      <c r="C5371" s="32" t="s">
        <v>968</v>
      </c>
      <c r="D5371" s="33">
        <v>1017576</v>
      </c>
      <c r="E5371" s="33">
        <v>945748.44</v>
      </c>
    </row>
    <row r="5372" spans="1:5" x14ac:dyDescent="0.25">
      <c r="A5372">
        <v>4</v>
      </c>
      <c r="B5372" s="35" t="str">
        <f t="shared" si="83"/>
        <v>19000752</v>
      </c>
      <c r="C5372" s="32" t="s">
        <v>969</v>
      </c>
      <c r="D5372" s="33">
        <v>544299</v>
      </c>
      <c r="E5372" s="33">
        <v>505876.56</v>
      </c>
    </row>
    <row r="5373" spans="1:5" x14ac:dyDescent="0.25">
      <c r="A5373">
        <v>4</v>
      </c>
      <c r="B5373" s="35" t="str">
        <f t="shared" si="83"/>
        <v>19000781</v>
      </c>
      <c r="C5373" s="32" t="s">
        <v>970</v>
      </c>
      <c r="D5373" s="33">
        <v>2751355.47</v>
      </c>
      <c r="E5373" s="33">
        <v>2497382.2999999998</v>
      </c>
    </row>
    <row r="5374" spans="1:5" x14ac:dyDescent="0.25">
      <c r="A5374">
        <v>4</v>
      </c>
      <c r="B5374" s="35" t="str">
        <f t="shared" si="83"/>
        <v>19000791</v>
      </c>
      <c r="C5374" s="32" t="s">
        <v>971</v>
      </c>
      <c r="D5374" s="33">
        <v>-5260.6</v>
      </c>
      <c r="E5374" s="33">
        <v>72779.600000000006</v>
      </c>
    </row>
    <row r="5375" spans="1:5" x14ac:dyDescent="0.25">
      <c r="A5375">
        <v>4</v>
      </c>
      <c r="B5375" s="35" t="str">
        <f t="shared" si="83"/>
        <v>19000801</v>
      </c>
      <c r="C5375" s="32" t="s">
        <v>972</v>
      </c>
      <c r="D5375" s="33">
        <v>10034.280000000001</v>
      </c>
      <c r="E5375" s="33">
        <v>13007.94</v>
      </c>
    </row>
    <row r="5376" spans="1:5" x14ac:dyDescent="0.25">
      <c r="A5376">
        <v>4</v>
      </c>
      <c r="B5376" s="35" t="str">
        <f t="shared" si="83"/>
        <v>19000811</v>
      </c>
      <c r="C5376" s="32" t="s">
        <v>973</v>
      </c>
      <c r="D5376" s="33">
        <v>14686.44</v>
      </c>
      <c r="E5376" s="33">
        <v>11979.32</v>
      </c>
    </row>
    <row r="5377" spans="1:5" x14ac:dyDescent="0.25">
      <c r="A5377">
        <v>4</v>
      </c>
      <c r="B5377" s="35" t="str">
        <f t="shared" si="83"/>
        <v>19000831</v>
      </c>
      <c r="C5377" s="32" t="s">
        <v>974</v>
      </c>
      <c r="D5377" s="33">
        <v>208401.79</v>
      </c>
      <c r="E5377" s="33">
        <v>170510.54</v>
      </c>
    </row>
    <row r="5378" spans="1:5" x14ac:dyDescent="0.25">
      <c r="A5378">
        <v>4</v>
      </c>
      <c r="B5378" s="35" t="str">
        <f t="shared" ref="B5378:B5441" si="84">LEFT(C5378,8)</f>
        <v>19000841</v>
      </c>
      <c r="C5378" s="32" t="s">
        <v>975</v>
      </c>
      <c r="D5378" s="33">
        <v>-72655.509999999995</v>
      </c>
      <c r="E5378" s="33">
        <v>-117802.77</v>
      </c>
    </row>
    <row r="5379" spans="1:5" x14ac:dyDescent="0.25">
      <c r="A5379">
        <v>4</v>
      </c>
      <c r="B5379" s="35" t="str">
        <f t="shared" si="84"/>
        <v>19000851</v>
      </c>
      <c r="C5379" s="32" t="s">
        <v>976</v>
      </c>
      <c r="D5379" s="33">
        <v>152396.29</v>
      </c>
      <c r="E5379" s="33">
        <v>91437.78</v>
      </c>
    </row>
    <row r="5380" spans="1:5" x14ac:dyDescent="0.25">
      <c r="A5380">
        <v>4</v>
      </c>
      <c r="B5380" s="35" t="str">
        <f t="shared" si="84"/>
        <v>19000861</v>
      </c>
      <c r="C5380" s="32" t="s">
        <v>977</v>
      </c>
      <c r="D5380" s="33">
        <v>38318.949999999997</v>
      </c>
      <c r="E5380" s="33">
        <v>22991.38</v>
      </c>
    </row>
    <row r="5381" spans="1:5" x14ac:dyDescent="0.25">
      <c r="A5381">
        <v>4</v>
      </c>
      <c r="B5381" s="35" t="str">
        <f t="shared" si="84"/>
        <v>19000871</v>
      </c>
      <c r="C5381" s="32" t="s">
        <v>978</v>
      </c>
      <c r="D5381" s="33">
        <v>1549497.81</v>
      </c>
      <c r="E5381" s="33">
        <v>1522953.6</v>
      </c>
    </row>
    <row r="5382" spans="1:5" x14ac:dyDescent="0.25">
      <c r="A5382">
        <v>4</v>
      </c>
      <c r="B5382" s="35" t="str">
        <f t="shared" si="84"/>
        <v>19000881</v>
      </c>
      <c r="C5382" s="32" t="s">
        <v>979</v>
      </c>
      <c r="D5382" s="33">
        <v>-739489.53</v>
      </c>
      <c r="E5382" s="33">
        <v>710056.17</v>
      </c>
    </row>
    <row r="5383" spans="1:5" x14ac:dyDescent="0.25">
      <c r="A5383">
        <v>4</v>
      </c>
      <c r="B5383" s="35" t="str">
        <f t="shared" si="84"/>
        <v>19000891</v>
      </c>
      <c r="C5383" s="32" t="s">
        <v>980</v>
      </c>
      <c r="D5383" s="33">
        <v>662137876</v>
      </c>
      <c r="E5383" s="33">
        <v>652307335.46000004</v>
      </c>
    </row>
    <row r="5384" spans="1:5" x14ac:dyDescent="0.25">
      <c r="A5384">
        <v>4</v>
      </c>
      <c r="B5384" s="35" t="str">
        <f t="shared" si="84"/>
        <v>19000901</v>
      </c>
      <c r="C5384" s="32" t="s">
        <v>981</v>
      </c>
      <c r="D5384" s="33">
        <v>0</v>
      </c>
      <c r="E5384" s="33">
        <v>1750000</v>
      </c>
    </row>
    <row r="5385" spans="1:5" x14ac:dyDescent="0.25">
      <c r="A5385">
        <v>4</v>
      </c>
      <c r="B5385" s="35" t="str">
        <f t="shared" si="84"/>
        <v>19000911</v>
      </c>
      <c r="C5385" s="32" t="s">
        <v>982</v>
      </c>
      <c r="D5385" s="33">
        <v>0</v>
      </c>
      <c r="E5385" s="33">
        <v>0</v>
      </c>
    </row>
    <row r="5386" spans="1:5" x14ac:dyDescent="0.25">
      <c r="A5386">
        <v>4</v>
      </c>
      <c r="B5386" s="35" t="str">
        <f t="shared" si="84"/>
        <v>19001001</v>
      </c>
      <c r="C5386" s="32" t="s">
        <v>983</v>
      </c>
      <c r="D5386" s="33">
        <v>0</v>
      </c>
      <c r="E5386" s="33">
        <v>0</v>
      </c>
    </row>
    <row r="5387" spans="1:5" x14ac:dyDescent="0.25">
      <c r="A5387">
        <v>4</v>
      </c>
      <c r="B5387" s="35" t="str">
        <f t="shared" si="84"/>
        <v>19002003</v>
      </c>
      <c r="C5387" s="32" t="s">
        <v>984</v>
      </c>
      <c r="D5387" s="33">
        <v>0.42</v>
      </c>
      <c r="E5387" s="33">
        <v>3983441.79</v>
      </c>
    </row>
    <row r="5388" spans="1:5" x14ac:dyDescent="0.25">
      <c r="A5388">
        <v>4</v>
      </c>
      <c r="B5388" s="35" t="str">
        <f t="shared" si="84"/>
        <v>19003011</v>
      </c>
      <c r="C5388" s="32" t="s">
        <v>985</v>
      </c>
      <c r="D5388" s="33">
        <v>483649.6</v>
      </c>
      <c r="E5388" s="33">
        <v>367574.2</v>
      </c>
    </row>
    <row r="5389" spans="1:5" x14ac:dyDescent="0.25">
      <c r="A5389">
        <v>4</v>
      </c>
      <c r="B5389" s="35" t="str">
        <f t="shared" si="84"/>
        <v>19003021</v>
      </c>
      <c r="C5389" s="32" t="s">
        <v>986</v>
      </c>
      <c r="D5389" s="33">
        <v>140010.15</v>
      </c>
      <c r="E5389" s="33">
        <v>106408.47</v>
      </c>
    </row>
    <row r="5390" spans="1:5" x14ac:dyDescent="0.25">
      <c r="A5390">
        <v>4</v>
      </c>
      <c r="B5390" s="35" t="str">
        <f t="shared" si="84"/>
        <v>19003041</v>
      </c>
      <c r="C5390" s="32" t="s">
        <v>987</v>
      </c>
      <c r="D5390" s="33">
        <v>2163000</v>
      </c>
      <c r="E5390" s="33">
        <v>1990163.28</v>
      </c>
    </row>
    <row r="5391" spans="1:5" x14ac:dyDescent="0.25">
      <c r="A5391">
        <v>4</v>
      </c>
      <c r="B5391" s="35" t="str">
        <f t="shared" si="84"/>
        <v>19003042</v>
      </c>
      <c r="C5391" s="32" t="s">
        <v>988</v>
      </c>
      <c r="D5391" s="33">
        <v>1701000</v>
      </c>
      <c r="E5391" s="33">
        <v>987000</v>
      </c>
    </row>
    <row r="5392" spans="1:5" x14ac:dyDescent="0.25">
      <c r="A5392">
        <v>4</v>
      </c>
      <c r="B5392" s="35" t="str">
        <f t="shared" si="84"/>
        <v xml:space="preserve">F190    </v>
      </c>
      <c r="C5392" s="25" t="s">
        <v>989</v>
      </c>
      <c r="D5392" s="26">
        <v>1375504644.3499999</v>
      </c>
      <c r="E5392" s="26">
        <v>1326642226.55</v>
      </c>
    </row>
    <row r="5393" spans="1:5" x14ac:dyDescent="0.25">
      <c r="A5393">
        <v>4</v>
      </c>
      <c r="B5393" s="35" t="str">
        <f t="shared" si="84"/>
        <v>F1-P110.</v>
      </c>
      <c r="C5393" s="25" t="s">
        <v>231</v>
      </c>
      <c r="D5393" s="26">
        <v>1375504644.3499999</v>
      </c>
      <c r="E5393" s="26">
        <v>1326642226.55</v>
      </c>
    </row>
    <row r="5394" spans="1:5" x14ac:dyDescent="0.25">
      <c r="A5394">
        <v>4</v>
      </c>
      <c r="B5394" s="35" t="str">
        <f t="shared" si="84"/>
        <v>19100012</v>
      </c>
      <c r="C5394" s="32" t="s">
        <v>990</v>
      </c>
      <c r="D5394" s="33">
        <v>630515.52</v>
      </c>
      <c r="E5394" s="33">
        <v>-13931829.720000001</v>
      </c>
    </row>
    <row r="5395" spans="1:5" x14ac:dyDescent="0.25">
      <c r="A5395">
        <v>4</v>
      </c>
      <c r="B5395" s="35" t="str">
        <f t="shared" si="84"/>
        <v>19100022</v>
      </c>
      <c r="C5395" s="43" t="s">
        <v>991</v>
      </c>
      <c r="D5395" s="51">
        <v>-5134890.42</v>
      </c>
      <c r="E5395" s="51">
        <v>-20752442.780000001</v>
      </c>
    </row>
    <row r="5396" spans="1:5" x14ac:dyDescent="0.25">
      <c r="A5396">
        <v>4</v>
      </c>
      <c r="B5396" s="35" t="str">
        <f t="shared" si="84"/>
        <v>19100132</v>
      </c>
      <c r="C5396" s="43" t="s">
        <v>992</v>
      </c>
      <c r="D5396" s="51">
        <v>-50661.81</v>
      </c>
      <c r="E5396" s="51">
        <v>-180652.25</v>
      </c>
    </row>
    <row r="5397" spans="1:5" x14ac:dyDescent="0.25">
      <c r="A5397">
        <v>4</v>
      </c>
      <c r="B5397" s="35" t="str">
        <f t="shared" si="84"/>
        <v>19100142</v>
      </c>
      <c r="C5397" s="44" t="s">
        <v>993</v>
      </c>
      <c r="D5397" s="53">
        <v>46941.33</v>
      </c>
      <c r="E5397" s="53">
        <v>-53390.32</v>
      </c>
    </row>
    <row r="5398" spans="1:5" x14ac:dyDescent="0.25">
      <c r="A5398">
        <v>4</v>
      </c>
      <c r="B5398" s="35" t="str">
        <f t="shared" si="84"/>
        <v>19100152</v>
      </c>
      <c r="C5398" s="32" t="s">
        <v>994</v>
      </c>
      <c r="D5398" s="33">
        <v>-152574.91</v>
      </c>
      <c r="E5398" s="33">
        <v>-212228.27</v>
      </c>
    </row>
    <row r="5399" spans="1:5" x14ac:dyDescent="0.25">
      <c r="A5399">
        <v>4</v>
      </c>
      <c r="B5399" s="35" t="str">
        <f t="shared" si="84"/>
        <v>19100162</v>
      </c>
      <c r="C5399" s="32" t="s">
        <v>995</v>
      </c>
      <c r="D5399" s="33">
        <v>-11390293.1</v>
      </c>
      <c r="E5399" s="33">
        <v>-4160378.14</v>
      </c>
    </row>
    <row r="5400" spans="1:5" x14ac:dyDescent="0.25">
      <c r="A5400">
        <v>4</v>
      </c>
      <c r="B5400" s="35" t="str">
        <f t="shared" si="84"/>
        <v xml:space="preserve">F191    </v>
      </c>
      <c r="C5400" s="25" t="s">
        <v>996</v>
      </c>
      <c r="D5400" s="26">
        <v>-16050963.390000001</v>
      </c>
      <c r="E5400" s="26">
        <v>-39290921.479999997</v>
      </c>
    </row>
    <row r="5401" spans="1:5" x14ac:dyDescent="0.25">
      <c r="A5401">
        <v>4</v>
      </c>
      <c r="B5401" s="35" t="str">
        <f t="shared" si="84"/>
        <v>F1-P110.</v>
      </c>
      <c r="C5401" s="25" t="s">
        <v>232</v>
      </c>
      <c r="D5401" s="26">
        <v>-16050963.390000001</v>
      </c>
      <c r="E5401" s="26">
        <v>-39290921.479999997</v>
      </c>
    </row>
    <row r="5402" spans="1:5" x14ac:dyDescent="0.25">
      <c r="A5402">
        <v>4</v>
      </c>
      <c r="B5402" s="35" t="str">
        <f t="shared" si="84"/>
        <v>F1-P110.</v>
      </c>
      <c r="C5402" s="42" t="s">
        <v>233</v>
      </c>
      <c r="D5402" s="50">
        <v>2267072726.0599999</v>
      </c>
      <c r="E5402" s="50">
        <v>2131852687.6099999</v>
      </c>
    </row>
    <row r="5403" spans="1:5" x14ac:dyDescent="0.25">
      <c r="A5403">
        <v>4</v>
      </c>
      <c r="B5403" s="35" t="str">
        <f t="shared" si="84"/>
        <v>F1.P110.</v>
      </c>
      <c r="C5403" s="42" t="s">
        <v>234</v>
      </c>
      <c r="D5403" s="50">
        <v>12625792218.959999</v>
      </c>
      <c r="E5403" s="50">
        <v>12460414535.780001</v>
      </c>
    </row>
    <row r="5404" spans="1:5" x14ac:dyDescent="0.25">
      <c r="A5404">
        <v>4</v>
      </c>
      <c r="B5404" s="35" t="str">
        <f t="shared" si="84"/>
        <v>Liabilit</v>
      </c>
      <c r="C5404" s="40" t="s">
        <v>997</v>
      </c>
      <c r="D5404" s="46" t="s">
        <v>998</v>
      </c>
      <c r="E5404" s="46" t="s">
        <v>999</v>
      </c>
    </row>
    <row r="5405" spans="1:5" x14ac:dyDescent="0.25">
      <c r="A5405">
        <v>4</v>
      </c>
      <c r="B5405" s="35" t="str">
        <f t="shared" si="84"/>
        <v>20100023</v>
      </c>
      <c r="C5405" s="32" t="s">
        <v>1000</v>
      </c>
      <c r="D5405" s="34">
        <v>-859037.91</v>
      </c>
      <c r="E5405" s="34">
        <v>-859037.91</v>
      </c>
    </row>
    <row r="5406" spans="1:5" x14ac:dyDescent="0.25">
      <c r="A5406">
        <v>4</v>
      </c>
      <c r="B5406" s="35" t="str">
        <f t="shared" si="84"/>
        <v xml:space="preserve">F201    </v>
      </c>
      <c r="C5406" s="25" t="s">
        <v>1001</v>
      </c>
      <c r="D5406" s="27">
        <v>-859037.91</v>
      </c>
      <c r="E5406" s="27">
        <v>-859037.91</v>
      </c>
    </row>
    <row r="5407" spans="1:5" x14ac:dyDescent="0.25">
      <c r="A5407">
        <v>4</v>
      </c>
      <c r="B5407" s="35" t="str">
        <f t="shared" si="84"/>
        <v>F1-P112.</v>
      </c>
      <c r="C5407" s="25" t="s">
        <v>235</v>
      </c>
      <c r="D5407" s="27">
        <v>-859037.91</v>
      </c>
      <c r="E5407" s="27">
        <v>-859037.91</v>
      </c>
    </row>
    <row r="5408" spans="1:5" x14ac:dyDescent="0.25">
      <c r="A5408">
        <v>4</v>
      </c>
      <c r="B5408" s="35" t="str">
        <f t="shared" si="84"/>
        <v>20700003</v>
      </c>
      <c r="C5408" s="32" t="s">
        <v>1002</v>
      </c>
      <c r="D5408" s="34">
        <v>-122847945.22</v>
      </c>
      <c r="E5408" s="34">
        <v>-122847945.22</v>
      </c>
    </row>
    <row r="5409" spans="1:5" x14ac:dyDescent="0.25">
      <c r="A5409">
        <v>4</v>
      </c>
      <c r="B5409" s="35" t="str">
        <f t="shared" si="84"/>
        <v>20700013</v>
      </c>
      <c r="C5409" s="32" t="s">
        <v>1003</v>
      </c>
      <c r="D5409" s="34">
        <v>-338395484.31</v>
      </c>
      <c r="E5409" s="34">
        <v>-338395484.31</v>
      </c>
    </row>
    <row r="5410" spans="1:5" x14ac:dyDescent="0.25">
      <c r="A5410">
        <v>4</v>
      </c>
      <c r="B5410" s="35" t="str">
        <f t="shared" si="84"/>
        <v>20700023</v>
      </c>
      <c r="C5410" s="32" t="s">
        <v>1004</v>
      </c>
      <c r="D5410" s="34">
        <v>-16901820.34</v>
      </c>
      <c r="E5410" s="34">
        <v>-16901820.34</v>
      </c>
    </row>
    <row r="5411" spans="1:5" x14ac:dyDescent="0.25">
      <c r="A5411">
        <v>4</v>
      </c>
      <c r="B5411" s="35" t="str">
        <f t="shared" si="84"/>
        <v xml:space="preserve">F207    </v>
      </c>
      <c r="C5411" s="25" t="s">
        <v>1005</v>
      </c>
      <c r="D5411" s="27">
        <v>-478145249.87</v>
      </c>
      <c r="E5411" s="27">
        <v>-478145249.87</v>
      </c>
    </row>
    <row r="5412" spans="1:5" x14ac:dyDescent="0.25">
      <c r="A5412">
        <v>4</v>
      </c>
      <c r="B5412" s="35" t="str">
        <f t="shared" si="84"/>
        <v>F1-P112.</v>
      </c>
      <c r="C5412" s="25" t="s">
        <v>236</v>
      </c>
      <c r="D5412" s="27">
        <v>-478145249.87</v>
      </c>
      <c r="E5412" s="27">
        <v>-478145249.87</v>
      </c>
    </row>
    <row r="5413" spans="1:5" x14ac:dyDescent="0.25">
      <c r="A5413">
        <v>4</v>
      </c>
      <c r="B5413" s="35" t="str">
        <f t="shared" si="84"/>
        <v>21100003</v>
      </c>
      <c r="C5413" s="32" t="s">
        <v>1006</v>
      </c>
      <c r="D5413" s="34">
        <v>-2803605116.4699998</v>
      </c>
      <c r="E5413" s="34">
        <v>-2803605116.4699998</v>
      </c>
    </row>
    <row r="5414" spans="1:5" x14ac:dyDescent="0.25">
      <c r="A5414">
        <v>4</v>
      </c>
      <c r="B5414" s="35" t="str">
        <f t="shared" si="84"/>
        <v>21100383</v>
      </c>
      <c r="C5414" s="32" t="s">
        <v>1007</v>
      </c>
      <c r="D5414" s="34">
        <v>-491575</v>
      </c>
      <c r="E5414" s="34">
        <v>-491575</v>
      </c>
    </row>
    <row r="5415" spans="1:5" x14ac:dyDescent="0.25">
      <c r="A5415">
        <v>4</v>
      </c>
      <c r="B5415" s="35" t="str">
        <f t="shared" si="84"/>
        <v xml:space="preserve">F211    </v>
      </c>
      <c r="C5415" s="25" t="s">
        <v>1008</v>
      </c>
      <c r="D5415" s="27">
        <v>-2804096691.4699998</v>
      </c>
      <c r="E5415" s="27">
        <v>-2804096691.4699998</v>
      </c>
    </row>
    <row r="5416" spans="1:5" x14ac:dyDescent="0.25">
      <c r="A5416">
        <v>4</v>
      </c>
      <c r="B5416" s="35" t="str">
        <f t="shared" si="84"/>
        <v>F1-P112.</v>
      </c>
      <c r="C5416" s="25" t="s">
        <v>237</v>
      </c>
      <c r="D5416" s="27">
        <v>-2804096691.4699998</v>
      </c>
      <c r="E5416" s="27">
        <v>-2804096691.4699998</v>
      </c>
    </row>
    <row r="5417" spans="1:5" x14ac:dyDescent="0.25">
      <c r="A5417">
        <v>4</v>
      </c>
      <c r="B5417" s="35" t="str">
        <f t="shared" si="84"/>
        <v>21400013</v>
      </c>
      <c r="C5417" s="32" t="s">
        <v>1009</v>
      </c>
      <c r="D5417" s="34">
        <v>2148854.7200000002</v>
      </c>
      <c r="E5417" s="34">
        <v>2148854.7200000002</v>
      </c>
    </row>
    <row r="5418" spans="1:5" x14ac:dyDescent="0.25">
      <c r="A5418">
        <v>4</v>
      </c>
      <c r="B5418" s="35" t="str">
        <f t="shared" si="84"/>
        <v>21400033</v>
      </c>
      <c r="C5418" s="32" t="s">
        <v>1010</v>
      </c>
      <c r="D5418" s="34">
        <v>4985024.68</v>
      </c>
      <c r="E5418" s="34">
        <v>4985024.68</v>
      </c>
    </row>
    <row r="5419" spans="1:5" x14ac:dyDescent="0.25">
      <c r="A5419">
        <v>4</v>
      </c>
      <c r="B5419" s="35" t="str">
        <f t="shared" si="84"/>
        <v xml:space="preserve">F214    </v>
      </c>
      <c r="C5419" s="25" t="s">
        <v>1011</v>
      </c>
      <c r="D5419" s="27">
        <v>7133879.4000000004</v>
      </c>
      <c r="E5419" s="27">
        <v>7133879.4000000004</v>
      </c>
    </row>
    <row r="5420" spans="1:5" x14ac:dyDescent="0.25">
      <c r="A5420">
        <v>4</v>
      </c>
      <c r="B5420" s="35" t="str">
        <f t="shared" si="84"/>
        <v>F1-P112.</v>
      </c>
      <c r="C5420" s="25" t="s">
        <v>238</v>
      </c>
      <c r="D5420" s="27">
        <v>7133879.4000000004</v>
      </c>
      <c r="E5420" s="27">
        <v>7133879.4000000004</v>
      </c>
    </row>
    <row r="5421" spans="1:5" x14ac:dyDescent="0.25">
      <c r="A5421">
        <v>4</v>
      </c>
      <c r="B5421" s="35" t="str">
        <f t="shared" si="84"/>
        <v>21500023</v>
      </c>
      <c r="C5421" s="32" t="s">
        <v>1012</v>
      </c>
      <c r="D5421" s="34">
        <v>-14443200</v>
      </c>
      <c r="E5421" s="34">
        <v>-14443200</v>
      </c>
    </row>
    <row r="5422" spans="1:5" x14ac:dyDescent="0.25">
      <c r="A5422">
        <v>4</v>
      </c>
      <c r="B5422" s="35" t="str">
        <f t="shared" si="84"/>
        <v>21500033</v>
      </c>
      <c r="C5422" s="32" t="s">
        <v>1013</v>
      </c>
      <c r="D5422" s="34">
        <v>-8111172</v>
      </c>
      <c r="E5422" s="34">
        <v>-8111172</v>
      </c>
    </row>
    <row r="5423" spans="1:5" x14ac:dyDescent="0.25">
      <c r="A5423">
        <v>4</v>
      </c>
      <c r="B5423" s="35" t="str">
        <f t="shared" si="84"/>
        <v xml:space="preserve">F215    </v>
      </c>
      <c r="C5423" s="25" t="s">
        <v>263</v>
      </c>
      <c r="D5423" s="27">
        <v>-22554372</v>
      </c>
      <c r="E5423" s="27">
        <v>-22554372</v>
      </c>
    </row>
    <row r="5424" spans="1:5" x14ac:dyDescent="0.25">
      <c r="A5424">
        <v>4</v>
      </c>
      <c r="B5424" s="35" t="str">
        <f t="shared" si="84"/>
        <v>21600003</v>
      </c>
      <c r="C5424" s="32" t="s">
        <v>1014</v>
      </c>
      <c r="D5424" s="34">
        <v>-796832497.90999997</v>
      </c>
      <c r="E5424" s="34">
        <v>-546002227.39999998</v>
      </c>
    </row>
    <row r="5425" spans="1:5" x14ac:dyDescent="0.25">
      <c r="A5425">
        <v>4</v>
      </c>
      <c r="B5425" s="35" t="str">
        <f t="shared" si="84"/>
        <v>21600011</v>
      </c>
      <c r="C5425" s="32" t="s">
        <v>1015</v>
      </c>
      <c r="D5425" s="34">
        <v>17329518.510000002</v>
      </c>
      <c r="E5425" s="34">
        <v>-5848610</v>
      </c>
    </row>
    <row r="5426" spans="1:5" x14ac:dyDescent="0.25">
      <c r="A5426">
        <v>4</v>
      </c>
      <c r="B5426" s="35" t="str">
        <f t="shared" si="84"/>
        <v>21600013</v>
      </c>
      <c r="C5426" s="32" t="s">
        <v>1016</v>
      </c>
      <c r="D5426" s="34">
        <v>77562549.519999996</v>
      </c>
      <c r="E5426" s="34">
        <v>77562549.519999996</v>
      </c>
    </row>
    <row r="5427" spans="1:5" x14ac:dyDescent="0.25">
      <c r="A5427">
        <v>4</v>
      </c>
      <c r="B5427" s="35" t="str">
        <f t="shared" si="84"/>
        <v>21600023</v>
      </c>
      <c r="C5427" s="32" t="s">
        <v>1017</v>
      </c>
      <c r="D5427" s="34">
        <v>1755001.25</v>
      </c>
      <c r="E5427" s="34">
        <v>1755001.25</v>
      </c>
    </row>
    <row r="5428" spans="1:5" x14ac:dyDescent="0.25">
      <c r="A5428">
        <v>4</v>
      </c>
      <c r="B5428" s="35" t="str">
        <f t="shared" si="84"/>
        <v>21600033</v>
      </c>
      <c r="C5428" s="32" t="s">
        <v>1018</v>
      </c>
      <c r="D5428" s="34">
        <v>1471103.62</v>
      </c>
      <c r="E5428" s="34">
        <v>1471103.62</v>
      </c>
    </row>
    <row r="5429" spans="1:5" x14ac:dyDescent="0.25">
      <c r="A5429">
        <v>4</v>
      </c>
      <c r="B5429" s="35" t="str">
        <f t="shared" si="84"/>
        <v>21600053</v>
      </c>
      <c r="C5429" s="32" t="s">
        <v>1019</v>
      </c>
      <c r="D5429" s="34">
        <v>16359946.109999999</v>
      </c>
      <c r="E5429" s="34">
        <v>16359946.109999999</v>
      </c>
    </row>
    <row r="5430" spans="1:5" x14ac:dyDescent="0.25">
      <c r="A5430">
        <v>4</v>
      </c>
      <c r="B5430" s="35" t="str">
        <f t="shared" si="84"/>
        <v xml:space="preserve">F216    </v>
      </c>
      <c r="C5430" s="25" t="s">
        <v>264</v>
      </c>
      <c r="D5430" s="27">
        <v>-682354378.89999998</v>
      </c>
      <c r="E5430" s="27">
        <v>-454702236.89999998</v>
      </c>
    </row>
    <row r="5431" spans="1:5" x14ac:dyDescent="0.25">
      <c r="A5431">
        <v>4</v>
      </c>
      <c r="B5431" s="35" t="str">
        <f t="shared" si="84"/>
        <v>43800003</v>
      </c>
      <c r="C5431" s="32" t="s">
        <v>1020</v>
      </c>
      <c r="D5431" s="34">
        <v>227784248</v>
      </c>
      <c r="E5431" s="34">
        <v>58611458</v>
      </c>
    </row>
    <row r="5432" spans="1:5" x14ac:dyDescent="0.25">
      <c r="A5432">
        <v>4</v>
      </c>
      <c r="B5432" s="35" t="str">
        <f t="shared" si="84"/>
        <v xml:space="preserve">F438    </v>
      </c>
      <c r="C5432" s="25" t="s">
        <v>270</v>
      </c>
      <c r="D5432" s="27">
        <v>227784248</v>
      </c>
      <c r="E5432" s="27">
        <v>58611458</v>
      </c>
    </row>
    <row r="5433" spans="1:5" x14ac:dyDescent="0.25">
      <c r="A5433">
        <v>4</v>
      </c>
      <c r="B5433" s="35" t="str">
        <f t="shared" si="84"/>
        <v>43900003</v>
      </c>
      <c r="C5433" s="32" t="s">
        <v>1021</v>
      </c>
      <c r="D5433" s="34">
        <v>5848610</v>
      </c>
      <c r="E5433" s="34">
        <v>-21484570.550000001</v>
      </c>
    </row>
    <row r="5434" spans="1:5" x14ac:dyDescent="0.25">
      <c r="A5434">
        <v>4</v>
      </c>
      <c r="B5434" s="35" t="str">
        <f t="shared" si="84"/>
        <v xml:space="preserve">F439    </v>
      </c>
      <c r="C5434" s="25" t="s">
        <v>271</v>
      </c>
      <c r="D5434" s="27">
        <v>5848610</v>
      </c>
      <c r="E5434" s="27">
        <v>-21484570.550000001</v>
      </c>
    </row>
    <row r="5435" spans="1:5" x14ac:dyDescent="0.25">
      <c r="A5435">
        <v>4</v>
      </c>
      <c r="B5435" s="35" t="str">
        <f t="shared" si="84"/>
        <v>FERC_RET</v>
      </c>
      <c r="C5435" s="25" t="s">
        <v>1022</v>
      </c>
      <c r="D5435" s="27">
        <v>233632858</v>
      </c>
      <c r="E5435" s="27">
        <v>37126887.450000003</v>
      </c>
    </row>
    <row r="5436" spans="1:5" x14ac:dyDescent="0.25">
      <c r="A5436">
        <v>4</v>
      </c>
      <c r="B5436" s="35" t="str">
        <f t="shared" si="84"/>
        <v>41500103</v>
      </c>
      <c r="C5436" s="32" t="s">
        <v>1023</v>
      </c>
      <c r="D5436" s="33">
        <v>0</v>
      </c>
      <c r="E5436" s="34">
        <v>31.28</v>
      </c>
    </row>
    <row r="5437" spans="1:5" x14ac:dyDescent="0.25">
      <c r="A5437">
        <v>4</v>
      </c>
      <c r="B5437" s="35" t="str">
        <f t="shared" si="84"/>
        <v>41500113</v>
      </c>
      <c r="C5437" s="32" t="s">
        <v>1024</v>
      </c>
      <c r="D5437" s="33">
        <v>0</v>
      </c>
      <c r="E5437" s="34">
        <v>-136.34</v>
      </c>
    </row>
    <row r="5438" spans="1:5" x14ac:dyDescent="0.25">
      <c r="A5438">
        <v>4</v>
      </c>
      <c r="B5438" s="35" t="str">
        <f t="shared" si="84"/>
        <v>41810000</v>
      </c>
      <c r="C5438" s="32" t="s">
        <v>1025</v>
      </c>
      <c r="D5438" s="33">
        <v>0</v>
      </c>
      <c r="E5438" s="34">
        <v>132106</v>
      </c>
    </row>
    <row r="5439" spans="1:5" x14ac:dyDescent="0.25">
      <c r="A5439">
        <v>4</v>
      </c>
      <c r="B5439" s="35" t="str">
        <f t="shared" si="84"/>
        <v>41900013</v>
      </c>
      <c r="C5439" s="32" t="s">
        <v>1026</v>
      </c>
      <c r="D5439" s="33">
        <v>0</v>
      </c>
      <c r="E5439" s="34">
        <v>-188197.67</v>
      </c>
    </row>
    <row r="5440" spans="1:5" x14ac:dyDescent="0.25">
      <c r="A5440">
        <v>4</v>
      </c>
      <c r="B5440" s="35" t="str">
        <f t="shared" si="84"/>
        <v>42650093</v>
      </c>
      <c r="C5440" s="32" t="s">
        <v>1027</v>
      </c>
      <c r="D5440" s="33">
        <v>0</v>
      </c>
      <c r="E5440" s="34">
        <v>7100</v>
      </c>
    </row>
    <row r="5441" spans="1:5" x14ac:dyDescent="0.25">
      <c r="A5441">
        <v>4</v>
      </c>
      <c r="B5441" s="35" t="str">
        <f t="shared" si="84"/>
        <v>42650103</v>
      </c>
      <c r="C5441" s="32" t="s">
        <v>1028</v>
      </c>
      <c r="D5441" s="33">
        <v>0</v>
      </c>
      <c r="E5441" s="34">
        <v>4050</v>
      </c>
    </row>
    <row r="5442" spans="1:5" x14ac:dyDescent="0.25">
      <c r="A5442">
        <v>4</v>
      </c>
      <c r="B5442" s="35" t="str">
        <f t="shared" ref="B5442:B5505" si="85">LEFT(C5442,8)</f>
        <v>43100093</v>
      </c>
      <c r="C5442" s="32" t="s">
        <v>1029</v>
      </c>
      <c r="D5442" s="33">
        <v>0</v>
      </c>
      <c r="E5442" s="33">
        <v>0</v>
      </c>
    </row>
    <row r="5443" spans="1:5" x14ac:dyDescent="0.25">
      <c r="A5443">
        <v>4</v>
      </c>
      <c r="B5443" s="35" t="str">
        <f t="shared" si="85"/>
        <v>44000001</v>
      </c>
      <c r="C5443" s="32" t="s">
        <v>1030</v>
      </c>
      <c r="D5443" s="33">
        <v>0</v>
      </c>
      <c r="E5443" s="34">
        <v>-469533882.05000001</v>
      </c>
    </row>
    <row r="5444" spans="1:5" x14ac:dyDescent="0.25">
      <c r="A5444">
        <v>4</v>
      </c>
      <c r="B5444" s="35" t="str">
        <f t="shared" si="85"/>
        <v>44200011</v>
      </c>
      <c r="C5444" s="32" t="s">
        <v>1031</v>
      </c>
      <c r="D5444" s="33">
        <v>0</v>
      </c>
      <c r="E5444" s="34">
        <v>-310503814.32999998</v>
      </c>
    </row>
    <row r="5445" spans="1:5" x14ac:dyDescent="0.25">
      <c r="A5445">
        <v>4</v>
      </c>
      <c r="B5445" s="35" t="str">
        <f t="shared" si="85"/>
        <v>44200021</v>
      </c>
      <c r="C5445" s="32" t="s">
        <v>1032</v>
      </c>
      <c r="D5445" s="33">
        <v>0</v>
      </c>
      <c r="E5445" s="34">
        <v>-38039715.829999998</v>
      </c>
    </row>
    <row r="5446" spans="1:5" x14ac:dyDescent="0.25">
      <c r="A5446">
        <v>4</v>
      </c>
      <c r="B5446" s="35" t="str">
        <f t="shared" si="85"/>
        <v>44200031</v>
      </c>
      <c r="C5446" s="32" t="s">
        <v>1033</v>
      </c>
      <c r="D5446" s="33">
        <v>0</v>
      </c>
      <c r="E5446" s="34">
        <v>-41679.019999999997</v>
      </c>
    </row>
    <row r="5447" spans="1:5" x14ac:dyDescent="0.25">
      <c r="A5447">
        <v>4</v>
      </c>
      <c r="B5447" s="35" t="str">
        <f t="shared" si="85"/>
        <v>44200041</v>
      </c>
      <c r="C5447" s="32" t="s">
        <v>1034</v>
      </c>
      <c r="D5447" s="33">
        <v>0</v>
      </c>
      <c r="E5447" s="34">
        <v>-1354441.53</v>
      </c>
    </row>
    <row r="5448" spans="1:5" x14ac:dyDescent="0.25">
      <c r="A5448">
        <v>4</v>
      </c>
      <c r="B5448" s="35" t="str">
        <f t="shared" si="85"/>
        <v>44400001</v>
      </c>
      <c r="C5448" s="32" t="s">
        <v>1035</v>
      </c>
      <c r="D5448" s="33">
        <v>0</v>
      </c>
      <c r="E5448" s="34">
        <v>-6519182.2800000003</v>
      </c>
    </row>
    <row r="5449" spans="1:5" x14ac:dyDescent="0.25">
      <c r="A5449">
        <v>4</v>
      </c>
      <c r="B5449" s="35" t="str">
        <f t="shared" si="85"/>
        <v>44700011</v>
      </c>
      <c r="C5449" s="32" t="s">
        <v>1036</v>
      </c>
      <c r="D5449" s="33">
        <v>0</v>
      </c>
      <c r="E5449" s="34">
        <v>-156755.09</v>
      </c>
    </row>
    <row r="5450" spans="1:5" x14ac:dyDescent="0.25">
      <c r="A5450">
        <v>4</v>
      </c>
      <c r="B5450" s="35" t="str">
        <f t="shared" si="85"/>
        <v>44700031</v>
      </c>
      <c r="C5450" s="32" t="s">
        <v>1037</v>
      </c>
      <c r="D5450" s="33">
        <v>0</v>
      </c>
      <c r="E5450" s="34">
        <v>-28284870.09</v>
      </c>
    </row>
    <row r="5451" spans="1:5" x14ac:dyDescent="0.25">
      <c r="A5451">
        <v>4</v>
      </c>
      <c r="B5451" s="35" t="str">
        <f t="shared" si="85"/>
        <v>45000001</v>
      </c>
      <c r="C5451" s="32" t="s">
        <v>1038</v>
      </c>
      <c r="D5451" s="33">
        <v>0</v>
      </c>
      <c r="E5451" s="34">
        <v>-950999.94</v>
      </c>
    </row>
    <row r="5452" spans="1:5" x14ac:dyDescent="0.25">
      <c r="A5452">
        <v>4</v>
      </c>
      <c r="B5452" s="35" t="str">
        <f t="shared" si="85"/>
        <v>45100031</v>
      </c>
      <c r="C5452" s="32" t="s">
        <v>1039</v>
      </c>
      <c r="D5452" s="33">
        <v>0</v>
      </c>
      <c r="E5452" s="34">
        <v>-575853</v>
      </c>
    </row>
    <row r="5453" spans="1:5" x14ac:dyDescent="0.25">
      <c r="A5453">
        <v>4</v>
      </c>
      <c r="B5453" s="35" t="str">
        <f t="shared" si="85"/>
        <v>45100131</v>
      </c>
      <c r="C5453" s="32" t="s">
        <v>1040</v>
      </c>
      <c r="D5453" s="33">
        <v>0</v>
      </c>
      <c r="E5453" s="34">
        <v>-420456.39</v>
      </c>
    </row>
    <row r="5454" spans="1:5" x14ac:dyDescent="0.25">
      <c r="A5454">
        <v>4</v>
      </c>
      <c r="B5454" s="35" t="str">
        <f t="shared" si="85"/>
        <v>45100141</v>
      </c>
      <c r="C5454" s="32" t="s">
        <v>1041</v>
      </c>
      <c r="D5454" s="33">
        <v>0</v>
      </c>
      <c r="E5454" s="34">
        <v>-60816</v>
      </c>
    </row>
    <row r="5455" spans="1:5" x14ac:dyDescent="0.25">
      <c r="A5455">
        <v>4</v>
      </c>
      <c r="B5455" s="35" t="str">
        <f t="shared" si="85"/>
        <v>45100151</v>
      </c>
      <c r="C5455" s="32" t="s">
        <v>1042</v>
      </c>
      <c r="D5455" s="33">
        <v>0</v>
      </c>
      <c r="E5455" s="34">
        <v>-82543.56</v>
      </c>
    </row>
    <row r="5456" spans="1:5" x14ac:dyDescent="0.25">
      <c r="A5456">
        <v>4</v>
      </c>
      <c r="B5456" s="35" t="str">
        <f t="shared" si="85"/>
        <v>45100161</v>
      </c>
      <c r="C5456" s="32" t="s">
        <v>1043</v>
      </c>
      <c r="D5456" s="33">
        <v>0</v>
      </c>
      <c r="E5456" s="34">
        <v>-12678.62</v>
      </c>
    </row>
    <row r="5457" spans="1:5" x14ac:dyDescent="0.25">
      <c r="A5457">
        <v>4</v>
      </c>
      <c r="B5457" s="35" t="str">
        <f t="shared" si="85"/>
        <v>45400011</v>
      </c>
      <c r="C5457" s="32" t="s">
        <v>1044</v>
      </c>
      <c r="D5457" s="33">
        <v>0</v>
      </c>
      <c r="E5457" s="34">
        <v>-50852.97</v>
      </c>
    </row>
    <row r="5458" spans="1:5" x14ac:dyDescent="0.25">
      <c r="A5458">
        <v>4</v>
      </c>
      <c r="B5458" s="35" t="str">
        <f t="shared" si="85"/>
        <v>45400031</v>
      </c>
      <c r="C5458" s="32" t="s">
        <v>1045</v>
      </c>
      <c r="D5458" s="33">
        <v>0</v>
      </c>
      <c r="E5458" s="34">
        <v>-1601202.92</v>
      </c>
    </row>
    <row r="5459" spans="1:5" x14ac:dyDescent="0.25">
      <c r="A5459">
        <v>4</v>
      </c>
      <c r="B5459" s="35" t="str">
        <f t="shared" si="85"/>
        <v>45400051</v>
      </c>
      <c r="C5459" s="32" t="s">
        <v>1046</v>
      </c>
      <c r="D5459" s="33">
        <v>0</v>
      </c>
      <c r="E5459" s="34">
        <v>-19693.37</v>
      </c>
    </row>
    <row r="5460" spans="1:5" x14ac:dyDescent="0.25">
      <c r="A5460">
        <v>4</v>
      </c>
      <c r="B5460" s="35" t="str">
        <f t="shared" si="85"/>
        <v>45600091</v>
      </c>
      <c r="C5460" s="32" t="s">
        <v>1047</v>
      </c>
      <c r="D5460" s="33">
        <v>0</v>
      </c>
      <c r="E5460" s="34">
        <v>5277139.8099999996</v>
      </c>
    </row>
    <row r="5461" spans="1:5" x14ac:dyDescent="0.25">
      <c r="A5461">
        <v>4</v>
      </c>
      <c r="B5461" s="35" t="str">
        <f t="shared" si="85"/>
        <v>45600201</v>
      </c>
      <c r="C5461" s="32" t="s">
        <v>1048</v>
      </c>
      <c r="D5461" s="33">
        <v>0</v>
      </c>
      <c r="E5461" s="34">
        <v>-44728984.899999999</v>
      </c>
    </row>
    <row r="5462" spans="1:5" x14ac:dyDescent="0.25">
      <c r="A5462">
        <v>4</v>
      </c>
      <c r="B5462" s="35" t="str">
        <f t="shared" si="85"/>
        <v>45600211</v>
      </c>
      <c r="C5462" s="32" t="s">
        <v>1049</v>
      </c>
      <c r="D5462" s="33">
        <v>0</v>
      </c>
      <c r="E5462" s="34">
        <v>34899330.189999998</v>
      </c>
    </row>
    <row r="5463" spans="1:5" x14ac:dyDescent="0.25">
      <c r="A5463">
        <v>4</v>
      </c>
      <c r="B5463" s="35" t="str">
        <f t="shared" si="85"/>
        <v>45600221</v>
      </c>
      <c r="C5463" s="32" t="s">
        <v>1050</v>
      </c>
      <c r="D5463" s="33">
        <v>0</v>
      </c>
      <c r="E5463" s="34">
        <v>-20850</v>
      </c>
    </row>
    <row r="5464" spans="1:5" x14ac:dyDescent="0.25">
      <c r="A5464">
        <v>4</v>
      </c>
      <c r="B5464" s="35" t="str">
        <f t="shared" si="85"/>
        <v>48000002</v>
      </c>
      <c r="C5464" s="32" t="s">
        <v>1051</v>
      </c>
      <c r="D5464" s="33">
        <v>0</v>
      </c>
      <c r="E5464" s="34">
        <v>-297524468.87</v>
      </c>
    </row>
    <row r="5465" spans="1:5" x14ac:dyDescent="0.25">
      <c r="A5465">
        <v>4</v>
      </c>
      <c r="B5465" s="35" t="str">
        <f t="shared" si="85"/>
        <v>48100002</v>
      </c>
      <c r="C5465" s="32" t="s">
        <v>1052</v>
      </c>
      <c r="D5465" s="33">
        <v>0</v>
      </c>
      <c r="E5465" s="34">
        <v>-104811439.7</v>
      </c>
    </row>
    <row r="5466" spans="1:5" x14ac:dyDescent="0.25">
      <c r="A5466">
        <v>4</v>
      </c>
      <c r="B5466" s="35" t="str">
        <f t="shared" si="85"/>
        <v>48100012</v>
      </c>
      <c r="C5466" s="32" t="s">
        <v>1053</v>
      </c>
      <c r="D5466" s="33">
        <v>0</v>
      </c>
      <c r="E5466" s="34">
        <v>-7945579.0499999998</v>
      </c>
    </row>
    <row r="5467" spans="1:5" x14ac:dyDescent="0.25">
      <c r="A5467">
        <v>4</v>
      </c>
      <c r="B5467" s="35" t="str">
        <f t="shared" si="85"/>
        <v>48100022</v>
      </c>
      <c r="C5467" s="32" t="s">
        <v>1054</v>
      </c>
      <c r="D5467" s="33">
        <v>0</v>
      </c>
      <c r="E5467" s="34">
        <v>-8741788.8100000005</v>
      </c>
    </row>
    <row r="5468" spans="1:5" x14ac:dyDescent="0.25">
      <c r="A5468">
        <v>4</v>
      </c>
      <c r="B5468" s="35" t="str">
        <f t="shared" si="85"/>
        <v>48100032</v>
      </c>
      <c r="C5468" s="32" t="s">
        <v>1055</v>
      </c>
      <c r="D5468" s="33">
        <v>0</v>
      </c>
      <c r="E5468" s="34">
        <v>-289551.53000000003</v>
      </c>
    </row>
    <row r="5469" spans="1:5" x14ac:dyDescent="0.25">
      <c r="A5469">
        <v>4</v>
      </c>
      <c r="B5469" s="35" t="str">
        <f t="shared" si="85"/>
        <v>48700002</v>
      </c>
      <c r="C5469" s="32" t="s">
        <v>1056</v>
      </c>
      <c r="D5469" s="33">
        <v>0</v>
      </c>
      <c r="E5469" s="34">
        <v>-420481.2</v>
      </c>
    </row>
    <row r="5470" spans="1:5" x14ac:dyDescent="0.25">
      <c r="A5470">
        <v>4</v>
      </c>
      <c r="B5470" s="35" t="str">
        <f t="shared" si="85"/>
        <v>48800012</v>
      </c>
      <c r="C5470" s="32" t="s">
        <v>1057</v>
      </c>
      <c r="D5470" s="33">
        <v>0</v>
      </c>
      <c r="E5470" s="34">
        <v>-180287</v>
      </c>
    </row>
    <row r="5471" spans="1:5" x14ac:dyDescent="0.25">
      <c r="A5471">
        <v>4</v>
      </c>
      <c r="B5471" s="35" t="str">
        <f t="shared" si="85"/>
        <v>48800102</v>
      </c>
      <c r="C5471" s="32" t="s">
        <v>1058</v>
      </c>
      <c r="D5471" s="33">
        <v>0</v>
      </c>
      <c r="E5471" s="34">
        <v>-148628.10999999999</v>
      </c>
    </row>
    <row r="5472" spans="1:5" x14ac:dyDescent="0.25">
      <c r="A5472">
        <v>4</v>
      </c>
      <c r="B5472" s="35" t="str">
        <f t="shared" si="85"/>
        <v>48800112</v>
      </c>
      <c r="C5472" s="32" t="s">
        <v>1059</v>
      </c>
      <c r="D5472" s="33">
        <v>0</v>
      </c>
      <c r="E5472" s="34">
        <v>-50560</v>
      </c>
    </row>
    <row r="5473" spans="1:5" x14ac:dyDescent="0.25">
      <c r="A5473">
        <v>4</v>
      </c>
      <c r="B5473" s="35" t="str">
        <f t="shared" si="85"/>
        <v>48800122</v>
      </c>
      <c r="C5473" s="32" t="s">
        <v>1060</v>
      </c>
      <c r="D5473" s="33">
        <v>0</v>
      </c>
      <c r="E5473" s="34">
        <v>-38505.230000000003</v>
      </c>
    </row>
    <row r="5474" spans="1:5" x14ac:dyDescent="0.25">
      <c r="A5474">
        <v>4</v>
      </c>
      <c r="B5474" s="35" t="str">
        <f t="shared" si="85"/>
        <v>48930002</v>
      </c>
      <c r="C5474" s="32" t="s">
        <v>1061</v>
      </c>
      <c r="D5474" s="33">
        <v>0</v>
      </c>
      <c r="E5474" s="34">
        <v>-2526011.89</v>
      </c>
    </row>
    <row r="5475" spans="1:5" x14ac:dyDescent="0.25">
      <c r="A5475">
        <v>4</v>
      </c>
      <c r="B5475" s="35" t="str">
        <f t="shared" si="85"/>
        <v>48930012</v>
      </c>
      <c r="C5475" s="32" t="s">
        <v>1062</v>
      </c>
      <c r="D5475" s="33">
        <v>0</v>
      </c>
      <c r="E5475" s="34">
        <v>-4624340.41</v>
      </c>
    </row>
    <row r="5476" spans="1:5" x14ac:dyDescent="0.25">
      <c r="A5476">
        <v>4</v>
      </c>
      <c r="B5476" s="35" t="str">
        <f t="shared" si="85"/>
        <v>49300142</v>
      </c>
      <c r="C5476" s="32" t="s">
        <v>1063</v>
      </c>
      <c r="D5476" s="33">
        <v>0</v>
      </c>
      <c r="E5476" s="34">
        <v>-2065369.49</v>
      </c>
    </row>
    <row r="5477" spans="1:5" x14ac:dyDescent="0.25">
      <c r="A5477">
        <v>4</v>
      </c>
      <c r="B5477" s="35" t="str">
        <f t="shared" si="85"/>
        <v>49500062</v>
      </c>
      <c r="C5477" s="32" t="s">
        <v>1064</v>
      </c>
      <c r="D5477" s="33">
        <v>0</v>
      </c>
      <c r="E5477" s="34">
        <v>20927362.399999999</v>
      </c>
    </row>
    <row r="5478" spans="1:5" x14ac:dyDescent="0.25">
      <c r="A5478">
        <v>4</v>
      </c>
      <c r="B5478" s="35" t="str">
        <f t="shared" si="85"/>
        <v>60010000</v>
      </c>
      <c r="C5478" s="32" t="s">
        <v>1065</v>
      </c>
      <c r="D5478" s="33">
        <v>0</v>
      </c>
      <c r="E5478" s="34">
        <v>64904054.020000003</v>
      </c>
    </row>
    <row r="5479" spans="1:5" x14ac:dyDescent="0.25">
      <c r="A5479">
        <v>4</v>
      </c>
      <c r="B5479" s="35" t="str">
        <f t="shared" si="85"/>
        <v>60013000</v>
      </c>
      <c r="C5479" s="32" t="s">
        <v>1066</v>
      </c>
      <c r="D5479" s="33">
        <v>0</v>
      </c>
      <c r="E5479" s="34">
        <v>21530084.489999998</v>
      </c>
    </row>
    <row r="5480" spans="1:5" x14ac:dyDescent="0.25">
      <c r="A5480">
        <v>4</v>
      </c>
      <c r="B5480" s="35" t="str">
        <f t="shared" si="85"/>
        <v>60014000</v>
      </c>
      <c r="C5480" s="32" t="s">
        <v>1067</v>
      </c>
      <c r="D5480" s="33">
        <v>0</v>
      </c>
      <c r="E5480" s="34">
        <v>6875309.4800000004</v>
      </c>
    </row>
    <row r="5481" spans="1:5" x14ac:dyDescent="0.25">
      <c r="A5481">
        <v>4</v>
      </c>
      <c r="B5481" s="35" t="str">
        <f t="shared" si="85"/>
        <v>60015000</v>
      </c>
      <c r="C5481" s="32" t="s">
        <v>1068</v>
      </c>
      <c r="D5481" s="33">
        <v>0</v>
      </c>
      <c r="E5481" s="34">
        <v>138394.07</v>
      </c>
    </row>
    <row r="5482" spans="1:5" x14ac:dyDescent="0.25">
      <c r="A5482">
        <v>4</v>
      </c>
      <c r="B5482" s="35" t="str">
        <f t="shared" si="85"/>
        <v>60020000</v>
      </c>
      <c r="C5482" s="32" t="s">
        <v>1069</v>
      </c>
      <c r="D5482" s="33">
        <v>0</v>
      </c>
      <c r="E5482" s="34">
        <v>438177.27</v>
      </c>
    </row>
    <row r="5483" spans="1:5" x14ac:dyDescent="0.25">
      <c r="A5483">
        <v>4</v>
      </c>
      <c r="B5483" s="35" t="str">
        <f t="shared" si="85"/>
        <v>60020100</v>
      </c>
      <c r="C5483" s="32" t="s">
        <v>1070</v>
      </c>
      <c r="D5483" s="33">
        <v>0</v>
      </c>
      <c r="E5483" s="34">
        <v>272355.21999999997</v>
      </c>
    </row>
    <row r="5484" spans="1:5" x14ac:dyDescent="0.25">
      <c r="A5484">
        <v>4</v>
      </c>
      <c r="B5484" s="35" t="str">
        <f t="shared" si="85"/>
        <v>60023000</v>
      </c>
      <c r="C5484" s="32" t="s">
        <v>1071</v>
      </c>
      <c r="D5484" s="33">
        <v>0</v>
      </c>
      <c r="E5484" s="34">
        <v>6719833.0999999996</v>
      </c>
    </row>
    <row r="5485" spans="1:5" x14ac:dyDescent="0.25">
      <c r="A5485">
        <v>4</v>
      </c>
      <c r="B5485" s="35" t="str">
        <f t="shared" si="85"/>
        <v>60024000</v>
      </c>
      <c r="C5485" s="32" t="s">
        <v>1072</v>
      </c>
      <c r="D5485" s="33">
        <v>0</v>
      </c>
      <c r="E5485" s="34">
        <v>1160817.8400000001</v>
      </c>
    </row>
    <row r="5486" spans="1:5" x14ac:dyDescent="0.25">
      <c r="A5486">
        <v>4</v>
      </c>
      <c r="B5486" s="35" t="str">
        <f t="shared" si="85"/>
        <v>60025000</v>
      </c>
      <c r="C5486" s="32" t="s">
        <v>1073</v>
      </c>
      <c r="D5486" s="33">
        <v>0</v>
      </c>
      <c r="E5486" s="34">
        <v>9230.11</v>
      </c>
    </row>
    <row r="5487" spans="1:5" x14ac:dyDescent="0.25">
      <c r="A5487">
        <v>4</v>
      </c>
      <c r="B5487" s="35" t="str">
        <f t="shared" si="85"/>
        <v>60042000</v>
      </c>
      <c r="C5487" s="32" t="s">
        <v>1074</v>
      </c>
      <c r="D5487" s="33">
        <v>0</v>
      </c>
      <c r="E5487" s="34">
        <v>25500474.940000001</v>
      </c>
    </row>
    <row r="5488" spans="1:5" x14ac:dyDescent="0.25">
      <c r="A5488">
        <v>4</v>
      </c>
      <c r="B5488" s="35" t="str">
        <f t="shared" si="85"/>
        <v>60045000</v>
      </c>
      <c r="C5488" s="32" t="s">
        <v>1075</v>
      </c>
      <c r="D5488" s="33">
        <v>0</v>
      </c>
      <c r="E5488" s="34">
        <v>1914462.65</v>
      </c>
    </row>
    <row r="5489" spans="1:5" x14ac:dyDescent="0.25">
      <c r="A5489">
        <v>4</v>
      </c>
      <c r="B5489" s="35" t="str">
        <f t="shared" si="85"/>
        <v>60046000</v>
      </c>
      <c r="C5489" s="32" t="s">
        <v>1076</v>
      </c>
      <c r="D5489" s="33">
        <v>0</v>
      </c>
      <c r="E5489" s="34">
        <v>572849.69999999995</v>
      </c>
    </row>
    <row r="5490" spans="1:5" x14ac:dyDescent="0.25">
      <c r="A5490">
        <v>4</v>
      </c>
      <c r="B5490" s="35" t="str">
        <f t="shared" si="85"/>
        <v>60070000</v>
      </c>
      <c r="C5490" s="32" t="s">
        <v>1077</v>
      </c>
      <c r="D5490" s="33">
        <v>0</v>
      </c>
      <c r="E5490" s="34">
        <v>17505.009999999998</v>
      </c>
    </row>
    <row r="5491" spans="1:5" x14ac:dyDescent="0.25">
      <c r="A5491">
        <v>4</v>
      </c>
      <c r="B5491" s="35" t="str">
        <f t="shared" si="85"/>
        <v>60081000</v>
      </c>
      <c r="C5491" s="32" t="s">
        <v>1078</v>
      </c>
      <c r="D5491" s="33">
        <v>0</v>
      </c>
      <c r="E5491" s="34">
        <v>46922.77</v>
      </c>
    </row>
    <row r="5492" spans="1:5" x14ac:dyDescent="0.25">
      <c r="A5492">
        <v>4</v>
      </c>
      <c r="B5492" s="35" t="str">
        <f t="shared" si="85"/>
        <v>60230010</v>
      </c>
      <c r="C5492" s="32" t="s">
        <v>1079</v>
      </c>
      <c r="D5492" s="33">
        <v>0</v>
      </c>
      <c r="E5492" s="34">
        <v>3881413.35</v>
      </c>
    </row>
    <row r="5493" spans="1:5" x14ac:dyDescent="0.25">
      <c r="A5493">
        <v>4</v>
      </c>
      <c r="B5493" s="35" t="str">
        <f t="shared" si="85"/>
        <v>60250000</v>
      </c>
      <c r="C5493" s="32" t="s">
        <v>1080</v>
      </c>
      <c r="D5493" s="33">
        <v>0</v>
      </c>
      <c r="E5493" s="34">
        <v>660338.25</v>
      </c>
    </row>
    <row r="5494" spans="1:5" x14ac:dyDescent="0.25">
      <c r="A5494">
        <v>4</v>
      </c>
      <c r="B5494" s="35" t="str">
        <f t="shared" si="85"/>
        <v>60260020</v>
      </c>
      <c r="C5494" s="32" t="s">
        <v>1081</v>
      </c>
      <c r="D5494" s="33">
        <v>0</v>
      </c>
      <c r="E5494" s="34">
        <v>3845308.64</v>
      </c>
    </row>
    <row r="5495" spans="1:5" x14ac:dyDescent="0.25">
      <c r="A5495">
        <v>4</v>
      </c>
      <c r="B5495" s="35" t="str">
        <f t="shared" si="85"/>
        <v>60260100</v>
      </c>
      <c r="C5495" s="32" t="s">
        <v>1082</v>
      </c>
      <c r="D5495" s="33">
        <v>0</v>
      </c>
      <c r="E5495" s="34">
        <v>2696312.67</v>
      </c>
    </row>
    <row r="5496" spans="1:5" x14ac:dyDescent="0.25">
      <c r="A5496">
        <v>4</v>
      </c>
      <c r="B5496" s="35" t="str">
        <f t="shared" si="85"/>
        <v>60266200</v>
      </c>
      <c r="C5496" s="32" t="s">
        <v>1083</v>
      </c>
      <c r="D5496" s="33">
        <v>0</v>
      </c>
      <c r="E5496" s="34">
        <v>77221.8</v>
      </c>
    </row>
    <row r="5497" spans="1:5" x14ac:dyDescent="0.25">
      <c r="A5497">
        <v>4</v>
      </c>
      <c r="B5497" s="35" t="str">
        <f t="shared" si="85"/>
        <v>60266220</v>
      </c>
      <c r="C5497" s="32" t="s">
        <v>1084</v>
      </c>
      <c r="D5497" s="33">
        <v>0</v>
      </c>
      <c r="E5497" s="34">
        <v>16241713.32</v>
      </c>
    </row>
    <row r="5498" spans="1:5" x14ac:dyDescent="0.25">
      <c r="A5498">
        <v>4</v>
      </c>
      <c r="B5498" s="35" t="str">
        <f t="shared" si="85"/>
        <v>60270000</v>
      </c>
      <c r="C5498" s="32" t="s">
        <v>1085</v>
      </c>
      <c r="D5498" s="33">
        <v>0</v>
      </c>
      <c r="E5498" s="34">
        <v>14633920.16</v>
      </c>
    </row>
    <row r="5499" spans="1:5" x14ac:dyDescent="0.25">
      <c r="A5499">
        <v>4</v>
      </c>
      <c r="B5499" s="35" t="str">
        <f t="shared" si="85"/>
        <v>60290000</v>
      </c>
      <c r="C5499" s="32" t="s">
        <v>1086</v>
      </c>
      <c r="D5499" s="33">
        <v>0</v>
      </c>
      <c r="E5499" s="34">
        <v>7084317.2599999998</v>
      </c>
    </row>
    <row r="5500" spans="1:5" x14ac:dyDescent="0.25">
      <c r="A5500">
        <v>4</v>
      </c>
      <c r="B5500" s="35" t="str">
        <f t="shared" si="85"/>
        <v>60330000</v>
      </c>
      <c r="C5500" s="32" t="s">
        <v>1087</v>
      </c>
      <c r="D5500" s="33">
        <v>0</v>
      </c>
      <c r="E5500" s="34">
        <v>596418.24</v>
      </c>
    </row>
    <row r="5501" spans="1:5" x14ac:dyDescent="0.25">
      <c r="A5501">
        <v>4</v>
      </c>
      <c r="B5501" s="35" t="str">
        <f t="shared" si="85"/>
        <v>60331000</v>
      </c>
      <c r="C5501" s="32" t="s">
        <v>1088</v>
      </c>
      <c r="D5501" s="33">
        <v>0</v>
      </c>
      <c r="E5501" s="34">
        <v>-4454.6000000000004</v>
      </c>
    </row>
    <row r="5502" spans="1:5" x14ac:dyDescent="0.25">
      <c r="A5502">
        <v>4</v>
      </c>
      <c r="B5502" s="35" t="str">
        <f t="shared" si="85"/>
        <v>60332000</v>
      </c>
      <c r="C5502" s="32" t="s">
        <v>1089</v>
      </c>
      <c r="D5502" s="33">
        <v>0</v>
      </c>
      <c r="E5502" s="34">
        <v>304648.12</v>
      </c>
    </row>
    <row r="5503" spans="1:5" x14ac:dyDescent="0.25">
      <c r="A5503">
        <v>4</v>
      </c>
      <c r="B5503" s="35" t="str">
        <f t="shared" si="85"/>
        <v>60333000</v>
      </c>
      <c r="C5503" s="32" t="s">
        <v>1090</v>
      </c>
      <c r="D5503" s="33">
        <v>0</v>
      </c>
      <c r="E5503" s="34">
        <v>238275.8</v>
      </c>
    </row>
    <row r="5504" spans="1:5" x14ac:dyDescent="0.25">
      <c r="A5504">
        <v>4</v>
      </c>
      <c r="B5504" s="35" t="str">
        <f t="shared" si="85"/>
        <v>60333150</v>
      </c>
      <c r="C5504" s="32" t="s">
        <v>1091</v>
      </c>
      <c r="D5504" s="33">
        <v>0</v>
      </c>
      <c r="E5504" s="34">
        <v>139020.87</v>
      </c>
    </row>
    <row r="5505" spans="1:5" x14ac:dyDescent="0.25">
      <c r="A5505">
        <v>4</v>
      </c>
      <c r="B5505" s="35" t="str">
        <f t="shared" si="85"/>
        <v>60334000</v>
      </c>
      <c r="C5505" s="32" t="s">
        <v>1092</v>
      </c>
      <c r="D5505" s="33">
        <v>0</v>
      </c>
      <c r="E5505" s="34">
        <v>196013.12</v>
      </c>
    </row>
    <row r="5506" spans="1:5" x14ac:dyDescent="0.25">
      <c r="A5506">
        <v>4</v>
      </c>
      <c r="B5506" s="35" t="str">
        <f t="shared" ref="B5506:B5569" si="86">LEFT(C5506,8)</f>
        <v>60335000</v>
      </c>
      <c r="C5506" s="32" t="s">
        <v>1093</v>
      </c>
      <c r="D5506" s="33">
        <v>0</v>
      </c>
      <c r="E5506" s="34">
        <v>364992</v>
      </c>
    </row>
    <row r="5507" spans="1:5" x14ac:dyDescent="0.25">
      <c r="A5507">
        <v>4</v>
      </c>
      <c r="B5507" s="35" t="str">
        <f t="shared" si="86"/>
        <v>60390000</v>
      </c>
      <c r="C5507" s="32" t="s">
        <v>1094</v>
      </c>
      <c r="D5507" s="33">
        <v>0</v>
      </c>
      <c r="E5507" s="34">
        <v>677612.37</v>
      </c>
    </row>
    <row r="5508" spans="1:5" x14ac:dyDescent="0.25">
      <c r="A5508">
        <v>4</v>
      </c>
      <c r="B5508" s="35" t="str">
        <f t="shared" si="86"/>
        <v>60600000</v>
      </c>
      <c r="C5508" s="32" t="s">
        <v>1095</v>
      </c>
      <c r="D5508" s="33">
        <v>0</v>
      </c>
      <c r="E5508" s="34">
        <v>9732487.2200000007</v>
      </c>
    </row>
    <row r="5509" spans="1:5" x14ac:dyDescent="0.25">
      <c r="A5509">
        <v>4</v>
      </c>
      <c r="B5509" s="35" t="str">
        <f t="shared" si="86"/>
        <v>60600010</v>
      </c>
      <c r="C5509" s="32" t="s">
        <v>1096</v>
      </c>
      <c r="D5509" s="33">
        <v>0</v>
      </c>
      <c r="E5509" s="34">
        <v>237131.8</v>
      </c>
    </row>
    <row r="5510" spans="1:5" x14ac:dyDescent="0.25">
      <c r="A5510">
        <v>4</v>
      </c>
      <c r="B5510" s="35" t="str">
        <f t="shared" si="86"/>
        <v>60600100</v>
      </c>
      <c r="C5510" s="32" t="s">
        <v>1097</v>
      </c>
      <c r="D5510" s="33">
        <v>0</v>
      </c>
      <c r="E5510" s="34">
        <v>2052059.52</v>
      </c>
    </row>
    <row r="5511" spans="1:5" x14ac:dyDescent="0.25">
      <c r="A5511">
        <v>4</v>
      </c>
      <c r="B5511" s="35" t="str">
        <f t="shared" si="86"/>
        <v>60600200</v>
      </c>
      <c r="C5511" s="32" t="s">
        <v>1098</v>
      </c>
      <c r="D5511" s="33">
        <v>0</v>
      </c>
      <c r="E5511" s="33">
        <v>0</v>
      </c>
    </row>
    <row r="5512" spans="1:5" x14ac:dyDescent="0.25">
      <c r="A5512">
        <v>4</v>
      </c>
      <c r="B5512" s="35" t="str">
        <f t="shared" si="86"/>
        <v>60601000</v>
      </c>
      <c r="C5512" s="32" t="s">
        <v>1099</v>
      </c>
      <c r="D5512" s="33">
        <v>0</v>
      </c>
      <c r="E5512" s="33">
        <v>0</v>
      </c>
    </row>
    <row r="5513" spans="1:5" x14ac:dyDescent="0.25">
      <c r="A5513">
        <v>4</v>
      </c>
      <c r="B5513" s="35" t="str">
        <f t="shared" si="86"/>
        <v>60602000</v>
      </c>
      <c r="C5513" s="32" t="s">
        <v>1100</v>
      </c>
      <c r="D5513" s="33">
        <v>0</v>
      </c>
      <c r="E5513" s="34">
        <v>-14459.6</v>
      </c>
    </row>
    <row r="5514" spans="1:5" x14ac:dyDescent="0.25">
      <c r="A5514">
        <v>4</v>
      </c>
      <c r="B5514" s="35" t="str">
        <f t="shared" si="86"/>
        <v>60605000</v>
      </c>
      <c r="C5514" s="32" t="s">
        <v>1101</v>
      </c>
      <c r="D5514" s="33">
        <v>0</v>
      </c>
      <c r="E5514" s="34">
        <v>-2450.2800000000002</v>
      </c>
    </row>
    <row r="5515" spans="1:5" x14ac:dyDescent="0.25">
      <c r="A5515">
        <v>4</v>
      </c>
      <c r="B5515" s="35" t="str">
        <f t="shared" si="86"/>
        <v>60611000</v>
      </c>
      <c r="C5515" s="32" t="s">
        <v>1102</v>
      </c>
      <c r="D5515" s="33">
        <v>0</v>
      </c>
      <c r="E5515" s="34">
        <v>24627661.43</v>
      </c>
    </row>
    <row r="5516" spans="1:5" x14ac:dyDescent="0.25">
      <c r="A5516">
        <v>4</v>
      </c>
      <c r="B5516" s="35" t="str">
        <f t="shared" si="86"/>
        <v>60611100</v>
      </c>
      <c r="C5516" s="32" t="s">
        <v>1103</v>
      </c>
      <c r="D5516" s="33">
        <v>0</v>
      </c>
      <c r="E5516" s="34">
        <v>-2774340.09</v>
      </c>
    </row>
    <row r="5517" spans="1:5" x14ac:dyDescent="0.25">
      <c r="A5517">
        <v>4</v>
      </c>
      <c r="B5517" s="35" t="str">
        <f t="shared" si="86"/>
        <v>60621000</v>
      </c>
      <c r="C5517" s="32" t="s">
        <v>1104</v>
      </c>
      <c r="D5517" s="33">
        <v>0</v>
      </c>
      <c r="E5517" s="34">
        <v>489683.66</v>
      </c>
    </row>
    <row r="5518" spans="1:5" x14ac:dyDescent="0.25">
      <c r="A5518">
        <v>4</v>
      </c>
      <c r="B5518" s="35" t="str">
        <f t="shared" si="86"/>
        <v>60621100</v>
      </c>
      <c r="C5518" s="32" t="s">
        <v>1105</v>
      </c>
      <c r="D5518" s="33">
        <v>0</v>
      </c>
      <c r="E5518" s="34">
        <v>-8547.1</v>
      </c>
    </row>
    <row r="5519" spans="1:5" x14ac:dyDescent="0.25">
      <c r="A5519">
        <v>4</v>
      </c>
      <c r="B5519" s="35" t="str">
        <f t="shared" si="86"/>
        <v>60622000</v>
      </c>
      <c r="C5519" s="32" t="s">
        <v>1106</v>
      </c>
      <c r="D5519" s="33">
        <v>0</v>
      </c>
      <c r="E5519" s="34">
        <v>10817587.75</v>
      </c>
    </row>
    <row r="5520" spans="1:5" x14ac:dyDescent="0.25">
      <c r="A5520">
        <v>4</v>
      </c>
      <c r="B5520" s="35" t="str">
        <f t="shared" si="86"/>
        <v>60622001</v>
      </c>
      <c r="C5520" s="32" t="s">
        <v>1107</v>
      </c>
      <c r="D5520" s="33">
        <v>0</v>
      </c>
      <c r="E5520" s="34">
        <v>-2268603.8199999998</v>
      </c>
    </row>
    <row r="5521" spans="1:5" x14ac:dyDescent="0.25">
      <c r="A5521">
        <v>4</v>
      </c>
      <c r="B5521" s="35" t="str">
        <f t="shared" si="86"/>
        <v>60625000</v>
      </c>
      <c r="C5521" s="32" t="s">
        <v>1108</v>
      </c>
      <c r="D5521" s="33">
        <v>0</v>
      </c>
      <c r="E5521" s="34">
        <v>215383</v>
      </c>
    </row>
    <row r="5522" spans="1:5" x14ac:dyDescent="0.25">
      <c r="A5522">
        <v>4</v>
      </c>
      <c r="B5522" s="35" t="str">
        <f t="shared" si="86"/>
        <v>60625100</v>
      </c>
      <c r="C5522" s="32" t="s">
        <v>1109</v>
      </c>
      <c r="D5522" s="33">
        <v>0</v>
      </c>
      <c r="E5522" s="34">
        <v>-8262.83</v>
      </c>
    </row>
    <row r="5523" spans="1:5" x14ac:dyDescent="0.25">
      <c r="A5523">
        <v>4</v>
      </c>
      <c r="B5523" s="35" t="str">
        <f t="shared" si="86"/>
        <v>60660000</v>
      </c>
      <c r="C5523" s="32" t="s">
        <v>1110</v>
      </c>
      <c r="D5523" s="33">
        <v>0</v>
      </c>
      <c r="E5523" s="34">
        <v>44979.08</v>
      </c>
    </row>
    <row r="5524" spans="1:5" x14ac:dyDescent="0.25">
      <c r="A5524">
        <v>4</v>
      </c>
      <c r="B5524" s="35" t="str">
        <f t="shared" si="86"/>
        <v>60685100</v>
      </c>
      <c r="C5524" s="32" t="s">
        <v>1111</v>
      </c>
      <c r="D5524" s="33">
        <v>0</v>
      </c>
      <c r="E5524" s="34">
        <v>4017.3</v>
      </c>
    </row>
    <row r="5525" spans="1:5" x14ac:dyDescent="0.25">
      <c r="A5525">
        <v>4</v>
      </c>
      <c r="B5525" s="35" t="str">
        <f t="shared" si="86"/>
        <v>60700000</v>
      </c>
      <c r="C5525" s="32" t="s">
        <v>1112</v>
      </c>
      <c r="D5525" s="33">
        <v>0</v>
      </c>
      <c r="E5525" s="34">
        <v>3552175.85</v>
      </c>
    </row>
    <row r="5526" spans="1:5" x14ac:dyDescent="0.25">
      <c r="A5526">
        <v>4</v>
      </c>
      <c r="B5526" s="35" t="str">
        <f t="shared" si="86"/>
        <v>60870000</v>
      </c>
      <c r="C5526" s="32" t="s">
        <v>1113</v>
      </c>
      <c r="D5526" s="33">
        <v>0</v>
      </c>
      <c r="E5526" s="34">
        <v>4416347.1100000003</v>
      </c>
    </row>
    <row r="5527" spans="1:5" x14ac:dyDescent="0.25">
      <c r="A5527">
        <v>4</v>
      </c>
      <c r="B5527" s="35" t="str">
        <f t="shared" si="86"/>
        <v>60870001</v>
      </c>
      <c r="C5527" s="32" t="s">
        <v>1114</v>
      </c>
      <c r="D5527" s="33">
        <v>0</v>
      </c>
      <c r="E5527" s="34">
        <v>8156927.3399999999</v>
      </c>
    </row>
    <row r="5528" spans="1:5" x14ac:dyDescent="0.25">
      <c r="A5528">
        <v>4</v>
      </c>
      <c r="B5528" s="35" t="str">
        <f t="shared" si="86"/>
        <v>60920000</v>
      </c>
      <c r="C5528" s="32" t="s">
        <v>1115</v>
      </c>
      <c r="D5528" s="33">
        <v>0</v>
      </c>
      <c r="E5528" s="34">
        <v>-81032.259999999995</v>
      </c>
    </row>
    <row r="5529" spans="1:5" x14ac:dyDescent="0.25">
      <c r="A5529">
        <v>4</v>
      </c>
      <c r="B5529" s="35" t="str">
        <f t="shared" si="86"/>
        <v>60930000</v>
      </c>
      <c r="C5529" s="32" t="s">
        <v>1116</v>
      </c>
      <c r="D5529" s="33">
        <v>0</v>
      </c>
      <c r="E5529" s="34">
        <v>1357514.25</v>
      </c>
    </row>
    <row r="5530" spans="1:5" x14ac:dyDescent="0.25">
      <c r="A5530">
        <v>4</v>
      </c>
      <c r="B5530" s="35" t="str">
        <f t="shared" si="86"/>
        <v>60935000</v>
      </c>
      <c r="C5530" s="32" t="s">
        <v>1117</v>
      </c>
      <c r="D5530" s="33">
        <v>0</v>
      </c>
      <c r="E5530" s="34">
        <v>25275.63</v>
      </c>
    </row>
    <row r="5531" spans="1:5" x14ac:dyDescent="0.25">
      <c r="A5531">
        <v>4</v>
      </c>
      <c r="B5531" s="35" t="str">
        <f t="shared" si="86"/>
        <v>61000000</v>
      </c>
      <c r="C5531" s="32" t="s">
        <v>1118</v>
      </c>
      <c r="D5531" s="33">
        <v>0</v>
      </c>
      <c r="E5531" s="34">
        <v>1484641.94</v>
      </c>
    </row>
    <row r="5532" spans="1:5" x14ac:dyDescent="0.25">
      <c r="A5532">
        <v>4</v>
      </c>
      <c r="B5532" s="35" t="str">
        <f t="shared" si="86"/>
        <v>61010000</v>
      </c>
      <c r="C5532" s="32" t="s">
        <v>1119</v>
      </c>
      <c r="D5532" s="33">
        <v>0</v>
      </c>
      <c r="E5532" s="34">
        <v>660155.15</v>
      </c>
    </row>
    <row r="5533" spans="1:5" x14ac:dyDescent="0.25">
      <c r="A5533">
        <v>4</v>
      </c>
      <c r="B5533" s="35" t="str">
        <f t="shared" si="86"/>
        <v>61100000</v>
      </c>
      <c r="C5533" s="32" t="s">
        <v>1120</v>
      </c>
      <c r="D5533" s="33">
        <v>0</v>
      </c>
      <c r="E5533" s="34">
        <v>841904.1</v>
      </c>
    </row>
    <row r="5534" spans="1:5" x14ac:dyDescent="0.25">
      <c r="A5534">
        <v>4</v>
      </c>
      <c r="B5534" s="35" t="str">
        <f t="shared" si="86"/>
        <v>61900000</v>
      </c>
      <c r="C5534" s="32" t="s">
        <v>1121</v>
      </c>
      <c r="D5534" s="33">
        <v>0</v>
      </c>
      <c r="E5534" s="34">
        <v>1367974.8</v>
      </c>
    </row>
    <row r="5535" spans="1:5" x14ac:dyDescent="0.25">
      <c r="A5535">
        <v>4</v>
      </c>
      <c r="B5535" s="35" t="str">
        <f t="shared" si="86"/>
        <v>62000000</v>
      </c>
      <c r="C5535" s="32" t="s">
        <v>1122</v>
      </c>
      <c r="D5535" s="33">
        <v>0</v>
      </c>
      <c r="E5535" s="34">
        <v>625270.31999999995</v>
      </c>
    </row>
    <row r="5536" spans="1:5" x14ac:dyDescent="0.25">
      <c r="A5536">
        <v>4</v>
      </c>
      <c r="B5536" s="35" t="str">
        <f t="shared" si="86"/>
        <v>62000010</v>
      </c>
      <c r="C5536" s="32" t="s">
        <v>1123</v>
      </c>
      <c r="D5536" s="33">
        <v>0</v>
      </c>
      <c r="E5536" s="34">
        <v>3036742.62</v>
      </c>
    </row>
    <row r="5537" spans="1:5" x14ac:dyDescent="0.25">
      <c r="A5537">
        <v>4</v>
      </c>
      <c r="B5537" s="35" t="str">
        <f t="shared" si="86"/>
        <v>62000013</v>
      </c>
      <c r="C5537" s="32" t="s">
        <v>1124</v>
      </c>
      <c r="D5537" s="33">
        <v>0</v>
      </c>
      <c r="E5537" s="34">
        <v>61168.74</v>
      </c>
    </row>
    <row r="5538" spans="1:5" x14ac:dyDescent="0.25">
      <c r="A5538">
        <v>4</v>
      </c>
      <c r="B5538" s="35" t="str">
        <f t="shared" si="86"/>
        <v>62000015</v>
      </c>
      <c r="C5538" s="32" t="s">
        <v>1125</v>
      </c>
      <c r="D5538" s="33">
        <v>0</v>
      </c>
      <c r="E5538" s="34">
        <v>415890.29</v>
      </c>
    </row>
    <row r="5539" spans="1:5" x14ac:dyDescent="0.25">
      <c r="A5539">
        <v>4</v>
      </c>
      <c r="B5539" s="35" t="str">
        <f t="shared" si="86"/>
        <v>62100000</v>
      </c>
      <c r="C5539" s="32" t="s">
        <v>1126</v>
      </c>
      <c r="D5539" s="33">
        <v>0</v>
      </c>
      <c r="E5539" s="34">
        <v>2003268.89</v>
      </c>
    </row>
    <row r="5540" spans="1:5" x14ac:dyDescent="0.25">
      <c r="A5540">
        <v>4</v>
      </c>
      <c r="B5540" s="35" t="str">
        <f t="shared" si="86"/>
        <v>62100150</v>
      </c>
      <c r="C5540" s="32" t="s">
        <v>1127</v>
      </c>
      <c r="D5540" s="33">
        <v>0</v>
      </c>
      <c r="E5540" s="34">
        <v>69725</v>
      </c>
    </row>
    <row r="5541" spans="1:5" x14ac:dyDescent="0.25">
      <c r="A5541">
        <v>4</v>
      </c>
      <c r="B5541" s="35" t="str">
        <f t="shared" si="86"/>
        <v>62100300</v>
      </c>
      <c r="C5541" s="32" t="s">
        <v>1128</v>
      </c>
      <c r="D5541" s="33">
        <v>0</v>
      </c>
      <c r="E5541" s="34">
        <v>451034.88</v>
      </c>
    </row>
    <row r="5542" spans="1:5" x14ac:dyDescent="0.25">
      <c r="A5542">
        <v>4</v>
      </c>
      <c r="B5542" s="35" t="str">
        <f t="shared" si="86"/>
        <v>62210000</v>
      </c>
      <c r="C5542" s="32" t="s">
        <v>1129</v>
      </c>
      <c r="D5542" s="33">
        <v>0</v>
      </c>
      <c r="E5542" s="34">
        <v>517858.25</v>
      </c>
    </row>
    <row r="5543" spans="1:5" x14ac:dyDescent="0.25">
      <c r="A5543">
        <v>4</v>
      </c>
      <c r="B5543" s="35" t="str">
        <f t="shared" si="86"/>
        <v>62220000</v>
      </c>
      <c r="C5543" s="32" t="s">
        <v>1130</v>
      </c>
      <c r="D5543" s="33">
        <v>0</v>
      </c>
      <c r="E5543" s="34">
        <v>726796.76</v>
      </c>
    </row>
    <row r="5544" spans="1:5" x14ac:dyDescent="0.25">
      <c r="A5544">
        <v>4</v>
      </c>
      <c r="B5544" s="35" t="str">
        <f t="shared" si="86"/>
        <v>62250000</v>
      </c>
      <c r="C5544" s="32" t="s">
        <v>1131</v>
      </c>
      <c r="D5544" s="33">
        <v>0</v>
      </c>
      <c r="E5544" s="34">
        <v>15034235.199999999</v>
      </c>
    </row>
    <row r="5545" spans="1:5" x14ac:dyDescent="0.25">
      <c r="A5545">
        <v>4</v>
      </c>
      <c r="B5545" s="35" t="str">
        <f t="shared" si="86"/>
        <v>62250010</v>
      </c>
      <c r="C5545" s="32" t="s">
        <v>1132</v>
      </c>
      <c r="D5545" s="33">
        <v>0</v>
      </c>
      <c r="E5545" s="34">
        <v>4037086.68</v>
      </c>
    </row>
    <row r="5546" spans="1:5" x14ac:dyDescent="0.25">
      <c r="A5546">
        <v>4</v>
      </c>
      <c r="B5546" s="35" t="str">
        <f t="shared" si="86"/>
        <v>62300020</v>
      </c>
      <c r="C5546" s="32" t="s">
        <v>1133</v>
      </c>
      <c r="D5546" s="33">
        <v>0</v>
      </c>
      <c r="E5546" s="34">
        <v>2716426.54</v>
      </c>
    </row>
    <row r="5547" spans="1:5" x14ac:dyDescent="0.25">
      <c r="A5547">
        <v>4</v>
      </c>
      <c r="B5547" s="35" t="str">
        <f t="shared" si="86"/>
        <v>62300045</v>
      </c>
      <c r="C5547" s="32" t="s">
        <v>1134</v>
      </c>
      <c r="D5547" s="33">
        <v>0</v>
      </c>
      <c r="E5547" s="34">
        <v>20143113.039999999</v>
      </c>
    </row>
    <row r="5548" spans="1:5" x14ac:dyDescent="0.25">
      <c r="A5548">
        <v>4</v>
      </c>
      <c r="B5548" s="35" t="str">
        <f t="shared" si="86"/>
        <v>62300055</v>
      </c>
      <c r="C5548" s="32" t="s">
        <v>1135</v>
      </c>
      <c r="D5548" s="33">
        <v>0</v>
      </c>
      <c r="E5548" s="34">
        <v>3695779.35</v>
      </c>
    </row>
    <row r="5549" spans="1:5" x14ac:dyDescent="0.25">
      <c r="A5549">
        <v>4</v>
      </c>
      <c r="B5549" s="35" t="str">
        <f t="shared" si="86"/>
        <v>62300060</v>
      </c>
      <c r="C5549" s="32" t="s">
        <v>1136</v>
      </c>
      <c r="D5549" s="33">
        <v>0</v>
      </c>
      <c r="E5549" s="34">
        <v>7684141.4800000004</v>
      </c>
    </row>
    <row r="5550" spans="1:5" x14ac:dyDescent="0.25">
      <c r="A5550">
        <v>4</v>
      </c>
      <c r="B5550" s="35" t="str">
        <f t="shared" si="86"/>
        <v>62300065</v>
      </c>
      <c r="C5550" s="32" t="s">
        <v>1137</v>
      </c>
      <c r="D5550" s="33">
        <v>0</v>
      </c>
      <c r="E5550" s="34">
        <v>152271467.09</v>
      </c>
    </row>
    <row r="5551" spans="1:5" x14ac:dyDescent="0.25">
      <c r="A5551">
        <v>4</v>
      </c>
      <c r="B5551" s="35" t="str">
        <f t="shared" si="86"/>
        <v>62300075</v>
      </c>
      <c r="C5551" s="32" t="s">
        <v>1138</v>
      </c>
      <c r="D5551" s="33">
        <v>0</v>
      </c>
      <c r="E5551" s="34">
        <v>31685843.670000002</v>
      </c>
    </row>
    <row r="5552" spans="1:5" x14ac:dyDescent="0.25">
      <c r="A5552">
        <v>4</v>
      </c>
      <c r="B5552" s="35" t="str">
        <f t="shared" si="86"/>
        <v>62300080</v>
      </c>
      <c r="C5552" s="32" t="s">
        <v>1139</v>
      </c>
      <c r="D5552" s="33">
        <v>0</v>
      </c>
      <c r="E5552" s="34">
        <v>37120998.700000003</v>
      </c>
    </row>
    <row r="5553" spans="1:5" x14ac:dyDescent="0.25">
      <c r="A5553">
        <v>4</v>
      </c>
      <c r="B5553" s="35" t="str">
        <f t="shared" si="86"/>
        <v>62300085</v>
      </c>
      <c r="C5553" s="32" t="s">
        <v>1140</v>
      </c>
      <c r="D5553" s="33">
        <v>0</v>
      </c>
      <c r="E5553" s="34">
        <v>1762902.39</v>
      </c>
    </row>
    <row r="5554" spans="1:5" x14ac:dyDescent="0.25">
      <c r="A5554">
        <v>4</v>
      </c>
      <c r="B5554" s="35" t="str">
        <f t="shared" si="86"/>
        <v>62300090</v>
      </c>
      <c r="C5554" s="32" t="s">
        <v>1141</v>
      </c>
      <c r="D5554" s="33">
        <v>0</v>
      </c>
      <c r="E5554" s="34">
        <v>8062085.3700000001</v>
      </c>
    </row>
    <row r="5555" spans="1:5" x14ac:dyDescent="0.25">
      <c r="A5555">
        <v>4</v>
      </c>
      <c r="B5555" s="35" t="str">
        <f t="shared" si="86"/>
        <v>62300095</v>
      </c>
      <c r="C5555" s="32" t="s">
        <v>1142</v>
      </c>
      <c r="D5555" s="33">
        <v>0</v>
      </c>
      <c r="E5555" s="34">
        <v>4288738.97</v>
      </c>
    </row>
    <row r="5556" spans="1:5" x14ac:dyDescent="0.25">
      <c r="A5556">
        <v>4</v>
      </c>
      <c r="B5556" s="35" t="str">
        <f t="shared" si="86"/>
        <v>62300110</v>
      </c>
      <c r="C5556" s="32" t="s">
        <v>1143</v>
      </c>
      <c r="D5556" s="33">
        <v>0</v>
      </c>
      <c r="E5556" s="34">
        <v>2692154.44</v>
      </c>
    </row>
    <row r="5557" spans="1:5" x14ac:dyDescent="0.25">
      <c r="A5557">
        <v>4</v>
      </c>
      <c r="B5557" s="35" t="str">
        <f t="shared" si="86"/>
        <v>62300115</v>
      </c>
      <c r="C5557" s="32" t="s">
        <v>1144</v>
      </c>
      <c r="D5557" s="33">
        <v>0</v>
      </c>
      <c r="E5557" s="34">
        <v>48569.73</v>
      </c>
    </row>
    <row r="5558" spans="1:5" x14ac:dyDescent="0.25">
      <c r="A5558">
        <v>4</v>
      </c>
      <c r="B5558" s="35" t="str">
        <f t="shared" si="86"/>
        <v>62300120</v>
      </c>
      <c r="C5558" s="32" t="s">
        <v>1145</v>
      </c>
      <c r="D5558" s="33">
        <v>0</v>
      </c>
      <c r="E5558" s="34">
        <v>10229.549999999999</v>
      </c>
    </row>
    <row r="5559" spans="1:5" x14ac:dyDescent="0.25">
      <c r="A5559">
        <v>4</v>
      </c>
      <c r="B5559" s="35" t="str">
        <f t="shared" si="86"/>
        <v>62300150</v>
      </c>
      <c r="C5559" s="32" t="s">
        <v>1146</v>
      </c>
      <c r="D5559" s="33">
        <v>0</v>
      </c>
      <c r="E5559" s="34">
        <v>44415.199999999997</v>
      </c>
    </row>
    <row r="5560" spans="1:5" x14ac:dyDescent="0.25">
      <c r="A5560">
        <v>4</v>
      </c>
      <c r="B5560" s="35" t="str">
        <f t="shared" si="86"/>
        <v>62309990</v>
      </c>
      <c r="C5560" s="32" t="s">
        <v>1147</v>
      </c>
      <c r="D5560" s="33">
        <v>0</v>
      </c>
      <c r="E5560" s="34">
        <v>21426682.780000001</v>
      </c>
    </row>
    <row r="5561" spans="1:5" x14ac:dyDescent="0.25">
      <c r="A5561">
        <v>4</v>
      </c>
      <c r="B5561" s="35" t="str">
        <f t="shared" si="86"/>
        <v>62309999</v>
      </c>
      <c r="C5561" s="32" t="s">
        <v>1148</v>
      </c>
      <c r="D5561" s="33">
        <v>0</v>
      </c>
      <c r="E5561" s="34">
        <v>-29690697.460000001</v>
      </c>
    </row>
    <row r="5562" spans="1:5" x14ac:dyDescent="0.25">
      <c r="A5562">
        <v>4</v>
      </c>
      <c r="B5562" s="35" t="str">
        <f t="shared" si="86"/>
        <v>62310001</v>
      </c>
      <c r="C5562" s="32" t="s">
        <v>1149</v>
      </c>
      <c r="D5562" s="33">
        <v>0</v>
      </c>
      <c r="E5562" s="34">
        <v>328979.3</v>
      </c>
    </row>
    <row r="5563" spans="1:5" x14ac:dyDescent="0.25">
      <c r="A5563">
        <v>4</v>
      </c>
      <c r="B5563" s="35" t="str">
        <f t="shared" si="86"/>
        <v>62310002</v>
      </c>
      <c r="C5563" s="32" t="s">
        <v>1150</v>
      </c>
      <c r="D5563" s="33">
        <v>0</v>
      </c>
      <c r="E5563" s="34">
        <v>445964.86</v>
      </c>
    </row>
    <row r="5564" spans="1:5" x14ac:dyDescent="0.25">
      <c r="A5564">
        <v>4</v>
      </c>
      <c r="B5564" s="35" t="str">
        <f t="shared" si="86"/>
        <v>62310003</v>
      </c>
      <c r="C5564" s="32" t="s">
        <v>1151</v>
      </c>
      <c r="D5564" s="33">
        <v>0</v>
      </c>
      <c r="E5564" s="34">
        <v>77986.080000000002</v>
      </c>
    </row>
    <row r="5565" spans="1:5" x14ac:dyDescent="0.25">
      <c r="A5565">
        <v>4</v>
      </c>
      <c r="B5565" s="35" t="str">
        <f t="shared" si="86"/>
        <v>62310004</v>
      </c>
      <c r="C5565" s="32" t="s">
        <v>1152</v>
      </c>
      <c r="D5565" s="33">
        <v>0</v>
      </c>
      <c r="E5565" s="34">
        <v>162658.34</v>
      </c>
    </row>
    <row r="5566" spans="1:5" x14ac:dyDescent="0.25">
      <c r="A5566">
        <v>4</v>
      </c>
      <c r="B5566" s="35" t="str">
        <f t="shared" si="86"/>
        <v>62310005</v>
      </c>
      <c r="C5566" s="32" t="s">
        <v>1153</v>
      </c>
      <c r="D5566" s="33">
        <v>0</v>
      </c>
      <c r="E5566" s="34">
        <v>72967.149999999994</v>
      </c>
    </row>
    <row r="5567" spans="1:5" x14ac:dyDescent="0.25">
      <c r="A5567">
        <v>4</v>
      </c>
      <c r="B5567" s="35" t="str">
        <f t="shared" si="86"/>
        <v>62320000</v>
      </c>
      <c r="C5567" s="32" t="s">
        <v>1154</v>
      </c>
      <c r="D5567" s="33">
        <v>0</v>
      </c>
      <c r="E5567" s="34">
        <v>11697908.699999999</v>
      </c>
    </row>
    <row r="5568" spans="1:5" x14ac:dyDescent="0.25">
      <c r="A5568">
        <v>4</v>
      </c>
      <c r="B5568" s="35" t="str">
        <f t="shared" si="86"/>
        <v>62510000</v>
      </c>
      <c r="C5568" s="32" t="s">
        <v>1155</v>
      </c>
      <c r="D5568" s="33">
        <v>0</v>
      </c>
      <c r="E5568" s="34">
        <v>23233368.18</v>
      </c>
    </row>
    <row r="5569" spans="1:5" x14ac:dyDescent="0.25">
      <c r="A5569">
        <v>4</v>
      </c>
      <c r="B5569" s="35" t="str">
        <f t="shared" si="86"/>
        <v>63000090</v>
      </c>
      <c r="C5569" s="32" t="s">
        <v>1156</v>
      </c>
      <c r="D5569" s="33">
        <v>0</v>
      </c>
      <c r="E5569" s="34">
        <v>7064063.1399999997</v>
      </c>
    </row>
    <row r="5570" spans="1:5" x14ac:dyDescent="0.25">
      <c r="A5570">
        <v>4</v>
      </c>
      <c r="B5570" s="35" t="str">
        <f t="shared" ref="B5570:B5633" si="87">LEFT(C5570,8)</f>
        <v>63000100</v>
      </c>
      <c r="C5570" s="32" t="s">
        <v>1157</v>
      </c>
      <c r="D5570" s="33">
        <v>0</v>
      </c>
      <c r="E5570" s="34">
        <v>3646096.56</v>
      </c>
    </row>
    <row r="5571" spans="1:5" x14ac:dyDescent="0.25">
      <c r="A5571">
        <v>4</v>
      </c>
      <c r="B5571" s="35" t="str">
        <f t="shared" si="87"/>
        <v>63000121</v>
      </c>
      <c r="C5571" s="32" t="s">
        <v>1158</v>
      </c>
      <c r="D5571" s="33">
        <v>0</v>
      </c>
      <c r="E5571" s="34">
        <v>4309828.5599999996</v>
      </c>
    </row>
    <row r="5572" spans="1:5" x14ac:dyDescent="0.25">
      <c r="A5572">
        <v>4</v>
      </c>
      <c r="B5572" s="35" t="str">
        <f t="shared" si="87"/>
        <v>63000122</v>
      </c>
      <c r="C5572" s="32" t="s">
        <v>1159</v>
      </c>
      <c r="D5572" s="33">
        <v>0</v>
      </c>
      <c r="E5572" s="34">
        <v>626178.57999999996</v>
      </c>
    </row>
    <row r="5573" spans="1:5" x14ac:dyDescent="0.25">
      <c r="A5573">
        <v>4</v>
      </c>
      <c r="B5573" s="35" t="str">
        <f t="shared" si="87"/>
        <v>63009999</v>
      </c>
      <c r="C5573" s="32" t="s">
        <v>1160</v>
      </c>
      <c r="D5573" s="33">
        <v>0</v>
      </c>
      <c r="E5573" s="34">
        <v>-106833.88</v>
      </c>
    </row>
    <row r="5574" spans="1:5" x14ac:dyDescent="0.25">
      <c r="A5574">
        <v>4</v>
      </c>
      <c r="B5574" s="35" t="str">
        <f t="shared" si="87"/>
        <v>63100000</v>
      </c>
      <c r="C5574" s="32" t="s">
        <v>1161</v>
      </c>
      <c r="D5574" s="33">
        <v>0</v>
      </c>
      <c r="E5574" s="34">
        <v>3749194.77</v>
      </c>
    </row>
    <row r="5575" spans="1:5" x14ac:dyDescent="0.25">
      <c r="A5575">
        <v>4</v>
      </c>
      <c r="B5575" s="35" t="str">
        <f t="shared" si="87"/>
        <v>63400010</v>
      </c>
      <c r="C5575" s="32" t="s">
        <v>1162</v>
      </c>
      <c r="D5575" s="33">
        <v>0</v>
      </c>
      <c r="E5575" s="34">
        <v>190631.28</v>
      </c>
    </row>
    <row r="5576" spans="1:5" x14ac:dyDescent="0.25">
      <c r="A5576">
        <v>4</v>
      </c>
      <c r="B5576" s="35" t="str">
        <f t="shared" si="87"/>
        <v>63400020</v>
      </c>
      <c r="C5576" s="32" t="s">
        <v>1163</v>
      </c>
      <c r="D5576" s="33">
        <v>0</v>
      </c>
      <c r="E5576" s="34">
        <v>289665.53000000003</v>
      </c>
    </row>
    <row r="5577" spans="1:5" x14ac:dyDescent="0.25">
      <c r="A5577">
        <v>4</v>
      </c>
      <c r="B5577" s="35" t="str">
        <f t="shared" si="87"/>
        <v>63400030</v>
      </c>
      <c r="C5577" s="32" t="s">
        <v>1164</v>
      </c>
      <c r="D5577" s="33">
        <v>0</v>
      </c>
      <c r="E5577" s="34">
        <v>-926534.9</v>
      </c>
    </row>
    <row r="5578" spans="1:5" x14ac:dyDescent="0.25">
      <c r="A5578">
        <v>4</v>
      </c>
      <c r="B5578" s="35" t="str">
        <f t="shared" si="87"/>
        <v>63400150</v>
      </c>
      <c r="C5578" s="32" t="s">
        <v>1165</v>
      </c>
      <c r="D5578" s="33">
        <v>0</v>
      </c>
      <c r="E5578" s="33">
        <v>0</v>
      </c>
    </row>
    <row r="5579" spans="1:5" x14ac:dyDescent="0.25">
      <c r="A5579">
        <v>4</v>
      </c>
      <c r="B5579" s="35" t="str">
        <f t="shared" si="87"/>
        <v>63400200</v>
      </c>
      <c r="C5579" s="32" t="s">
        <v>1166</v>
      </c>
      <c r="D5579" s="33">
        <v>0</v>
      </c>
      <c r="E5579" s="34">
        <v>7435931.29</v>
      </c>
    </row>
    <row r="5580" spans="1:5" x14ac:dyDescent="0.25">
      <c r="A5580">
        <v>4</v>
      </c>
      <c r="B5580" s="35" t="str">
        <f t="shared" si="87"/>
        <v>63400400</v>
      </c>
      <c r="C5580" s="32" t="s">
        <v>1167</v>
      </c>
      <c r="D5580" s="33">
        <v>0</v>
      </c>
      <c r="E5580" s="34">
        <v>205664681.24000001</v>
      </c>
    </row>
    <row r="5581" spans="1:5" x14ac:dyDescent="0.25">
      <c r="A5581">
        <v>4</v>
      </c>
      <c r="B5581" s="35" t="str">
        <f t="shared" si="87"/>
        <v>63400500</v>
      </c>
      <c r="C5581" s="32" t="s">
        <v>1168</v>
      </c>
      <c r="D5581" s="33">
        <v>0</v>
      </c>
      <c r="E5581" s="34">
        <v>78662697.040000007</v>
      </c>
    </row>
    <row r="5582" spans="1:5" x14ac:dyDescent="0.25">
      <c r="A5582">
        <v>4</v>
      </c>
      <c r="B5582" s="35" t="str">
        <f t="shared" si="87"/>
        <v>63400600</v>
      </c>
      <c r="C5582" s="32" t="s">
        <v>1169</v>
      </c>
      <c r="D5582" s="33">
        <v>0</v>
      </c>
      <c r="E5582" s="34">
        <v>-2039933.92</v>
      </c>
    </row>
    <row r="5583" spans="1:5" x14ac:dyDescent="0.25">
      <c r="A5583">
        <v>4</v>
      </c>
      <c r="B5583" s="35" t="str">
        <f t="shared" si="87"/>
        <v>63400700</v>
      </c>
      <c r="C5583" s="32" t="s">
        <v>1170</v>
      </c>
      <c r="D5583" s="33">
        <v>0</v>
      </c>
      <c r="E5583" s="34">
        <v>-11879226.1</v>
      </c>
    </row>
    <row r="5584" spans="1:5" x14ac:dyDescent="0.25">
      <c r="A5584">
        <v>4</v>
      </c>
      <c r="B5584" s="35" t="str">
        <f t="shared" si="87"/>
        <v>63400800</v>
      </c>
      <c r="C5584" s="32" t="s">
        <v>1171</v>
      </c>
      <c r="D5584" s="33">
        <v>0</v>
      </c>
      <c r="E5584" s="34">
        <v>-96647.58</v>
      </c>
    </row>
    <row r="5585" spans="1:5" x14ac:dyDescent="0.25">
      <c r="A5585">
        <v>4</v>
      </c>
      <c r="B5585" s="35" t="str">
        <f t="shared" si="87"/>
        <v>63400810</v>
      </c>
      <c r="C5585" s="32" t="s">
        <v>1172</v>
      </c>
      <c r="D5585" s="33">
        <v>0</v>
      </c>
      <c r="E5585" s="34">
        <v>-331753.07</v>
      </c>
    </row>
    <row r="5586" spans="1:5" x14ac:dyDescent="0.25">
      <c r="A5586">
        <v>4</v>
      </c>
      <c r="B5586" s="35" t="str">
        <f t="shared" si="87"/>
        <v>64000100</v>
      </c>
      <c r="C5586" s="32" t="s">
        <v>1173</v>
      </c>
      <c r="D5586" s="33">
        <v>0</v>
      </c>
      <c r="E5586" s="34">
        <v>165835795.74000001</v>
      </c>
    </row>
    <row r="5587" spans="1:5" x14ac:dyDescent="0.25">
      <c r="A5587">
        <v>4</v>
      </c>
      <c r="B5587" s="35" t="str">
        <f t="shared" si="87"/>
        <v>64000110</v>
      </c>
      <c r="C5587" s="32" t="s">
        <v>1174</v>
      </c>
      <c r="D5587" s="33">
        <v>0</v>
      </c>
      <c r="E5587" s="34">
        <v>-4508812.9000000004</v>
      </c>
    </row>
    <row r="5588" spans="1:5" x14ac:dyDescent="0.25">
      <c r="A5588">
        <v>4</v>
      </c>
      <c r="B5588" s="35" t="str">
        <f t="shared" si="87"/>
        <v>64000120</v>
      </c>
      <c r="C5588" s="32" t="s">
        <v>1175</v>
      </c>
      <c r="D5588" s="33">
        <v>0</v>
      </c>
      <c r="E5588" s="34">
        <v>8932874.2799999993</v>
      </c>
    </row>
    <row r="5589" spans="1:5" x14ac:dyDescent="0.25">
      <c r="A5589">
        <v>4</v>
      </c>
      <c r="B5589" s="35" t="str">
        <f t="shared" si="87"/>
        <v>64000290</v>
      </c>
      <c r="C5589" s="32" t="s">
        <v>1176</v>
      </c>
      <c r="D5589" s="33">
        <v>0</v>
      </c>
      <c r="E5589" s="34">
        <v>76647279.560000002</v>
      </c>
    </row>
    <row r="5590" spans="1:5" x14ac:dyDescent="0.25">
      <c r="A5590">
        <v>4</v>
      </c>
      <c r="B5590" s="35" t="str">
        <f t="shared" si="87"/>
        <v>65000010</v>
      </c>
      <c r="C5590" s="32" t="s">
        <v>1177</v>
      </c>
      <c r="D5590" s="33">
        <v>0</v>
      </c>
      <c r="E5590" s="34">
        <v>316863769.55000001</v>
      </c>
    </row>
    <row r="5591" spans="1:5" x14ac:dyDescent="0.25">
      <c r="A5591">
        <v>4</v>
      </c>
      <c r="B5591" s="35" t="str">
        <f t="shared" si="87"/>
        <v>65000020</v>
      </c>
      <c r="C5591" s="32" t="s">
        <v>1178</v>
      </c>
      <c r="D5591" s="33">
        <v>0</v>
      </c>
      <c r="E5591" s="34">
        <v>300053067.35000002</v>
      </c>
    </row>
    <row r="5592" spans="1:5" x14ac:dyDescent="0.25">
      <c r="A5592">
        <v>4</v>
      </c>
      <c r="B5592" s="35" t="str">
        <f t="shared" si="87"/>
        <v>65000030</v>
      </c>
      <c r="C5592" s="32" t="s">
        <v>1179</v>
      </c>
      <c r="D5592" s="33">
        <v>0</v>
      </c>
      <c r="E5592" s="34">
        <v>28020491.57</v>
      </c>
    </row>
    <row r="5593" spans="1:5" x14ac:dyDescent="0.25">
      <c r="A5593">
        <v>4</v>
      </c>
      <c r="B5593" s="35" t="str">
        <f t="shared" si="87"/>
        <v>65000050</v>
      </c>
      <c r="C5593" s="32" t="s">
        <v>1180</v>
      </c>
      <c r="D5593" s="33">
        <v>0</v>
      </c>
      <c r="E5593" s="34">
        <v>58093555.310000002</v>
      </c>
    </row>
    <row r="5594" spans="1:5" x14ac:dyDescent="0.25">
      <c r="A5594">
        <v>4</v>
      </c>
      <c r="B5594" s="35" t="str">
        <f t="shared" si="87"/>
        <v>66000100</v>
      </c>
      <c r="C5594" s="32" t="s">
        <v>1181</v>
      </c>
      <c r="D5594" s="33">
        <v>0</v>
      </c>
      <c r="E5594" s="34">
        <v>-4223032</v>
      </c>
    </row>
    <row r="5595" spans="1:5" x14ac:dyDescent="0.25">
      <c r="A5595">
        <v>4</v>
      </c>
      <c r="B5595" s="35" t="str">
        <f t="shared" si="87"/>
        <v>68001000</v>
      </c>
      <c r="C5595" s="32" t="s">
        <v>1182</v>
      </c>
      <c r="D5595" s="33">
        <v>0</v>
      </c>
      <c r="E5595" s="34">
        <v>-2011949.84</v>
      </c>
    </row>
    <row r="5596" spans="1:5" x14ac:dyDescent="0.25">
      <c r="A5596">
        <v>4</v>
      </c>
      <c r="B5596" s="35" t="str">
        <f t="shared" si="87"/>
        <v>68015000</v>
      </c>
      <c r="C5596" s="32" t="s">
        <v>1183</v>
      </c>
      <c r="D5596" s="33">
        <v>0</v>
      </c>
      <c r="E5596" s="34">
        <v>-4583.32</v>
      </c>
    </row>
    <row r="5597" spans="1:5" x14ac:dyDescent="0.25">
      <c r="A5597">
        <v>4</v>
      </c>
      <c r="B5597" s="35" t="str">
        <f t="shared" si="87"/>
        <v>68045000</v>
      </c>
      <c r="C5597" s="32" t="s">
        <v>1184</v>
      </c>
      <c r="D5597" s="33">
        <v>0</v>
      </c>
      <c r="E5597" s="34">
        <v>-1084.58</v>
      </c>
    </row>
    <row r="5598" spans="1:5" x14ac:dyDescent="0.25">
      <c r="A5598">
        <v>4</v>
      </c>
      <c r="B5598" s="35" t="str">
        <f t="shared" si="87"/>
        <v>68047000</v>
      </c>
      <c r="C5598" s="32" t="s">
        <v>1185</v>
      </c>
      <c r="D5598" s="33">
        <v>0</v>
      </c>
      <c r="E5598" s="34">
        <v>-2777919.34</v>
      </c>
    </row>
    <row r="5599" spans="1:5" x14ac:dyDescent="0.25">
      <c r="A5599">
        <v>4</v>
      </c>
      <c r="B5599" s="35" t="str">
        <f t="shared" si="87"/>
        <v>68060010</v>
      </c>
      <c r="C5599" s="32" t="s">
        <v>1186</v>
      </c>
      <c r="D5599" s="33">
        <v>0</v>
      </c>
      <c r="E5599" s="34">
        <v>-718951.99</v>
      </c>
    </row>
    <row r="5600" spans="1:5" x14ac:dyDescent="0.25">
      <c r="A5600">
        <v>4</v>
      </c>
      <c r="B5600" s="35" t="str">
        <f t="shared" si="87"/>
        <v>68060020</v>
      </c>
      <c r="C5600" s="32" t="s">
        <v>1187</v>
      </c>
      <c r="D5600" s="33">
        <v>0</v>
      </c>
      <c r="E5600" s="34">
        <v>-718951.99</v>
      </c>
    </row>
    <row r="5601" spans="1:5" x14ac:dyDescent="0.25">
      <c r="A5601">
        <v>4</v>
      </c>
      <c r="B5601" s="35" t="str">
        <f t="shared" si="87"/>
        <v>68061000</v>
      </c>
      <c r="C5601" s="32" t="s">
        <v>1188</v>
      </c>
      <c r="D5601" s="33">
        <v>0</v>
      </c>
      <c r="E5601" s="34">
        <v>-30070899.780000001</v>
      </c>
    </row>
    <row r="5602" spans="1:5" x14ac:dyDescent="0.25">
      <c r="A5602">
        <v>4</v>
      </c>
      <c r="B5602" s="35" t="str">
        <f t="shared" si="87"/>
        <v>68061010</v>
      </c>
      <c r="C5602" s="32" t="s">
        <v>1189</v>
      </c>
      <c r="D5602" s="33">
        <v>0</v>
      </c>
      <c r="E5602" s="34">
        <v>-32803.730000000003</v>
      </c>
    </row>
    <row r="5603" spans="1:5" x14ac:dyDescent="0.25">
      <c r="A5603">
        <v>4</v>
      </c>
      <c r="B5603" s="35" t="str">
        <f t="shared" si="87"/>
        <v>68061040</v>
      </c>
      <c r="C5603" s="32" t="s">
        <v>1190</v>
      </c>
      <c r="D5603" s="33">
        <v>0</v>
      </c>
      <c r="E5603" s="34">
        <v>-83043.06</v>
      </c>
    </row>
    <row r="5604" spans="1:5" x14ac:dyDescent="0.25">
      <c r="A5604">
        <v>4</v>
      </c>
      <c r="B5604" s="35" t="str">
        <f t="shared" si="87"/>
        <v>68061060</v>
      </c>
      <c r="C5604" s="32" t="s">
        <v>1191</v>
      </c>
      <c r="D5604" s="33">
        <v>0</v>
      </c>
      <c r="E5604" s="34">
        <v>-23286.93</v>
      </c>
    </row>
    <row r="5605" spans="1:5" x14ac:dyDescent="0.25">
      <c r="A5605">
        <v>4</v>
      </c>
      <c r="B5605" s="35" t="str">
        <f t="shared" si="87"/>
        <v>68061070</v>
      </c>
      <c r="C5605" s="32" t="s">
        <v>1192</v>
      </c>
      <c r="D5605" s="33">
        <v>0</v>
      </c>
      <c r="E5605" s="34">
        <v>-37112.800000000003</v>
      </c>
    </row>
    <row r="5606" spans="1:5" x14ac:dyDescent="0.25">
      <c r="A5606">
        <v>4</v>
      </c>
      <c r="B5606" s="35" t="str">
        <f t="shared" si="87"/>
        <v>68061080</v>
      </c>
      <c r="C5606" s="32" t="s">
        <v>1193</v>
      </c>
      <c r="D5606" s="33">
        <v>0</v>
      </c>
      <c r="E5606" s="34">
        <v>-72682.3</v>
      </c>
    </row>
    <row r="5607" spans="1:5" x14ac:dyDescent="0.25">
      <c r="A5607">
        <v>4</v>
      </c>
      <c r="B5607" s="35" t="str">
        <f t="shared" si="87"/>
        <v>68061090</v>
      </c>
      <c r="C5607" s="32" t="s">
        <v>1194</v>
      </c>
      <c r="D5607" s="33">
        <v>0</v>
      </c>
      <c r="E5607" s="34">
        <v>-22444.080000000002</v>
      </c>
    </row>
    <row r="5608" spans="1:5" x14ac:dyDescent="0.25">
      <c r="A5608">
        <v>4</v>
      </c>
      <c r="B5608" s="35" t="str">
        <f t="shared" si="87"/>
        <v>68061110</v>
      </c>
      <c r="C5608" s="32" t="s">
        <v>1195</v>
      </c>
      <c r="D5608" s="33">
        <v>0</v>
      </c>
      <c r="E5608" s="34">
        <v>-26868.81</v>
      </c>
    </row>
    <row r="5609" spans="1:5" x14ac:dyDescent="0.25">
      <c r="A5609">
        <v>4</v>
      </c>
      <c r="B5609" s="35" t="str">
        <f t="shared" si="87"/>
        <v>68061130</v>
      </c>
      <c r="C5609" s="32" t="s">
        <v>1196</v>
      </c>
      <c r="D5609" s="33">
        <v>0</v>
      </c>
      <c r="E5609" s="34">
        <v>-226246.73</v>
      </c>
    </row>
    <row r="5610" spans="1:5" x14ac:dyDescent="0.25">
      <c r="A5610">
        <v>4</v>
      </c>
      <c r="B5610" s="35" t="str">
        <f t="shared" si="87"/>
        <v>68061160</v>
      </c>
      <c r="C5610" s="32" t="s">
        <v>1197</v>
      </c>
      <c r="D5610" s="33">
        <v>0</v>
      </c>
      <c r="E5610" s="34">
        <v>-49462.82</v>
      </c>
    </row>
    <row r="5611" spans="1:5" x14ac:dyDescent="0.25">
      <c r="A5611">
        <v>4</v>
      </c>
      <c r="B5611" s="35" t="str">
        <f t="shared" si="87"/>
        <v>68061170</v>
      </c>
      <c r="C5611" s="32" t="s">
        <v>1198</v>
      </c>
      <c r="D5611" s="33">
        <v>0</v>
      </c>
      <c r="E5611" s="34">
        <v>-226897.29</v>
      </c>
    </row>
    <row r="5612" spans="1:5" x14ac:dyDescent="0.25">
      <c r="A5612">
        <v>4</v>
      </c>
      <c r="B5612" s="35" t="str">
        <f t="shared" si="87"/>
        <v>68061180</v>
      </c>
      <c r="C5612" s="32" t="s">
        <v>1199</v>
      </c>
      <c r="D5612" s="33">
        <v>0</v>
      </c>
      <c r="E5612" s="34">
        <v>-1017784.82</v>
      </c>
    </row>
    <row r="5613" spans="1:5" x14ac:dyDescent="0.25">
      <c r="A5613">
        <v>4</v>
      </c>
      <c r="B5613" s="35" t="str">
        <f t="shared" si="87"/>
        <v>68061190</v>
      </c>
      <c r="C5613" s="32" t="s">
        <v>1200</v>
      </c>
      <c r="D5613" s="33">
        <v>0</v>
      </c>
      <c r="E5613" s="34">
        <v>-106412.04</v>
      </c>
    </row>
    <row r="5614" spans="1:5" x14ac:dyDescent="0.25">
      <c r="A5614">
        <v>4</v>
      </c>
      <c r="B5614" s="35" t="str">
        <f t="shared" si="87"/>
        <v>68061200</v>
      </c>
      <c r="C5614" s="32" t="s">
        <v>1201</v>
      </c>
      <c r="D5614" s="33">
        <v>0</v>
      </c>
      <c r="E5614" s="34">
        <v>-39632.620000000003</v>
      </c>
    </row>
    <row r="5615" spans="1:5" x14ac:dyDescent="0.25">
      <c r="A5615">
        <v>4</v>
      </c>
      <c r="B5615" s="35" t="str">
        <f t="shared" si="87"/>
        <v>68061220</v>
      </c>
      <c r="C5615" s="32" t="s">
        <v>1202</v>
      </c>
      <c r="D5615" s="33">
        <v>0</v>
      </c>
      <c r="E5615" s="34">
        <v>0.27</v>
      </c>
    </row>
    <row r="5616" spans="1:5" x14ac:dyDescent="0.25">
      <c r="A5616">
        <v>4</v>
      </c>
      <c r="B5616" s="35" t="str">
        <f t="shared" si="87"/>
        <v>68061240</v>
      </c>
      <c r="C5616" s="32" t="s">
        <v>1203</v>
      </c>
      <c r="D5616" s="33">
        <v>0</v>
      </c>
      <c r="E5616" s="34">
        <v>-282566.40000000002</v>
      </c>
    </row>
    <row r="5617" spans="1:5" x14ac:dyDescent="0.25">
      <c r="A5617">
        <v>4</v>
      </c>
      <c r="B5617" s="35" t="str">
        <f t="shared" si="87"/>
        <v>68061250</v>
      </c>
      <c r="C5617" s="32" t="s">
        <v>1204</v>
      </c>
      <c r="D5617" s="33">
        <v>0</v>
      </c>
      <c r="E5617" s="34">
        <v>-32847.449999999997</v>
      </c>
    </row>
    <row r="5618" spans="1:5" x14ac:dyDescent="0.25">
      <c r="A5618">
        <v>4</v>
      </c>
      <c r="B5618" s="35" t="str">
        <f t="shared" si="87"/>
        <v>68061260</v>
      </c>
      <c r="C5618" s="32" t="s">
        <v>1205</v>
      </c>
      <c r="D5618" s="33">
        <v>0</v>
      </c>
      <c r="E5618" s="34">
        <v>-24775.59</v>
      </c>
    </row>
    <row r="5619" spans="1:5" x14ac:dyDescent="0.25">
      <c r="A5619">
        <v>4</v>
      </c>
      <c r="B5619" s="35" t="str">
        <f t="shared" si="87"/>
        <v>68061290</v>
      </c>
      <c r="C5619" s="32" t="s">
        <v>1206</v>
      </c>
      <c r="D5619" s="33">
        <v>0</v>
      </c>
      <c r="E5619" s="34">
        <v>922.76</v>
      </c>
    </row>
    <row r="5620" spans="1:5" x14ac:dyDescent="0.25">
      <c r="A5620">
        <v>4</v>
      </c>
      <c r="B5620" s="35" t="str">
        <f t="shared" si="87"/>
        <v>68999000</v>
      </c>
      <c r="C5620" s="32" t="s">
        <v>1207</v>
      </c>
      <c r="D5620" s="33">
        <v>0</v>
      </c>
      <c r="E5620" s="34">
        <v>-26838467.579999998</v>
      </c>
    </row>
    <row r="5621" spans="1:5" x14ac:dyDescent="0.25">
      <c r="A5621">
        <v>4</v>
      </c>
      <c r="B5621" s="35" t="str">
        <f t="shared" si="87"/>
        <v>69990035</v>
      </c>
      <c r="C5621" s="32" t="s">
        <v>1208</v>
      </c>
      <c r="D5621" s="33">
        <v>0</v>
      </c>
      <c r="E5621" s="34">
        <v>-3735</v>
      </c>
    </row>
    <row r="5622" spans="1:5" x14ac:dyDescent="0.25">
      <c r="A5622">
        <v>4</v>
      </c>
      <c r="B5622" s="35" t="str">
        <f t="shared" si="87"/>
        <v>69990055</v>
      </c>
      <c r="C5622" s="32" t="s">
        <v>1210</v>
      </c>
      <c r="D5622" s="33">
        <v>0</v>
      </c>
      <c r="E5622" s="33">
        <v>0</v>
      </c>
    </row>
    <row r="5623" spans="1:5" x14ac:dyDescent="0.25">
      <c r="A5623">
        <v>4</v>
      </c>
      <c r="B5623" s="35" t="str">
        <f t="shared" si="87"/>
        <v>69990120</v>
      </c>
      <c r="C5623" s="32" t="s">
        <v>1212</v>
      </c>
      <c r="D5623" s="33">
        <v>0</v>
      </c>
      <c r="E5623" s="33">
        <v>0</v>
      </c>
    </row>
    <row r="5624" spans="1:5" x14ac:dyDescent="0.25">
      <c r="A5624">
        <v>4</v>
      </c>
      <c r="B5624" s="35" t="str">
        <f t="shared" si="87"/>
        <v>69990150</v>
      </c>
      <c r="C5624" s="32" t="s">
        <v>1214</v>
      </c>
      <c r="D5624" s="33">
        <v>0</v>
      </c>
      <c r="E5624" s="34">
        <v>-149.4</v>
      </c>
    </row>
    <row r="5625" spans="1:5" x14ac:dyDescent="0.25">
      <c r="A5625">
        <v>4</v>
      </c>
      <c r="B5625" s="35" t="str">
        <f t="shared" si="87"/>
        <v>72200030</v>
      </c>
      <c r="C5625" s="32" t="s">
        <v>1218</v>
      </c>
      <c r="D5625" s="33">
        <v>0</v>
      </c>
      <c r="E5625" s="33">
        <v>0</v>
      </c>
    </row>
    <row r="5626" spans="1:5" x14ac:dyDescent="0.25">
      <c r="A5626">
        <v>4</v>
      </c>
      <c r="B5626" s="35" t="str">
        <f t="shared" si="87"/>
        <v>72200031</v>
      </c>
      <c r="C5626" s="32" t="s">
        <v>1219</v>
      </c>
      <c r="D5626" s="33">
        <v>0</v>
      </c>
      <c r="E5626" s="33">
        <v>0</v>
      </c>
    </row>
    <row r="5627" spans="1:5" x14ac:dyDescent="0.25">
      <c r="A5627">
        <v>4</v>
      </c>
      <c r="B5627" s="35" t="str">
        <f t="shared" si="87"/>
        <v>72200033</v>
      </c>
      <c r="C5627" s="32" t="s">
        <v>1220</v>
      </c>
      <c r="D5627" s="33">
        <v>0</v>
      </c>
      <c r="E5627" s="33">
        <v>0</v>
      </c>
    </row>
    <row r="5628" spans="1:5" x14ac:dyDescent="0.25">
      <c r="A5628">
        <v>4</v>
      </c>
      <c r="B5628" s="35" t="str">
        <f t="shared" si="87"/>
        <v>72200040</v>
      </c>
      <c r="C5628" s="32" t="s">
        <v>1221</v>
      </c>
      <c r="D5628" s="33">
        <v>0</v>
      </c>
      <c r="E5628" s="33">
        <v>0</v>
      </c>
    </row>
    <row r="5629" spans="1:5" x14ac:dyDescent="0.25">
      <c r="A5629">
        <v>4</v>
      </c>
      <c r="B5629" s="35" t="str">
        <f t="shared" si="87"/>
        <v>72200056</v>
      </c>
      <c r="C5629" s="32" t="s">
        <v>1222</v>
      </c>
      <c r="D5629" s="33">
        <v>0</v>
      </c>
      <c r="E5629" s="33">
        <v>0</v>
      </c>
    </row>
    <row r="5630" spans="1:5" x14ac:dyDescent="0.25">
      <c r="A5630">
        <v>4</v>
      </c>
      <c r="B5630" s="35" t="str">
        <f t="shared" si="87"/>
        <v>72200059</v>
      </c>
      <c r="C5630" s="32" t="s">
        <v>1223</v>
      </c>
      <c r="D5630" s="33">
        <v>0</v>
      </c>
      <c r="E5630" s="33">
        <v>0</v>
      </c>
    </row>
    <row r="5631" spans="1:5" x14ac:dyDescent="0.25">
      <c r="A5631">
        <v>4</v>
      </c>
      <c r="B5631" s="35" t="str">
        <f t="shared" si="87"/>
        <v>72200060</v>
      </c>
      <c r="C5631" s="32" t="s">
        <v>1224</v>
      </c>
      <c r="D5631" s="33">
        <v>0</v>
      </c>
      <c r="E5631" s="33">
        <v>0</v>
      </c>
    </row>
    <row r="5632" spans="1:5" x14ac:dyDescent="0.25">
      <c r="A5632">
        <v>4</v>
      </c>
      <c r="B5632" s="35" t="str">
        <f t="shared" si="87"/>
        <v>72200070</v>
      </c>
      <c r="C5632" s="32" t="s">
        <v>1225</v>
      </c>
      <c r="D5632" s="33">
        <v>0</v>
      </c>
      <c r="E5632" s="33">
        <v>0</v>
      </c>
    </row>
    <row r="5633" spans="1:5" x14ac:dyDescent="0.25">
      <c r="A5633">
        <v>4</v>
      </c>
      <c r="B5633" s="35" t="str">
        <f t="shared" si="87"/>
        <v>72200080</v>
      </c>
      <c r="C5633" s="32" t="s">
        <v>1226</v>
      </c>
      <c r="D5633" s="33">
        <v>0</v>
      </c>
      <c r="E5633" s="33">
        <v>0</v>
      </c>
    </row>
    <row r="5634" spans="1:5" x14ac:dyDescent="0.25">
      <c r="A5634">
        <v>4</v>
      </c>
      <c r="B5634" s="35" t="str">
        <f t="shared" ref="B5634:B5697" si="88">LEFT(C5634,8)</f>
        <v>72200100</v>
      </c>
      <c r="C5634" s="32" t="s">
        <v>1227</v>
      </c>
      <c r="D5634" s="33">
        <v>0</v>
      </c>
      <c r="E5634" s="33">
        <v>0</v>
      </c>
    </row>
    <row r="5635" spans="1:5" x14ac:dyDescent="0.25">
      <c r="A5635">
        <v>4</v>
      </c>
      <c r="B5635" s="35" t="str">
        <f t="shared" si="88"/>
        <v>72200140</v>
      </c>
      <c r="C5635" s="32" t="s">
        <v>1228</v>
      </c>
      <c r="D5635" s="33">
        <v>0</v>
      </c>
      <c r="E5635" s="33">
        <v>0</v>
      </c>
    </row>
    <row r="5636" spans="1:5" x14ac:dyDescent="0.25">
      <c r="A5636">
        <v>4</v>
      </c>
      <c r="B5636" s="35" t="str">
        <f t="shared" si="88"/>
        <v>72200150</v>
      </c>
      <c r="C5636" s="32" t="s">
        <v>1229</v>
      </c>
      <c r="D5636" s="33">
        <v>0</v>
      </c>
      <c r="E5636" s="33">
        <v>0</v>
      </c>
    </row>
    <row r="5637" spans="1:5" x14ac:dyDescent="0.25">
      <c r="A5637">
        <v>4</v>
      </c>
      <c r="B5637" s="35" t="str">
        <f t="shared" si="88"/>
        <v>72200152</v>
      </c>
      <c r="C5637" s="32" t="s">
        <v>1230</v>
      </c>
      <c r="D5637" s="33">
        <v>0</v>
      </c>
      <c r="E5637" s="33">
        <v>0</v>
      </c>
    </row>
    <row r="5638" spans="1:5" x14ac:dyDescent="0.25">
      <c r="A5638">
        <v>4</v>
      </c>
      <c r="B5638" s="35" t="str">
        <f t="shared" si="88"/>
        <v>72200155</v>
      </c>
      <c r="C5638" s="32" t="s">
        <v>1231</v>
      </c>
      <c r="D5638" s="33">
        <v>0</v>
      </c>
      <c r="E5638" s="33">
        <v>0</v>
      </c>
    </row>
    <row r="5639" spans="1:5" x14ac:dyDescent="0.25">
      <c r="A5639">
        <v>4</v>
      </c>
      <c r="B5639" s="35" t="str">
        <f t="shared" si="88"/>
        <v>72200160</v>
      </c>
      <c r="C5639" s="32" t="s">
        <v>1232</v>
      </c>
      <c r="D5639" s="33">
        <v>0</v>
      </c>
      <c r="E5639" s="33">
        <v>0</v>
      </c>
    </row>
    <row r="5640" spans="1:5" x14ac:dyDescent="0.25">
      <c r="A5640">
        <v>4</v>
      </c>
      <c r="B5640" s="35" t="str">
        <f t="shared" si="88"/>
        <v>72200170</v>
      </c>
      <c r="C5640" s="32" t="s">
        <v>1233</v>
      </c>
      <c r="D5640" s="33">
        <v>0</v>
      </c>
      <c r="E5640" s="33">
        <v>0</v>
      </c>
    </row>
    <row r="5641" spans="1:5" x14ac:dyDescent="0.25">
      <c r="A5641">
        <v>4</v>
      </c>
      <c r="B5641" s="35" t="str">
        <f t="shared" si="88"/>
        <v>72200220</v>
      </c>
      <c r="C5641" s="32" t="s">
        <v>1234</v>
      </c>
      <c r="D5641" s="33">
        <v>0</v>
      </c>
      <c r="E5641" s="33">
        <v>0</v>
      </c>
    </row>
    <row r="5642" spans="1:5" x14ac:dyDescent="0.25">
      <c r="A5642">
        <v>4</v>
      </c>
      <c r="B5642" s="35" t="str">
        <f t="shared" si="88"/>
        <v>72200245</v>
      </c>
      <c r="C5642" s="32" t="s">
        <v>1235</v>
      </c>
      <c r="D5642" s="33">
        <v>0</v>
      </c>
      <c r="E5642" s="33">
        <v>0</v>
      </c>
    </row>
    <row r="5643" spans="1:5" x14ac:dyDescent="0.25">
      <c r="A5643">
        <v>4</v>
      </c>
      <c r="B5643" s="35" t="str">
        <f t="shared" si="88"/>
        <v>82200001</v>
      </c>
      <c r="C5643" s="32" t="s">
        <v>1236</v>
      </c>
      <c r="D5643" s="33">
        <v>0</v>
      </c>
      <c r="E5643" s="34">
        <v>-8548983.9299999997</v>
      </c>
    </row>
    <row r="5644" spans="1:5" x14ac:dyDescent="0.25">
      <c r="A5644">
        <v>4</v>
      </c>
      <c r="B5644" s="35" t="str">
        <f t="shared" si="88"/>
        <v>82200002</v>
      </c>
      <c r="C5644" s="32" t="s">
        <v>1237</v>
      </c>
      <c r="D5644" s="33">
        <v>0</v>
      </c>
      <c r="E5644" s="34">
        <v>-650090396.26999998</v>
      </c>
    </row>
    <row r="5645" spans="1:5" x14ac:dyDescent="0.25">
      <c r="A5645">
        <v>4</v>
      </c>
      <c r="B5645" s="35" t="str">
        <f t="shared" si="88"/>
        <v>82200003</v>
      </c>
      <c r="C5645" s="32" t="s">
        <v>1238</v>
      </c>
      <c r="D5645" s="33">
        <v>0</v>
      </c>
      <c r="E5645" s="34">
        <v>817.36</v>
      </c>
    </row>
    <row r="5646" spans="1:5" x14ac:dyDescent="0.25">
      <c r="A5646">
        <v>4</v>
      </c>
      <c r="B5646" s="35" t="str">
        <f t="shared" si="88"/>
        <v>82200010</v>
      </c>
      <c r="C5646" s="32" t="s">
        <v>1239</v>
      </c>
      <c r="D5646" s="33">
        <v>0</v>
      </c>
      <c r="E5646" s="33">
        <v>0</v>
      </c>
    </row>
    <row r="5647" spans="1:5" x14ac:dyDescent="0.25">
      <c r="A5647">
        <v>4</v>
      </c>
      <c r="B5647" s="35" t="str">
        <f t="shared" si="88"/>
        <v>82200020</v>
      </c>
      <c r="C5647" s="32" t="s">
        <v>1240</v>
      </c>
      <c r="D5647" s="33">
        <v>0</v>
      </c>
      <c r="E5647" s="33">
        <v>0</v>
      </c>
    </row>
    <row r="5648" spans="1:5" x14ac:dyDescent="0.25">
      <c r="A5648">
        <v>4</v>
      </c>
      <c r="B5648" s="35" t="str">
        <f t="shared" si="88"/>
        <v>82200029</v>
      </c>
      <c r="C5648" s="32" t="s">
        <v>1241</v>
      </c>
      <c r="D5648" s="33">
        <v>0</v>
      </c>
      <c r="E5648" s="33">
        <v>0</v>
      </c>
    </row>
    <row r="5649" spans="1:5" x14ac:dyDescent="0.25">
      <c r="A5649">
        <v>4</v>
      </c>
      <c r="B5649" s="35" t="str">
        <f t="shared" si="88"/>
        <v>82200030</v>
      </c>
      <c r="C5649" s="32" t="s">
        <v>1242</v>
      </c>
      <c r="D5649" s="33">
        <v>0</v>
      </c>
      <c r="E5649" s="33">
        <v>0</v>
      </c>
    </row>
    <row r="5650" spans="1:5" x14ac:dyDescent="0.25">
      <c r="A5650">
        <v>4</v>
      </c>
      <c r="B5650" s="35" t="str">
        <f t="shared" si="88"/>
        <v>82200031</v>
      </c>
      <c r="C5650" s="32" t="s">
        <v>1243</v>
      </c>
      <c r="D5650" s="33">
        <v>0</v>
      </c>
      <c r="E5650" s="33">
        <v>0</v>
      </c>
    </row>
    <row r="5651" spans="1:5" x14ac:dyDescent="0.25">
      <c r="A5651">
        <v>4</v>
      </c>
      <c r="B5651" s="35" t="str">
        <f t="shared" si="88"/>
        <v>82200033</v>
      </c>
      <c r="C5651" s="32" t="s">
        <v>1244</v>
      </c>
      <c r="D5651" s="33">
        <v>0</v>
      </c>
      <c r="E5651" s="33">
        <v>0</v>
      </c>
    </row>
    <row r="5652" spans="1:5" x14ac:dyDescent="0.25">
      <c r="A5652">
        <v>4</v>
      </c>
      <c r="B5652" s="35" t="str">
        <f t="shared" si="88"/>
        <v>82200034</v>
      </c>
      <c r="C5652" s="32" t="s">
        <v>1245</v>
      </c>
      <c r="D5652" s="33">
        <v>0</v>
      </c>
      <c r="E5652" s="33">
        <v>0</v>
      </c>
    </row>
    <row r="5653" spans="1:5" x14ac:dyDescent="0.25">
      <c r="A5653">
        <v>4</v>
      </c>
      <c r="B5653" s="35" t="str">
        <f t="shared" si="88"/>
        <v>82200035</v>
      </c>
      <c r="C5653" s="32" t="s">
        <v>1246</v>
      </c>
      <c r="D5653" s="33">
        <v>0</v>
      </c>
      <c r="E5653" s="33">
        <v>0</v>
      </c>
    </row>
    <row r="5654" spans="1:5" x14ac:dyDescent="0.25">
      <c r="A5654">
        <v>4</v>
      </c>
      <c r="B5654" s="35" t="str">
        <f t="shared" si="88"/>
        <v>82200040</v>
      </c>
      <c r="C5654" s="32" t="s">
        <v>1247</v>
      </c>
      <c r="D5654" s="33">
        <v>0</v>
      </c>
      <c r="E5654" s="33">
        <v>0</v>
      </c>
    </row>
    <row r="5655" spans="1:5" x14ac:dyDescent="0.25">
      <c r="A5655">
        <v>4</v>
      </c>
      <c r="B5655" s="35" t="str">
        <f t="shared" si="88"/>
        <v>82200047</v>
      </c>
      <c r="C5655" s="32" t="s">
        <v>1248</v>
      </c>
      <c r="D5655" s="33">
        <v>0</v>
      </c>
      <c r="E5655" s="33">
        <v>0</v>
      </c>
    </row>
    <row r="5656" spans="1:5" x14ac:dyDescent="0.25">
      <c r="A5656">
        <v>4</v>
      </c>
      <c r="B5656" s="35" t="str">
        <f t="shared" si="88"/>
        <v>82200048</v>
      </c>
      <c r="C5656" s="32" t="s">
        <v>1249</v>
      </c>
      <c r="D5656" s="33">
        <v>0</v>
      </c>
      <c r="E5656" s="33">
        <v>0</v>
      </c>
    </row>
    <row r="5657" spans="1:5" x14ac:dyDescent="0.25">
      <c r="A5657">
        <v>4</v>
      </c>
      <c r="B5657" s="35" t="str">
        <f t="shared" si="88"/>
        <v>82200052</v>
      </c>
      <c r="C5657" s="32" t="s">
        <v>1250</v>
      </c>
      <c r="D5657" s="33">
        <v>0</v>
      </c>
      <c r="E5657" s="33">
        <v>0</v>
      </c>
    </row>
    <row r="5658" spans="1:5" x14ac:dyDescent="0.25">
      <c r="A5658">
        <v>4</v>
      </c>
      <c r="B5658" s="35" t="str">
        <f t="shared" si="88"/>
        <v>82200056</v>
      </c>
      <c r="C5658" s="32" t="s">
        <v>1251</v>
      </c>
      <c r="D5658" s="33">
        <v>0</v>
      </c>
      <c r="E5658" s="33">
        <v>0</v>
      </c>
    </row>
    <row r="5659" spans="1:5" x14ac:dyDescent="0.25">
      <c r="A5659">
        <v>4</v>
      </c>
      <c r="B5659" s="35" t="str">
        <f t="shared" si="88"/>
        <v>82200057</v>
      </c>
      <c r="C5659" s="32" t="s">
        <v>1252</v>
      </c>
      <c r="D5659" s="33">
        <v>0</v>
      </c>
      <c r="E5659" s="33">
        <v>0</v>
      </c>
    </row>
    <row r="5660" spans="1:5" x14ac:dyDescent="0.25">
      <c r="A5660">
        <v>4</v>
      </c>
      <c r="B5660" s="35" t="str">
        <f t="shared" si="88"/>
        <v>82200058</v>
      </c>
      <c r="C5660" s="32" t="s">
        <v>1253</v>
      </c>
      <c r="D5660" s="33">
        <v>0</v>
      </c>
      <c r="E5660" s="33">
        <v>0</v>
      </c>
    </row>
    <row r="5661" spans="1:5" x14ac:dyDescent="0.25">
      <c r="A5661">
        <v>4</v>
      </c>
      <c r="B5661" s="35" t="str">
        <f t="shared" si="88"/>
        <v>82200059</v>
      </c>
      <c r="C5661" s="32" t="s">
        <v>1254</v>
      </c>
      <c r="D5661" s="33">
        <v>0</v>
      </c>
      <c r="E5661" s="33">
        <v>0</v>
      </c>
    </row>
    <row r="5662" spans="1:5" x14ac:dyDescent="0.25">
      <c r="A5662">
        <v>4</v>
      </c>
      <c r="B5662" s="35" t="str">
        <f t="shared" si="88"/>
        <v>82200060</v>
      </c>
      <c r="C5662" s="32" t="s">
        <v>1255</v>
      </c>
      <c r="D5662" s="33">
        <v>0</v>
      </c>
      <c r="E5662" s="33">
        <v>0</v>
      </c>
    </row>
    <row r="5663" spans="1:5" x14ac:dyDescent="0.25">
      <c r="A5663">
        <v>4</v>
      </c>
      <c r="B5663" s="35" t="str">
        <f t="shared" si="88"/>
        <v>82200065</v>
      </c>
      <c r="C5663" s="32" t="s">
        <v>1256</v>
      </c>
      <c r="D5663" s="33">
        <v>0</v>
      </c>
      <c r="E5663" s="33">
        <v>0</v>
      </c>
    </row>
    <row r="5664" spans="1:5" x14ac:dyDescent="0.25">
      <c r="A5664">
        <v>4</v>
      </c>
      <c r="B5664" s="35" t="str">
        <f t="shared" si="88"/>
        <v>82200070</v>
      </c>
      <c r="C5664" s="32" t="s">
        <v>1257</v>
      </c>
      <c r="D5664" s="33">
        <v>0</v>
      </c>
      <c r="E5664" s="33">
        <v>0</v>
      </c>
    </row>
    <row r="5665" spans="1:5" x14ac:dyDescent="0.25">
      <c r="A5665">
        <v>4</v>
      </c>
      <c r="B5665" s="35" t="str">
        <f t="shared" si="88"/>
        <v>82200075</v>
      </c>
      <c r="C5665" s="32" t="s">
        <v>1258</v>
      </c>
      <c r="D5665" s="33">
        <v>0</v>
      </c>
      <c r="E5665" s="33">
        <v>0</v>
      </c>
    </row>
    <row r="5666" spans="1:5" x14ac:dyDescent="0.25">
      <c r="A5666">
        <v>4</v>
      </c>
      <c r="B5666" s="35" t="str">
        <f t="shared" si="88"/>
        <v>82200076</v>
      </c>
      <c r="C5666" s="32" t="s">
        <v>1259</v>
      </c>
      <c r="D5666" s="33">
        <v>0</v>
      </c>
      <c r="E5666" s="33">
        <v>0</v>
      </c>
    </row>
    <row r="5667" spans="1:5" x14ac:dyDescent="0.25">
      <c r="A5667">
        <v>4</v>
      </c>
      <c r="B5667" s="35" t="str">
        <f t="shared" si="88"/>
        <v>82200080</v>
      </c>
      <c r="C5667" s="32" t="s">
        <v>1260</v>
      </c>
      <c r="D5667" s="33">
        <v>0</v>
      </c>
      <c r="E5667" s="33">
        <v>0</v>
      </c>
    </row>
    <row r="5668" spans="1:5" x14ac:dyDescent="0.25">
      <c r="A5668">
        <v>4</v>
      </c>
      <c r="B5668" s="35" t="str">
        <f t="shared" si="88"/>
        <v>82200100</v>
      </c>
      <c r="C5668" s="32" t="s">
        <v>1261</v>
      </c>
      <c r="D5668" s="33">
        <v>0</v>
      </c>
      <c r="E5668" s="33">
        <v>0</v>
      </c>
    </row>
    <row r="5669" spans="1:5" x14ac:dyDescent="0.25">
      <c r="A5669">
        <v>4</v>
      </c>
      <c r="B5669" s="35" t="str">
        <f t="shared" si="88"/>
        <v>82200110</v>
      </c>
      <c r="C5669" s="32" t="s">
        <v>1262</v>
      </c>
      <c r="D5669" s="33">
        <v>0</v>
      </c>
      <c r="E5669" s="33">
        <v>0</v>
      </c>
    </row>
    <row r="5670" spans="1:5" x14ac:dyDescent="0.25">
      <c r="A5670">
        <v>4</v>
      </c>
      <c r="B5670" s="35" t="str">
        <f t="shared" si="88"/>
        <v>82200130</v>
      </c>
      <c r="C5670" s="32" t="s">
        <v>1263</v>
      </c>
      <c r="D5670" s="33">
        <v>0</v>
      </c>
      <c r="E5670" s="33">
        <v>0</v>
      </c>
    </row>
    <row r="5671" spans="1:5" x14ac:dyDescent="0.25">
      <c r="A5671">
        <v>4</v>
      </c>
      <c r="B5671" s="35" t="str">
        <f t="shared" si="88"/>
        <v>82200135</v>
      </c>
      <c r="C5671" s="32" t="s">
        <v>1264</v>
      </c>
      <c r="D5671" s="33">
        <v>0</v>
      </c>
      <c r="E5671" s="33">
        <v>0</v>
      </c>
    </row>
    <row r="5672" spans="1:5" x14ac:dyDescent="0.25">
      <c r="A5672">
        <v>4</v>
      </c>
      <c r="B5672" s="35" t="str">
        <f t="shared" si="88"/>
        <v>82200140</v>
      </c>
      <c r="C5672" s="32" t="s">
        <v>1265</v>
      </c>
      <c r="D5672" s="33">
        <v>0</v>
      </c>
      <c r="E5672" s="33">
        <v>0</v>
      </c>
    </row>
    <row r="5673" spans="1:5" x14ac:dyDescent="0.25">
      <c r="A5673">
        <v>4</v>
      </c>
      <c r="B5673" s="35" t="str">
        <f t="shared" si="88"/>
        <v>82200150</v>
      </c>
      <c r="C5673" s="32" t="s">
        <v>1266</v>
      </c>
      <c r="D5673" s="33">
        <v>0</v>
      </c>
      <c r="E5673" s="33">
        <v>0</v>
      </c>
    </row>
    <row r="5674" spans="1:5" x14ac:dyDescent="0.25">
      <c r="A5674">
        <v>4</v>
      </c>
      <c r="B5674" s="35" t="str">
        <f t="shared" si="88"/>
        <v>82200152</v>
      </c>
      <c r="C5674" s="32" t="s">
        <v>1267</v>
      </c>
      <c r="D5674" s="33">
        <v>0</v>
      </c>
      <c r="E5674" s="33">
        <v>0</v>
      </c>
    </row>
    <row r="5675" spans="1:5" x14ac:dyDescent="0.25">
      <c r="A5675">
        <v>4</v>
      </c>
      <c r="B5675" s="35" t="str">
        <f t="shared" si="88"/>
        <v>82200153</v>
      </c>
      <c r="C5675" s="32" t="s">
        <v>1268</v>
      </c>
      <c r="D5675" s="33">
        <v>0</v>
      </c>
      <c r="E5675" s="33">
        <v>0</v>
      </c>
    </row>
    <row r="5676" spans="1:5" x14ac:dyDescent="0.25">
      <c r="A5676">
        <v>4</v>
      </c>
      <c r="B5676" s="35" t="str">
        <f t="shared" si="88"/>
        <v>82200155</v>
      </c>
      <c r="C5676" s="32" t="s">
        <v>1269</v>
      </c>
      <c r="D5676" s="33">
        <v>0</v>
      </c>
      <c r="E5676" s="33">
        <v>0</v>
      </c>
    </row>
    <row r="5677" spans="1:5" x14ac:dyDescent="0.25">
      <c r="A5677">
        <v>4</v>
      </c>
      <c r="B5677" s="35" t="str">
        <f t="shared" si="88"/>
        <v>82200158</v>
      </c>
      <c r="C5677" s="32" t="s">
        <v>1270</v>
      </c>
      <c r="D5677" s="33">
        <v>0</v>
      </c>
      <c r="E5677" s="33">
        <v>0</v>
      </c>
    </row>
    <row r="5678" spans="1:5" x14ac:dyDescent="0.25">
      <c r="A5678">
        <v>4</v>
      </c>
      <c r="B5678" s="35" t="str">
        <f t="shared" si="88"/>
        <v>82200160</v>
      </c>
      <c r="C5678" s="32" t="s">
        <v>1271</v>
      </c>
      <c r="D5678" s="33">
        <v>0</v>
      </c>
      <c r="E5678" s="33">
        <v>0</v>
      </c>
    </row>
    <row r="5679" spans="1:5" x14ac:dyDescent="0.25">
      <c r="A5679">
        <v>4</v>
      </c>
      <c r="B5679" s="35" t="str">
        <f t="shared" si="88"/>
        <v>82200170</v>
      </c>
      <c r="C5679" s="32" t="s">
        <v>1272</v>
      </c>
      <c r="D5679" s="33">
        <v>0</v>
      </c>
      <c r="E5679" s="33">
        <v>0</v>
      </c>
    </row>
    <row r="5680" spans="1:5" x14ac:dyDescent="0.25">
      <c r="A5680">
        <v>4</v>
      </c>
      <c r="B5680" s="35" t="str">
        <f t="shared" si="88"/>
        <v>82200180</v>
      </c>
      <c r="C5680" s="32" t="s">
        <v>1273</v>
      </c>
      <c r="D5680" s="33">
        <v>0</v>
      </c>
      <c r="E5680" s="33">
        <v>0</v>
      </c>
    </row>
    <row r="5681" spans="1:5" x14ac:dyDescent="0.25">
      <c r="A5681">
        <v>4</v>
      </c>
      <c r="B5681" s="35" t="str">
        <f t="shared" si="88"/>
        <v>82200202</v>
      </c>
      <c r="C5681" s="32" t="s">
        <v>1274</v>
      </c>
      <c r="D5681" s="33">
        <v>0</v>
      </c>
      <c r="E5681" s="33">
        <v>0</v>
      </c>
    </row>
    <row r="5682" spans="1:5" x14ac:dyDescent="0.25">
      <c r="A5682">
        <v>4</v>
      </c>
      <c r="B5682" s="35" t="str">
        <f t="shared" si="88"/>
        <v>82200210</v>
      </c>
      <c r="C5682" s="32" t="s">
        <v>1275</v>
      </c>
      <c r="D5682" s="33">
        <v>0</v>
      </c>
      <c r="E5682" s="33">
        <v>0</v>
      </c>
    </row>
    <row r="5683" spans="1:5" x14ac:dyDescent="0.25">
      <c r="A5683">
        <v>4</v>
      </c>
      <c r="B5683" s="35" t="str">
        <f t="shared" si="88"/>
        <v>82200220</v>
      </c>
      <c r="C5683" s="32" t="s">
        <v>1276</v>
      </c>
      <c r="D5683" s="33">
        <v>0</v>
      </c>
      <c r="E5683" s="33">
        <v>0</v>
      </c>
    </row>
    <row r="5684" spans="1:5" x14ac:dyDescent="0.25">
      <c r="A5684">
        <v>4</v>
      </c>
      <c r="B5684" s="35" t="str">
        <f t="shared" si="88"/>
        <v>82200240</v>
      </c>
      <c r="C5684" s="32" t="s">
        <v>1277</v>
      </c>
      <c r="D5684" s="33">
        <v>0</v>
      </c>
      <c r="E5684" s="33">
        <v>0</v>
      </c>
    </row>
    <row r="5685" spans="1:5" x14ac:dyDescent="0.25">
      <c r="A5685">
        <v>4</v>
      </c>
      <c r="B5685" s="35" t="str">
        <f t="shared" si="88"/>
        <v>82200245</v>
      </c>
      <c r="C5685" s="32" t="s">
        <v>1278</v>
      </c>
      <c r="D5685" s="33">
        <v>0</v>
      </c>
      <c r="E5685" s="33">
        <v>0</v>
      </c>
    </row>
    <row r="5686" spans="1:5" x14ac:dyDescent="0.25">
      <c r="A5686">
        <v>4</v>
      </c>
      <c r="B5686" s="35" t="str">
        <f t="shared" si="88"/>
        <v>82200250</v>
      </c>
      <c r="C5686" s="32" t="s">
        <v>1279</v>
      </c>
      <c r="D5686" s="33">
        <v>0</v>
      </c>
      <c r="E5686" s="33">
        <v>0</v>
      </c>
    </row>
    <row r="5687" spans="1:5" x14ac:dyDescent="0.25">
      <c r="A5687">
        <v>4</v>
      </c>
      <c r="B5687" s="35" t="str">
        <f t="shared" si="88"/>
        <v>82200300</v>
      </c>
      <c r="C5687" s="32" t="s">
        <v>1280</v>
      </c>
      <c r="D5687" s="33">
        <v>0</v>
      </c>
      <c r="E5687" s="33">
        <v>0</v>
      </c>
    </row>
    <row r="5688" spans="1:5" x14ac:dyDescent="0.25">
      <c r="A5688">
        <v>4</v>
      </c>
      <c r="B5688" s="35" t="str">
        <f t="shared" si="88"/>
        <v>82200310</v>
      </c>
      <c r="C5688" s="32" t="s">
        <v>1281</v>
      </c>
      <c r="D5688" s="33">
        <v>0</v>
      </c>
      <c r="E5688" s="33">
        <v>0</v>
      </c>
    </row>
    <row r="5689" spans="1:5" x14ac:dyDescent="0.25">
      <c r="A5689">
        <v>4</v>
      </c>
      <c r="B5689" s="35" t="str">
        <f t="shared" si="88"/>
        <v>82200320</v>
      </c>
      <c r="C5689" s="32" t="s">
        <v>1282</v>
      </c>
      <c r="D5689" s="33">
        <v>0</v>
      </c>
      <c r="E5689" s="33">
        <v>0</v>
      </c>
    </row>
    <row r="5690" spans="1:5" x14ac:dyDescent="0.25">
      <c r="A5690">
        <v>4</v>
      </c>
      <c r="B5690" s="35" t="str">
        <f t="shared" si="88"/>
        <v>82200330</v>
      </c>
      <c r="C5690" s="32" t="s">
        <v>1283</v>
      </c>
      <c r="D5690" s="33">
        <v>0</v>
      </c>
      <c r="E5690" s="33">
        <v>0</v>
      </c>
    </row>
    <row r="5691" spans="1:5" x14ac:dyDescent="0.25">
      <c r="A5691">
        <v>4</v>
      </c>
      <c r="B5691" s="35" t="str">
        <f t="shared" si="88"/>
        <v>82200340</v>
      </c>
      <c r="C5691" s="32" t="s">
        <v>1284</v>
      </c>
      <c r="D5691" s="33">
        <v>0</v>
      </c>
      <c r="E5691" s="33">
        <v>0</v>
      </c>
    </row>
    <row r="5692" spans="1:5" x14ac:dyDescent="0.25">
      <c r="A5692">
        <v>4</v>
      </c>
      <c r="B5692" s="35" t="str">
        <f t="shared" si="88"/>
        <v/>
      </c>
      <c r="C5692" s="32"/>
      <c r="D5692" s="33"/>
      <c r="E5692" s="33"/>
    </row>
    <row r="5693" spans="1:5" x14ac:dyDescent="0.25">
      <c r="A5693">
        <v>4</v>
      </c>
      <c r="B5693" s="35" t="str">
        <f t="shared" si="88"/>
        <v/>
      </c>
      <c r="C5693" s="32"/>
      <c r="D5693" s="33"/>
      <c r="E5693" s="33"/>
    </row>
    <row r="5694" spans="1:5" x14ac:dyDescent="0.25">
      <c r="A5694">
        <v>4</v>
      </c>
      <c r="B5694" s="35" t="str">
        <f t="shared" si="88"/>
        <v/>
      </c>
      <c r="C5694" s="32"/>
      <c r="D5694" s="33"/>
      <c r="E5694" s="33"/>
    </row>
    <row r="5695" spans="1:5" x14ac:dyDescent="0.25">
      <c r="A5695">
        <v>4</v>
      </c>
      <c r="B5695" s="35" t="str">
        <f t="shared" si="88"/>
        <v/>
      </c>
      <c r="C5695" s="32"/>
      <c r="D5695" s="33"/>
      <c r="E5695" s="33"/>
    </row>
    <row r="5696" spans="1:5" x14ac:dyDescent="0.25">
      <c r="A5696">
        <v>4</v>
      </c>
      <c r="B5696" s="35" t="str">
        <f t="shared" si="88"/>
        <v/>
      </c>
      <c r="C5696" s="32"/>
      <c r="D5696" s="33"/>
      <c r="E5696" s="33"/>
    </row>
    <row r="5697" spans="1:5" x14ac:dyDescent="0.25">
      <c r="A5697">
        <v>4</v>
      </c>
      <c r="B5697" s="35" t="str">
        <f t="shared" si="88"/>
        <v/>
      </c>
      <c r="C5697" s="32"/>
      <c r="D5697" s="33"/>
      <c r="E5697" s="33"/>
    </row>
    <row r="5698" spans="1:5" x14ac:dyDescent="0.25">
      <c r="A5698">
        <v>4</v>
      </c>
      <c r="B5698" s="35" t="str">
        <f t="shared" ref="B5698:B5761" si="89">LEFT(C5698,8)</f>
        <v xml:space="preserve">FERC_IS </v>
      </c>
      <c r="C5698" s="25" t="s">
        <v>265</v>
      </c>
      <c r="D5698" s="26">
        <v>0</v>
      </c>
      <c r="E5698" s="27">
        <v>-179762156.53999999</v>
      </c>
    </row>
    <row r="5699" spans="1:5" x14ac:dyDescent="0.25">
      <c r="A5699">
        <v>4</v>
      </c>
      <c r="B5699" s="35" t="str">
        <f t="shared" si="89"/>
        <v>F1-P112.</v>
      </c>
      <c r="C5699" s="25" t="s">
        <v>1285</v>
      </c>
      <c r="D5699" s="27">
        <v>-471275892.89999998</v>
      </c>
      <c r="E5699" s="27">
        <v>-619891877.99000001</v>
      </c>
    </row>
    <row r="5700" spans="1:5" x14ac:dyDescent="0.25">
      <c r="A5700">
        <v>4</v>
      </c>
      <c r="B5700" s="35" t="str">
        <f t="shared" si="89"/>
        <v>21610013</v>
      </c>
      <c r="C5700" s="32" t="s">
        <v>1286</v>
      </c>
      <c r="D5700" s="34">
        <v>19215436</v>
      </c>
      <c r="E5700" s="34">
        <v>19347542</v>
      </c>
    </row>
    <row r="5701" spans="1:5" x14ac:dyDescent="0.25">
      <c r="A5701">
        <v>4</v>
      </c>
      <c r="B5701" s="35" t="str">
        <f t="shared" si="89"/>
        <v xml:space="preserve">F216-1  </v>
      </c>
      <c r="C5701" s="25" t="s">
        <v>1287</v>
      </c>
      <c r="D5701" s="27">
        <v>19215436</v>
      </c>
      <c r="E5701" s="27">
        <v>19347542</v>
      </c>
    </row>
    <row r="5702" spans="1:5" x14ac:dyDescent="0.25">
      <c r="A5702">
        <v>4</v>
      </c>
      <c r="B5702" s="35" t="str">
        <f t="shared" si="89"/>
        <v>F1-P112.</v>
      </c>
      <c r="C5702" s="25" t="s">
        <v>239</v>
      </c>
      <c r="D5702" s="27">
        <v>19215436</v>
      </c>
      <c r="E5702" s="27">
        <v>19347542</v>
      </c>
    </row>
    <row r="5703" spans="1:5" x14ac:dyDescent="0.25">
      <c r="A5703">
        <v>4</v>
      </c>
      <c r="B5703" s="35" t="str">
        <f t="shared" si="89"/>
        <v>21900103</v>
      </c>
      <c r="C5703" s="32" t="s">
        <v>1288</v>
      </c>
      <c r="D5703" s="34">
        <v>-13147711.1</v>
      </c>
      <c r="E5703" s="34">
        <v>-12910815.1</v>
      </c>
    </row>
    <row r="5704" spans="1:5" x14ac:dyDescent="0.25">
      <c r="A5704">
        <v>4</v>
      </c>
      <c r="B5704" s="35" t="str">
        <f t="shared" si="89"/>
        <v>21900113</v>
      </c>
      <c r="C5704" s="32" t="s">
        <v>1289</v>
      </c>
      <c r="D5704" s="34">
        <v>20499588.300000001</v>
      </c>
      <c r="E5704" s="34">
        <v>20107252.300000001</v>
      </c>
    </row>
    <row r="5705" spans="1:5" x14ac:dyDescent="0.25">
      <c r="A5705">
        <v>4</v>
      </c>
      <c r="B5705" s="35" t="str">
        <f t="shared" si="89"/>
        <v>21900133</v>
      </c>
      <c r="C5705" s="43" t="s">
        <v>1290</v>
      </c>
      <c r="D5705" s="49">
        <v>399959.7</v>
      </c>
      <c r="E5705" s="49">
        <v>392851.7</v>
      </c>
    </row>
    <row r="5706" spans="1:5" x14ac:dyDescent="0.25">
      <c r="A5706">
        <v>4</v>
      </c>
      <c r="B5706" s="35" t="str">
        <f t="shared" si="89"/>
        <v>21900143</v>
      </c>
      <c r="C5706" s="32" t="s">
        <v>1291</v>
      </c>
      <c r="D5706" s="34">
        <v>179044645</v>
      </c>
      <c r="E5706" s="34">
        <v>174729311.68000001</v>
      </c>
    </row>
    <row r="5707" spans="1:5" x14ac:dyDescent="0.25">
      <c r="A5707">
        <v>4</v>
      </c>
      <c r="B5707" s="35" t="str">
        <f t="shared" si="89"/>
        <v>21900153</v>
      </c>
      <c r="C5707" s="32" t="s">
        <v>1292</v>
      </c>
      <c r="D5707" s="34">
        <v>-62665625.740000002</v>
      </c>
      <c r="E5707" s="34">
        <v>-36693155.439999998</v>
      </c>
    </row>
    <row r="5708" spans="1:5" x14ac:dyDescent="0.25">
      <c r="A5708">
        <v>4</v>
      </c>
      <c r="B5708" s="35" t="str">
        <f t="shared" si="89"/>
        <v>21900163</v>
      </c>
      <c r="C5708" s="32" t="s">
        <v>1293</v>
      </c>
      <c r="D5708" s="34">
        <v>12570522</v>
      </c>
      <c r="E5708" s="34">
        <v>11912465.32</v>
      </c>
    </row>
    <row r="5709" spans="1:5" x14ac:dyDescent="0.25">
      <c r="A5709">
        <v>4</v>
      </c>
      <c r="B5709" s="35" t="str">
        <f t="shared" si="89"/>
        <v>21900173</v>
      </c>
      <c r="C5709" s="32" t="s">
        <v>1294</v>
      </c>
      <c r="D5709" s="34">
        <v>-4399682.66</v>
      </c>
      <c r="E5709" s="34">
        <v>-2501617.6800000002</v>
      </c>
    </row>
    <row r="5710" spans="1:5" x14ac:dyDescent="0.25">
      <c r="A5710">
        <v>4</v>
      </c>
      <c r="B5710" s="35" t="str">
        <f t="shared" si="89"/>
        <v>21900183</v>
      </c>
      <c r="C5710" s="32" t="s">
        <v>1295</v>
      </c>
      <c r="D5710" s="34">
        <v>-4130000</v>
      </c>
      <c r="E5710" s="34">
        <v>-3987666.64</v>
      </c>
    </row>
    <row r="5711" spans="1:5" x14ac:dyDescent="0.25">
      <c r="A5711">
        <v>4</v>
      </c>
      <c r="B5711" s="35" t="str">
        <f t="shared" si="89"/>
        <v>21900193</v>
      </c>
      <c r="C5711" s="32" t="s">
        <v>1296</v>
      </c>
      <c r="D5711" s="34">
        <v>1445499.47</v>
      </c>
      <c r="E5711" s="34">
        <v>837409.46</v>
      </c>
    </row>
    <row r="5712" spans="1:5" x14ac:dyDescent="0.25">
      <c r="A5712">
        <v>4</v>
      </c>
      <c r="B5712" s="35" t="str">
        <f t="shared" si="89"/>
        <v>21900223</v>
      </c>
      <c r="C5712" s="32" t="s">
        <v>1297</v>
      </c>
      <c r="D5712" s="34">
        <v>-139985.9</v>
      </c>
      <c r="E5712" s="34">
        <v>-82498.86</v>
      </c>
    </row>
    <row r="5713" spans="1:5" x14ac:dyDescent="0.25">
      <c r="A5713">
        <v>4</v>
      </c>
      <c r="B5713" s="35" t="str">
        <f t="shared" si="89"/>
        <v>21900233</v>
      </c>
      <c r="C5713" s="32" t="s">
        <v>1298</v>
      </c>
      <c r="D5713" s="34">
        <v>4601698.8899999997</v>
      </c>
      <c r="E5713" s="34">
        <v>2711271.18</v>
      </c>
    </row>
    <row r="5714" spans="1:5" x14ac:dyDescent="0.25">
      <c r="A5714">
        <v>4</v>
      </c>
      <c r="B5714" s="35" t="str">
        <f t="shared" si="89"/>
        <v>21900243</v>
      </c>
      <c r="C5714" s="32" t="s">
        <v>1299</v>
      </c>
      <c r="D5714" s="34">
        <v>-7174855.9400000004</v>
      </c>
      <c r="E5714" s="34">
        <v>-4222523.0199999996</v>
      </c>
    </row>
    <row r="5715" spans="1:5" x14ac:dyDescent="0.25">
      <c r="A5715">
        <v>4</v>
      </c>
      <c r="B5715" s="35" t="str">
        <f t="shared" si="89"/>
        <v xml:space="preserve">F219    </v>
      </c>
      <c r="C5715" s="25" t="s">
        <v>1300</v>
      </c>
      <c r="D5715" s="27">
        <v>126904052.02</v>
      </c>
      <c r="E5715" s="27">
        <v>150292284.90000001</v>
      </c>
    </row>
    <row r="5716" spans="1:5" x14ac:dyDescent="0.25">
      <c r="A5716">
        <v>4</v>
      </c>
      <c r="B5716" s="35" t="str">
        <f t="shared" si="89"/>
        <v>F1-P112.</v>
      </c>
      <c r="C5716" s="25" t="s">
        <v>240</v>
      </c>
      <c r="D5716" s="27">
        <v>126904052.02</v>
      </c>
      <c r="E5716" s="27">
        <v>150292284.90000001</v>
      </c>
    </row>
    <row r="5717" spans="1:5" x14ac:dyDescent="0.25">
      <c r="A5717">
        <v>4</v>
      </c>
      <c r="B5717" s="35" t="str">
        <f t="shared" si="89"/>
        <v>F1-P112-</v>
      </c>
      <c r="C5717" s="42" t="s">
        <v>1301</v>
      </c>
      <c r="D5717" s="48">
        <v>-3601123504.73</v>
      </c>
      <c r="E5717" s="48">
        <v>-3726219150.9400001</v>
      </c>
    </row>
    <row r="5718" spans="1:5" x14ac:dyDescent="0.25">
      <c r="A5718">
        <v>4</v>
      </c>
      <c r="B5718" s="35" t="str">
        <f t="shared" si="89"/>
        <v>22100393</v>
      </c>
      <c r="C5718" s="32" t="s">
        <v>1302</v>
      </c>
      <c r="D5718" s="34">
        <v>-15000000</v>
      </c>
      <c r="E5718" s="34">
        <v>-15000000</v>
      </c>
    </row>
    <row r="5719" spans="1:5" x14ac:dyDescent="0.25">
      <c r="A5719">
        <v>4</v>
      </c>
      <c r="B5719" s="35" t="str">
        <f t="shared" si="89"/>
        <v>22100413</v>
      </c>
      <c r="C5719" s="32" t="s">
        <v>1303</v>
      </c>
      <c r="D5719" s="34">
        <v>-2000000</v>
      </c>
      <c r="E5719" s="34">
        <v>-2000000</v>
      </c>
    </row>
    <row r="5720" spans="1:5" x14ac:dyDescent="0.25">
      <c r="A5720">
        <v>4</v>
      </c>
      <c r="B5720" s="35" t="str">
        <f t="shared" si="89"/>
        <v>22100713</v>
      </c>
      <c r="C5720" s="32" t="s">
        <v>1304</v>
      </c>
      <c r="D5720" s="34">
        <v>-300000000</v>
      </c>
      <c r="E5720" s="34">
        <v>-300000000</v>
      </c>
    </row>
    <row r="5721" spans="1:5" x14ac:dyDescent="0.25">
      <c r="A5721">
        <v>4</v>
      </c>
      <c r="B5721" s="35" t="str">
        <f t="shared" si="89"/>
        <v>22100723</v>
      </c>
      <c r="C5721" s="32" t="s">
        <v>1305</v>
      </c>
      <c r="D5721" s="34">
        <v>-200000000</v>
      </c>
      <c r="E5721" s="34">
        <v>-200000000</v>
      </c>
    </row>
    <row r="5722" spans="1:5" x14ac:dyDescent="0.25">
      <c r="A5722">
        <v>4</v>
      </c>
      <c r="B5722" s="35" t="str">
        <f t="shared" si="89"/>
        <v>22100743</v>
      </c>
      <c r="C5722" s="32" t="s">
        <v>1306</v>
      </c>
      <c r="D5722" s="34">
        <v>-100000000</v>
      </c>
      <c r="E5722" s="34">
        <v>-100000000</v>
      </c>
    </row>
    <row r="5723" spans="1:5" x14ac:dyDescent="0.25">
      <c r="A5723">
        <v>4</v>
      </c>
      <c r="B5723" s="35" t="str">
        <f t="shared" si="89"/>
        <v>22100823</v>
      </c>
      <c r="C5723" s="32" t="s">
        <v>1307</v>
      </c>
      <c r="D5723" s="34">
        <v>-250000000</v>
      </c>
      <c r="E5723" s="34">
        <v>-250000000</v>
      </c>
    </row>
    <row r="5724" spans="1:5" x14ac:dyDescent="0.25">
      <c r="A5724">
        <v>4</v>
      </c>
      <c r="B5724" s="35" t="str">
        <f t="shared" si="89"/>
        <v>22100833</v>
      </c>
      <c r="C5724" s="32" t="s">
        <v>1308</v>
      </c>
      <c r="D5724" s="34">
        <v>-138460000</v>
      </c>
      <c r="E5724" s="34">
        <v>-138460000</v>
      </c>
    </row>
    <row r="5725" spans="1:5" x14ac:dyDescent="0.25">
      <c r="A5725">
        <v>4</v>
      </c>
      <c r="B5725" s="35" t="str">
        <f t="shared" si="89"/>
        <v>22100843</v>
      </c>
      <c r="C5725" s="32" t="s">
        <v>1309</v>
      </c>
      <c r="D5725" s="34">
        <v>-23400000</v>
      </c>
      <c r="E5725" s="34">
        <v>-23400000</v>
      </c>
    </row>
    <row r="5726" spans="1:5" x14ac:dyDescent="0.25">
      <c r="A5726">
        <v>4</v>
      </c>
      <c r="B5726" s="35" t="str">
        <f t="shared" si="89"/>
        <v>22100853</v>
      </c>
      <c r="C5726" s="32" t="s">
        <v>1310</v>
      </c>
      <c r="D5726" s="34">
        <v>-425000000</v>
      </c>
      <c r="E5726" s="34">
        <v>-425000000</v>
      </c>
    </row>
    <row r="5727" spans="1:5" x14ac:dyDescent="0.25">
      <c r="A5727">
        <v>4</v>
      </c>
      <c r="B5727" s="35" t="str">
        <f t="shared" si="89"/>
        <v>22100863</v>
      </c>
      <c r="C5727" s="32" t="s">
        <v>1311</v>
      </c>
      <c r="D5727" s="33">
        <v>0</v>
      </c>
      <c r="E5727" s="33">
        <v>0</v>
      </c>
    </row>
    <row r="5728" spans="1:5" x14ac:dyDescent="0.25">
      <c r="A5728">
        <v>4</v>
      </c>
      <c r="B5728" s="35" t="str">
        <f t="shared" si="89"/>
        <v>22100923</v>
      </c>
      <c r="C5728" s="32" t="s">
        <v>1312</v>
      </c>
      <c r="D5728" s="34">
        <v>-250000000</v>
      </c>
      <c r="E5728" s="34">
        <v>-250000000</v>
      </c>
    </row>
    <row r="5729" spans="1:5" x14ac:dyDescent="0.25">
      <c r="A5729">
        <v>4</v>
      </c>
      <c r="B5729" s="35" t="str">
        <f t="shared" si="89"/>
        <v>22100933</v>
      </c>
      <c r="C5729" s="32" t="s">
        <v>1313</v>
      </c>
      <c r="D5729" s="34">
        <v>-45000000</v>
      </c>
      <c r="E5729" s="34">
        <v>-45000000</v>
      </c>
    </row>
    <row r="5730" spans="1:5" x14ac:dyDescent="0.25">
      <c r="A5730">
        <v>4</v>
      </c>
      <c r="B5730" s="35" t="str">
        <f t="shared" si="89"/>
        <v>22101023</v>
      </c>
      <c r="C5730" s="32" t="s">
        <v>1314</v>
      </c>
      <c r="D5730" s="34">
        <v>-250000000</v>
      </c>
      <c r="E5730" s="34">
        <v>-250000000</v>
      </c>
    </row>
    <row r="5731" spans="1:5" x14ac:dyDescent="0.25">
      <c r="A5731">
        <v>4</v>
      </c>
      <c r="B5731" s="35" t="str">
        <f t="shared" si="89"/>
        <v>22101033</v>
      </c>
      <c r="C5731" s="32" t="s">
        <v>1315</v>
      </c>
      <c r="D5731" s="34">
        <v>-300000000</v>
      </c>
      <c r="E5731" s="34">
        <v>-300000000</v>
      </c>
    </row>
    <row r="5732" spans="1:5" x14ac:dyDescent="0.25">
      <c r="A5732">
        <v>4</v>
      </c>
      <c r="B5732" s="35" t="str">
        <f t="shared" si="89"/>
        <v>22101053</v>
      </c>
      <c r="C5732" s="43" t="s">
        <v>1316</v>
      </c>
      <c r="D5732" s="49">
        <v>-250000000</v>
      </c>
      <c r="E5732" s="51">
        <v>0</v>
      </c>
    </row>
    <row r="5733" spans="1:5" x14ac:dyDescent="0.25">
      <c r="A5733">
        <v>4</v>
      </c>
      <c r="B5733" s="35" t="str">
        <f t="shared" si="89"/>
        <v>22101113</v>
      </c>
      <c r="C5733" s="32" t="s">
        <v>1317</v>
      </c>
      <c r="D5733" s="34">
        <v>-350000000</v>
      </c>
      <c r="E5733" s="34">
        <v>-350000000</v>
      </c>
    </row>
    <row r="5734" spans="1:5" x14ac:dyDescent="0.25">
      <c r="A5734">
        <v>4</v>
      </c>
      <c r="B5734" s="35" t="str">
        <f t="shared" si="89"/>
        <v>22101123</v>
      </c>
      <c r="C5734" s="32" t="s">
        <v>1318</v>
      </c>
      <c r="D5734" s="34">
        <v>-325000000</v>
      </c>
      <c r="E5734" s="34">
        <v>-325000000</v>
      </c>
    </row>
    <row r="5735" spans="1:5" x14ac:dyDescent="0.25">
      <c r="A5735">
        <v>4</v>
      </c>
      <c r="B5735" s="35" t="str">
        <f t="shared" si="89"/>
        <v>22101133</v>
      </c>
      <c r="C5735" s="32" t="s">
        <v>1319</v>
      </c>
      <c r="D5735" s="34">
        <v>-250000000</v>
      </c>
      <c r="E5735" s="34">
        <v>-250000000</v>
      </c>
    </row>
    <row r="5736" spans="1:5" x14ac:dyDescent="0.25">
      <c r="A5736">
        <v>4</v>
      </c>
      <c r="B5736" s="35" t="str">
        <f t="shared" si="89"/>
        <v>22101143</v>
      </c>
      <c r="C5736" s="32" t="s">
        <v>1320</v>
      </c>
      <c r="D5736" s="34">
        <v>-300000000</v>
      </c>
      <c r="E5736" s="34">
        <v>-300000000</v>
      </c>
    </row>
    <row r="5737" spans="1:5" x14ac:dyDescent="0.25">
      <c r="A5737">
        <v>4</v>
      </c>
      <c r="B5737" s="35" t="str">
        <f t="shared" si="89"/>
        <v xml:space="preserve">F221    </v>
      </c>
      <c r="C5737" s="25" t="s">
        <v>1321</v>
      </c>
      <c r="D5737" s="27">
        <v>-3773860000</v>
      </c>
      <c r="E5737" s="27">
        <v>-3523860000</v>
      </c>
    </row>
    <row r="5738" spans="1:5" x14ac:dyDescent="0.25">
      <c r="A5738">
        <v>4</v>
      </c>
      <c r="B5738" s="35" t="str">
        <f t="shared" si="89"/>
        <v>F1-P112.</v>
      </c>
      <c r="C5738" s="25" t="s">
        <v>241</v>
      </c>
      <c r="D5738" s="27">
        <v>-3773860000</v>
      </c>
      <c r="E5738" s="27">
        <v>-3523860000</v>
      </c>
    </row>
    <row r="5739" spans="1:5" x14ac:dyDescent="0.25">
      <c r="A5739">
        <v>4</v>
      </c>
      <c r="B5739" s="35" t="str">
        <f t="shared" si="89"/>
        <v>22600003</v>
      </c>
      <c r="C5739" s="32" t="s">
        <v>1322</v>
      </c>
      <c r="D5739" s="33">
        <v>0</v>
      </c>
      <c r="E5739" s="33">
        <v>0</v>
      </c>
    </row>
    <row r="5740" spans="1:5" x14ac:dyDescent="0.25">
      <c r="A5740">
        <v>4</v>
      </c>
      <c r="B5740" s="35" t="str">
        <f t="shared" si="89"/>
        <v>22600083</v>
      </c>
      <c r="C5740" s="32" t="s">
        <v>1323</v>
      </c>
      <c r="D5740" s="34">
        <v>11632.92</v>
      </c>
      <c r="E5740" s="34">
        <v>11465.52</v>
      </c>
    </row>
    <row r="5741" spans="1:5" x14ac:dyDescent="0.25">
      <c r="A5741">
        <v>4</v>
      </c>
      <c r="B5741" s="35" t="str">
        <f t="shared" si="89"/>
        <v>22600093</v>
      </c>
      <c r="C5741" s="32" t="s">
        <v>1324</v>
      </c>
      <c r="D5741" s="34">
        <v>1746927.08</v>
      </c>
      <c r="E5741" s="34">
        <v>1725677.08</v>
      </c>
    </row>
    <row r="5742" spans="1:5" x14ac:dyDescent="0.25">
      <c r="A5742">
        <v>4</v>
      </c>
      <c r="B5742" s="35" t="str">
        <f t="shared" si="89"/>
        <v xml:space="preserve">F226    </v>
      </c>
      <c r="C5742" s="25" t="s">
        <v>1325</v>
      </c>
      <c r="D5742" s="27">
        <v>1758560</v>
      </c>
      <c r="E5742" s="27">
        <v>1737142.6</v>
      </c>
    </row>
    <row r="5743" spans="1:5" x14ac:dyDescent="0.25">
      <c r="A5743">
        <v>4</v>
      </c>
      <c r="B5743" s="35" t="str">
        <f t="shared" si="89"/>
        <v>F1-P112.</v>
      </c>
      <c r="C5743" s="25" t="s">
        <v>242</v>
      </c>
      <c r="D5743" s="27">
        <v>1758560</v>
      </c>
      <c r="E5743" s="27">
        <v>1737142.6</v>
      </c>
    </row>
    <row r="5744" spans="1:5" x14ac:dyDescent="0.25">
      <c r="A5744">
        <v>4</v>
      </c>
      <c r="B5744" s="35" t="str">
        <f t="shared" si="89"/>
        <v>F1-P112.</v>
      </c>
      <c r="C5744" s="42" t="s">
        <v>1326</v>
      </c>
      <c r="D5744" s="48">
        <v>-3772101440</v>
      </c>
      <c r="E5744" s="48">
        <v>-3522122857.4000001</v>
      </c>
    </row>
    <row r="5745" spans="1:5" x14ac:dyDescent="0.25">
      <c r="A5745">
        <v>4</v>
      </c>
      <c r="B5745" s="35" t="str">
        <f t="shared" si="89"/>
        <v>22700013</v>
      </c>
      <c r="C5745" s="32" t="s">
        <v>1327</v>
      </c>
      <c r="D5745" s="34">
        <v>-619538.37</v>
      </c>
      <c r="E5745" s="34">
        <v>-775533.14</v>
      </c>
    </row>
    <row r="5746" spans="1:5" x14ac:dyDescent="0.25">
      <c r="A5746">
        <v>4</v>
      </c>
      <c r="B5746" s="35" t="str">
        <f t="shared" si="89"/>
        <v xml:space="preserve">F227    </v>
      </c>
      <c r="C5746" s="25" t="s">
        <v>1328</v>
      </c>
      <c r="D5746" s="27">
        <v>-619538.37</v>
      </c>
      <c r="E5746" s="27">
        <v>-775533.14</v>
      </c>
    </row>
    <row r="5747" spans="1:5" x14ac:dyDescent="0.25">
      <c r="A5747">
        <v>4</v>
      </c>
      <c r="B5747" s="35" t="str">
        <f t="shared" si="89"/>
        <v>F1-P112.</v>
      </c>
      <c r="C5747" s="25" t="s">
        <v>243</v>
      </c>
      <c r="D5747" s="27">
        <v>-619538.37</v>
      </c>
      <c r="E5747" s="27">
        <v>-775533.14</v>
      </c>
    </row>
    <row r="5748" spans="1:5" x14ac:dyDescent="0.25">
      <c r="A5748">
        <v>4</v>
      </c>
      <c r="B5748" s="35" t="str">
        <f t="shared" si="89"/>
        <v>22820011</v>
      </c>
      <c r="C5748" s="32" t="s">
        <v>1329</v>
      </c>
      <c r="D5748" s="34">
        <v>-140000</v>
      </c>
      <c r="E5748" s="34">
        <v>-450000</v>
      </c>
    </row>
    <row r="5749" spans="1:5" x14ac:dyDescent="0.25">
      <c r="A5749">
        <v>4</v>
      </c>
      <c r="B5749" s="35" t="str">
        <f t="shared" si="89"/>
        <v>22820012</v>
      </c>
      <c r="C5749" s="32" t="s">
        <v>1330</v>
      </c>
      <c r="D5749" s="34">
        <v>-2150000</v>
      </c>
      <c r="E5749" s="34">
        <v>-2150000</v>
      </c>
    </row>
    <row r="5750" spans="1:5" x14ac:dyDescent="0.25">
      <c r="A5750">
        <v>4</v>
      </c>
      <c r="B5750" s="35" t="str">
        <f t="shared" si="89"/>
        <v xml:space="preserve">F228-2  </v>
      </c>
      <c r="C5750" s="25" t="s">
        <v>1331</v>
      </c>
      <c r="D5750" s="27">
        <v>-2290000</v>
      </c>
      <c r="E5750" s="27">
        <v>-2600000</v>
      </c>
    </row>
    <row r="5751" spans="1:5" x14ac:dyDescent="0.25">
      <c r="A5751">
        <v>4</v>
      </c>
      <c r="B5751" s="35" t="str">
        <f t="shared" si="89"/>
        <v>F1-P112.</v>
      </c>
      <c r="C5751" s="25" t="s">
        <v>244</v>
      </c>
      <c r="D5751" s="27">
        <v>-2290000</v>
      </c>
      <c r="E5751" s="27">
        <v>-2600000</v>
      </c>
    </row>
    <row r="5752" spans="1:5" x14ac:dyDescent="0.25">
      <c r="A5752">
        <v>4</v>
      </c>
      <c r="B5752" s="35" t="str">
        <f t="shared" si="89"/>
        <v>22830003</v>
      </c>
      <c r="C5752" s="32" t="s">
        <v>1332</v>
      </c>
      <c r="D5752" s="34">
        <v>-57264943.439999998</v>
      </c>
      <c r="E5752" s="34">
        <v>-57508124.270000003</v>
      </c>
    </row>
    <row r="5753" spans="1:5" x14ac:dyDescent="0.25">
      <c r="A5753">
        <v>4</v>
      </c>
      <c r="B5753" s="35" t="str">
        <f t="shared" si="89"/>
        <v>22830013</v>
      </c>
      <c r="C5753" s="32" t="s">
        <v>1333</v>
      </c>
      <c r="D5753" s="34">
        <v>-2785863.64</v>
      </c>
      <c r="E5753" s="34">
        <v>-2791427.65</v>
      </c>
    </row>
    <row r="5754" spans="1:5" x14ac:dyDescent="0.25">
      <c r="A5754">
        <v>4</v>
      </c>
      <c r="B5754" s="35" t="str">
        <f t="shared" si="89"/>
        <v>22830023</v>
      </c>
      <c r="C5754" s="32" t="s">
        <v>1334</v>
      </c>
      <c r="D5754" s="34">
        <v>3878983</v>
      </c>
      <c r="E5754" s="34">
        <v>8863983</v>
      </c>
    </row>
    <row r="5755" spans="1:5" x14ac:dyDescent="0.25">
      <c r="A5755">
        <v>4</v>
      </c>
      <c r="B5755" s="35" t="str">
        <f t="shared" si="89"/>
        <v>22830033</v>
      </c>
      <c r="C5755" s="32" t="s">
        <v>1335</v>
      </c>
      <c r="D5755" s="34">
        <v>-683103.32</v>
      </c>
      <c r="E5755" s="34">
        <v>-707660.96</v>
      </c>
    </row>
    <row r="5756" spans="1:5" x14ac:dyDescent="0.25">
      <c r="A5756">
        <v>4</v>
      </c>
      <c r="B5756" s="35" t="str">
        <f t="shared" si="89"/>
        <v>22830043</v>
      </c>
      <c r="C5756" s="32" t="s">
        <v>1336</v>
      </c>
      <c r="D5756" s="34">
        <v>-705.13</v>
      </c>
      <c r="E5756" s="34">
        <v>-200564.92</v>
      </c>
    </row>
    <row r="5757" spans="1:5" x14ac:dyDescent="0.25">
      <c r="A5757">
        <v>4</v>
      </c>
      <c r="B5757" s="35" t="str">
        <f t="shared" si="89"/>
        <v>22830053</v>
      </c>
      <c r="C5757" s="32" t="s">
        <v>1337</v>
      </c>
      <c r="D5757" s="34">
        <v>-1792121.63</v>
      </c>
      <c r="E5757" s="34">
        <v>-2294614.85</v>
      </c>
    </row>
    <row r="5758" spans="1:5" x14ac:dyDescent="0.25">
      <c r="A5758">
        <v>4</v>
      </c>
      <c r="B5758" s="35" t="str">
        <f t="shared" si="89"/>
        <v>22830063</v>
      </c>
      <c r="C5758" s="32" t="s">
        <v>1338</v>
      </c>
      <c r="D5758" s="34">
        <v>-63434.85</v>
      </c>
      <c r="E5758" s="34">
        <v>-63434.85</v>
      </c>
    </row>
    <row r="5759" spans="1:5" x14ac:dyDescent="0.25">
      <c r="A5759">
        <v>4</v>
      </c>
      <c r="B5759" s="35" t="str">
        <f t="shared" si="89"/>
        <v>22830073</v>
      </c>
      <c r="C5759" s="32" t="s">
        <v>1339</v>
      </c>
      <c r="D5759" s="34">
        <v>-128833.15</v>
      </c>
      <c r="E5759" s="34">
        <v>-128833.15</v>
      </c>
    </row>
    <row r="5760" spans="1:5" x14ac:dyDescent="0.25">
      <c r="A5760">
        <v>4</v>
      </c>
      <c r="B5760" s="35" t="str">
        <f t="shared" si="89"/>
        <v xml:space="preserve">F228-3  </v>
      </c>
      <c r="C5760" s="25" t="s">
        <v>1340</v>
      </c>
      <c r="D5760" s="27">
        <v>-58840022.159999996</v>
      </c>
      <c r="E5760" s="27">
        <v>-54830677.649999999</v>
      </c>
    </row>
    <row r="5761" spans="1:5" x14ac:dyDescent="0.25">
      <c r="A5761">
        <v>4</v>
      </c>
      <c r="B5761" s="35" t="str">
        <f t="shared" si="89"/>
        <v>F1-P112.</v>
      </c>
      <c r="C5761" s="25" t="s">
        <v>245</v>
      </c>
      <c r="D5761" s="27">
        <v>-58840022.159999996</v>
      </c>
      <c r="E5761" s="27">
        <v>-54830677.649999999</v>
      </c>
    </row>
    <row r="5762" spans="1:5" x14ac:dyDescent="0.25">
      <c r="A5762">
        <v>4</v>
      </c>
      <c r="B5762" s="35" t="str">
        <f t="shared" ref="B5762:B5825" si="90">LEFT(C5762,8)</f>
        <v>22840012</v>
      </c>
      <c r="C5762" s="32" t="s">
        <v>1341</v>
      </c>
      <c r="D5762" s="34">
        <v>-640000</v>
      </c>
      <c r="E5762" s="34">
        <v>-634289.26</v>
      </c>
    </row>
    <row r="5763" spans="1:5" x14ac:dyDescent="0.25">
      <c r="A5763">
        <v>4</v>
      </c>
      <c r="B5763" s="35" t="str">
        <f t="shared" si="90"/>
        <v>22840021</v>
      </c>
      <c r="C5763" s="32" t="s">
        <v>1342</v>
      </c>
      <c r="D5763" s="34">
        <v>-200000</v>
      </c>
      <c r="E5763" s="34">
        <v>-197670.25</v>
      </c>
    </row>
    <row r="5764" spans="1:5" x14ac:dyDescent="0.25">
      <c r="A5764">
        <v>4</v>
      </c>
      <c r="B5764" s="35" t="str">
        <f t="shared" si="90"/>
        <v>22840022</v>
      </c>
      <c r="C5764" s="32" t="s">
        <v>1343</v>
      </c>
      <c r="D5764" s="34">
        <v>-556500</v>
      </c>
      <c r="E5764" s="34">
        <v>-555870</v>
      </c>
    </row>
    <row r="5765" spans="1:5" x14ac:dyDescent="0.25">
      <c r="A5765">
        <v>4</v>
      </c>
      <c r="B5765" s="35" t="str">
        <f t="shared" si="90"/>
        <v>22840031</v>
      </c>
      <c r="C5765" s="32" t="s">
        <v>1344</v>
      </c>
      <c r="D5765" s="34">
        <v>-258000</v>
      </c>
      <c r="E5765" s="34">
        <v>-258000</v>
      </c>
    </row>
    <row r="5766" spans="1:5" x14ac:dyDescent="0.25">
      <c r="A5766">
        <v>4</v>
      </c>
      <c r="B5766" s="35" t="str">
        <f t="shared" si="90"/>
        <v>22840032</v>
      </c>
      <c r="C5766" s="32" t="s">
        <v>1345</v>
      </c>
      <c r="D5766" s="34">
        <v>-2475000</v>
      </c>
      <c r="E5766" s="34">
        <v>-2475000</v>
      </c>
    </row>
    <row r="5767" spans="1:5" x14ac:dyDescent="0.25">
      <c r="A5767">
        <v>4</v>
      </c>
      <c r="B5767" s="35" t="str">
        <f t="shared" si="90"/>
        <v>22840042</v>
      </c>
      <c r="C5767" s="32" t="s">
        <v>1346</v>
      </c>
      <c r="D5767" s="34">
        <v>-212200</v>
      </c>
      <c r="E5767" s="34">
        <v>-212200</v>
      </c>
    </row>
    <row r="5768" spans="1:5" x14ac:dyDescent="0.25">
      <c r="A5768">
        <v>4</v>
      </c>
      <c r="B5768" s="35" t="str">
        <f t="shared" si="90"/>
        <v>22840051</v>
      </c>
      <c r="C5768" s="32" t="s">
        <v>1347</v>
      </c>
      <c r="D5768" s="34">
        <v>-30000</v>
      </c>
      <c r="E5768" s="34">
        <v>-30000</v>
      </c>
    </row>
    <row r="5769" spans="1:5" x14ac:dyDescent="0.25">
      <c r="A5769">
        <v>4</v>
      </c>
      <c r="B5769" s="35" t="str">
        <f t="shared" si="90"/>
        <v>22840062</v>
      </c>
      <c r="C5769" s="32" t="s">
        <v>1348</v>
      </c>
      <c r="D5769" s="34">
        <v>-1270000</v>
      </c>
      <c r="E5769" s="34">
        <v>-1270000</v>
      </c>
    </row>
    <row r="5770" spans="1:5" x14ac:dyDescent="0.25">
      <c r="A5770">
        <v>4</v>
      </c>
      <c r="B5770" s="35" t="str">
        <f t="shared" si="90"/>
        <v>22840081</v>
      </c>
      <c r="C5770" s="32" t="s">
        <v>1349</v>
      </c>
      <c r="D5770" s="34">
        <v>-550000</v>
      </c>
      <c r="E5770" s="34">
        <v>-550000</v>
      </c>
    </row>
    <row r="5771" spans="1:5" x14ac:dyDescent="0.25">
      <c r="A5771">
        <v>4</v>
      </c>
      <c r="B5771" s="35" t="str">
        <f t="shared" si="90"/>
        <v>22840082</v>
      </c>
      <c r="C5771" s="32" t="s">
        <v>1350</v>
      </c>
      <c r="D5771" s="34">
        <v>-7300000</v>
      </c>
      <c r="E5771" s="34">
        <v>-7218478.1900000004</v>
      </c>
    </row>
    <row r="5772" spans="1:5" x14ac:dyDescent="0.25">
      <c r="A5772">
        <v>4</v>
      </c>
      <c r="B5772" s="35" t="str">
        <f t="shared" si="90"/>
        <v>22840092</v>
      </c>
      <c r="C5772" s="32" t="s">
        <v>1351</v>
      </c>
      <c r="D5772" s="34">
        <v>-2380000</v>
      </c>
      <c r="E5772" s="34">
        <v>-2204025.1800000002</v>
      </c>
    </row>
    <row r="5773" spans="1:5" x14ac:dyDescent="0.25">
      <c r="A5773">
        <v>4</v>
      </c>
      <c r="B5773" s="35" t="str">
        <f t="shared" si="90"/>
        <v>22840102</v>
      </c>
      <c r="C5773" s="32" t="s">
        <v>1352</v>
      </c>
      <c r="D5773" s="34">
        <v>-484500</v>
      </c>
      <c r="E5773" s="34">
        <v>-463501.93</v>
      </c>
    </row>
    <row r="5774" spans="1:5" x14ac:dyDescent="0.25">
      <c r="A5774">
        <v>4</v>
      </c>
      <c r="B5774" s="35" t="str">
        <f t="shared" si="90"/>
        <v>22840111</v>
      </c>
      <c r="C5774" s="32" t="s">
        <v>1353</v>
      </c>
      <c r="D5774" s="34">
        <v>-20000</v>
      </c>
      <c r="E5774" s="34">
        <v>-20000</v>
      </c>
    </row>
    <row r="5775" spans="1:5" x14ac:dyDescent="0.25">
      <c r="A5775">
        <v>4</v>
      </c>
      <c r="B5775" s="35" t="str">
        <f t="shared" si="90"/>
        <v>22840112</v>
      </c>
      <c r="C5775" s="32" t="s">
        <v>1354</v>
      </c>
      <c r="D5775" s="34">
        <v>-200000</v>
      </c>
      <c r="E5775" s="34">
        <v>-200000</v>
      </c>
    </row>
    <row r="5776" spans="1:5" x14ac:dyDescent="0.25">
      <c r="A5776">
        <v>4</v>
      </c>
      <c r="B5776" s="35" t="str">
        <f t="shared" si="90"/>
        <v>22840122</v>
      </c>
      <c r="C5776" s="32" t="s">
        <v>1355</v>
      </c>
      <c r="D5776" s="34">
        <v>-140000</v>
      </c>
      <c r="E5776" s="34">
        <v>-140000</v>
      </c>
    </row>
    <row r="5777" spans="1:5" x14ac:dyDescent="0.25">
      <c r="A5777">
        <v>4</v>
      </c>
      <c r="B5777" s="35" t="str">
        <f t="shared" si="90"/>
        <v>22840131</v>
      </c>
      <c r="C5777" s="32" t="s">
        <v>1356</v>
      </c>
      <c r="D5777" s="34">
        <v>-500000</v>
      </c>
      <c r="E5777" s="34">
        <v>-500000</v>
      </c>
    </row>
    <row r="5778" spans="1:5" x14ac:dyDescent="0.25">
      <c r="A5778">
        <v>4</v>
      </c>
      <c r="B5778" s="35" t="str">
        <f t="shared" si="90"/>
        <v>22840132</v>
      </c>
      <c r="C5778" s="32" t="s">
        <v>1357</v>
      </c>
      <c r="D5778" s="34">
        <v>-100000</v>
      </c>
      <c r="E5778" s="34">
        <v>-100000</v>
      </c>
    </row>
    <row r="5779" spans="1:5" x14ac:dyDescent="0.25">
      <c r="A5779">
        <v>4</v>
      </c>
      <c r="B5779" s="35" t="str">
        <f t="shared" si="90"/>
        <v>22840161</v>
      </c>
      <c r="C5779" s="32" t="s">
        <v>1358</v>
      </c>
      <c r="D5779" s="34">
        <v>-350000</v>
      </c>
      <c r="E5779" s="34">
        <v>-345600.85</v>
      </c>
    </row>
    <row r="5780" spans="1:5" x14ac:dyDescent="0.25">
      <c r="A5780">
        <v>4</v>
      </c>
      <c r="B5780" s="35" t="str">
        <f t="shared" si="90"/>
        <v>22840162</v>
      </c>
      <c r="C5780" s="32" t="s">
        <v>1359</v>
      </c>
      <c r="D5780" s="34">
        <v>-100000</v>
      </c>
      <c r="E5780" s="34">
        <v>-100000</v>
      </c>
    </row>
    <row r="5781" spans="1:5" x14ac:dyDescent="0.25">
      <c r="A5781">
        <v>4</v>
      </c>
      <c r="B5781" s="35" t="str">
        <f t="shared" si="90"/>
        <v>22840171</v>
      </c>
      <c r="C5781" s="32" t="s">
        <v>1360</v>
      </c>
      <c r="D5781" s="34">
        <v>-50000</v>
      </c>
      <c r="E5781" s="34">
        <v>-50000</v>
      </c>
    </row>
    <row r="5782" spans="1:5" x14ac:dyDescent="0.25">
      <c r="A5782">
        <v>4</v>
      </c>
      <c r="B5782" s="35" t="str">
        <f t="shared" si="90"/>
        <v>22840181</v>
      </c>
      <c r="C5782" s="32" t="s">
        <v>1361</v>
      </c>
      <c r="D5782" s="34">
        <v>-5625000</v>
      </c>
      <c r="E5782" s="34">
        <v>-5495618.5700000003</v>
      </c>
    </row>
    <row r="5783" spans="1:5" x14ac:dyDescent="0.25">
      <c r="A5783">
        <v>4</v>
      </c>
      <c r="B5783" s="35" t="str">
        <f t="shared" si="90"/>
        <v>22840191</v>
      </c>
      <c r="C5783" s="32" t="s">
        <v>1362</v>
      </c>
      <c r="D5783" s="34">
        <v>-250000</v>
      </c>
      <c r="E5783" s="34">
        <v>-250000</v>
      </c>
    </row>
    <row r="5784" spans="1:5" x14ac:dyDescent="0.25">
      <c r="A5784">
        <v>4</v>
      </c>
      <c r="B5784" s="35" t="str">
        <f t="shared" si="90"/>
        <v>22840221</v>
      </c>
      <c r="C5784" s="32" t="s">
        <v>1363</v>
      </c>
      <c r="D5784" s="34">
        <v>-150000</v>
      </c>
      <c r="E5784" s="34">
        <v>-87847.75</v>
      </c>
    </row>
    <row r="5785" spans="1:5" x14ac:dyDescent="0.25">
      <c r="A5785">
        <v>4</v>
      </c>
      <c r="B5785" s="35" t="str">
        <f t="shared" si="90"/>
        <v>22840231</v>
      </c>
      <c r="C5785" s="32" t="s">
        <v>1364</v>
      </c>
      <c r="D5785" s="34">
        <v>-75000</v>
      </c>
      <c r="E5785" s="34">
        <v>-75000</v>
      </c>
    </row>
    <row r="5786" spans="1:5" x14ac:dyDescent="0.25">
      <c r="A5786">
        <v>4</v>
      </c>
      <c r="B5786" s="35" t="str">
        <f t="shared" si="90"/>
        <v>22840251</v>
      </c>
      <c r="C5786" s="32" t="s">
        <v>1365</v>
      </c>
      <c r="D5786" s="34">
        <v>-5973891</v>
      </c>
      <c r="E5786" s="34">
        <v>-3106425</v>
      </c>
    </row>
    <row r="5787" spans="1:5" x14ac:dyDescent="0.25">
      <c r="A5787">
        <v>4</v>
      </c>
      <c r="B5787" s="35" t="str">
        <f t="shared" si="90"/>
        <v>22840281</v>
      </c>
      <c r="C5787" s="32" t="s">
        <v>1366</v>
      </c>
      <c r="D5787" s="34">
        <v>-50000</v>
      </c>
      <c r="E5787" s="34">
        <v>-50000</v>
      </c>
    </row>
    <row r="5788" spans="1:5" x14ac:dyDescent="0.25">
      <c r="A5788">
        <v>4</v>
      </c>
      <c r="B5788" s="35" t="str">
        <f t="shared" si="90"/>
        <v>22840311</v>
      </c>
      <c r="C5788" s="32" t="s">
        <v>1367</v>
      </c>
      <c r="D5788" s="34">
        <v>-96000</v>
      </c>
      <c r="E5788" s="34">
        <v>-96000</v>
      </c>
    </row>
    <row r="5789" spans="1:5" x14ac:dyDescent="0.25">
      <c r="A5789">
        <v>4</v>
      </c>
      <c r="B5789" s="35" t="str">
        <f t="shared" si="90"/>
        <v>22840321</v>
      </c>
      <c r="C5789" s="32" t="s">
        <v>1368</v>
      </c>
      <c r="D5789" s="34">
        <v>-104341173</v>
      </c>
      <c r="E5789" s="34">
        <v>-83815040</v>
      </c>
    </row>
    <row r="5790" spans="1:5" x14ac:dyDescent="0.25">
      <c r="A5790">
        <v>4</v>
      </c>
      <c r="B5790" s="35" t="str">
        <f t="shared" si="90"/>
        <v>22840332</v>
      </c>
      <c r="C5790" s="32" t="s">
        <v>1369</v>
      </c>
      <c r="D5790" s="34">
        <v>-23000000</v>
      </c>
      <c r="E5790" s="34">
        <v>-22522605.75</v>
      </c>
    </row>
    <row r="5791" spans="1:5" x14ac:dyDescent="0.25">
      <c r="A5791">
        <v>4</v>
      </c>
      <c r="B5791" s="35" t="str">
        <f t="shared" si="90"/>
        <v>22840351</v>
      </c>
      <c r="C5791" s="32" t="s">
        <v>1370</v>
      </c>
      <c r="D5791" s="34">
        <v>-465000</v>
      </c>
      <c r="E5791" s="33">
        <v>0</v>
      </c>
    </row>
    <row r="5792" spans="1:5" x14ac:dyDescent="0.25">
      <c r="A5792">
        <v>4</v>
      </c>
      <c r="B5792" s="35" t="str">
        <f t="shared" si="90"/>
        <v>22840361</v>
      </c>
      <c r="C5792" s="32" t="s">
        <v>1371</v>
      </c>
      <c r="D5792" s="34">
        <v>-45000</v>
      </c>
      <c r="E5792" s="34">
        <v>-45000</v>
      </c>
    </row>
    <row r="5793" spans="1:5" x14ac:dyDescent="0.25">
      <c r="A5793">
        <v>4</v>
      </c>
      <c r="B5793" s="35" t="str">
        <f t="shared" si="90"/>
        <v>22840371</v>
      </c>
      <c r="C5793" s="32" t="s">
        <v>1372</v>
      </c>
      <c r="D5793" s="34">
        <v>-192000</v>
      </c>
      <c r="E5793" s="34">
        <v>-177107.89</v>
      </c>
    </row>
    <row r="5794" spans="1:5" x14ac:dyDescent="0.25">
      <c r="A5794">
        <v>4</v>
      </c>
      <c r="B5794" s="35" t="str">
        <f t="shared" si="90"/>
        <v>22841001</v>
      </c>
      <c r="C5794" s="32" t="s">
        <v>1373</v>
      </c>
      <c r="D5794" s="34">
        <v>-2866722.27</v>
      </c>
      <c r="E5794" s="34">
        <v>-2428589.7200000002</v>
      </c>
    </row>
    <row r="5795" spans="1:5" x14ac:dyDescent="0.25">
      <c r="A5795">
        <v>4</v>
      </c>
      <c r="B5795" s="35" t="str">
        <f t="shared" si="90"/>
        <v xml:space="preserve">F228-4  </v>
      </c>
      <c r="C5795" s="25" t="s">
        <v>1374</v>
      </c>
      <c r="D5795" s="27">
        <v>-160945986.27000001</v>
      </c>
      <c r="E5795" s="27">
        <v>-135673870.34</v>
      </c>
    </row>
    <row r="5796" spans="1:5" x14ac:dyDescent="0.25">
      <c r="A5796">
        <v>4</v>
      </c>
      <c r="B5796" s="35" t="str">
        <f t="shared" si="90"/>
        <v>F1-P112.</v>
      </c>
      <c r="C5796" s="25" t="s">
        <v>246</v>
      </c>
      <c r="D5796" s="27">
        <v>-160945986.27000001</v>
      </c>
      <c r="E5796" s="27">
        <v>-135673870.34</v>
      </c>
    </row>
    <row r="5797" spans="1:5" x14ac:dyDescent="0.25">
      <c r="A5797">
        <v>4</v>
      </c>
      <c r="B5797" s="35" t="str">
        <f t="shared" si="90"/>
        <v>23001021</v>
      </c>
      <c r="C5797" s="32" t="s">
        <v>1375</v>
      </c>
      <c r="D5797" s="34">
        <v>-61587958.560000002</v>
      </c>
      <c r="E5797" s="34">
        <v>-62235536.109999999</v>
      </c>
    </row>
    <row r="5798" spans="1:5" x14ac:dyDescent="0.25">
      <c r="A5798">
        <v>4</v>
      </c>
      <c r="B5798" s="35" t="str">
        <f t="shared" si="90"/>
        <v>23001031</v>
      </c>
      <c r="C5798" s="32" t="s">
        <v>1376</v>
      </c>
      <c r="D5798" s="34">
        <v>-41788359.140000001</v>
      </c>
      <c r="E5798" s="34">
        <v>-41176422.009999998</v>
      </c>
    </row>
    <row r="5799" spans="1:5" x14ac:dyDescent="0.25">
      <c r="A5799">
        <v>4</v>
      </c>
      <c r="B5799" s="35" t="str">
        <f t="shared" si="90"/>
        <v>23001041</v>
      </c>
      <c r="C5799" s="32" t="s">
        <v>1377</v>
      </c>
      <c r="D5799" s="34">
        <v>-13932930.6</v>
      </c>
      <c r="E5799" s="34">
        <v>-14090481.9</v>
      </c>
    </row>
    <row r="5800" spans="1:5" x14ac:dyDescent="0.25">
      <c r="A5800">
        <v>4</v>
      </c>
      <c r="B5800" s="35" t="str">
        <f t="shared" si="90"/>
        <v>23001061</v>
      </c>
      <c r="C5800" s="32" t="s">
        <v>1378</v>
      </c>
      <c r="D5800" s="34">
        <v>-3831129.47</v>
      </c>
      <c r="E5800" s="34">
        <v>-3836623.69</v>
      </c>
    </row>
    <row r="5801" spans="1:5" x14ac:dyDescent="0.25">
      <c r="A5801">
        <v>4</v>
      </c>
      <c r="B5801" s="35" t="str">
        <f t="shared" si="90"/>
        <v>23001071</v>
      </c>
      <c r="C5801" s="32" t="s">
        <v>1379</v>
      </c>
      <c r="D5801" s="34">
        <v>-9888713.8800000008</v>
      </c>
      <c r="E5801" s="34">
        <v>-9899866.8800000008</v>
      </c>
    </row>
    <row r="5802" spans="1:5" x14ac:dyDescent="0.25">
      <c r="A5802">
        <v>4</v>
      </c>
      <c r="B5802" s="35" t="str">
        <f t="shared" si="90"/>
        <v>23001092</v>
      </c>
      <c r="C5802" s="32" t="s">
        <v>1380</v>
      </c>
      <c r="D5802" s="34">
        <v>-9172901.0099999998</v>
      </c>
      <c r="E5802" s="34">
        <v>-9185075.9100000001</v>
      </c>
    </row>
    <row r="5803" spans="1:5" x14ac:dyDescent="0.25">
      <c r="A5803">
        <v>4</v>
      </c>
      <c r="B5803" s="35" t="str">
        <f t="shared" si="90"/>
        <v>23001122</v>
      </c>
      <c r="C5803" s="32" t="s">
        <v>1381</v>
      </c>
      <c r="D5803" s="34">
        <v>-2681712.79</v>
      </c>
      <c r="E5803" s="34">
        <v>-3073520.16</v>
      </c>
    </row>
    <row r="5804" spans="1:5" x14ac:dyDescent="0.25">
      <c r="A5804">
        <v>4</v>
      </c>
      <c r="B5804" s="35" t="str">
        <f t="shared" si="90"/>
        <v>23001131</v>
      </c>
      <c r="C5804" s="32" t="s">
        <v>1382</v>
      </c>
      <c r="D5804" s="34">
        <v>-19356199.379999999</v>
      </c>
      <c r="E5804" s="34">
        <v>-19610406.719999999</v>
      </c>
    </row>
    <row r="5805" spans="1:5" x14ac:dyDescent="0.25">
      <c r="A5805">
        <v>4</v>
      </c>
      <c r="B5805" s="35" t="str">
        <f t="shared" si="90"/>
        <v>23001141</v>
      </c>
      <c r="C5805" s="32" t="s">
        <v>1383</v>
      </c>
      <c r="D5805" s="34">
        <v>-577431.92000000004</v>
      </c>
      <c r="E5805" s="34">
        <v>-581231.13</v>
      </c>
    </row>
    <row r="5806" spans="1:5" x14ac:dyDescent="0.25">
      <c r="A5806">
        <v>4</v>
      </c>
      <c r="B5806" s="35" t="str">
        <f t="shared" si="90"/>
        <v>23001151</v>
      </c>
      <c r="C5806" s="32" t="s">
        <v>1384</v>
      </c>
      <c r="D5806" s="34">
        <v>-121758.84</v>
      </c>
      <c r="E5806" s="34">
        <v>-122538.74</v>
      </c>
    </row>
    <row r="5807" spans="1:5" x14ac:dyDescent="0.25">
      <c r="A5807">
        <v>4</v>
      </c>
      <c r="B5807" s="35" t="str">
        <f t="shared" si="90"/>
        <v>23001231</v>
      </c>
      <c r="C5807" s="43" t="s">
        <v>1385</v>
      </c>
      <c r="D5807" s="49">
        <v>-1247650.98</v>
      </c>
      <c r="E5807" s="49">
        <v>-1263697.73</v>
      </c>
    </row>
    <row r="5808" spans="1:5" x14ac:dyDescent="0.25">
      <c r="A5808">
        <v>4</v>
      </c>
      <c r="B5808" s="35" t="str">
        <f t="shared" si="90"/>
        <v>23002011</v>
      </c>
      <c r="C5808" s="32" t="s">
        <v>1386</v>
      </c>
      <c r="D5808" s="34">
        <v>-1011314.31</v>
      </c>
      <c r="E5808" s="34">
        <v>-1032024.42</v>
      </c>
    </row>
    <row r="5809" spans="1:5" x14ac:dyDescent="0.25">
      <c r="A5809">
        <v>4</v>
      </c>
      <c r="B5809" s="35" t="str">
        <f t="shared" si="90"/>
        <v>23002041</v>
      </c>
      <c r="C5809" s="32" t="s">
        <v>1387</v>
      </c>
      <c r="D5809" s="34">
        <v>-23735669.940000001</v>
      </c>
      <c r="E5809" s="34">
        <v>-24006357.960000001</v>
      </c>
    </row>
    <row r="5810" spans="1:5" x14ac:dyDescent="0.25">
      <c r="A5810">
        <v>4</v>
      </c>
      <c r="B5810" s="35" t="str">
        <f t="shared" si="90"/>
        <v>23002061</v>
      </c>
      <c r="C5810" s="32" t="s">
        <v>1388</v>
      </c>
      <c r="D5810" s="34">
        <v>45435.94</v>
      </c>
      <c r="E5810" s="34">
        <v>45435.94</v>
      </c>
    </row>
    <row r="5811" spans="1:5" x14ac:dyDescent="0.25">
      <c r="A5811">
        <v>4</v>
      </c>
      <c r="B5811" s="35" t="str">
        <f t="shared" si="90"/>
        <v>23002071</v>
      </c>
      <c r="C5811" s="32" t="s">
        <v>1389</v>
      </c>
      <c r="D5811" s="34">
        <v>284355.01</v>
      </c>
      <c r="E5811" s="34">
        <v>284355.01</v>
      </c>
    </row>
    <row r="5812" spans="1:5" x14ac:dyDescent="0.25">
      <c r="A5812">
        <v>4</v>
      </c>
      <c r="B5812" s="35" t="str">
        <f t="shared" si="90"/>
        <v>23002072</v>
      </c>
      <c r="C5812" s="32" t="s">
        <v>1390</v>
      </c>
      <c r="D5812" s="34">
        <v>31920.65</v>
      </c>
      <c r="E5812" s="34">
        <v>31920.65</v>
      </c>
    </row>
    <row r="5813" spans="1:5" x14ac:dyDescent="0.25">
      <c r="A5813">
        <v>4</v>
      </c>
      <c r="B5813" s="35" t="str">
        <f t="shared" si="90"/>
        <v>23002091</v>
      </c>
      <c r="C5813" s="32" t="s">
        <v>1391</v>
      </c>
      <c r="D5813" s="34">
        <v>-6134443.9500000002</v>
      </c>
      <c r="E5813" s="34">
        <v>-6134443.9500000002</v>
      </c>
    </row>
    <row r="5814" spans="1:5" x14ac:dyDescent="0.25">
      <c r="A5814">
        <v>4</v>
      </c>
      <c r="B5814" s="35" t="str">
        <f t="shared" si="90"/>
        <v>23002092</v>
      </c>
      <c r="C5814" s="32" t="s">
        <v>1392</v>
      </c>
      <c r="D5814" s="34">
        <v>-31920.65</v>
      </c>
      <c r="E5814" s="34">
        <v>-31920.65</v>
      </c>
    </row>
    <row r="5815" spans="1:5" x14ac:dyDescent="0.25">
      <c r="A5815">
        <v>4</v>
      </c>
      <c r="B5815" s="35" t="str">
        <f t="shared" si="90"/>
        <v>23003021</v>
      </c>
      <c r="C5815" s="32" t="s">
        <v>1393</v>
      </c>
      <c r="D5815" s="34">
        <v>344380</v>
      </c>
      <c r="E5815" s="34">
        <v>344380</v>
      </c>
    </row>
    <row r="5816" spans="1:5" x14ac:dyDescent="0.25">
      <c r="A5816">
        <v>4</v>
      </c>
      <c r="B5816" s="35" t="str">
        <f t="shared" si="90"/>
        <v>23003031</v>
      </c>
      <c r="C5816" s="32" t="s">
        <v>1394</v>
      </c>
      <c r="D5816" s="34">
        <v>5460273</v>
      </c>
      <c r="E5816" s="34">
        <v>5460273</v>
      </c>
    </row>
    <row r="5817" spans="1:5" x14ac:dyDescent="0.25">
      <c r="A5817">
        <v>4</v>
      </c>
      <c r="B5817" s="35" t="str">
        <f t="shared" si="90"/>
        <v xml:space="preserve">F230    </v>
      </c>
      <c r="C5817" s="25" t="s">
        <v>1395</v>
      </c>
      <c r="D5817" s="27">
        <v>-188933730.81999999</v>
      </c>
      <c r="E5817" s="27">
        <v>-190113783.36000001</v>
      </c>
    </row>
    <row r="5818" spans="1:5" x14ac:dyDescent="0.25">
      <c r="A5818">
        <v>4</v>
      </c>
      <c r="B5818" s="35" t="str">
        <f t="shared" si="90"/>
        <v>F1-P112.</v>
      </c>
      <c r="C5818" s="25" t="s">
        <v>247</v>
      </c>
      <c r="D5818" s="27">
        <v>-188933730.81999999</v>
      </c>
      <c r="E5818" s="27">
        <v>-190113783.36000001</v>
      </c>
    </row>
    <row r="5819" spans="1:5" x14ac:dyDescent="0.25">
      <c r="A5819">
        <v>4</v>
      </c>
      <c r="B5819" s="35" t="str">
        <f t="shared" si="90"/>
        <v>F1-P112.</v>
      </c>
      <c r="C5819" s="42" t="s">
        <v>1396</v>
      </c>
      <c r="D5819" s="48">
        <v>-411629277.62</v>
      </c>
      <c r="E5819" s="48">
        <v>-383993864.49000001</v>
      </c>
    </row>
    <row r="5820" spans="1:5" x14ac:dyDescent="0.25">
      <c r="A5820">
        <v>4</v>
      </c>
      <c r="B5820" s="35" t="str">
        <f t="shared" si="90"/>
        <v>23108323</v>
      </c>
      <c r="C5820" s="32" t="s">
        <v>1397</v>
      </c>
      <c r="D5820" s="34">
        <v>-133250000</v>
      </c>
      <c r="E5820" s="34">
        <v>-108000000</v>
      </c>
    </row>
    <row r="5821" spans="1:5" x14ac:dyDescent="0.25">
      <c r="A5821">
        <v>4</v>
      </c>
      <c r="B5821" s="35" t="str">
        <f t="shared" si="90"/>
        <v>23108363</v>
      </c>
      <c r="C5821" s="32" t="s">
        <v>1398</v>
      </c>
      <c r="D5821" s="34">
        <v>-111160000</v>
      </c>
      <c r="E5821" s="34">
        <v>-97000000</v>
      </c>
    </row>
    <row r="5822" spans="1:5" x14ac:dyDescent="0.25">
      <c r="A5822">
        <v>4</v>
      </c>
      <c r="B5822" s="35" t="str">
        <f t="shared" si="90"/>
        <v>23108383</v>
      </c>
      <c r="C5822" s="32" t="s">
        <v>1399</v>
      </c>
      <c r="D5822" s="34">
        <v>-85053000</v>
      </c>
      <c r="E5822" s="34">
        <v>-69000000</v>
      </c>
    </row>
    <row r="5823" spans="1:5" x14ac:dyDescent="0.25">
      <c r="A5823">
        <v>4</v>
      </c>
      <c r="B5823" s="35" t="str">
        <f t="shared" si="90"/>
        <v>23108393</v>
      </c>
      <c r="C5823" s="32" t="s">
        <v>1400</v>
      </c>
      <c r="D5823" s="33">
        <v>0</v>
      </c>
      <c r="E5823" s="34">
        <v>-117000000</v>
      </c>
    </row>
    <row r="5824" spans="1:5" x14ac:dyDescent="0.25">
      <c r="A5824">
        <v>4</v>
      </c>
      <c r="B5824" s="35" t="str">
        <f t="shared" si="90"/>
        <v xml:space="preserve">F231    </v>
      </c>
      <c r="C5824" s="25" t="s">
        <v>1401</v>
      </c>
      <c r="D5824" s="27">
        <v>-329463000</v>
      </c>
      <c r="E5824" s="27">
        <v>-391000000</v>
      </c>
    </row>
    <row r="5825" spans="1:5" x14ac:dyDescent="0.25">
      <c r="A5825">
        <v>4</v>
      </c>
      <c r="B5825" s="35" t="str">
        <f t="shared" si="90"/>
        <v>F1-P112.</v>
      </c>
      <c r="C5825" s="25" t="s">
        <v>248</v>
      </c>
      <c r="D5825" s="27">
        <v>-329463000</v>
      </c>
      <c r="E5825" s="27">
        <v>-391000000</v>
      </c>
    </row>
    <row r="5826" spans="1:5" x14ac:dyDescent="0.25">
      <c r="A5826">
        <v>4</v>
      </c>
      <c r="B5826" s="35" t="str">
        <f t="shared" ref="B5826:B5889" si="91">LEFT(C5826,8)</f>
        <v>23200011</v>
      </c>
      <c r="C5826" s="32" t="s">
        <v>1402</v>
      </c>
      <c r="D5826" s="34">
        <v>-6862325.1399999997</v>
      </c>
      <c r="E5826" s="34">
        <v>-3521916.36</v>
      </c>
    </row>
    <row r="5827" spans="1:5" x14ac:dyDescent="0.25">
      <c r="A5827">
        <v>4</v>
      </c>
      <c r="B5827" s="35" t="str">
        <f t="shared" si="91"/>
        <v>23200031</v>
      </c>
      <c r="C5827" s="32" t="s">
        <v>1403</v>
      </c>
      <c r="D5827" s="34">
        <v>-22412354.539999999</v>
      </c>
      <c r="E5827" s="34">
        <v>-15430698.300000001</v>
      </c>
    </row>
    <row r="5828" spans="1:5" x14ac:dyDescent="0.25">
      <c r="A5828">
        <v>4</v>
      </c>
      <c r="B5828" s="35" t="str">
        <f t="shared" si="91"/>
        <v>23200033</v>
      </c>
      <c r="C5828" s="32" t="s">
        <v>1404</v>
      </c>
      <c r="D5828" s="34">
        <v>-647990.68999999994</v>
      </c>
      <c r="E5828" s="34">
        <v>-344045.29</v>
      </c>
    </row>
    <row r="5829" spans="1:5" x14ac:dyDescent="0.25">
      <c r="A5829">
        <v>4</v>
      </c>
      <c r="B5829" s="35" t="str">
        <f t="shared" si="91"/>
        <v>23200041</v>
      </c>
      <c r="C5829" s="32" t="s">
        <v>1405</v>
      </c>
      <c r="D5829" s="34">
        <v>-9053784</v>
      </c>
      <c r="E5829" s="34">
        <v>-8899597</v>
      </c>
    </row>
    <row r="5830" spans="1:5" x14ac:dyDescent="0.25">
      <c r="A5830">
        <v>4</v>
      </c>
      <c r="B5830" s="35" t="str">
        <f t="shared" si="91"/>
        <v>23200051</v>
      </c>
      <c r="C5830" s="32" t="s">
        <v>1406</v>
      </c>
      <c r="D5830" s="34">
        <v>-14942605.83</v>
      </c>
      <c r="E5830" s="34">
        <v>-15211680.560000001</v>
      </c>
    </row>
    <row r="5831" spans="1:5" x14ac:dyDescent="0.25">
      <c r="A5831">
        <v>4</v>
      </c>
      <c r="B5831" s="35" t="str">
        <f t="shared" si="91"/>
        <v>23200061</v>
      </c>
      <c r="C5831" s="32" t="s">
        <v>1407</v>
      </c>
      <c r="D5831" s="34">
        <v>-19804411.199999999</v>
      </c>
      <c r="E5831" s="34">
        <v>-11178989.32</v>
      </c>
    </row>
    <row r="5832" spans="1:5" x14ac:dyDescent="0.25">
      <c r="A5832">
        <v>4</v>
      </c>
      <c r="B5832" s="35" t="str">
        <f t="shared" si="91"/>
        <v>23200063</v>
      </c>
      <c r="C5832" s="32" t="s">
        <v>1408</v>
      </c>
      <c r="D5832" s="33">
        <v>0</v>
      </c>
      <c r="E5832" s="33">
        <v>0</v>
      </c>
    </row>
    <row r="5833" spans="1:5" x14ac:dyDescent="0.25">
      <c r="A5833">
        <v>4</v>
      </c>
      <c r="B5833" s="35" t="str">
        <f t="shared" si="91"/>
        <v>23200071</v>
      </c>
      <c r="C5833" s="32" t="s">
        <v>1409</v>
      </c>
      <c r="D5833" s="34">
        <v>-1775116.16</v>
      </c>
      <c r="E5833" s="34">
        <v>-2916083.02</v>
      </c>
    </row>
    <row r="5834" spans="1:5" x14ac:dyDescent="0.25">
      <c r="A5834">
        <v>4</v>
      </c>
      <c r="B5834" s="35" t="str">
        <f t="shared" si="91"/>
        <v>23200081</v>
      </c>
      <c r="C5834" s="32" t="s">
        <v>1410</v>
      </c>
      <c r="D5834" s="34">
        <v>-4452153.75</v>
      </c>
      <c r="E5834" s="34">
        <v>-3819025.88</v>
      </c>
    </row>
    <row r="5835" spans="1:5" x14ac:dyDescent="0.25">
      <c r="A5835">
        <v>4</v>
      </c>
      <c r="B5835" s="35" t="str">
        <f t="shared" si="91"/>
        <v>23200101</v>
      </c>
      <c r="C5835" s="32" t="s">
        <v>1411</v>
      </c>
      <c r="D5835" s="34">
        <v>-243961.60000000001</v>
      </c>
      <c r="E5835" s="34">
        <v>-143680</v>
      </c>
    </row>
    <row r="5836" spans="1:5" x14ac:dyDescent="0.25">
      <c r="A5836">
        <v>4</v>
      </c>
      <c r="B5836" s="35" t="str">
        <f t="shared" si="91"/>
        <v>23200103</v>
      </c>
      <c r="C5836" s="32" t="s">
        <v>1412</v>
      </c>
      <c r="D5836" s="34">
        <v>-83090.789999999994</v>
      </c>
      <c r="E5836" s="34">
        <v>-75227.179999999993</v>
      </c>
    </row>
    <row r="5837" spans="1:5" x14ac:dyDescent="0.25">
      <c r="A5837">
        <v>4</v>
      </c>
      <c r="B5837" s="35" t="str">
        <f t="shared" si="91"/>
        <v>23200111</v>
      </c>
      <c r="C5837" s="32" t="s">
        <v>1413</v>
      </c>
      <c r="D5837" s="34">
        <v>-254851.86</v>
      </c>
      <c r="E5837" s="34">
        <v>-163555.03</v>
      </c>
    </row>
    <row r="5838" spans="1:5" x14ac:dyDescent="0.25">
      <c r="A5838">
        <v>4</v>
      </c>
      <c r="B5838" s="35" t="str">
        <f t="shared" si="91"/>
        <v>23200121</v>
      </c>
      <c r="C5838" s="32" t="s">
        <v>1414</v>
      </c>
      <c r="D5838" s="34">
        <v>-1188218.1599999999</v>
      </c>
      <c r="E5838" s="34">
        <v>-816823.69</v>
      </c>
    </row>
    <row r="5839" spans="1:5" x14ac:dyDescent="0.25">
      <c r="A5839">
        <v>4</v>
      </c>
      <c r="B5839" s="35" t="str">
        <f t="shared" si="91"/>
        <v>23200153</v>
      </c>
      <c r="C5839" s="32" t="s">
        <v>1415</v>
      </c>
      <c r="D5839" s="33">
        <v>0</v>
      </c>
      <c r="E5839" s="33">
        <v>0</v>
      </c>
    </row>
    <row r="5840" spans="1:5" x14ac:dyDescent="0.25">
      <c r="A5840">
        <v>4</v>
      </c>
      <c r="B5840" s="35" t="str">
        <f t="shared" si="91"/>
        <v>23200221</v>
      </c>
      <c r="C5840" s="32" t="s">
        <v>1416</v>
      </c>
      <c r="D5840" s="34">
        <v>-469438.04</v>
      </c>
      <c r="E5840" s="34">
        <v>-252204.15</v>
      </c>
    </row>
    <row r="5841" spans="1:5" x14ac:dyDescent="0.25">
      <c r="A5841">
        <v>4</v>
      </c>
      <c r="B5841" s="35" t="str">
        <f t="shared" si="91"/>
        <v>23200222</v>
      </c>
      <c r="C5841" s="32" t="s">
        <v>1417</v>
      </c>
      <c r="D5841" s="34">
        <v>-10306673.470000001</v>
      </c>
      <c r="E5841" s="34">
        <v>-9915349.9000000004</v>
      </c>
    </row>
    <row r="5842" spans="1:5" x14ac:dyDescent="0.25">
      <c r="A5842">
        <v>4</v>
      </c>
      <c r="B5842" s="35" t="str">
        <f t="shared" si="91"/>
        <v>23200242</v>
      </c>
      <c r="C5842" s="32" t="s">
        <v>1418</v>
      </c>
      <c r="D5842" s="34">
        <v>-43098740.43</v>
      </c>
      <c r="E5842" s="34">
        <v>-23944568.449999999</v>
      </c>
    </row>
    <row r="5843" spans="1:5" x14ac:dyDescent="0.25">
      <c r="A5843">
        <v>4</v>
      </c>
      <c r="B5843" s="35" t="str">
        <f t="shared" si="91"/>
        <v>23200333</v>
      </c>
      <c r="C5843" s="32" t="s">
        <v>1419</v>
      </c>
      <c r="D5843" s="34">
        <v>-13162877.93</v>
      </c>
      <c r="E5843" s="34">
        <v>-15178475.43</v>
      </c>
    </row>
    <row r="5844" spans="1:5" x14ac:dyDescent="0.25">
      <c r="A5844">
        <v>4</v>
      </c>
      <c r="B5844" s="35" t="str">
        <f t="shared" si="91"/>
        <v>23200481</v>
      </c>
      <c r="C5844" s="32" t="s">
        <v>1420</v>
      </c>
      <c r="D5844" s="34">
        <v>-10000000</v>
      </c>
      <c r="E5844" s="34">
        <v>-10000000</v>
      </c>
    </row>
    <row r="5845" spans="1:5" x14ac:dyDescent="0.25">
      <c r="A5845">
        <v>4</v>
      </c>
      <c r="B5845" s="35" t="str">
        <f t="shared" si="91"/>
        <v>23200483</v>
      </c>
      <c r="C5845" s="32" t="s">
        <v>1421</v>
      </c>
      <c r="D5845" s="34">
        <v>-28003019.690000001</v>
      </c>
      <c r="E5845" s="34">
        <v>-9574099.8200000003</v>
      </c>
    </row>
    <row r="5846" spans="1:5" x14ac:dyDescent="0.25">
      <c r="A5846">
        <v>4</v>
      </c>
      <c r="B5846" s="35" t="str">
        <f t="shared" si="91"/>
        <v>23200493</v>
      </c>
      <c r="C5846" s="32" t="s">
        <v>1422</v>
      </c>
      <c r="D5846" s="34">
        <v>-112318.98</v>
      </c>
      <c r="E5846" s="34">
        <v>-134083.5</v>
      </c>
    </row>
    <row r="5847" spans="1:5" x14ac:dyDescent="0.25">
      <c r="A5847">
        <v>4</v>
      </c>
      <c r="B5847" s="35" t="str">
        <f t="shared" si="91"/>
        <v>23200543</v>
      </c>
      <c r="C5847" s="32" t="s">
        <v>1423</v>
      </c>
      <c r="D5847" s="34">
        <v>-112124492.06</v>
      </c>
      <c r="E5847" s="34">
        <v>-105638120.51000001</v>
      </c>
    </row>
    <row r="5848" spans="1:5" x14ac:dyDescent="0.25">
      <c r="A5848">
        <v>4</v>
      </c>
      <c r="B5848" s="35" t="str">
        <f t="shared" si="91"/>
        <v>23200643</v>
      </c>
      <c r="C5848" s="32" t="s">
        <v>1424</v>
      </c>
      <c r="D5848" s="34">
        <v>-8651539.2400000002</v>
      </c>
      <c r="E5848" s="34">
        <v>-8388900.7899999991</v>
      </c>
    </row>
    <row r="5849" spans="1:5" x14ac:dyDescent="0.25">
      <c r="A5849">
        <v>4</v>
      </c>
      <c r="B5849" s="35" t="str">
        <f t="shared" si="91"/>
        <v>23200653</v>
      </c>
      <c r="C5849" s="32" t="s">
        <v>1425</v>
      </c>
      <c r="D5849" s="34">
        <v>-3402522.69</v>
      </c>
      <c r="E5849" s="34">
        <v>-1967752.89</v>
      </c>
    </row>
    <row r="5850" spans="1:5" x14ac:dyDescent="0.25">
      <c r="A5850">
        <v>4</v>
      </c>
      <c r="B5850" s="35" t="str">
        <f t="shared" si="91"/>
        <v>23200693</v>
      </c>
      <c r="C5850" s="32" t="s">
        <v>1426</v>
      </c>
      <c r="D5850" s="34">
        <v>360.58</v>
      </c>
      <c r="E5850" s="34">
        <v>49.3</v>
      </c>
    </row>
    <row r="5851" spans="1:5" x14ac:dyDescent="0.25">
      <c r="A5851">
        <v>4</v>
      </c>
      <c r="B5851" s="35" t="str">
        <f t="shared" si="91"/>
        <v>23200733</v>
      </c>
      <c r="C5851" s="32" t="s">
        <v>1427</v>
      </c>
      <c r="D5851" s="34">
        <v>-117894.59</v>
      </c>
      <c r="E5851" s="34">
        <v>67665.02</v>
      </c>
    </row>
    <row r="5852" spans="1:5" x14ac:dyDescent="0.25">
      <c r="A5852">
        <v>4</v>
      </c>
      <c r="B5852" s="35" t="str">
        <f t="shared" si="91"/>
        <v>23200743</v>
      </c>
      <c r="C5852" s="32" t="s">
        <v>1428</v>
      </c>
      <c r="D5852" s="34">
        <v>7895.32</v>
      </c>
      <c r="E5852" s="34">
        <v>-3102.79</v>
      </c>
    </row>
    <row r="5853" spans="1:5" x14ac:dyDescent="0.25">
      <c r="A5853">
        <v>4</v>
      </c>
      <c r="B5853" s="35" t="str">
        <f t="shared" si="91"/>
        <v>23200753</v>
      </c>
      <c r="C5853" s="32" t="s">
        <v>1429</v>
      </c>
      <c r="D5853" s="34">
        <v>-732.64</v>
      </c>
      <c r="E5853" s="34">
        <v>-254.03</v>
      </c>
    </row>
    <row r="5854" spans="1:5" x14ac:dyDescent="0.25">
      <c r="A5854">
        <v>4</v>
      </c>
      <c r="B5854" s="35" t="str">
        <f t="shared" si="91"/>
        <v>23200763</v>
      </c>
      <c r="C5854" s="32" t="s">
        <v>1430</v>
      </c>
      <c r="D5854" s="34">
        <v>15529.48</v>
      </c>
      <c r="E5854" s="34">
        <v>13319.04</v>
      </c>
    </row>
    <row r="5855" spans="1:5" x14ac:dyDescent="0.25">
      <c r="A5855">
        <v>4</v>
      </c>
      <c r="B5855" s="35" t="str">
        <f t="shared" si="91"/>
        <v>23200773</v>
      </c>
      <c r="C5855" s="32" t="s">
        <v>1431</v>
      </c>
      <c r="D5855" s="34">
        <v>-1102.0999999999999</v>
      </c>
      <c r="E5855" s="34">
        <v>-18994.8</v>
      </c>
    </row>
    <row r="5856" spans="1:5" x14ac:dyDescent="0.25">
      <c r="A5856">
        <v>4</v>
      </c>
      <c r="B5856" s="35" t="str">
        <f t="shared" si="91"/>
        <v>23200813</v>
      </c>
      <c r="C5856" s="32" t="s">
        <v>1432</v>
      </c>
      <c r="D5856" s="34">
        <v>-6699.57</v>
      </c>
      <c r="E5856" s="34">
        <v>-1139.6600000000001</v>
      </c>
    </row>
    <row r="5857" spans="1:5" x14ac:dyDescent="0.25">
      <c r="A5857">
        <v>4</v>
      </c>
      <c r="B5857" s="35" t="str">
        <f t="shared" si="91"/>
        <v>23200823</v>
      </c>
      <c r="C5857" s="32" t="s">
        <v>1433</v>
      </c>
      <c r="D5857" s="34">
        <v>-170582.48</v>
      </c>
      <c r="E5857" s="34">
        <v>-8279.68</v>
      </c>
    </row>
    <row r="5858" spans="1:5" x14ac:dyDescent="0.25">
      <c r="A5858">
        <v>4</v>
      </c>
      <c r="B5858" s="35" t="str">
        <f t="shared" si="91"/>
        <v>23200833</v>
      </c>
      <c r="C5858" s="32" t="s">
        <v>1434</v>
      </c>
      <c r="D5858" s="34">
        <v>1215.5</v>
      </c>
      <c r="E5858" s="34">
        <v>927.5</v>
      </c>
    </row>
    <row r="5859" spans="1:5" x14ac:dyDescent="0.25">
      <c r="A5859">
        <v>4</v>
      </c>
      <c r="B5859" s="35" t="str">
        <f t="shared" si="91"/>
        <v>23200873</v>
      </c>
      <c r="C5859" s="32" t="s">
        <v>1435</v>
      </c>
      <c r="D5859" s="34">
        <v>-6764389.2300000004</v>
      </c>
      <c r="E5859" s="34">
        <v>-7134247.5</v>
      </c>
    </row>
    <row r="5860" spans="1:5" x14ac:dyDescent="0.25">
      <c r="A5860">
        <v>4</v>
      </c>
      <c r="B5860" s="35" t="str">
        <f t="shared" si="91"/>
        <v>23201003</v>
      </c>
      <c r="C5860" s="32" t="s">
        <v>1436</v>
      </c>
      <c r="D5860" s="34">
        <v>-50804403.740000002</v>
      </c>
      <c r="E5860" s="34">
        <v>-33375241.559999999</v>
      </c>
    </row>
    <row r="5861" spans="1:5" x14ac:dyDescent="0.25">
      <c r="A5861">
        <v>4</v>
      </c>
      <c r="B5861" s="35" t="str">
        <f t="shared" si="91"/>
        <v>23201013</v>
      </c>
      <c r="C5861" s="32" t="s">
        <v>1437</v>
      </c>
      <c r="D5861" s="34">
        <v>-7851640.3099999996</v>
      </c>
      <c r="E5861" s="34">
        <v>-12182159.369999999</v>
      </c>
    </row>
    <row r="5862" spans="1:5" x14ac:dyDescent="0.25">
      <c r="A5862">
        <v>4</v>
      </c>
      <c r="B5862" s="35" t="str">
        <f t="shared" si="91"/>
        <v>23201033</v>
      </c>
      <c r="C5862" s="32" t="s">
        <v>1438</v>
      </c>
      <c r="D5862" s="34">
        <v>-143293.91</v>
      </c>
      <c r="E5862" s="34">
        <v>-214362.39</v>
      </c>
    </row>
    <row r="5863" spans="1:5" x14ac:dyDescent="0.25">
      <c r="A5863">
        <v>4</v>
      </c>
      <c r="B5863" s="35" t="str">
        <f t="shared" si="91"/>
        <v>23201043</v>
      </c>
      <c r="C5863" s="32" t="s">
        <v>1439</v>
      </c>
      <c r="D5863" s="34">
        <v>-219671.99</v>
      </c>
      <c r="E5863" s="34">
        <v>-62997.78</v>
      </c>
    </row>
    <row r="5864" spans="1:5" x14ac:dyDescent="0.25">
      <c r="A5864">
        <v>4</v>
      </c>
      <c r="B5864" s="35" t="str">
        <f t="shared" si="91"/>
        <v>23201073</v>
      </c>
      <c r="C5864" s="32" t="s">
        <v>1440</v>
      </c>
      <c r="D5864" s="34">
        <v>2318.14</v>
      </c>
      <c r="E5864" s="34">
        <v>106.81</v>
      </c>
    </row>
    <row r="5865" spans="1:5" x14ac:dyDescent="0.25">
      <c r="A5865">
        <v>4</v>
      </c>
      <c r="B5865" s="35" t="str">
        <f t="shared" si="91"/>
        <v>23201093</v>
      </c>
      <c r="C5865" s="32" t="s">
        <v>1441</v>
      </c>
      <c r="D5865" s="33">
        <v>0</v>
      </c>
      <c r="E5865" s="33">
        <v>0</v>
      </c>
    </row>
    <row r="5866" spans="1:5" x14ac:dyDescent="0.25">
      <c r="A5866">
        <v>4</v>
      </c>
      <c r="B5866" s="35" t="str">
        <f t="shared" si="91"/>
        <v>23201113</v>
      </c>
      <c r="C5866" s="32" t="s">
        <v>1442</v>
      </c>
      <c r="D5866" s="34">
        <v>19218.310000000001</v>
      </c>
      <c r="E5866" s="34">
        <v>10429.49</v>
      </c>
    </row>
    <row r="5867" spans="1:5" x14ac:dyDescent="0.25">
      <c r="A5867">
        <v>4</v>
      </c>
      <c r="B5867" s="35" t="str">
        <f t="shared" si="91"/>
        <v>23201153</v>
      </c>
      <c r="C5867" s="32" t="s">
        <v>1443</v>
      </c>
      <c r="D5867" s="34">
        <v>-8850.0300000000007</v>
      </c>
      <c r="E5867" s="34">
        <v>-10115.219999999999</v>
      </c>
    </row>
    <row r="5868" spans="1:5" x14ac:dyDescent="0.25">
      <c r="A5868">
        <v>4</v>
      </c>
      <c r="B5868" s="35" t="str">
        <f t="shared" si="91"/>
        <v>23201163</v>
      </c>
      <c r="C5868" s="32" t="s">
        <v>1444</v>
      </c>
      <c r="D5868" s="34">
        <v>-52296.15</v>
      </c>
      <c r="E5868" s="34">
        <v>-52678.76</v>
      </c>
    </row>
    <row r="5869" spans="1:5" x14ac:dyDescent="0.25">
      <c r="A5869">
        <v>4</v>
      </c>
      <c r="B5869" s="35" t="str">
        <f t="shared" si="91"/>
        <v>23201173</v>
      </c>
      <c r="C5869" s="32" t="s">
        <v>1445</v>
      </c>
      <c r="D5869" s="33">
        <v>0</v>
      </c>
      <c r="E5869" s="34">
        <v>-186079.95</v>
      </c>
    </row>
    <row r="5870" spans="1:5" x14ac:dyDescent="0.25">
      <c r="A5870">
        <v>4</v>
      </c>
      <c r="B5870" s="35" t="str">
        <f t="shared" si="91"/>
        <v>23201193</v>
      </c>
      <c r="C5870" s="32" t="s">
        <v>1446</v>
      </c>
      <c r="D5870" s="34">
        <v>-22187.24</v>
      </c>
      <c r="E5870" s="34">
        <v>-157517.13</v>
      </c>
    </row>
    <row r="5871" spans="1:5" x14ac:dyDescent="0.25">
      <c r="A5871">
        <v>4</v>
      </c>
      <c r="B5871" s="35" t="str">
        <f t="shared" si="91"/>
        <v>23201203</v>
      </c>
      <c r="C5871" s="32" t="s">
        <v>1447</v>
      </c>
      <c r="D5871" s="34">
        <v>-88.44</v>
      </c>
      <c r="E5871" s="34">
        <v>-88.44</v>
      </c>
    </row>
    <row r="5872" spans="1:5" x14ac:dyDescent="0.25">
      <c r="A5872">
        <v>4</v>
      </c>
      <c r="B5872" s="35" t="str">
        <f t="shared" si="91"/>
        <v>23201213</v>
      </c>
      <c r="C5872" s="32" t="s">
        <v>1448</v>
      </c>
      <c r="D5872" s="33">
        <v>0</v>
      </c>
      <c r="E5872" s="34">
        <v>1000</v>
      </c>
    </row>
    <row r="5873" spans="1:5" x14ac:dyDescent="0.25">
      <c r="A5873">
        <v>4</v>
      </c>
      <c r="B5873" s="35" t="str">
        <f t="shared" si="91"/>
        <v>23201251</v>
      </c>
      <c r="C5873" s="32" t="s">
        <v>1449</v>
      </c>
      <c r="D5873" s="34">
        <v>-450433</v>
      </c>
      <c r="E5873" s="34">
        <v>-108718</v>
      </c>
    </row>
    <row r="5874" spans="1:5" x14ac:dyDescent="0.25">
      <c r="A5874">
        <v>4</v>
      </c>
      <c r="B5874" s="35" t="str">
        <f t="shared" si="91"/>
        <v>23202173</v>
      </c>
      <c r="C5874" s="32" t="s">
        <v>1450</v>
      </c>
      <c r="D5874" s="34">
        <v>181.24</v>
      </c>
      <c r="E5874" s="34">
        <v>242.88</v>
      </c>
    </row>
    <row r="5875" spans="1:5" x14ac:dyDescent="0.25">
      <c r="A5875">
        <v>4</v>
      </c>
      <c r="B5875" s="35" t="str">
        <f t="shared" si="91"/>
        <v>23202183</v>
      </c>
      <c r="C5875" s="32" t="s">
        <v>1451</v>
      </c>
      <c r="D5875" s="34">
        <v>-190204.3</v>
      </c>
      <c r="E5875" s="34">
        <v>-1061.8900000000001</v>
      </c>
    </row>
    <row r="5876" spans="1:5" x14ac:dyDescent="0.25">
      <c r="A5876">
        <v>4</v>
      </c>
      <c r="B5876" s="35" t="str">
        <f t="shared" si="91"/>
        <v>23202233</v>
      </c>
      <c r="C5876" s="32" t="s">
        <v>1452</v>
      </c>
      <c r="D5876" s="34">
        <v>-1449593.5</v>
      </c>
      <c r="E5876" s="34">
        <v>459049.2</v>
      </c>
    </row>
    <row r="5877" spans="1:5" x14ac:dyDescent="0.25">
      <c r="A5877">
        <v>4</v>
      </c>
      <c r="B5877" s="35" t="str">
        <f t="shared" si="91"/>
        <v>23202353</v>
      </c>
      <c r="C5877" s="32" t="s">
        <v>1453</v>
      </c>
      <c r="D5877" s="34">
        <v>-17759149.170000002</v>
      </c>
      <c r="E5877" s="34">
        <v>-18560044.149999999</v>
      </c>
    </row>
    <row r="5878" spans="1:5" x14ac:dyDescent="0.25">
      <c r="A5878">
        <v>4</v>
      </c>
      <c r="B5878" s="35" t="str">
        <f t="shared" si="91"/>
        <v xml:space="preserve">F232    </v>
      </c>
      <c r="C5878" s="25" t="s">
        <v>1454</v>
      </c>
      <c r="D5878" s="27">
        <v>-397018980.06999999</v>
      </c>
      <c r="E5878" s="27">
        <v>-319039170.93000001</v>
      </c>
    </row>
    <row r="5879" spans="1:5" x14ac:dyDescent="0.25">
      <c r="A5879">
        <v>4</v>
      </c>
      <c r="B5879" s="35" t="str">
        <f t="shared" si="91"/>
        <v>F1-P112.</v>
      </c>
      <c r="C5879" s="25" t="s">
        <v>249</v>
      </c>
      <c r="D5879" s="27">
        <v>-397018980.06999999</v>
      </c>
      <c r="E5879" s="27">
        <v>-319039170.93000001</v>
      </c>
    </row>
    <row r="5880" spans="1:5" x14ac:dyDescent="0.25">
      <c r="A5880">
        <v>4</v>
      </c>
      <c r="B5880" s="35" t="str">
        <f t="shared" si="91"/>
        <v>23409470</v>
      </c>
      <c r="C5880" s="32" t="s">
        <v>1455</v>
      </c>
      <c r="D5880" s="33">
        <v>0</v>
      </c>
      <c r="E5880" s="33">
        <v>0</v>
      </c>
    </row>
    <row r="5881" spans="1:5" x14ac:dyDescent="0.25">
      <c r="A5881">
        <v>4</v>
      </c>
      <c r="B5881" s="35" t="str">
        <f t="shared" si="91"/>
        <v>23409500</v>
      </c>
      <c r="C5881" s="32" t="s">
        <v>1456</v>
      </c>
      <c r="D5881" s="33">
        <v>0</v>
      </c>
      <c r="E5881" s="33">
        <v>0</v>
      </c>
    </row>
    <row r="5882" spans="1:5" x14ac:dyDescent="0.25">
      <c r="A5882">
        <v>4</v>
      </c>
      <c r="B5882" s="35" t="str">
        <f t="shared" si="91"/>
        <v xml:space="preserve">F234    </v>
      </c>
      <c r="C5882" s="25" t="s">
        <v>1457</v>
      </c>
      <c r="D5882" s="26">
        <v>0</v>
      </c>
      <c r="E5882" s="26">
        <v>0</v>
      </c>
    </row>
    <row r="5883" spans="1:5" x14ac:dyDescent="0.25">
      <c r="A5883">
        <v>4</v>
      </c>
      <c r="B5883" s="35" t="str">
        <f t="shared" si="91"/>
        <v>F1-P112.</v>
      </c>
      <c r="C5883" s="25" t="s">
        <v>250</v>
      </c>
      <c r="D5883" s="26">
        <v>0</v>
      </c>
      <c r="E5883" s="26">
        <v>0</v>
      </c>
    </row>
    <row r="5884" spans="1:5" x14ac:dyDescent="0.25">
      <c r="A5884">
        <v>4</v>
      </c>
      <c r="B5884" s="35" t="str">
        <f t="shared" si="91"/>
        <v>23500003</v>
      </c>
      <c r="C5884" s="32" t="s">
        <v>1458</v>
      </c>
      <c r="D5884" s="34">
        <v>-38144331.890000001</v>
      </c>
      <c r="E5884" s="34">
        <v>-38658610.049999997</v>
      </c>
    </row>
    <row r="5885" spans="1:5" x14ac:dyDescent="0.25">
      <c r="A5885">
        <v>4</v>
      </c>
      <c r="B5885" s="35" t="str">
        <f t="shared" si="91"/>
        <v>23500011</v>
      </c>
      <c r="C5885" s="32" t="s">
        <v>1459</v>
      </c>
      <c r="D5885" s="34">
        <v>-6998673.1799999997</v>
      </c>
      <c r="E5885" s="34">
        <v>-7328673.1799999997</v>
      </c>
    </row>
    <row r="5886" spans="1:5" x14ac:dyDescent="0.25">
      <c r="A5886">
        <v>4</v>
      </c>
      <c r="B5886" s="35" t="str">
        <f t="shared" si="91"/>
        <v xml:space="preserve">F235    </v>
      </c>
      <c r="C5886" s="25" t="s">
        <v>1460</v>
      </c>
      <c r="D5886" s="27">
        <v>-45143005.07</v>
      </c>
      <c r="E5886" s="27">
        <v>-45987283.229999997</v>
      </c>
    </row>
    <row r="5887" spans="1:5" x14ac:dyDescent="0.25">
      <c r="A5887">
        <v>4</v>
      </c>
      <c r="B5887" s="35" t="str">
        <f t="shared" si="91"/>
        <v>F1-P112.</v>
      </c>
      <c r="C5887" s="25" t="s">
        <v>251</v>
      </c>
      <c r="D5887" s="27">
        <v>-45143005.07</v>
      </c>
      <c r="E5887" s="27">
        <v>-45987283.229999997</v>
      </c>
    </row>
    <row r="5888" spans="1:5" x14ac:dyDescent="0.25">
      <c r="A5888">
        <v>4</v>
      </c>
      <c r="B5888" s="35" t="str">
        <f t="shared" si="91"/>
        <v>23600021</v>
      </c>
      <c r="C5888" s="32" t="s">
        <v>1461</v>
      </c>
      <c r="D5888" s="34">
        <v>-5946376.9500000002</v>
      </c>
      <c r="E5888" s="34">
        <v>-4201190.38</v>
      </c>
    </row>
    <row r="5889" spans="1:5" x14ac:dyDescent="0.25">
      <c r="A5889">
        <v>4</v>
      </c>
      <c r="B5889" s="35" t="str">
        <f t="shared" si="91"/>
        <v>23600022</v>
      </c>
      <c r="C5889" s="32" t="s">
        <v>1462</v>
      </c>
      <c r="D5889" s="34">
        <v>-2645086.54</v>
      </c>
      <c r="E5889" s="34">
        <v>-1457043.7</v>
      </c>
    </row>
    <row r="5890" spans="1:5" x14ac:dyDescent="0.25">
      <c r="A5890">
        <v>4</v>
      </c>
      <c r="B5890" s="35" t="str">
        <f t="shared" ref="B5890:B5953" si="92">LEFT(C5890,8)</f>
        <v>23600033</v>
      </c>
      <c r="C5890" s="32" t="s">
        <v>1463</v>
      </c>
      <c r="D5890" s="34">
        <v>1930464.6</v>
      </c>
      <c r="E5890" s="34">
        <v>-3458373.97</v>
      </c>
    </row>
    <row r="5891" spans="1:5" x14ac:dyDescent="0.25">
      <c r="A5891">
        <v>4</v>
      </c>
      <c r="B5891" s="35" t="str">
        <f t="shared" si="92"/>
        <v>23600093</v>
      </c>
      <c r="C5891" s="32" t="s">
        <v>1464</v>
      </c>
      <c r="D5891" s="33">
        <v>0</v>
      </c>
      <c r="E5891" s="33">
        <v>0</v>
      </c>
    </row>
    <row r="5892" spans="1:5" x14ac:dyDescent="0.25">
      <c r="A5892">
        <v>4</v>
      </c>
      <c r="B5892" s="35" t="str">
        <f t="shared" si="92"/>
        <v>23600173</v>
      </c>
      <c r="C5892" s="32" t="s">
        <v>1465</v>
      </c>
      <c r="D5892" s="34">
        <v>-8934.5400000000009</v>
      </c>
      <c r="E5892" s="33">
        <v>0</v>
      </c>
    </row>
    <row r="5893" spans="1:5" x14ac:dyDescent="0.25">
      <c r="A5893">
        <v>4</v>
      </c>
      <c r="B5893" s="35" t="str">
        <f t="shared" si="92"/>
        <v>23600201</v>
      </c>
      <c r="C5893" s="32" t="s">
        <v>1466</v>
      </c>
      <c r="D5893" s="34">
        <v>-47617627</v>
      </c>
      <c r="E5893" s="34">
        <v>-42029532.490000002</v>
      </c>
    </row>
    <row r="5894" spans="1:5" x14ac:dyDescent="0.25">
      <c r="A5894">
        <v>4</v>
      </c>
      <c r="B5894" s="35" t="str">
        <f t="shared" si="92"/>
        <v>23600211</v>
      </c>
      <c r="C5894" s="32" t="s">
        <v>1467</v>
      </c>
      <c r="D5894" s="34">
        <v>-5937352.9100000001</v>
      </c>
      <c r="E5894" s="34">
        <v>-10265357.15</v>
      </c>
    </row>
    <row r="5895" spans="1:5" x14ac:dyDescent="0.25">
      <c r="A5895">
        <v>4</v>
      </c>
      <c r="B5895" s="35" t="str">
        <f t="shared" si="92"/>
        <v>23600213</v>
      </c>
      <c r="C5895" s="32" t="s">
        <v>1468</v>
      </c>
      <c r="D5895" s="34">
        <v>-31901.040000000001</v>
      </c>
      <c r="E5895" s="34">
        <v>-83501.240000000005</v>
      </c>
    </row>
    <row r="5896" spans="1:5" x14ac:dyDescent="0.25">
      <c r="A5896">
        <v>4</v>
      </c>
      <c r="B5896" s="35" t="str">
        <f t="shared" si="92"/>
        <v>23600221</v>
      </c>
      <c r="C5896" s="32" t="s">
        <v>1469</v>
      </c>
      <c r="D5896" s="34">
        <v>300595.8</v>
      </c>
      <c r="E5896" s="34">
        <v>100200.97</v>
      </c>
    </row>
    <row r="5897" spans="1:5" x14ac:dyDescent="0.25">
      <c r="A5897">
        <v>4</v>
      </c>
      <c r="B5897" s="35" t="str">
        <f t="shared" si="92"/>
        <v>23600223</v>
      </c>
      <c r="C5897" s="32" t="s">
        <v>1470</v>
      </c>
      <c r="D5897" s="34">
        <v>-1907.32</v>
      </c>
      <c r="E5897" s="34">
        <v>-3922.99</v>
      </c>
    </row>
    <row r="5898" spans="1:5" x14ac:dyDescent="0.25">
      <c r="A5898">
        <v>4</v>
      </c>
      <c r="B5898" s="35" t="str">
        <f t="shared" si="92"/>
        <v>23600232</v>
      </c>
      <c r="C5898" s="32" t="s">
        <v>1471</v>
      </c>
      <c r="D5898" s="34">
        <v>-21180546.34</v>
      </c>
      <c r="E5898" s="34">
        <v>-19320381.43</v>
      </c>
    </row>
    <row r="5899" spans="1:5" x14ac:dyDescent="0.25">
      <c r="A5899">
        <v>4</v>
      </c>
      <c r="B5899" s="35" t="str">
        <f t="shared" si="92"/>
        <v>23600351</v>
      </c>
      <c r="C5899" s="32" t="s">
        <v>1472</v>
      </c>
      <c r="D5899" s="34">
        <v>-11530331.01</v>
      </c>
      <c r="E5899" s="34">
        <v>-7430452.2400000002</v>
      </c>
    </row>
    <row r="5900" spans="1:5" x14ac:dyDescent="0.25">
      <c r="A5900">
        <v>4</v>
      </c>
      <c r="B5900" s="35" t="str">
        <f t="shared" si="92"/>
        <v>23600391</v>
      </c>
      <c r="C5900" s="32" t="s">
        <v>1473</v>
      </c>
      <c r="D5900" s="34">
        <v>-447736.65</v>
      </c>
      <c r="E5900" s="34">
        <v>-127401.58</v>
      </c>
    </row>
    <row r="5901" spans="1:5" x14ac:dyDescent="0.25">
      <c r="A5901">
        <v>4</v>
      </c>
      <c r="B5901" s="35" t="str">
        <f t="shared" si="92"/>
        <v>23600431</v>
      </c>
      <c r="C5901" s="32" t="s">
        <v>1474</v>
      </c>
      <c r="D5901" s="34">
        <v>-8092.7</v>
      </c>
      <c r="E5901" s="34">
        <v>-15611.25</v>
      </c>
    </row>
    <row r="5902" spans="1:5" x14ac:dyDescent="0.25">
      <c r="A5902">
        <v>4</v>
      </c>
      <c r="B5902" s="35" t="str">
        <f t="shared" si="92"/>
        <v>23600451</v>
      </c>
      <c r="C5902" s="32" t="s">
        <v>1475</v>
      </c>
      <c r="D5902" s="34">
        <v>-1504.98</v>
      </c>
      <c r="E5902" s="34">
        <v>-507564.69</v>
      </c>
    </row>
    <row r="5903" spans="1:5" x14ac:dyDescent="0.25">
      <c r="A5903">
        <v>4</v>
      </c>
      <c r="B5903" s="35" t="str">
        <f t="shared" si="92"/>
        <v>23600471</v>
      </c>
      <c r="C5903" s="32" t="s">
        <v>1476</v>
      </c>
      <c r="D5903" s="34">
        <v>-8277936.5499999998</v>
      </c>
      <c r="E5903" s="34">
        <v>-7414432.0199999996</v>
      </c>
    </row>
    <row r="5904" spans="1:5" x14ac:dyDescent="0.25">
      <c r="A5904">
        <v>4</v>
      </c>
      <c r="B5904" s="35" t="str">
        <f t="shared" si="92"/>
        <v>23600552</v>
      </c>
      <c r="C5904" s="32" t="s">
        <v>1477</v>
      </c>
      <c r="D5904" s="34">
        <v>-4593883.99</v>
      </c>
      <c r="E5904" s="34">
        <v>-3501401.56</v>
      </c>
    </row>
    <row r="5905" spans="1:5" x14ac:dyDescent="0.25">
      <c r="A5905">
        <v>4</v>
      </c>
      <c r="B5905" s="35" t="str">
        <f t="shared" si="92"/>
        <v>23600602</v>
      </c>
      <c r="C5905" s="32" t="s">
        <v>1478</v>
      </c>
      <c r="D5905" s="34">
        <v>-6360987.04</v>
      </c>
      <c r="E5905" s="34">
        <v>-4260897.22</v>
      </c>
    </row>
    <row r="5906" spans="1:5" x14ac:dyDescent="0.25">
      <c r="A5906">
        <v>4</v>
      </c>
      <c r="B5906" s="35" t="str">
        <f t="shared" si="92"/>
        <v>23601003</v>
      </c>
      <c r="C5906" s="32" t="s">
        <v>1479</v>
      </c>
      <c r="D5906" s="34">
        <v>-2429013.19</v>
      </c>
      <c r="E5906" s="34">
        <v>-2447295.4300000002</v>
      </c>
    </row>
    <row r="5907" spans="1:5" x14ac:dyDescent="0.25">
      <c r="A5907">
        <v>4</v>
      </c>
      <c r="B5907" s="35" t="str">
        <f t="shared" si="92"/>
        <v>23601013</v>
      </c>
      <c r="C5907" s="32" t="s">
        <v>1480</v>
      </c>
      <c r="D5907" s="34">
        <v>-8428.32</v>
      </c>
      <c r="E5907" s="34">
        <v>-144496.71</v>
      </c>
    </row>
    <row r="5908" spans="1:5" x14ac:dyDescent="0.25">
      <c r="A5908">
        <v>4</v>
      </c>
      <c r="B5908" s="35" t="str">
        <f t="shared" si="92"/>
        <v>23601023</v>
      </c>
      <c r="C5908" s="32" t="s">
        <v>1481</v>
      </c>
      <c r="D5908" s="34">
        <v>-40524.92</v>
      </c>
      <c r="E5908" s="34">
        <v>-2770.03</v>
      </c>
    </row>
    <row r="5909" spans="1:5" x14ac:dyDescent="0.25">
      <c r="A5909">
        <v>4</v>
      </c>
      <c r="B5909" s="35" t="str">
        <f t="shared" si="92"/>
        <v>23601043</v>
      </c>
      <c r="C5909" s="32" t="s">
        <v>1482</v>
      </c>
      <c r="D5909" s="34">
        <v>-4035.58</v>
      </c>
      <c r="E5909" s="34">
        <v>-1542.5</v>
      </c>
    </row>
    <row r="5910" spans="1:5" x14ac:dyDescent="0.25">
      <c r="A5910">
        <v>4</v>
      </c>
      <c r="B5910" s="35" t="str">
        <f t="shared" si="92"/>
        <v xml:space="preserve">F236    </v>
      </c>
      <c r="C5910" s="25" t="s">
        <v>1483</v>
      </c>
      <c r="D5910" s="27">
        <v>-114841147.17</v>
      </c>
      <c r="E5910" s="27">
        <v>-106572967.61</v>
      </c>
    </row>
    <row r="5911" spans="1:5" x14ac:dyDescent="0.25">
      <c r="A5911">
        <v>4</v>
      </c>
      <c r="B5911" s="35" t="str">
        <f t="shared" si="92"/>
        <v>F1-P112.</v>
      </c>
      <c r="C5911" s="25" t="s">
        <v>252</v>
      </c>
      <c r="D5911" s="27">
        <v>-114841147.17</v>
      </c>
      <c r="E5911" s="27">
        <v>-106572967.61</v>
      </c>
    </row>
    <row r="5912" spans="1:5" x14ac:dyDescent="0.25">
      <c r="A5912">
        <v>4</v>
      </c>
      <c r="B5912" s="35" t="str">
        <f t="shared" si="92"/>
        <v>23700363</v>
      </c>
      <c r="C5912" s="32" t="s">
        <v>1484</v>
      </c>
      <c r="D5912" s="34">
        <v>-44687.5</v>
      </c>
      <c r="E5912" s="34">
        <v>-402187.5</v>
      </c>
    </row>
    <row r="5913" spans="1:5" x14ac:dyDescent="0.25">
      <c r="A5913">
        <v>4</v>
      </c>
      <c r="B5913" s="35" t="str">
        <f t="shared" si="92"/>
        <v>23700383</v>
      </c>
      <c r="C5913" s="32" t="s">
        <v>1485</v>
      </c>
      <c r="D5913" s="34">
        <v>-6000</v>
      </c>
      <c r="E5913" s="34">
        <v>-54000</v>
      </c>
    </row>
    <row r="5914" spans="1:5" x14ac:dyDescent="0.25">
      <c r="A5914">
        <v>4</v>
      </c>
      <c r="B5914" s="35" t="str">
        <f t="shared" si="92"/>
        <v>23700713</v>
      </c>
      <c r="C5914" s="32" t="s">
        <v>1486</v>
      </c>
      <c r="D5914" s="34">
        <v>-10691.43</v>
      </c>
      <c r="E5914" s="34">
        <v>-8135.87</v>
      </c>
    </row>
    <row r="5915" spans="1:5" x14ac:dyDescent="0.25">
      <c r="A5915">
        <v>4</v>
      </c>
      <c r="B5915" s="35" t="str">
        <f t="shared" si="92"/>
        <v>23700813</v>
      </c>
      <c r="C5915" s="32" t="s">
        <v>1487</v>
      </c>
      <c r="D5915" s="34">
        <v>-1458333.04</v>
      </c>
      <c r="E5915" s="34">
        <v>-291666.36</v>
      </c>
    </row>
    <row r="5916" spans="1:5" x14ac:dyDescent="0.25">
      <c r="A5916">
        <v>4</v>
      </c>
      <c r="B5916" s="35" t="str">
        <f t="shared" si="92"/>
        <v>23700823</v>
      </c>
      <c r="C5916" s="32" t="s">
        <v>1488</v>
      </c>
      <c r="D5916" s="34">
        <v>-3931666.37</v>
      </c>
      <c r="E5916" s="34">
        <v>-1684999.69</v>
      </c>
    </row>
    <row r="5917" spans="1:5" x14ac:dyDescent="0.25">
      <c r="A5917">
        <v>4</v>
      </c>
      <c r="B5917" s="35" t="str">
        <f t="shared" si="92"/>
        <v>23700841</v>
      </c>
      <c r="C5917" s="32" t="s">
        <v>1489</v>
      </c>
      <c r="D5917" s="34">
        <v>-896542.13</v>
      </c>
      <c r="E5917" s="34">
        <v>-980445.2</v>
      </c>
    </row>
    <row r="5918" spans="1:5" x14ac:dyDescent="0.25">
      <c r="A5918">
        <v>4</v>
      </c>
      <c r="B5918" s="35" t="str">
        <f t="shared" si="92"/>
        <v>23700873</v>
      </c>
      <c r="C5918" s="32" t="s">
        <v>1490</v>
      </c>
      <c r="D5918" s="34">
        <v>-6142500</v>
      </c>
      <c r="E5918" s="34">
        <v>-2632500</v>
      </c>
    </row>
    <row r="5919" spans="1:5" x14ac:dyDescent="0.25">
      <c r="A5919">
        <v>4</v>
      </c>
      <c r="B5919" s="35" t="str">
        <f t="shared" si="92"/>
        <v>23700963</v>
      </c>
      <c r="C5919" s="32" t="s">
        <v>1491</v>
      </c>
      <c r="D5919" s="34">
        <v>-1180368.46</v>
      </c>
      <c r="E5919" s="34">
        <v>-5749535.1399999997</v>
      </c>
    </row>
    <row r="5920" spans="1:5" x14ac:dyDescent="0.25">
      <c r="A5920">
        <v>4</v>
      </c>
      <c r="B5920" s="35" t="str">
        <f t="shared" si="92"/>
        <v>23701023</v>
      </c>
      <c r="C5920" s="32" t="s">
        <v>1492</v>
      </c>
      <c r="D5920" s="34">
        <v>-746471.03</v>
      </c>
      <c r="E5920" s="34">
        <v>-6349804.3499999996</v>
      </c>
    </row>
    <row r="5921" spans="1:5" x14ac:dyDescent="0.25">
      <c r="A5921">
        <v>4</v>
      </c>
      <c r="B5921" s="35" t="str">
        <f t="shared" si="92"/>
        <v>23701033</v>
      </c>
      <c r="C5921" s="32" t="s">
        <v>1493</v>
      </c>
      <c r="D5921" s="34">
        <v>-5542033.3300000001</v>
      </c>
      <c r="E5921" s="34">
        <v>-2405033.33</v>
      </c>
    </row>
    <row r="5922" spans="1:5" x14ac:dyDescent="0.25">
      <c r="A5922">
        <v>4</v>
      </c>
      <c r="B5922" s="35" t="str">
        <f t="shared" si="92"/>
        <v>23701053</v>
      </c>
      <c r="C5922" s="32" t="s">
        <v>1494</v>
      </c>
      <c r="D5922" s="34">
        <v>-863399.75</v>
      </c>
      <c r="E5922" s="33">
        <v>0</v>
      </c>
    </row>
    <row r="5923" spans="1:5" x14ac:dyDescent="0.25">
      <c r="A5923">
        <v>4</v>
      </c>
      <c r="B5923" s="35" t="str">
        <f t="shared" si="92"/>
        <v>23701063</v>
      </c>
      <c r="C5923" s="32" t="s">
        <v>1495</v>
      </c>
      <c r="D5923" s="34">
        <v>-16567.43</v>
      </c>
      <c r="E5923" s="34">
        <v>-124047.57</v>
      </c>
    </row>
    <row r="5924" spans="1:5" x14ac:dyDescent="0.25">
      <c r="A5924">
        <v>4</v>
      </c>
      <c r="B5924" s="35" t="str">
        <f t="shared" si="92"/>
        <v>23701103</v>
      </c>
      <c r="C5924" s="32" t="s">
        <v>1496</v>
      </c>
      <c r="D5924" s="33">
        <v>0</v>
      </c>
      <c r="E5924" s="33">
        <v>0</v>
      </c>
    </row>
    <row r="5925" spans="1:5" x14ac:dyDescent="0.25">
      <c r="A5925">
        <v>4</v>
      </c>
      <c r="B5925" s="35" t="str">
        <f t="shared" si="92"/>
        <v>23701113</v>
      </c>
      <c r="C5925" s="32" t="s">
        <v>1497</v>
      </c>
      <c r="D5925" s="34">
        <v>-5037375</v>
      </c>
      <c r="E5925" s="34">
        <v>-1679125</v>
      </c>
    </row>
    <row r="5926" spans="1:5" x14ac:dyDescent="0.25">
      <c r="A5926">
        <v>4</v>
      </c>
      <c r="B5926" s="35" t="str">
        <f t="shared" si="92"/>
        <v>23701123</v>
      </c>
      <c r="C5926" s="32" t="s">
        <v>1498</v>
      </c>
      <c r="D5926" s="34">
        <v>-5597809.2400000002</v>
      </c>
      <c r="E5926" s="34">
        <v>-2458850.92</v>
      </c>
    </row>
    <row r="5927" spans="1:5" x14ac:dyDescent="0.25">
      <c r="A5927">
        <v>4</v>
      </c>
      <c r="B5927" s="35" t="str">
        <f t="shared" si="92"/>
        <v>23701133</v>
      </c>
      <c r="C5927" s="32" t="s">
        <v>1499</v>
      </c>
      <c r="D5927" s="34">
        <v>-6644610.7999999998</v>
      </c>
      <c r="E5927" s="34">
        <v>-4242944.12</v>
      </c>
    </row>
    <row r="5928" spans="1:5" x14ac:dyDescent="0.25">
      <c r="A5928">
        <v>4</v>
      </c>
      <c r="B5928" s="35" t="str">
        <f t="shared" si="92"/>
        <v>23701143</v>
      </c>
      <c r="C5928" s="32" t="s">
        <v>1500</v>
      </c>
      <c r="D5928" s="34">
        <v>-3617716.66</v>
      </c>
      <c r="E5928" s="34">
        <v>-798716.66</v>
      </c>
    </row>
    <row r="5929" spans="1:5" x14ac:dyDescent="0.25">
      <c r="A5929">
        <v>4</v>
      </c>
      <c r="B5929" s="35" t="str">
        <f t="shared" si="92"/>
        <v>23701153</v>
      </c>
      <c r="C5929" s="32" t="s">
        <v>1501</v>
      </c>
      <c r="D5929" s="34">
        <v>-1416416.67</v>
      </c>
      <c r="E5929" s="34">
        <v>-5111416.67</v>
      </c>
    </row>
    <row r="5930" spans="1:5" x14ac:dyDescent="0.25">
      <c r="A5930">
        <v>4</v>
      </c>
      <c r="B5930" s="35" t="str">
        <f t="shared" si="92"/>
        <v>23701163</v>
      </c>
      <c r="C5930" s="32" t="s">
        <v>1502</v>
      </c>
      <c r="D5930" s="34">
        <v>-270250</v>
      </c>
      <c r="E5930" s="34">
        <v>-975250</v>
      </c>
    </row>
    <row r="5931" spans="1:5" x14ac:dyDescent="0.25">
      <c r="A5931">
        <v>4</v>
      </c>
      <c r="B5931" s="35" t="str">
        <f t="shared" si="92"/>
        <v>23701173</v>
      </c>
      <c r="C5931" s="32" t="s">
        <v>1503</v>
      </c>
      <c r="D5931" s="34">
        <v>-202295.47</v>
      </c>
      <c r="E5931" s="34">
        <v>-201662.55</v>
      </c>
    </row>
    <row r="5932" spans="1:5" x14ac:dyDescent="0.25">
      <c r="A5932">
        <v>4</v>
      </c>
      <c r="B5932" s="35" t="str">
        <f t="shared" si="92"/>
        <v>23701183</v>
      </c>
      <c r="C5932" s="32" t="s">
        <v>1504</v>
      </c>
      <c r="D5932" s="34">
        <v>-1814979.83</v>
      </c>
      <c r="E5932" s="34">
        <v>-914989.83</v>
      </c>
    </row>
    <row r="5933" spans="1:5" x14ac:dyDescent="0.25">
      <c r="A5933">
        <v>4</v>
      </c>
      <c r="B5933" s="35" t="str">
        <f t="shared" si="92"/>
        <v>23701193</v>
      </c>
      <c r="C5933" s="32" t="s">
        <v>1505</v>
      </c>
      <c r="D5933" s="34">
        <v>-314600</v>
      </c>
      <c r="E5933" s="34">
        <v>-158600</v>
      </c>
    </row>
    <row r="5934" spans="1:5" x14ac:dyDescent="0.25">
      <c r="A5934">
        <v>4</v>
      </c>
      <c r="B5934" s="35" t="str">
        <f t="shared" si="92"/>
        <v>23701203</v>
      </c>
      <c r="C5934" s="32" t="s">
        <v>1506</v>
      </c>
      <c r="D5934" s="34">
        <v>-2081319.54</v>
      </c>
      <c r="E5934" s="34">
        <v>-8172986.2199999997</v>
      </c>
    </row>
    <row r="5935" spans="1:5" x14ac:dyDescent="0.25">
      <c r="A5935">
        <v>4</v>
      </c>
      <c r="B5935" s="35" t="str">
        <f t="shared" si="92"/>
        <v xml:space="preserve">F237    </v>
      </c>
      <c r="C5935" s="25" t="s">
        <v>1507</v>
      </c>
      <c r="D5935" s="27">
        <v>-47836633.68</v>
      </c>
      <c r="E5935" s="27">
        <v>-45396896.979999997</v>
      </c>
    </row>
    <row r="5936" spans="1:5" x14ac:dyDescent="0.25">
      <c r="A5936">
        <v>4</v>
      </c>
      <c r="B5936" s="35" t="str">
        <f t="shared" si="92"/>
        <v>F1-P112.</v>
      </c>
      <c r="C5936" s="25" t="s">
        <v>253</v>
      </c>
      <c r="D5936" s="27">
        <v>-47836633.68</v>
      </c>
      <c r="E5936" s="27">
        <v>-45396896.979999997</v>
      </c>
    </row>
    <row r="5937" spans="1:5" x14ac:dyDescent="0.25">
      <c r="A5937">
        <v>4</v>
      </c>
      <c r="B5937" s="35" t="str">
        <f t="shared" si="92"/>
        <v>24100043</v>
      </c>
      <c r="C5937" s="32" t="s">
        <v>1508</v>
      </c>
      <c r="D5937" s="33">
        <v>0</v>
      </c>
      <c r="E5937" s="33">
        <v>0</v>
      </c>
    </row>
    <row r="5938" spans="1:5" x14ac:dyDescent="0.25">
      <c r="A5938">
        <v>4</v>
      </c>
      <c r="B5938" s="35" t="str">
        <f t="shared" si="92"/>
        <v>24100063</v>
      </c>
      <c r="C5938" s="32" t="s">
        <v>1509</v>
      </c>
      <c r="D5938" s="34">
        <v>103.86</v>
      </c>
      <c r="E5938" s="34">
        <v>-63.5</v>
      </c>
    </row>
    <row r="5939" spans="1:5" x14ac:dyDescent="0.25">
      <c r="A5939">
        <v>4</v>
      </c>
      <c r="B5939" s="35" t="str">
        <f t="shared" si="92"/>
        <v>24100143</v>
      </c>
      <c r="C5939" s="32" t="s">
        <v>1510</v>
      </c>
      <c r="D5939" s="33">
        <v>0</v>
      </c>
      <c r="E5939" s="33">
        <v>0</v>
      </c>
    </row>
    <row r="5940" spans="1:5" x14ac:dyDescent="0.25">
      <c r="A5940">
        <v>4</v>
      </c>
      <c r="B5940" s="35" t="str">
        <f t="shared" si="92"/>
        <v>24100173</v>
      </c>
      <c r="C5940" s="32" t="s">
        <v>1511</v>
      </c>
      <c r="D5940" s="34">
        <v>-25061.47</v>
      </c>
      <c r="E5940" s="34">
        <v>-7375.5</v>
      </c>
    </row>
    <row r="5941" spans="1:5" x14ac:dyDescent="0.25">
      <c r="A5941">
        <v>4</v>
      </c>
      <c r="B5941" s="35" t="str">
        <f t="shared" si="92"/>
        <v>24100212</v>
      </c>
      <c r="C5941" s="32" t="s">
        <v>1512</v>
      </c>
      <c r="D5941" s="34">
        <v>-1411579.35</v>
      </c>
      <c r="E5941" s="34">
        <v>-1262964.26</v>
      </c>
    </row>
    <row r="5942" spans="1:5" x14ac:dyDescent="0.25">
      <c r="A5942">
        <v>4</v>
      </c>
      <c r="B5942" s="35" t="str">
        <f t="shared" si="92"/>
        <v xml:space="preserve">F241    </v>
      </c>
      <c r="C5942" s="25" t="s">
        <v>1513</v>
      </c>
      <c r="D5942" s="27">
        <v>-1436536.96</v>
      </c>
      <c r="E5942" s="27">
        <v>-1270403.26</v>
      </c>
    </row>
    <row r="5943" spans="1:5" x14ac:dyDescent="0.25">
      <c r="A5943">
        <v>4</v>
      </c>
      <c r="B5943" s="35" t="str">
        <f t="shared" si="92"/>
        <v>F1-P112.</v>
      </c>
      <c r="C5943" s="25" t="s">
        <v>254</v>
      </c>
      <c r="D5943" s="27">
        <v>-1436536.96</v>
      </c>
      <c r="E5943" s="27">
        <v>-1270403.26</v>
      </c>
    </row>
    <row r="5944" spans="1:5" x14ac:dyDescent="0.25">
      <c r="A5944">
        <v>4</v>
      </c>
      <c r="B5944" s="35" t="str">
        <f t="shared" si="92"/>
        <v>24200011</v>
      </c>
      <c r="C5944" s="32" t="s">
        <v>1514</v>
      </c>
      <c r="D5944" s="34">
        <v>-44414.79</v>
      </c>
      <c r="E5944" s="34">
        <v>-48419.87</v>
      </c>
    </row>
    <row r="5945" spans="1:5" x14ac:dyDescent="0.25">
      <c r="A5945">
        <v>4</v>
      </c>
      <c r="B5945" s="35" t="str">
        <f t="shared" si="92"/>
        <v>24200032</v>
      </c>
      <c r="C5945" s="32" t="s">
        <v>1515</v>
      </c>
      <c r="D5945" s="34">
        <v>-1250000</v>
      </c>
      <c r="E5945" s="34">
        <v>-1250000</v>
      </c>
    </row>
    <row r="5946" spans="1:5" x14ac:dyDescent="0.25">
      <c r="A5946">
        <v>4</v>
      </c>
      <c r="B5946" s="35" t="str">
        <f t="shared" si="92"/>
        <v>24200041</v>
      </c>
      <c r="C5946" s="32" t="s">
        <v>1516</v>
      </c>
      <c r="D5946" s="34">
        <v>-95250</v>
      </c>
      <c r="E5946" s="34">
        <v>-154000</v>
      </c>
    </row>
    <row r="5947" spans="1:5" x14ac:dyDescent="0.25">
      <c r="A5947">
        <v>4</v>
      </c>
      <c r="B5947" s="35" t="str">
        <f t="shared" si="92"/>
        <v>24200061</v>
      </c>
      <c r="C5947" s="32" t="s">
        <v>1517</v>
      </c>
      <c r="D5947" s="34">
        <v>-447144.34</v>
      </c>
      <c r="E5947" s="34">
        <v>-629416.67000000004</v>
      </c>
    </row>
    <row r="5948" spans="1:5" x14ac:dyDescent="0.25">
      <c r="A5948">
        <v>4</v>
      </c>
      <c r="B5948" s="35" t="str">
        <f t="shared" si="92"/>
        <v>24200071</v>
      </c>
      <c r="C5948" s="32" t="s">
        <v>1518</v>
      </c>
      <c r="D5948" s="34">
        <v>-9373.82</v>
      </c>
      <c r="E5948" s="34">
        <v>-9593.82</v>
      </c>
    </row>
    <row r="5949" spans="1:5" x14ac:dyDescent="0.25">
      <c r="A5949">
        <v>4</v>
      </c>
      <c r="B5949" s="35" t="str">
        <f t="shared" si="92"/>
        <v>24200101</v>
      </c>
      <c r="C5949" s="32" t="s">
        <v>1519</v>
      </c>
      <c r="D5949" s="34">
        <v>-30000</v>
      </c>
      <c r="E5949" s="34">
        <v>-21000</v>
      </c>
    </row>
    <row r="5950" spans="1:5" x14ac:dyDescent="0.25">
      <c r="A5950">
        <v>4</v>
      </c>
      <c r="B5950" s="35" t="str">
        <f t="shared" si="92"/>
        <v>24200103</v>
      </c>
      <c r="C5950" s="32" t="s">
        <v>1520</v>
      </c>
      <c r="D5950" s="34">
        <v>-25000</v>
      </c>
      <c r="E5950" s="34">
        <v>-25000</v>
      </c>
    </row>
    <row r="5951" spans="1:5" x14ac:dyDescent="0.25">
      <c r="A5951">
        <v>4</v>
      </c>
      <c r="B5951" s="35" t="str">
        <f t="shared" si="92"/>
        <v>24200451</v>
      </c>
      <c r="C5951" s="32" t="s">
        <v>1521</v>
      </c>
      <c r="D5951" s="34">
        <v>-8649.74</v>
      </c>
      <c r="E5951" s="34">
        <v>-1835949.58</v>
      </c>
    </row>
    <row r="5952" spans="1:5" x14ac:dyDescent="0.25">
      <c r="A5952">
        <v>4</v>
      </c>
      <c r="B5952" s="35" t="str">
        <f t="shared" si="92"/>
        <v>24200461</v>
      </c>
      <c r="C5952" s="32" t="s">
        <v>1522</v>
      </c>
      <c r="D5952" s="34">
        <v>-50828.74</v>
      </c>
      <c r="E5952" s="34">
        <v>-13130365.68</v>
      </c>
    </row>
    <row r="5953" spans="1:5" x14ac:dyDescent="0.25">
      <c r="A5953">
        <v>4</v>
      </c>
      <c r="B5953" s="35" t="str">
        <f t="shared" si="92"/>
        <v>24200511</v>
      </c>
      <c r="C5953" s="32" t="s">
        <v>1523</v>
      </c>
      <c r="D5953" s="34">
        <v>-4616412</v>
      </c>
      <c r="E5953" s="34">
        <v>-1730170</v>
      </c>
    </row>
    <row r="5954" spans="1:5" x14ac:dyDescent="0.25">
      <c r="A5954">
        <v>4</v>
      </c>
      <c r="B5954" s="35" t="str">
        <f t="shared" ref="B5954:B6017" si="93">LEFT(C5954,8)</f>
        <v>24200521</v>
      </c>
      <c r="C5954" s="32" t="s">
        <v>1524</v>
      </c>
      <c r="D5954" s="34">
        <v>-229815.99</v>
      </c>
      <c r="E5954" s="34">
        <v>-536237.31000000006</v>
      </c>
    </row>
    <row r="5955" spans="1:5" x14ac:dyDescent="0.25">
      <c r="A5955">
        <v>4</v>
      </c>
      <c r="B5955" s="35" t="str">
        <f t="shared" si="93"/>
        <v>24200541</v>
      </c>
      <c r="C5955" s="32" t="s">
        <v>1525</v>
      </c>
      <c r="D5955" s="34">
        <v>-100203.45</v>
      </c>
      <c r="E5955" s="34">
        <v>-180366.21</v>
      </c>
    </row>
    <row r="5956" spans="1:5" x14ac:dyDescent="0.25">
      <c r="A5956">
        <v>4</v>
      </c>
      <c r="B5956" s="35" t="str">
        <f t="shared" si="93"/>
        <v>24200551</v>
      </c>
      <c r="C5956" s="32" t="s">
        <v>1526</v>
      </c>
      <c r="D5956" s="34">
        <v>-100203.45</v>
      </c>
      <c r="E5956" s="34">
        <v>-180366.21</v>
      </c>
    </row>
    <row r="5957" spans="1:5" x14ac:dyDescent="0.25">
      <c r="A5957">
        <v>4</v>
      </c>
      <c r="B5957" s="35" t="str">
        <f t="shared" si="93"/>
        <v>24200561</v>
      </c>
      <c r="C5957" s="32" t="s">
        <v>1527</v>
      </c>
      <c r="D5957" s="34">
        <v>-28847.25</v>
      </c>
      <c r="E5957" s="34">
        <v>-51925.05</v>
      </c>
    </row>
    <row r="5958" spans="1:5" x14ac:dyDescent="0.25">
      <c r="A5958">
        <v>4</v>
      </c>
      <c r="B5958" s="35" t="str">
        <f t="shared" si="93"/>
        <v>24200571</v>
      </c>
      <c r="C5958" s="32" t="s">
        <v>1528</v>
      </c>
      <c r="D5958" s="34">
        <v>-28847.25</v>
      </c>
      <c r="E5958" s="34">
        <v>-51925.05</v>
      </c>
    </row>
    <row r="5959" spans="1:5" x14ac:dyDescent="0.25">
      <c r="A5959">
        <v>4</v>
      </c>
      <c r="B5959" s="35" t="str">
        <f t="shared" si="93"/>
        <v>24200611</v>
      </c>
      <c r="C5959" s="32" t="s">
        <v>1529</v>
      </c>
      <c r="D5959" s="34">
        <v>-196789.26</v>
      </c>
      <c r="E5959" s="34">
        <v>-459174.94</v>
      </c>
    </row>
    <row r="5960" spans="1:5" x14ac:dyDescent="0.25">
      <c r="A5960">
        <v>4</v>
      </c>
      <c r="B5960" s="35" t="str">
        <f t="shared" si="93"/>
        <v>24200622</v>
      </c>
      <c r="C5960" s="32" t="s">
        <v>1530</v>
      </c>
      <c r="D5960" s="34">
        <v>-1995519</v>
      </c>
      <c r="E5960" s="34">
        <v>-862486</v>
      </c>
    </row>
    <row r="5961" spans="1:5" x14ac:dyDescent="0.25">
      <c r="A5961">
        <v>4</v>
      </c>
      <c r="B5961" s="35" t="str">
        <f t="shared" si="93"/>
        <v>24200633</v>
      </c>
      <c r="C5961" s="32" t="s">
        <v>1531</v>
      </c>
      <c r="D5961" s="34">
        <v>-3976431.98</v>
      </c>
      <c r="E5961" s="34">
        <v>-1684520.06</v>
      </c>
    </row>
    <row r="5962" spans="1:5" x14ac:dyDescent="0.25">
      <c r="A5962">
        <v>4</v>
      </c>
      <c r="B5962" s="35" t="str">
        <f t="shared" si="93"/>
        <v>24200651</v>
      </c>
      <c r="C5962" s="32" t="s">
        <v>1532</v>
      </c>
      <c r="D5962" s="34">
        <v>-61500</v>
      </c>
      <c r="E5962" s="34">
        <v>-70500</v>
      </c>
    </row>
    <row r="5963" spans="1:5" x14ac:dyDescent="0.25">
      <c r="A5963">
        <v>4</v>
      </c>
      <c r="B5963" s="35" t="str">
        <f t="shared" si="93"/>
        <v>24200653</v>
      </c>
      <c r="C5963" s="32" t="s">
        <v>1533</v>
      </c>
      <c r="D5963" s="34">
        <v>-1680181.18</v>
      </c>
      <c r="E5963" s="34">
        <v>-574445.99</v>
      </c>
    </row>
    <row r="5964" spans="1:5" x14ac:dyDescent="0.25">
      <c r="A5964">
        <v>4</v>
      </c>
      <c r="B5964" s="35" t="str">
        <f t="shared" si="93"/>
        <v>24200661</v>
      </c>
      <c r="C5964" s="32" t="s">
        <v>1534</v>
      </c>
      <c r="D5964" s="34">
        <v>-340332.66</v>
      </c>
      <c r="E5964" s="34">
        <v>-38949.19</v>
      </c>
    </row>
    <row r="5965" spans="1:5" x14ac:dyDescent="0.25">
      <c r="A5965">
        <v>4</v>
      </c>
      <c r="B5965" s="35" t="str">
        <f t="shared" si="93"/>
        <v>24200671</v>
      </c>
      <c r="C5965" s="32" t="s">
        <v>1535</v>
      </c>
      <c r="D5965" s="34">
        <v>-100793.7</v>
      </c>
      <c r="E5965" s="34">
        <v>-11535.28</v>
      </c>
    </row>
    <row r="5966" spans="1:5" x14ac:dyDescent="0.25">
      <c r="A5966">
        <v>4</v>
      </c>
      <c r="B5966" s="35" t="str">
        <f t="shared" si="93"/>
        <v>24200681</v>
      </c>
      <c r="C5966" s="32" t="s">
        <v>1536</v>
      </c>
      <c r="D5966" s="34">
        <v>-100793.7</v>
      </c>
      <c r="E5966" s="34">
        <v>-11535.28</v>
      </c>
    </row>
    <row r="5967" spans="1:5" x14ac:dyDescent="0.25">
      <c r="A5967">
        <v>4</v>
      </c>
      <c r="B5967" s="35" t="str">
        <f t="shared" si="93"/>
        <v>24200711</v>
      </c>
      <c r="C5967" s="32" t="s">
        <v>1537</v>
      </c>
      <c r="D5967" s="34">
        <v>-350000</v>
      </c>
      <c r="E5967" s="33">
        <v>0</v>
      </c>
    </row>
    <row r="5968" spans="1:5" x14ac:dyDescent="0.25">
      <c r="A5968">
        <v>4</v>
      </c>
      <c r="B5968" s="35" t="str">
        <f t="shared" si="93"/>
        <v>24200721</v>
      </c>
      <c r="C5968" s="32" t="s">
        <v>1538</v>
      </c>
      <c r="D5968" s="34">
        <v>-35416.67</v>
      </c>
      <c r="E5968" s="34">
        <v>-177083.35</v>
      </c>
    </row>
    <row r="5969" spans="1:5" x14ac:dyDescent="0.25">
      <c r="A5969">
        <v>4</v>
      </c>
      <c r="B5969" s="35" t="str">
        <f t="shared" si="93"/>
        <v>24200811</v>
      </c>
      <c r="C5969" s="32" t="s">
        <v>1539</v>
      </c>
      <c r="D5969" s="34">
        <v>-182053.82</v>
      </c>
      <c r="E5969" s="34">
        <v>-185910.03</v>
      </c>
    </row>
    <row r="5970" spans="1:5" x14ac:dyDescent="0.25">
      <c r="A5970">
        <v>4</v>
      </c>
      <c r="B5970" s="35" t="str">
        <f t="shared" si="93"/>
        <v>24200821</v>
      </c>
      <c r="C5970" s="32" t="s">
        <v>1540</v>
      </c>
      <c r="D5970" s="34">
        <v>-750.59</v>
      </c>
      <c r="E5970" s="34">
        <v>-4201.42</v>
      </c>
    </row>
    <row r="5971" spans="1:5" x14ac:dyDescent="0.25">
      <c r="A5971">
        <v>4</v>
      </c>
      <c r="B5971" s="35" t="str">
        <f t="shared" si="93"/>
        <v>24200831</v>
      </c>
      <c r="C5971" s="32" t="s">
        <v>1541</v>
      </c>
      <c r="D5971" s="34">
        <v>-101836.32</v>
      </c>
      <c r="E5971" s="34">
        <v>-103764.42</v>
      </c>
    </row>
    <row r="5972" spans="1:5" x14ac:dyDescent="0.25">
      <c r="A5972">
        <v>4</v>
      </c>
      <c r="B5972" s="35" t="str">
        <f t="shared" si="93"/>
        <v>24200841</v>
      </c>
      <c r="C5972" s="32" t="s">
        <v>1542</v>
      </c>
      <c r="D5972" s="34">
        <v>-311028.23</v>
      </c>
      <c r="E5972" s="34">
        <v>-310413.58</v>
      </c>
    </row>
    <row r="5973" spans="1:5" x14ac:dyDescent="0.25">
      <c r="A5973">
        <v>4</v>
      </c>
      <c r="B5973" s="35" t="str">
        <f t="shared" si="93"/>
        <v>24200851</v>
      </c>
      <c r="C5973" s="32" t="s">
        <v>1543</v>
      </c>
      <c r="D5973" s="34">
        <v>-166133.60999999999</v>
      </c>
      <c r="E5973" s="34">
        <v>-147192.28</v>
      </c>
    </row>
    <row r="5974" spans="1:5" x14ac:dyDescent="0.25">
      <c r="A5974">
        <v>4</v>
      </c>
      <c r="B5974" s="35" t="str">
        <f t="shared" si="93"/>
        <v>24200871</v>
      </c>
      <c r="C5974" s="32" t="s">
        <v>1544</v>
      </c>
      <c r="D5974" s="34">
        <v>-95736.22</v>
      </c>
      <c r="E5974" s="34">
        <v>-95736.22</v>
      </c>
    </row>
    <row r="5975" spans="1:5" x14ac:dyDescent="0.25">
      <c r="A5975">
        <v>4</v>
      </c>
      <c r="B5975" s="35" t="str">
        <f t="shared" si="93"/>
        <v>24200881</v>
      </c>
      <c r="C5975" s="32" t="s">
        <v>1545</v>
      </c>
      <c r="D5975" s="34">
        <v>-275998.84000000003</v>
      </c>
      <c r="E5975" s="34">
        <v>-231959.47</v>
      </c>
    </row>
    <row r="5976" spans="1:5" x14ac:dyDescent="0.25">
      <c r="A5976">
        <v>4</v>
      </c>
      <c r="B5976" s="35" t="str">
        <f t="shared" si="93"/>
        <v>24200891</v>
      </c>
      <c r="C5976" s="32" t="s">
        <v>1546</v>
      </c>
      <c r="D5976" s="34">
        <v>-68365.279999999999</v>
      </c>
      <c r="E5976" s="34">
        <v>-68365.279999999999</v>
      </c>
    </row>
    <row r="5977" spans="1:5" x14ac:dyDescent="0.25">
      <c r="A5977">
        <v>4</v>
      </c>
      <c r="B5977" s="35" t="str">
        <f t="shared" si="93"/>
        <v>24200901</v>
      </c>
      <c r="C5977" s="32" t="s">
        <v>1547</v>
      </c>
      <c r="D5977" s="34">
        <v>-165965.81</v>
      </c>
      <c r="E5977" s="34">
        <v>-165965.81</v>
      </c>
    </row>
    <row r="5978" spans="1:5" x14ac:dyDescent="0.25">
      <c r="A5978">
        <v>4</v>
      </c>
      <c r="B5978" s="35" t="str">
        <f t="shared" si="93"/>
        <v>24200911</v>
      </c>
      <c r="C5978" s="32" t="s">
        <v>1548</v>
      </c>
      <c r="D5978" s="34">
        <v>-15084.14</v>
      </c>
      <c r="E5978" s="34">
        <v>-15084.14</v>
      </c>
    </row>
    <row r="5979" spans="1:5" x14ac:dyDescent="0.25">
      <c r="A5979">
        <v>4</v>
      </c>
      <c r="B5979" s="35" t="str">
        <f t="shared" si="93"/>
        <v>24200921</v>
      </c>
      <c r="C5979" s="32" t="s">
        <v>1549</v>
      </c>
      <c r="D5979" s="34">
        <v>-2262847.4900000002</v>
      </c>
      <c r="E5979" s="34">
        <v>-2262847.4900000002</v>
      </c>
    </row>
    <row r="5980" spans="1:5" x14ac:dyDescent="0.25">
      <c r="A5980">
        <v>4</v>
      </c>
      <c r="B5980" s="35" t="str">
        <f t="shared" si="93"/>
        <v>24200931</v>
      </c>
      <c r="C5980" s="32" t="s">
        <v>1550</v>
      </c>
      <c r="D5980" s="34">
        <v>-98071.89</v>
      </c>
      <c r="E5980" s="34">
        <v>-101737.86</v>
      </c>
    </row>
    <row r="5981" spans="1:5" x14ac:dyDescent="0.25">
      <c r="A5981">
        <v>4</v>
      </c>
      <c r="B5981" s="35" t="str">
        <f t="shared" si="93"/>
        <v>24200941</v>
      </c>
      <c r="C5981" s="32" t="s">
        <v>1551</v>
      </c>
      <c r="D5981" s="34">
        <v>-68984.75</v>
      </c>
      <c r="E5981" s="34">
        <v>-68984.75</v>
      </c>
    </row>
    <row r="5982" spans="1:5" x14ac:dyDescent="0.25">
      <c r="A5982">
        <v>4</v>
      </c>
      <c r="B5982" s="35" t="str">
        <f t="shared" si="93"/>
        <v>24200951</v>
      </c>
      <c r="C5982" s="32" t="s">
        <v>1552</v>
      </c>
      <c r="D5982" s="34">
        <v>-204088.58</v>
      </c>
      <c r="E5982" s="34">
        <v>-204088.58</v>
      </c>
    </row>
    <row r="5983" spans="1:5" x14ac:dyDescent="0.25">
      <c r="A5983">
        <v>4</v>
      </c>
      <c r="B5983" s="35" t="str">
        <f t="shared" si="93"/>
        <v>24200961</v>
      </c>
      <c r="C5983" s="32" t="s">
        <v>1553</v>
      </c>
      <c r="D5983" s="34">
        <v>-2730162.89</v>
      </c>
      <c r="E5983" s="34">
        <v>-2727796.38</v>
      </c>
    </row>
    <row r="5984" spans="1:5" x14ac:dyDescent="0.25">
      <c r="A5984">
        <v>4</v>
      </c>
      <c r="B5984" s="35" t="str">
        <f t="shared" si="93"/>
        <v>24200971</v>
      </c>
      <c r="C5984" s="32" t="s">
        <v>1554</v>
      </c>
      <c r="D5984" s="34">
        <v>-83721.3</v>
      </c>
      <c r="E5984" s="34">
        <v>-85433.1</v>
      </c>
    </row>
    <row r="5985" spans="1:5" x14ac:dyDescent="0.25">
      <c r="A5985">
        <v>4</v>
      </c>
      <c r="B5985" s="35" t="str">
        <f t="shared" si="93"/>
        <v>24200991</v>
      </c>
      <c r="C5985" s="32" t="s">
        <v>1555</v>
      </c>
      <c r="D5985" s="34">
        <v>-32.869999999999997</v>
      </c>
      <c r="E5985" s="34">
        <v>-32.869999999999997</v>
      </c>
    </row>
    <row r="5986" spans="1:5" x14ac:dyDescent="0.25">
      <c r="A5986">
        <v>4</v>
      </c>
      <c r="B5986" s="35" t="str">
        <f t="shared" si="93"/>
        <v>24201031</v>
      </c>
      <c r="C5986" s="32" t="s">
        <v>1556</v>
      </c>
      <c r="D5986" s="34">
        <v>-107132.09</v>
      </c>
      <c r="E5986" s="34">
        <v>-107903.33</v>
      </c>
    </row>
    <row r="5987" spans="1:5" x14ac:dyDescent="0.25">
      <c r="A5987">
        <v>4</v>
      </c>
      <c r="B5987" s="35" t="str">
        <f t="shared" si="93"/>
        <v>24201041</v>
      </c>
      <c r="C5987" s="32" t="s">
        <v>1557</v>
      </c>
      <c r="D5987" s="34">
        <v>-26096.63</v>
      </c>
      <c r="E5987" s="34">
        <v>-25340.74</v>
      </c>
    </row>
    <row r="5988" spans="1:5" x14ac:dyDescent="0.25">
      <c r="A5988">
        <v>4</v>
      </c>
      <c r="B5988" s="35" t="str">
        <f t="shared" si="93"/>
        <v>24201111</v>
      </c>
      <c r="C5988" s="43" t="s">
        <v>1558</v>
      </c>
      <c r="D5988" s="49">
        <v>-34782.69</v>
      </c>
      <c r="E5988" s="49">
        <v>-44423.21</v>
      </c>
    </row>
    <row r="5989" spans="1:5" x14ac:dyDescent="0.25">
      <c r="A5989">
        <v>4</v>
      </c>
      <c r="B5989" s="35" t="str">
        <f t="shared" si="93"/>
        <v xml:space="preserve">F242    </v>
      </c>
      <c r="C5989" s="25" t="s">
        <v>1559</v>
      </c>
      <c r="D5989" s="27">
        <v>-22901623.010000002</v>
      </c>
      <c r="E5989" s="27">
        <v>-30682146.5</v>
      </c>
    </row>
    <row r="5990" spans="1:5" x14ac:dyDescent="0.25">
      <c r="A5990">
        <v>4</v>
      </c>
      <c r="B5990" s="35" t="str">
        <f t="shared" si="93"/>
        <v>F1-P112.</v>
      </c>
      <c r="C5990" s="25" t="s">
        <v>255</v>
      </c>
      <c r="D5990" s="27">
        <v>-22901623.010000002</v>
      </c>
      <c r="E5990" s="27">
        <v>-30682146.5</v>
      </c>
    </row>
    <row r="5991" spans="1:5" x14ac:dyDescent="0.25">
      <c r="A5991">
        <v>4</v>
      </c>
      <c r="B5991" s="35" t="str">
        <f t="shared" si="93"/>
        <v>24300023</v>
      </c>
      <c r="C5991" s="32" t="s">
        <v>1560</v>
      </c>
      <c r="D5991" s="34">
        <v>-509713.23</v>
      </c>
      <c r="E5991" s="34">
        <v>-558723.85</v>
      </c>
    </row>
    <row r="5992" spans="1:5" x14ac:dyDescent="0.25">
      <c r="A5992">
        <v>4</v>
      </c>
      <c r="B5992" s="35" t="str">
        <f t="shared" si="93"/>
        <v xml:space="preserve">F243    </v>
      </c>
      <c r="C5992" s="25" t="s">
        <v>1561</v>
      </c>
      <c r="D5992" s="27">
        <v>-509713.23</v>
      </c>
      <c r="E5992" s="27">
        <v>-558723.85</v>
      </c>
    </row>
    <row r="5993" spans="1:5" x14ac:dyDescent="0.25">
      <c r="A5993">
        <v>4</v>
      </c>
      <c r="B5993" s="35" t="str">
        <f t="shared" si="93"/>
        <v>F1-P112.</v>
      </c>
      <c r="C5993" s="25" t="s">
        <v>256</v>
      </c>
      <c r="D5993" s="27">
        <v>-509713.23</v>
      </c>
      <c r="E5993" s="27">
        <v>-558723.85</v>
      </c>
    </row>
    <row r="5994" spans="1:5" x14ac:dyDescent="0.25">
      <c r="A5994">
        <v>4</v>
      </c>
      <c r="B5994" s="35" t="str">
        <f t="shared" si="93"/>
        <v>24400001</v>
      </c>
      <c r="C5994" s="32" t="s">
        <v>1562</v>
      </c>
      <c r="D5994" s="34">
        <v>-37990848.43</v>
      </c>
      <c r="E5994" s="34">
        <v>-40926453.759999998</v>
      </c>
    </row>
    <row r="5995" spans="1:5" x14ac:dyDescent="0.25">
      <c r="A5995">
        <v>4</v>
      </c>
      <c r="B5995" s="35" t="str">
        <f t="shared" si="93"/>
        <v>24400002</v>
      </c>
      <c r="C5995" s="32" t="s">
        <v>1563</v>
      </c>
      <c r="D5995" s="34">
        <v>-26868281.75</v>
      </c>
      <c r="E5995" s="34">
        <v>-29020471.949999999</v>
      </c>
    </row>
    <row r="5996" spans="1:5" x14ac:dyDescent="0.25">
      <c r="A5996">
        <v>4</v>
      </c>
      <c r="B5996" s="35" t="str">
        <f t="shared" si="93"/>
        <v>24400011</v>
      </c>
      <c r="C5996" s="32" t="s">
        <v>1564</v>
      </c>
      <c r="D5996" s="34">
        <v>-11058994.869999999</v>
      </c>
      <c r="E5996" s="34">
        <v>-6913185.7599999998</v>
      </c>
    </row>
    <row r="5997" spans="1:5" x14ac:dyDescent="0.25">
      <c r="A5997">
        <v>4</v>
      </c>
      <c r="B5997" s="35" t="str">
        <f t="shared" si="93"/>
        <v>24400012</v>
      </c>
      <c r="C5997" s="32" t="s">
        <v>1565</v>
      </c>
      <c r="D5997" s="34">
        <v>-10176031.630000001</v>
      </c>
      <c r="E5997" s="34">
        <v>-10826508.619999999</v>
      </c>
    </row>
    <row r="5998" spans="1:5" x14ac:dyDescent="0.25">
      <c r="A5998">
        <v>4</v>
      </c>
      <c r="B5998" s="35" t="str">
        <f t="shared" si="93"/>
        <v xml:space="preserve">F244    </v>
      </c>
      <c r="C5998" s="25" t="s">
        <v>1566</v>
      </c>
      <c r="D5998" s="27">
        <v>-86094156.680000007</v>
      </c>
      <c r="E5998" s="27">
        <v>-87686620.090000004</v>
      </c>
    </row>
    <row r="5999" spans="1:5" x14ac:dyDescent="0.25">
      <c r="A5999">
        <v>4</v>
      </c>
      <c r="B5999" s="35" t="str">
        <f t="shared" si="93"/>
        <v>F1-P112.</v>
      </c>
      <c r="C5999" s="25" t="s">
        <v>257</v>
      </c>
      <c r="D5999" s="27">
        <v>-86094156.680000007</v>
      </c>
      <c r="E5999" s="27">
        <v>-87686620.090000004</v>
      </c>
    </row>
    <row r="6000" spans="1:5" x14ac:dyDescent="0.25">
      <c r="A6000">
        <v>4</v>
      </c>
      <c r="B6000" s="35" t="str">
        <f t="shared" si="93"/>
        <v>F1-P112.</v>
      </c>
      <c r="C6000" s="42" t="s">
        <v>1567</v>
      </c>
      <c r="D6000" s="48">
        <v>-1045244795.87</v>
      </c>
      <c r="E6000" s="48">
        <v>-1028194212.45</v>
      </c>
    </row>
    <row r="6001" spans="1:5" x14ac:dyDescent="0.25">
      <c r="A6001">
        <v>4</v>
      </c>
      <c r="B6001" s="35" t="str">
        <f t="shared" si="93"/>
        <v>25200161</v>
      </c>
      <c r="C6001" s="32" t="s">
        <v>1568</v>
      </c>
      <c r="D6001" s="34">
        <v>-8521644.9000000004</v>
      </c>
      <c r="E6001" s="34">
        <v>-9058641.0899999999</v>
      </c>
    </row>
    <row r="6002" spans="1:5" x14ac:dyDescent="0.25">
      <c r="A6002">
        <v>4</v>
      </c>
      <c r="B6002" s="35" t="str">
        <f t="shared" si="93"/>
        <v>25200171</v>
      </c>
      <c r="C6002" s="32" t="s">
        <v>1569</v>
      </c>
      <c r="D6002" s="34">
        <v>-22399924.079999998</v>
      </c>
      <c r="E6002" s="34">
        <v>-24794344.800000001</v>
      </c>
    </row>
    <row r="6003" spans="1:5" x14ac:dyDescent="0.25">
      <c r="A6003">
        <v>4</v>
      </c>
      <c r="B6003" s="35" t="str">
        <f t="shared" si="93"/>
        <v>25200181</v>
      </c>
      <c r="C6003" s="32" t="s">
        <v>1570</v>
      </c>
      <c r="D6003" s="34">
        <v>-39621117.920000002</v>
      </c>
      <c r="E6003" s="34">
        <v>-40239907.909999996</v>
      </c>
    </row>
    <row r="6004" spans="1:5" x14ac:dyDescent="0.25">
      <c r="A6004">
        <v>4</v>
      </c>
      <c r="B6004" s="35" t="str">
        <f t="shared" si="93"/>
        <v>25200202</v>
      </c>
      <c r="C6004" s="32" t="s">
        <v>1571</v>
      </c>
      <c r="D6004" s="34">
        <v>-16261708.68</v>
      </c>
      <c r="E6004" s="34">
        <v>-16093724.369999999</v>
      </c>
    </row>
    <row r="6005" spans="1:5" x14ac:dyDescent="0.25">
      <c r="A6005">
        <v>4</v>
      </c>
      <c r="B6005" s="35" t="str">
        <f t="shared" si="93"/>
        <v>25200222</v>
      </c>
      <c r="C6005" s="32" t="s">
        <v>1572</v>
      </c>
      <c r="D6005" s="34">
        <v>-1959695.99</v>
      </c>
      <c r="E6005" s="34">
        <v>-1552929.99</v>
      </c>
    </row>
    <row r="6006" spans="1:5" x14ac:dyDescent="0.25">
      <c r="A6006">
        <v>4</v>
      </c>
      <c r="B6006" s="35" t="str">
        <f t="shared" si="93"/>
        <v xml:space="preserve">F252    </v>
      </c>
      <c r="C6006" s="25" t="s">
        <v>1573</v>
      </c>
      <c r="D6006" s="27">
        <v>-88764091.569999993</v>
      </c>
      <c r="E6006" s="27">
        <v>-91739548.159999996</v>
      </c>
    </row>
    <row r="6007" spans="1:5" x14ac:dyDescent="0.25">
      <c r="A6007">
        <v>4</v>
      </c>
      <c r="B6007" s="35" t="str">
        <f t="shared" si="93"/>
        <v>F1-P112.</v>
      </c>
      <c r="C6007" s="25" t="s">
        <v>258</v>
      </c>
      <c r="D6007" s="27">
        <v>-88764091.569999993</v>
      </c>
      <c r="E6007" s="27">
        <v>-91739548.159999996</v>
      </c>
    </row>
    <row r="6008" spans="1:5" x14ac:dyDescent="0.25">
      <c r="A6008">
        <v>4</v>
      </c>
      <c r="B6008" s="35" t="str">
        <f t="shared" si="93"/>
        <v>25500002</v>
      </c>
      <c r="C6008" s="32" t="s">
        <v>1574</v>
      </c>
      <c r="D6008" s="34">
        <v>-8165809</v>
      </c>
      <c r="E6008" s="34">
        <v>-8165809</v>
      </c>
    </row>
    <row r="6009" spans="1:5" x14ac:dyDescent="0.25">
      <c r="A6009">
        <v>4</v>
      </c>
      <c r="B6009" s="35" t="str">
        <f t="shared" si="93"/>
        <v>25500022</v>
      </c>
      <c r="C6009" s="32" t="s">
        <v>1575</v>
      </c>
      <c r="D6009" s="34">
        <v>8165809</v>
      </c>
      <c r="E6009" s="34">
        <v>8165809</v>
      </c>
    </row>
    <row r="6010" spans="1:5" x14ac:dyDescent="0.25">
      <c r="A6010">
        <v>4</v>
      </c>
      <c r="B6010" s="35" t="str">
        <f t="shared" si="93"/>
        <v xml:space="preserve">F255    </v>
      </c>
      <c r="C6010" s="25" t="s">
        <v>1576</v>
      </c>
      <c r="D6010" s="26">
        <v>0</v>
      </c>
      <c r="E6010" s="26">
        <v>0</v>
      </c>
    </row>
    <row r="6011" spans="1:5" x14ac:dyDescent="0.25">
      <c r="A6011">
        <v>4</v>
      </c>
      <c r="B6011" s="35" t="str">
        <f t="shared" si="93"/>
        <v>F1-P112.</v>
      </c>
      <c r="C6011" s="25" t="s">
        <v>259</v>
      </c>
      <c r="D6011" s="26">
        <v>0</v>
      </c>
      <c r="E6011" s="26">
        <v>0</v>
      </c>
    </row>
    <row r="6012" spans="1:5" x14ac:dyDescent="0.25">
      <c r="A6012">
        <v>4</v>
      </c>
      <c r="B6012" s="35" t="str">
        <f t="shared" si="93"/>
        <v>25600081</v>
      </c>
      <c r="C6012" s="32" t="s">
        <v>1577</v>
      </c>
      <c r="D6012" s="34">
        <v>-90155.03</v>
      </c>
      <c r="E6012" s="34">
        <v>-90366.97</v>
      </c>
    </row>
    <row r="6013" spans="1:5" x14ac:dyDescent="0.25">
      <c r="A6013">
        <v>4</v>
      </c>
      <c r="B6013" s="35" t="str">
        <f t="shared" si="93"/>
        <v>25600121</v>
      </c>
      <c r="C6013" s="32" t="s">
        <v>1578</v>
      </c>
      <c r="D6013" s="34">
        <v>-2261890.09</v>
      </c>
      <c r="E6013" s="34">
        <v>-2010093.77</v>
      </c>
    </row>
    <row r="6014" spans="1:5" x14ac:dyDescent="0.25">
      <c r="A6014">
        <v>4</v>
      </c>
      <c r="B6014" s="35" t="str">
        <f t="shared" si="93"/>
        <v>25600122</v>
      </c>
      <c r="C6014" s="32" t="s">
        <v>1579</v>
      </c>
      <c r="D6014" s="34">
        <v>74885.67</v>
      </c>
      <c r="E6014" s="34">
        <v>66223.990000000005</v>
      </c>
    </row>
    <row r="6015" spans="1:5" x14ac:dyDescent="0.25">
      <c r="A6015">
        <v>4</v>
      </c>
      <c r="B6015" s="35" t="str">
        <f t="shared" si="93"/>
        <v xml:space="preserve">F256    </v>
      </c>
      <c r="C6015" s="25" t="s">
        <v>1580</v>
      </c>
      <c r="D6015" s="27">
        <v>-2277159.4500000002</v>
      </c>
      <c r="E6015" s="27">
        <v>-2034236.75</v>
      </c>
    </row>
    <row r="6016" spans="1:5" x14ac:dyDescent="0.25">
      <c r="A6016">
        <v>4</v>
      </c>
      <c r="B6016" s="35" t="str">
        <f t="shared" si="93"/>
        <v>F1-P112.</v>
      </c>
      <c r="C6016" s="25" t="s">
        <v>260</v>
      </c>
      <c r="D6016" s="27">
        <v>-2277159.4500000002</v>
      </c>
      <c r="E6016" s="27">
        <v>-2034236.75</v>
      </c>
    </row>
    <row r="6017" spans="1:5" x14ac:dyDescent="0.25">
      <c r="A6017">
        <v>4</v>
      </c>
      <c r="B6017" s="35" t="str">
        <f t="shared" si="93"/>
        <v>22900001</v>
      </c>
      <c r="C6017" s="32" t="s">
        <v>1581</v>
      </c>
      <c r="D6017" s="33">
        <v>0</v>
      </c>
      <c r="E6017" s="34">
        <v>-24054569</v>
      </c>
    </row>
    <row r="6018" spans="1:5" x14ac:dyDescent="0.25">
      <c r="A6018">
        <v>4</v>
      </c>
      <c r="B6018" s="35" t="str">
        <f t="shared" ref="B6018:B6081" si="94">LEFT(C6018,8)</f>
        <v>22900002</v>
      </c>
      <c r="C6018" s="32" t="s">
        <v>1582</v>
      </c>
      <c r="D6018" s="33">
        <v>0</v>
      </c>
      <c r="E6018" s="34">
        <v>-10523931</v>
      </c>
    </row>
    <row r="6019" spans="1:5" x14ac:dyDescent="0.25">
      <c r="A6019">
        <v>4</v>
      </c>
      <c r="B6019" s="35" t="str">
        <f t="shared" si="94"/>
        <v>25300001</v>
      </c>
      <c r="C6019" s="32" t="s">
        <v>1583</v>
      </c>
      <c r="D6019" s="34">
        <v>-36671.25</v>
      </c>
      <c r="E6019" s="34">
        <v>-31277.8</v>
      </c>
    </row>
    <row r="6020" spans="1:5" x14ac:dyDescent="0.25">
      <c r="A6020">
        <v>4</v>
      </c>
      <c r="B6020" s="35" t="str">
        <f t="shared" si="94"/>
        <v>25300011</v>
      </c>
      <c r="C6020" s="32" t="s">
        <v>1584</v>
      </c>
      <c r="D6020" s="34">
        <v>-5000</v>
      </c>
      <c r="E6020" s="34">
        <v>-5000</v>
      </c>
    </row>
    <row r="6021" spans="1:5" x14ac:dyDescent="0.25">
      <c r="A6021">
        <v>4</v>
      </c>
      <c r="B6021" s="35" t="str">
        <f t="shared" si="94"/>
        <v>25300032</v>
      </c>
      <c r="C6021" s="32" t="s">
        <v>1585</v>
      </c>
      <c r="D6021" s="33">
        <v>0</v>
      </c>
      <c r="E6021" s="33">
        <v>0</v>
      </c>
    </row>
    <row r="6022" spans="1:5" x14ac:dyDescent="0.25">
      <c r="A6022">
        <v>4</v>
      </c>
      <c r="B6022" s="35" t="str">
        <f t="shared" si="94"/>
        <v>25300033</v>
      </c>
      <c r="C6022" s="32" t="s">
        <v>1586</v>
      </c>
      <c r="D6022" s="34">
        <v>-7366979.6699999999</v>
      </c>
      <c r="E6022" s="34">
        <v>-8805019.1199999992</v>
      </c>
    </row>
    <row r="6023" spans="1:5" x14ac:dyDescent="0.25">
      <c r="A6023">
        <v>4</v>
      </c>
      <c r="B6023" s="35" t="str">
        <f t="shared" si="94"/>
        <v>25300071</v>
      </c>
      <c r="C6023" s="32" t="s">
        <v>1587</v>
      </c>
      <c r="D6023" s="34">
        <v>-143874194.06999999</v>
      </c>
      <c r="E6023" s="34">
        <v>-91309800.069999993</v>
      </c>
    </row>
    <row r="6024" spans="1:5" x14ac:dyDescent="0.25">
      <c r="A6024">
        <v>4</v>
      </c>
      <c r="B6024" s="35" t="str">
        <f t="shared" si="94"/>
        <v>25300081</v>
      </c>
      <c r="C6024" s="32" t="s">
        <v>1588</v>
      </c>
      <c r="D6024" s="34">
        <v>-1000</v>
      </c>
      <c r="E6024" s="34">
        <v>-1000</v>
      </c>
    </row>
    <row r="6025" spans="1:5" x14ac:dyDescent="0.25">
      <c r="A6025">
        <v>4</v>
      </c>
      <c r="B6025" s="35" t="str">
        <f t="shared" si="94"/>
        <v>25300091</v>
      </c>
      <c r="C6025" s="32" t="s">
        <v>1589</v>
      </c>
      <c r="D6025" s="34">
        <v>-725696.59</v>
      </c>
      <c r="E6025" s="34">
        <v>-435417.99</v>
      </c>
    </row>
    <row r="6026" spans="1:5" x14ac:dyDescent="0.25">
      <c r="A6026">
        <v>4</v>
      </c>
      <c r="B6026" s="35" t="str">
        <f t="shared" si="94"/>
        <v>25300121</v>
      </c>
      <c r="C6026" s="32" t="s">
        <v>1590</v>
      </c>
      <c r="D6026" s="34">
        <v>-182471.13</v>
      </c>
      <c r="E6026" s="34">
        <v>-109482.69</v>
      </c>
    </row>
    <row r="6027" spans="1:5" x14ac:dyDescent="0.25">
      <c r="A6027">
        <v>4</v>
      </c>
      <c r="B6027" s="35" t="str">
        <f t="shared" si="94"/>
        <v>25300141</v>
      </c>
      <c r="C6027" s="32" t="s">
        <v>1591</v>
      </c>
      <c r="D6027" s="34">
        <v>-3550575.66</v>
      </c>
      <c r="E6027" s="34">
        <v>-3960263.62</v>
      </c>
    </row>
    <row r="6028" spans="1:5" x14ac:dyDescent="0.25">
      <c r="A6028">
        <v>4</v>
      </c>
      <c r="B6028" s="35" t="str">
        <f t="shared" si="94"/>
        <v>25300151</v>
      </c>
      <c r="C6028" s="32" t="s">
        <v>1592</v>
      </c>
      <c r="D6028" s="34">
        <v>-11372552.609999999</v>
      </c>
      <c r="E6028" s="34">
        <v>-11681473.33</v>
      </c>
    </row>
    <row r="6029" spans="1:5" x14ac:dyDescent="0.25">
      <c r="A6029">
        <v>4</v>
      </c>
      <c r="B6029" s="35" t="str">
        <f t="shared" si="94"/>
        <v>25300153</v>
      </c>
      <c r="C6029" s="32" t="s">
        <v>1593</v>
      </c>
      <c r="D6029" s="34">
        <v>-50000</v>
      </c>
      <c r="E6029" s="34">
        <v>-50000</v>
      </c>
    </row>
    <row r="6030" spans="1:5" x14ac:dyDescent="0.25">
      <c r="A6030">
        <v>4</v>
      </c>
      <c r="B6030" s="35" t="str">
        <f t="shared" si="94"/>
        <v>25300161</v>
      </c>
      <c r="C6030" s="32" t="s">
        <v>1594</v>
      </c>
      <c r="D6030" s="34">
        <v>-497861.64</v>
      </c>
      <c r="E6030" s="34">
        <v>-497861.64</v>
      </c>
    </row>
    <row r="6031" spans="1:5" x14ac:dyDescent="0.25">
      <c r="A6031">
        <v>4</v>
      </c>
      <c r="B6031" s="35" t="str">
        <f t="shared" si="94"/>
        <v>25300181</v>
      </c>
      <c r="C6031" s="32" t="s">
        <v>1595</v>
      </c>
      <c r="D6031" s="34">
        <v>-4036653.91</v>
      </c>
      <c r="E6031" s="34">
        <v>-3985199.12</v>
      </c>
    </row>
    <row r="6032" spans="1:5" x14ac:dyDescent="0.25">
      <c r="A6032">
        <v>4</v>
      </c>
      <c r="B6032" s="35" t="str">
        <f t="shared" si="94"/>
        <v>25300201</v>
      </c>
      <c r="C6032" s="32" t="s">
        <v>1596</v>
      </c>
      <c r="D6032" s="34">
        <v>-5348993</v>
      </c>
      <c r="E6032" s="34">
        <v>-5256769</v>
      </c>
    </row>
    <row r="6033" spans="1:5" x14ac:dyDescent="0.25">
      <c r="A6033">
        <v>4</v>
      </c>
      <c r="B6033" s="35" t="str">
        <f t="shared" si="94"/>
        <v>25300212</v>
      </c>
      <c r="C6033" s="32" t="s">
        <v>1597</v>
      </c>
      <c r="D6033" s="34">
        <v>-8921988.1500000004</v>
      </c>
      <c r="E6033" s="34">
        <v>-8909993.3499999996</v>
      </c>
    </row>
    <row r="6034" spans="1:5" x14ac:dyDescent="0.25">
      <c r="A6034">
        <v>4</v>
      </c>
      <c r="B6034" s="35" t="str">
        <f t="shared" si="94"/>
        <v>25300281</v>
      </c>
      <c r="C6034" s="32" t="s">
        <v>1598</v>
      </c>
      <c r="D6034" s="34">
        <v>-500140</v>
      </c>
      <c r="E6034" s="34">
        <v>-500140</v>
      </c>
    </row>
    <row r="6035" spans="1:5" x14ac:dyDescent="0.25">
      <c r="A6035">
        <v>4</v>
      </c>
      <c r="B6035" s="35" t="str">
        <f t="shared" si="94"/>
        <v>25300293</v>
      </c>
      <c r="C6035" s="32" t="s">
        <v>1599</v>
      </c>
      <c r="D6035" s="34">
        <v>-23974616.449999999</v>
      </c>
      <c r="E6035" s="34">
        <v>-14959700.23</v>
      </c>
    </row>
    <row r="6036" spans="1:5" x14ac:dyDescent="0.25">
      <c r="A6036">
        <v>4</v>
      </c>
      <c r="B6036" s="35" t="str">
        <f t="shared" si="94"/>
        <v>25300323</v>
      </c>
      <c r="C6036" s="32" t="s">
        <v>1600</v>
      </c>
      <c r="D6036" s="34">
        <v>-26872.400000000001</v>
      </c>
      <c r="E6036" s="34">
        <v>-22289.08</v>
      </c>
    </row>
    <row r="6037" spans="1:5" x14ac:dyDescent="0.25">
      <c r="A6037">
        <v>4</v>
      </c>
      <c r="B6037" s="35" t="str">
        <f t="shared" si="94"/>
        <v>25300343</v>
      </c>
      <c r="C6037" s="32" t="s">
        <v>1601</v>
      </c>
      <c r="D6037" s="34">
        <v>-2332927.96</v>
      </c>
      <c r="E6037" s="34">
        <v>-2927616.79</v>
      </c>
    </row>
    <row r="6038" spans="1:5" x14ac:dyDescent="0.25">
      <c r="A6038">
        <v>4</v>
      </c>
      <c r="B6038" s="35" t="str">
        <f t="shared" si="94"/>
        <v>25300353</v>
      </c>
      <c r="C6038" s="32" t="s">
        <v>1602</v>
      </c>
      <c r="D6038" s="34">
        <v>-3564003.8</v>
      </c>
      <c r="E6038" s="34">
        <v>-3144721</v>
      </c>
    </row>
    <row r="6039" spans="1:5" x14ac:dyDescent="0.25">
      <c r="A6039">
        <v>4</v>
      </c>
      <c r="B6039" s="35" t="str">
        <f t="shared" si="94"/>
        <v>25300363</v>
      </c>
      <c r="C6039" s="32" t="s">
        <v>1603</v>
      </c>
      <c r="D6039" s="34">
        <v>-379207.83</v>
      </c>
      <c r="E6039" s="34">
        <v>-162517.47</v>
      </c>
    </row>
    <row r="6040" spans="1:5" x14ac:dyDescent="0.25">
      <c r="A6040">
        <v>4</v>
      </c>
      <c r="B6040" s="35" t="str">
        <f t="shared" si="94"/>
        <v>25300371</v>
      </c>
      <c r="C6040" s="32" t="s">
        <v>1604</v>
      </c>
      <c r="D6040" s="33">
        <v>0</v>
      </c>
      <c r="E6040" s="34">
        <v>-8021626.21</v>
      </c>
    </row>
    <row r="6041" spans="1:5" x14ac:dyDescent="0.25">
      <c r="A6041">
        <v>4</v>
      </c>
      <c r="B6041" s="35" t="str">
        <f t="shared" si="94"/>
        <v>25300413</v>
      </c>
      <c r="C6041" s="32" t="s">
        <v>1605</v>
      </c>
      <c r="D6041" s="34">
        <v>-141848.6</v>
      </c>
      <c r="E6041" s="34">
        <v>-60792.2</v>
      </c>
    </row>
    <row r="6042" spans="1:5" x14ac:dyDescent="0.25">
      <c r="A6042">
        <v>4</v>
      </c>
      <c r="B6042" s="35" t="str">
        <f t="shared" si="94"/>
        <v>25300443</v>
      </c>
      <c r="C6042" s="32" t="s">
        <v>1606</v>
      </c>
      <c r="D6042" s="34">
        <v>-482075.7</v>
      </c>
      <c r="E6042" s="34">
        <v>-436163.78</v>
      </c>
    </row>
    <row r="6043" spans="1:5" x14ac:dyDescent="0.25">
      <c r="A6043">
        <v>4</v>
      </c>
      <c r="B6043" s="35" t="str">
        <f t="shared" si="94"/>
        <v>25300463</v>
      </c>
      <c r="C6043" s="32" t="s">
        <v>1607</v>
      </c>
      <c r="D6043" s="33">
        <v>0</v>
      </c>
      <c r="E6043" s="33">
        <v>0</v>
      </c>
    </row>
    <row r="6044" spans="1:5" x14ac:dyDescent="0.25">
      <c r="A6044">
        <v>4</v>
      </c>
      <c r="B6044" s="35" t="str">
        <f t="shared" si="94"/>
        <v>25300503</v>
      </c>
      <c r="C6044" s="32" t="s">
        <v>1608</v>
      </c>
      <c r="D6044" s="34">
        <v>-1217.96</v>
      </c>
      <c r="E6044" s="34">
        <v>-1217.96</v>
      </c>
    </row>
    <row r="6045" spans="1:5" x14ac:dyDescent="0.25">
      <c r="A6045">
        <v>4</v>
      </c>
      <c r="B6045" s="35" t="str">
        <f t="shared" si="94"/>
        <v>25300513</v>
      </c>
      <c r="C6045" s="32" t="s">
        <v>1609</v>
      </c>
      <c r="D6045" s="34">
        <v>-122.58</v>
      </c>
      <c r="E6045" s="34">
        <v>-244.98</v>
      </c>
    </row>
    <row r="6046" spans="1:5" x14ac:dyDescent="0.25">
      <c r="A6046">
        <v>4</v>
      </c>
      <c r="B6046" s="35" t="str">
        <f t="shared" si="94"/>
        <v>25300541</v>
      </c>
      <c r="C6046" s="32" t="s">
        <v>1610</v>
      </c>
      <c r="D6046" s="34">
        <v>663656.93000000005</v>
      </c>
      <c r="E6046" s="33">
        <v>0</v>
      </c>
    </row>
    <row r="6047" spans="1:5" x14ac:dyDescent="0.25">
      <c r="A6047">
        <v>4</v>
      </c>
      <c r="B6047" s="35" t="str">
        <f t="shared" si="94"/>
        <v>25300553</v>
      </c>
      <c r="C6047" s="32" t="s">
        <v>1611</v>
      </c>
      <c r="D6047" s="34">
        <v>-7941.4</v>
      </c>
      <c r="E6047" s="34">
        <v>-7440.56</v>
      </c>
    </row>
    <row r="6048" spans="1:5" x14ac:dyDescent="0.25">
      <c r="A6048">
        <v>4</v>
      </c>
      <c r="B6048" s="35" t="str">
        <f t="shared" si="94"/>
        <v>25300561</v>
      </c>
      <c r="C6048" s="32" t="s">
        <v>1612</v>
      </c>
      <c r="D6048" s="34">
        <v>-7341235</v>
      </c>
      <c r="E6048" s="34">
        <v>-7357177</v>
      </c>
    </row>
    <row r="6049" spans="1:5" x14ac:dyDescent="0.25">
      <c r="A6049">
        <v>4</v>
      </c>
      <c r="B6049" s="35" t="str">
        <f t="shared" si="94"/>
        <v>25300581</v>
      </c>
      <c r="C6049" s="32" t="s">
        <v>1613</v>
      </c>
      <c r="D6049" s="34">
        <v>-6429863.0099999998</v>
      </c>
      <c r="E6049" s="34">
        <v>-6429863.0099999998</v>
      </c>
    </row>
    <row r="6050" spans="1:5" x14ac:dyDescent="0.25">
      <c r="A6050">
        <v>4</v>
      </c>
      <c r="B6050" s="35" t="str">
        <f t="shared" si="94"/>
        <v>25300582</v>
      </c>
      <c r="C6050" s="32" t="s">
        <v>1614</v>
      </c>
      <c r="D6050" s="34">
        <v>-2811236.71</v>
      </c>
      <c r="E6050" s="34">
        <v>-2811236.71</v>
      </c>
    </row>
    <row r="6051" spans="1:5" x14ac:dyDescent="0.25">
      <c r="A6051">
        <v>4</v>
      </c>
      <c r="B6051" s="35" t="str">
        <f t="shared" si="94"/>
        <v>25300591</v>
      </c>
      <c r="C6051" s="32" t="s">
        <v>1615</v>
      </c>
      <c r="D6051" s="34">
        <v>6429863.0099999998</v>
      </c>
      <c r="E6051" s="34">
        <v>6429863.0099999998</v>
      </c>
    </row>
    <row r="6052" spans="1:5" x14ac:dyDescent="0.25">
      <c r="A6052">
        <v>4</v>
      </c>
      <c r="B6052" s="35" t="str">
        <f t="shared" si="94"/>
        <v>25300592</v>
      </c>
      <c r="C6052" s="32" t="s">
        <v>1616</v>
      </c>
      <c r="D6052" s="34">
        <v>2811236.71</v>
      </c>
      <c r="E6052" s="34">
        <v>2811236.71</v>
      </c>
    </row>
    <row r="6053" spans="1:5" x14ac:dyDescent="0.25">
      <c r="A6053">
        <v>4</v>
      </c>
      <c r="B6053" s="35" t="str">
        <f t="shared" si="94"/>
        <v>25300611</v>
      </c>
      <c r="C6053" s="32" t="s">
        <v>1617</v>
      </c>
      <c r="D6053" s="34">
        <v>-54817487.359999999</v>
      </c>
      <c r="E6053" s="34">
        <v>-54698160.299999997</v>
      </c>
    </row>
    <row r="6054" spans="1:5" x14ac:dyDescent="0.25">
      <c r="A6054">
        <v>4</v>
      </c>
      <c r="B6054" s="35" t="str">
        <f t="shared" si="94"/>
        <v>25300621</v>
      </c>
      <c r="C6054" s="32" t="s">
        <v>1618</v>
      </c>
      <c r="D6054" s="34">
        <v>-6431436.4800000004</v>
      </c>
      <c r="E6054" s="34">
        <v>-6136528.6399999997</v>
      </c>
    </row>
    <row r="6055" spans="1:5" x14ac:dyDescent="0.25">
      <c r="A6055">
        <v>4</v>
      </c>
      <c r="B6055" s="35" t="str">
        <f t="shared" si="94"/>
        <v>25300731</v>
      </c>
      <c r="C6055" s="32" t="s">
        <v>1619</v>
      </c>
      <c r="D6055" s="34">
        <v>-15154.75</v>
      </c>
      <c r="E6055" s="34">
        <v>-15154.75</v>
      </c>
    </row>
    <row r="6056" spans="1:5" x14ac:dyDescent="0.25">
      <c r="A6056">
        <v>4</v>
      </c>
      <c r="B6056" s="35" t="str">
        <f t="shared" si="94"/>
        <v>25300733</v>
      </c>
      <c r="C6056" s="32" t="s">
        <v>1620</v>
      </c>
      <c r="D6056" s="34">
        <v>-50468.17</v>
      </c>
      <c r="E6056" s="34">
        <v>-50468.17</v>
      </c>
    </row>
    <row r="6057" spans="1:5" x14ac:dyDescent="0.25">
      <c r="A6057">
        <v>4</v>
      </c>
      <c r="B6057" s="35" t="str">
        <f t="shared" si="94"/>
        <v>25300761</v>
      </c>
      <c r="C6057" s="32" t="s">
        <v>1621</v>
      </c>
      <c r="D6057" s="34">
        <v>-129135.17</v>
      </c>
      <c r="E6057" s="34">
        <v>-120149.41</v>
      </c>
    </row>
    <row r="6058" spans="1:5" x14ac:dyDescent="0.25">
      <c r="A6058">
        <v>4</v>
      </c>
      <c r="B6058" s="35" t="str">
        <f t="shared" si="94"/>
        <v>25300771</v>
      </c>
      <c r="C6058" s="32" t="s">
        <v>1622</v>
      </c>
      <c r="D6058" s="34">
        <v>-5812374.1699999999</v>
      </c>
      <c r="E6058" s="34">
        <v>-6338471.0099999998</v>
      </c>
    </row>
    <row r="6059" spans="1:5" x14ac:dyDescent="0.25">
      <c r="A6059">
        <v>4</v>
      </c>
      <c r="B6059" s="35" t="str">
        <f t="shared" si="94"/>
        <v>25300772</v>
      </c>
      <c r="C6059" s="32" t="s">
        <v>1623</v>
      </c>
      <c r="D6059" s="33">
        <v>0</v>
      </c>
      <c r="E6059" s="34">
        <v>1697.68</v>
      </c>
    </row>
    <row r="6060" spans="1:5" x14ac:dyDescent="0.25">
      <c r="A6060">
        <v>4</v>
      </c>
      <c r="B6060" s="35" t="str">
        <f t="shared" si="94"/>
        <v>25301073</v>
      </c>
      <c r="C6060" s="32" t="s">
        <v>1624</v>
      </c>
      <c r="D6060" s="33">
        <v>0</v>
      </c>
      <c r="E6060" s="34">
        <v>-135</v>
      </c>
    </row>
    <row r="6061" spans="1:5" x14ac:dyDescent="0.25">
      <c r="A6061">
        <v>4</v>
      </c>
      <c r="B6061" s="35" t="str">
        <f t="shared" si="94"/>
        <v>25301151</v>
      </c>
      <c r="C6061" s="32" t="s">
        <v>1625</v>
      </c>
      <c r="D6061" s="34">
        <v>-992389.51</v>
      </c>
      <c r="E6061" s="34">
        <v>-811954.99</v>
      </c>
    </row>
    <row r="6062" spans="1:5" x14ac:dyDescent="0.25">
      <c r="A6062">
        <v>4</v>
      </c>
      <c r="B6062" s="35" t="str">
        <f t="shared" si="94"/>
        <v>25301213</v>
      </c>
      <c r="C6062" s="32" t="s">
        <v>1626</v>
      </c>
      <c r="D6062" s="34">
        <v>-675825</v>
      </c>
      <c r="E6062" s="34">
        <v>-675825</v>
      </c>
    </row>
    <row r="6063" spans="1:5" x14ac:dyDescent="0.25">
      <c r="A6063">
        <v>4</v>
      </c>
      <c r="B6063" s="35" t="str">
        <f t="shared" si="94"/>
        <v>25302221</v>
      </c>
      <c r="C6063" s="32" t="s">
        <v>1627</v>
      </c>
      <c r="D6063" s="34">
        <v>-2943825.53</v>
      </c>
      <c r="E6063" s="34">
        <v>-4098657.08</v>
      </c>
    </row>
    <row r="6064" spans="1:5" x14ac:dyDescent="0.25">
      <c r="A6064">
        <v>4</v>
      </c>
      <c r="B6064" s="35" t="str">
        <f t="shared" si="94"/>
        <v>25302222</v>
      </c>
      <c r="C6064" s="32" t="s">
        <v>1628</v>
      </c>
      <c r="D6064" s="34">
        <v>-10581647.6</v>
      </c>
      <c r="E6064" s="34">
        <v>-12266132.189999999</v>
      </c>
    </row>
    <row r="6065" spans="1:5" x14ac:dyDescent="0.25">
      <c r="A6065">
        <v>4</v>
      </c>
      <c r="B6065" s="35" t="str">
        <f t="shared" si="94"/>
        <v>25302223</v>
      </c>
      <c r="C6065" s="32" t="s">
        <v>1629</v>
      </c>
      <c r="D6065" s="34">
        <v>-7378561</v>
      </c>
      <c r="E6065" s="34">
        <v>-7252160</v>
      </c>
    </row>
    <row r="6066" spans="1:5" x14ac:dyDescent="0.25">
      <c r="A6066">
        <v>4</v>
      </c>
      <c r="B6066" s="35" t="str">
        <f t="shared" si="94"/>
        <v>25303001</v>
      </c>
      <c r="C6066" s="32" t="s">
        <v>1630</v>
      </c>
      <c r="D6066" s="34">
        <v>2122852.9900000002</v>
      </c>
      <c r="E6066" s="34">
        <v>54687246.990000002</v>
      </c>
    </row>
    <row r="6067" spans="1:5" x14ac:dyDescent="0.25">
      <c r="A6067">
        <v>4</v>
      </c>
      <c r="B6067" s="35" t="str">
        <f t="shared" si="94"/>
        <v>25303031</v>
      </c>
      <c r="C6067" s="32" t="s">
        <v>1631</v>
      </c>
      <c r="D6067" s="33">
        <v>0</v>
      </c>
      <c r="E6067" s="34">
        <v>-49687246.990000002</v>
      </c>
    </row>
    <row r="6068" spans="1:5" x14ac:dyDescent="0.25">
      <c r="A6068">
        <v>4</v>
      </c>
      <c r="B6068" s="35" t="str">
        <f t="shared" si="94"/>
        <v>25303041</v>
      </c>
      <c r="C6068" s="32" t="s">
        <v>1632</v>
      </c>
      <c r="D6068" s="34">
        <v>-2122852.9900000002</v>
      </c>
      <c r="E6068" s="34">
        <v>-5000000</v>
      </c>
    </row>
    <row r="6069" spans="1:5" x14ac:dyDescent="0.25">
      <c r="A6069">
        <v>4</v>
      </c>
      <c r="B6069" s="35" t="str">
        <f t="shared" si="94"/>
        <v>25303061</v>
      </c>
      <c r="C6069" s="32" t="s">
        <v>1633</v>
      </c>
      <c r="D6069" s="34">
        <v>-2122852.9900000002</v>
      </c>
      <c r="E6069" s="34">
        <v>-54687246.990000002</v>
      </c>
    </row>
    <row r="6070" spans="1:5" x14ac:dyDescent="0.25">
      <c r="A6070">
        <v>4</v>
      </c>
      <c r="B6070" s="35" t="str">
        <f t="shared" si="94"/>
        <v xml:space="preserve">F253    </v>
      </c>
      <c r="C6070" s="25" t="s">
        <v>1634</v>
      </c>
      <c r="D6070" s="27">
        <v>-316010348.16000003</v>
      </c>
      <c r="E6070" s="27">
        <v>-354368050.83999997</v>
      </c>
    </row>
    <row r="6071" spans="1:5" x14ac:dyDescent="0.25">
      <c r="A6071">
        <v>4</v>
      </c>
      <c r="B6071" s="35" t="str">
        <f t="shared" si="94"/>
        <v>F1-P112.</v>
      </c>
      <c r="C6071" s="25" t="s">
        <v>261</v>
      </c>
      <c r="D6071" s="27">
        <v>-316010348.16000003</v>
      </c>
      <c r="E6071" s="27">
        <v>-354368050.83999997</v>
      </c>
    </row>
    <row r="6072" spans="1:5" x14ac:dyDescent="0.25">
      <c r="A6072">
        <v>4</v>
      </c>
      <c r="B6072" s="35" t="str">
        <f t="shared" si="94"/>
        <v>25400002</v>
      </c>
      <c r="C6072" s="32" t="s">
        <v>1635</v>
      </c>
      <c r="D6072" s="34">
        <v>-302863232.91000003</v>
      </c>
      <c r="E6072" s="33">
        <v>0</v>
      </c>
    </row>
    <row r="6073" spans="1:5" x14ac:dyDescent="0.25">
      <c r="A6073">
        <v>4</v>
      </c>
      <c r="B6073" s="35" t="str">
        <f t="shared" si="94"/>
        <v>25400012</v>
      </c>
      <c r="C6073" s="32" t="s">
        <v>1636</v>
      </c>
      <c r="D6073" s="34">
        <v>-48056413.020000003</v>
      </c>
      <c r="E6073" s="34">
        <v>-347888377.29000002</v>
      </c>
    </row>
    <row r="6074" spans="1:5" x14ac:dyDescent="0.25">
      <c r="A6074">
        <v>4</v>
      </c>
      <c r="B6074" s="35" t="str">
        <f t="shared" si="94"/>
        <v>25400101</v>
      </c>
      <c r="C6074" s="32" t="s">
        <v>1637</v>
      </c>
      <c r="D6074" s="34">
        <v>-4577.9399999999996</v>
      </c>
      <c r="E6074" s="34">
        <v>-2288.86</v>
      </c>
    </row>
    <row r="6075" spans="1:5" x14ac:dyDescent="0.25">
      <c r="A6075">
        <v>4</v>
      </c>
      <c r="B6075" s="35" t="str">
        <f t="shared" si="94"/>
        <v>25400111</v>
      </c>
      <c r="C6075" s="32" t="s">
        <v>1638</v>
      </c>
      <c r="D6075" s="34">
        <v>-1026.4100000000001</v>
      </c>
      <c r="E6075" s="34">
        <v>-513.69000000000005</v>
      </c>
    </row>
    <row r="6076" spans="1:5" x14ac:dyDescent="0.25">
      <c r="A6076">
        <v>4</v>
      </c>
      <c r="B6076" s="35" t="str">
        <f t="shared" si="94"/>
        <v>25400181</v>
      </c>
      <c r="C6076" s="32" t="s">
        <v>1639</v>
      </c>
      <c r="D6076" s="34">
        <v>-2907360</v>
      </c>
      <c r="E6076" s="34">
        <v>-2565324</v>
      </c>
    </row>
    <row r="6077" spans="1:5" x14ac:dyDescent="0.25">
      <c r="A6077">
        <v>4</v>
      </c>
      <c r="B6077" s="35" t="str">
        <f t="shared" si="94"/>
        <v>25400182</v>
      </c>
      <c r="C6077" s="32" t="s">
        <v>1640</v>
      </c>
      <c r="D6077" s="34">
        <v>-1555140</v>
      </c>
      <c r="E6077" s="34">
        <v>-1372176</v>
      </c>
    </row>
    <row r="6078" spans="1:5" x14ac:dyDescent="0.25">
      <c r="A6078">
        <v>4</v>
      </c>
      <c r="B6078" s="35" t="str">
        <f t="shared" si="94"/>
        <v>25400191</v>
      </c>
      <c r="C6078" s="32" t="s">
        <v>1641</v>
      </c>
      <c r="D6078" s="34">
        <v>-448022.26</v>
      </c>
      <c r="E6078" s="34">
        <v>-268813.53999999998</v>
      </c>
    </row>
    <row r="6079" spans="1:5" x14ac:dyDescent="0.25">
      <c r="A6079">
        <v>4</v>
      </c>
      <c r="B6079" s="35" t="str">
        <f t="shared" si="94"/>
        <v>25400201</v>
      </c>
      <c r="C6079" s="32" t="s">
        <v>1642</v>
      </c>
      <c r="D6079" s="34">
        <v>-326808.3</v>
      </c>
      <c r="E6079" s="34">
        <v>-196085.06</v>
      </c>
    </row>
    <row r="6080" spans="1:5" x14ac:dyDescent="0.25">
      <c r="A6080">
        <v>4</v>
      </c>
      <c r="B6080" s="35" t="str">
        <f t="shared" si="94"/>
        <v>25400221</v>
      </c>
      <c r="C6080" s="32" t="s">
        <v>1643</v>
      </c>
      <c r="D6080" s="34">
        <v>-1196228.01</v>
      </c>
      <c r="E6080" s="34">
        <v>-914187.82</v>
      </c>
    </row>
    <row r="6081" spans="1:5" x14ac:dyDescent="0.25">
      <c r="A6081">
        <v>4</v>
      </c>
      <c r="B6081" s="35" t="str">
        <f t="shared" si="94"/>
        <v>25400261</v>
      </c>
      <c r="C6081" s="32" t="s">
        <v>1644</v>
      </c>
      <c r="D6081" s="34">
        <v>-93615823</v>
      </c>
      <c r="E6081" s="34">
        <v>-93615823</v>
      </c>
    </row>
    <row r="6082" spans="1:5" x14ac:dyDescent="0.25">
      <c r="A6082">
        <v>4</v>
      </c>
      <c r="B6082" s="35" t="str">
        <f t="shared" ref="B6082:B6145" si="95">LEFT(C6082,8)</f>
        <v>25400291</v>
      </c>
      <c r="C6082" s="32" t="s">
        <v>1645</v>
      </c>
      <c r="D6082" s="34">
        <v>15030.31</v>
      </c>
      <c r="E6082" s="34">
        <v>-356589.69</v>
      </c>
    </row>
    <row r="6083" spans="1:5" x14ac:dyDescent="0.25">
      <c r="A6083">
        <v>4</v>
      </c>
      <c r="B6083" s="35" t="str">
        <f t="shared" si="95"/>
        <v>25400301</v>
      </c>
      <c r="C6083" s="32" t="s">
        <v>1646</v>
      </c>
      <c r="D6083" s="34">
        <v>-28669.360000000001</v>
      </c>
      <c r="E6083" s="34">
        <v>-42829.64</v>
      </c>
    </row>
    <row r="6084" spans="1:5" x14ac:dyDescent="0.25">
      <c r="A6084">
        <v>4</v>
      </c>
      <c r="B6084" s="35" t="str">
        <f t="shared" si="95"/>
        <v>25400311</v>
      </c>
      <c r="C6084" s="32" t="s">
        <v>1647</v>
      </c>
      <c r="D6084" s="34">
        <v>-41961.24</v>
      </c>
      <c r="E6084" s="34">
        <v>-29070.19</v>
      </c>
    </row>
    <row r="6085" spans="1:5" x14ac:dyDescent="0.25">
      <c r="A6085">
        <v>4</v>
      </c>
      <c r="B6085" s="35" t="str">
        <f t="shared" si="95"/>
        <v>25400321</v>
      </c>
      <c r="C6085" s="32" t="s">
        <v>1648</v>
      </c>
      <c r="D6085" s="34">
        <v>-33158.11</v>
      </c>
      <c r="E6085" s="34">
        <v>-57883.42</v>
      </c>
    </row>
    <row r="6086" spans="1:5" x14ac:dyDescent="0.25">
      <c r="A6086">
        <v>4</v>
      </c>
      <c r="B6086" s="35" t="str">
        <f t="shared" si="95"/>
        <v>25400331</v>
      </c>
      <c r="C6086" s="32" t="s">
        <v>1649</v>
      </c>
      <c r="D6086" s="34">
        <v>-345978.61</v>
      </c>
      <c r="E6086" s="34">
        <v>-560965.54</v>
      </c>
    </row>
    <row r="6087" spans="1:5" x14ac:dyDescent="0.25">
      <c r="A6087">
        <v>4</v>
      </c>
      <c r="B6087" s="35" t="str">
        <f t="shared" si="95"/>
        <v>25400341</v>
      </c>
      <c r="C6087" s="32" t="s">
        <v>1650</v>
      </c>
      <c r="D6087" s="34">
        <v>-5571892.9400000004</v>
      </c>
      <c r="E6087" s="34">
        <v>-3407471.78</v>
      </c>
    </row>
    <row r="6088" spans="1:5" x14ac:dyDescent="0.25">
      <c r="A6088">
        <v>4</v>
      </c>
      <c r="B6088" s="35" t="str">
        <f t="shared" si="95"/>
        <v>25400361</v>
      </c>
      <c r="C6088" s="32" t="s">
        <v>1651</v>
      </c>
      <c r="D6088" s="33">
        <v>0</v>
      </c>
      <c r="E6088" s="33">
        <v>0</v>
      </c>
    </row>
    <row r="6089" spans="1:5" x14ac:dyDescent="0.25">
      <c r="A6089">
        <v>4</v>
      </c>
      <c r="B6089" s="35" t="str">
        <f t="shared" si="95"/>
        <v>25400392</v>
      </c>
      <c r="C6089" s="32" t="s">
        <v>1652</v>
      </c>
      <c r="D6089" s="34">
        <v>-8100000</v>
      </c>
      <c r="E6089" s="34">
        <v>-4700000</v>
      </c>
    </row>
    <row r="6090" spans="1:5" x14ac:dyDescent="0.25">
      <c r="A6090">
        <v>4</v>
      </c>
      <c r="B6090" s="35" t="str">
        <f t="shared" si="95"/>
        <v>25400411</v>
      </c>
      <c r="C6090" s="32" t="s">
        <v>1653</v>
      </c>
      <c r="D6090" s="33">
        <v>0</v>
      </c>
      <c r="E6090" s="34">
        <v>-440961.42</v>
      </c>
    </row>
    <row r="6091" spans="1:5" x14ac:dyDescent="0.25">
      <c r="A6091">
        <v>4</v>
      </c>
      <c r="B6091" s="35" t="str">
        <f t="shared" si="95"/>
        <v>25400451</v>
      </c>
      <c r="C6091" s="32" t="s">
        <v>1654</v>
      </c>
      <c r="D6091" s="34">
        <v>-31636.34</v>
      </c>
      <c r="E6091" s="34">
        <v>-26581.33</v>
      </c>
    </row>
    <row r="6092" spans="1:5" x14ac:dyDescent="0.25">
      <c r="A6092">
        <v>4</v>
      </c>
      <c r="B6092" s="35" t="str">
        <f t="shared" si="95"/>
        <v>25400461</v>
      </c>
      <c r="C6092" s="32" t="s">
        <v>1655</v>
      </c>
      <c r="D6092" s="34">
        <v>-13439.47</v>
      </c>
      <c r="E6092" s="34">
        <v>-14857.8</v>
      </c>
    </row>
    <row r="6093" spans="1:5" x14ac:dyDescent="0.25">
      <c r="A6093">
        <v>4</v>
      </c>
      <c r="B6093" s="35" t="str">
        <f t="shared" si="95"/>
        <v>25400471</v>
      </c>
      <c r="C6093" s="32" t="s">
        <v>1656</v>
      </c>
      <c r="D6093" s="34">
        <v>-255908.15</v>
      </c>
      <c r="E6093" s="34">
        <v>-13570.69</v>
      </c>
    </row>
    <row r="6094" spans="1:5" x14ac:dyDescent="0.25">
      <c r="A6094">
        <v>4</v>
      </c>
      <c r="B6094" s="35" t="str">
        <f t="shared" si="95"/>
        <v>25400481</v>
      </c>
      <c r="C6094" s="32" t="s">
        <v>1657</v>
      </c>
      <c r="D6094" s="34">
        <v>-135995.29999999999</v>
      </c>
      <c r="E6094" s="34">
        <v>-94904.89</v>
      </c>
    </row>
    <row r="6095" spans="1:5" x14ac:dyDescent="0.25">
      <c r="A6095">
        <v>4</v>
      </c>
      <c r="B6095" s="35" t="str">
        <f t="shared" si="95"/>
        <v>25400491</v>
      </c>
      <c r="C6095" s="32" t="s">
        <v>1658</v>
      </c>
      <c r="D6095" s="34">
        <v>-1381856</v>
      </c>
      <c r="E6095" s="34">
        <v>-829116</v>
      </c>
    </row>
    <row r="6096" spans="1:5" x14ac:dyDescent="0.25">
      <c r="A6096">
        <v>4</v>
      </c>
      <c r="B6096" s="35" t="str">
        <f t="shared" si="95"/>
        <v>25400501</v>
      </c>
      <c r="C6096" s="32" t="s">
        <v>1659</v>
      </c>
      <c r="D6096" s="34">
        <v>-400029</v>
      </c>
      <c r="E6096" s="34">
        <v>-240021</v>
      </c>
    </row>
    <row r="6097" spans="1:5" x14ac:dyDescent="0.25">
      <c r="A6097">
        <v>4</v>
      </c>
      <c r="B6097" s="35" t="str">
        <f t="shared" si="95"/>
        <v>25400521</v>
      </c>
      <c r="C6097" s="32" t="s">
        <v>1660</v>
      </c>
      <c r="D6097" s="34">
        <v>-10300000</v>
      </c>
      <c r="E6097" s="34">
        <v>-9476968</v>
      </c>
    </row>
    <row r="6098" spans="1:5" x14ac:dyDescent="0.25">
      <c r="A6098">
        <v>4</v>
      </c>
      <c r="B6098" s="35" t="str">
        <f t="shared" si="95"/>
        <v>25400601</v>
      </c>
      <c r="C6098" s="32" t="s">
        <v>1661</v>
      </c>
      <c r="D6098" s="34">
        <v>-152462.81</v>
      </c>
      <c r="E6098" s="33">
        <v>0</v>
      </c>
    </row>
    <row r="6099" spans="1:5" x14ac:dyDescent="0.25">
      <c r="A6099">
        <v>4</v>
      </c>
      <c r="B6099" s="35" t="str">
        <f t="shared" si="95"/>
        <v>25400611</v>
      </c>
      <c r="C6099" s="32" t="s">
        <v>1662</v>
      </c>
      <c r="D6099" s="33">
        <v>0</v>
      </c>
      <c r="E6099" s="33">
        <v>0</v>
      </c>
    </row>
    <row r="6100" spans="1:5" x14ac:dyDescent="0.25">
      <c r="A6100">
        <v>4</v>
      </c>
      <c r="B6100" s="35" t="str">
        <f t="shared" si="95"/>
        <v>25400631</v>
      </c>
      <c r="C6100" s="32" t="s">
        <v>1663</v>
      </c>
      <c r="D6100" s="34">
        <v>-1373354.01</v>
      </c>
      <c r="E6100" s="34">
        <v>-2307492.7599999998</v>
      </c>
    </row>
    <row r="6101" spans="1:5" x14ac:dyDescent="0.25">
      <c r="A6101">
        <v>4</v>
      </c>
      <c r="B6101" s="35" t="str">
        <f t="shared" si="95"/>
        <v>25400641</v>
      </c>
      <c r="C6101" s="32" t="s">
        <v>1664</v>
      </c>
      <c r="D6101" s="34">
        <v>-35937.72</v>
      </c>
      <c r="E6101" s="34">
        <v>-1915059.41</v>
      </c>
    </row>
    <row r="6102" spans="1:5" x14ac:dyDescent="0.25">
      <c r="A6102">
        <v>4</v>
      </c>
      <c r="B6102" s="35" t="str">
        <f t="shared" si="95"/>
        <v>25400651</v>
      </c>
      <c r="C6102" s="32" t="s">
        <v>1665</v>
      </c>
      <c r="D6102" s="34">
        <v>-212754.14</v>
      </c>
      <c r="E6102" s="33">
        <v>0</v>
      </c>
    </row>
    <row r="6103" spans="1:5" x14ac:dyDescent="0.25">
      <c r="A6103">
        <v>4</v>
      </c>
      <c r="B6103" s="35" t="str">
        <f t="shared" si="95"/>
        <v>25400661</v>
      </c>
      <c r="C6103" s="32" t="s">
        <v>1666</v>
      </c>
      <c r="D6103" s="34">
        <v>-86393.95</v>
      </c>
      <c r="E6103" s="34">
        <v>-562922.14</v>
      </c>
    </row>
    <row r="6104" spans="1:5" x14ac:dyDescent="0.25">
      <c r="A6104">
        <v>4</v>
      </c>
      <c r="B6104" s="35" t="str">
        <f t="shared" si="95"/>
        <v>25400671</v>
      </c>
      <c r="C6104" s="32" t="s">
        <v>1667</v>
      </c>
      <c r="D6104" s="33">
        <v>0</v>
      </c>
      <c r="E6104" s="33">
        <v>0</v>
      </c>
    </row>
    <row r="6105" spans="1:5" x14ac:dyDescent="0.25">
      <c r="A6105">
        <v>4</v>
      </c>
      <c r="B6105" s="35" t="str">
        <f t="shared" si="95"/>
        <v>25400691</v>
      </c>
      <c r="C6105" s="32" t="s">
        <v>1668</v>
      </c>
      <c r="D6105" s="34">
        <v>-40.18</v>
      </c>
      <c r="E6105" s="33">
        <v>0</v>
      </c>
    </row>
    <row r="6106" spans="1:5" x14ac:dyDescent="0.25">
      <c r="A6106">
        <v>4</v>
      </c>
      <c r="B6106" s="35" t="str">
        <f t="shared" si="95"/>
        <v>25400692</v>
      </c>
      <c r="C6106" s="32" t="s">
        <v>1669</v>
      </c>
      <c r="D6106" s="34">
        <v>-21797.52</v>
      </c>
      <c r="E6106" s="34">
        <v>-1631195.52</v>
      </c>
    </row>
    <row r="6107" spans="1:5" x14ac:dyDescent="0.25">
      <c r="A6107">
        <v>4</v>
      </c>
      <c r="B6107" s="35" t="str">
        <f t="shared" si="95"/>
        <v>25400701</v>
      </c>
      <c r="C6107" s="32" t="s">
        <v>1670</v>
      </c>
      <c r="D6107" s="34">
        <v>536141.32999999996</v>
      </c>
      <c r="E6107" s="34">
        <v>-652307335.46000004</v>
      </c>
    </row>
    <row r="6108" spans="1:5" x14ac:dyDescent="0.25">
      <c r="A6108">
        <v>4</v>
      </c>
      <c r="B6108" s="35" t="str">
        <f t="shared" si="95"/>
        <v>25400711</v>
      </c>
      <c r="C6108" s="32" t="s">
        <v>1671</v>
      </c>
      <c r="D6108" s="34">
        <v>-525.26</v>
      </c>
      <c r="E6108" s="33">
        <v>0</v>
      </c>
    </row>
    <row r="6109" spans="1:5" x14ac:dyDescent="0.25">
      <c r="A6109">
        <v>4</v>
      </c>
      <c r="B6109" s="35" t="str">
        <f t="shared" si="95"/>
        <v>25400721</v>
      </c>
      <c r="C6109" s="32" t="s">
        <v>1672</v>
      </c>
      <c r="D6109" s="34">
        <v>-214.04</v>
      </c>
      <c r="E6109" s="33">
        <v>0</v>
      </c>
    </row>
    <row r="6110" spans="1:5" x14ac:dyDescent="0.25">
      <c r="A6110">
        <v>4</v>
      </c>
      <c r="B6110" s="35" t="str">
        <f t="shared" si="95"/>
        <v>25400741</v>
      </c>
      <c r="C6110" s="32" t="s">
        <v>1673</v>
      </c>
      <c r="D6110" s="34">
        <v>-2409.09</v>
      </c>
      <c r="E6110" s="34">
        <v>-2730.98</v>
      </c>
    </row>
    <row r="6111" spans="1:5" x14ac:dyDescent="0.25">
      <c r="A6111">
        <v>4</v>
      </c>
      <c r="B6111" s="35" t="str">
        <f t="shared" si="95"/>
        <v>25400751</v>
      </c>
      <c r="C6111" s="32" t="s">
        <v>1674</v>
      </c>
      <c r="D6111" s="34">
        <v>-63.04</v>
      </c>
      <c r="E6111" s="34">
        <v>-9791.2199999999993</v>
      </c>
    </row>
    <row r="6112" spans="1:5" x14ac:dyDescent="0.25">
      <c r="A6112">
        <v>4</v>
      </c>
      <c r="B6112" s="35" t="str">
        <f t="shared" si="95"/>
        <v>25400761</v>
      </c>
      <c r="C6112" s="32" t="s">
        <v>1675</v>
      </c>
      <c r="D6112" s="34">
        <v>-373.21</v>
      </c>
      <c r="E6112" s="33">
        <v>0</v>
      </c>
    </row>
    <row r="6113" spans="1:5" x14ac:dyDescent="0.25">
      <c r="A6113">
        <v>4</v>
      </c>
      <c r="B6113" s="35" t="str">
        <f t="shared" si="95"/>
        <v>25400771</v>
      </c>
      <c r="C6113" s="32" t="s">
        <v>1676</v>
      </c>
      <c r="D6113" s="34">
        <v>-151.55000000000001</v>
      </c>
      <c r="E6113" s="34">
        <v>-4044.59</v>
      </c>
    </row>
    <row r="6114" spans="1:5" x14ac:dyDescent="0.25">
      <c r="A6114">
        <v>4</v>
      </c>
      <c r="B6114" s="35" t="str">
        <f t="shared" si="95"/>
        <v>25400801</v>
      </c>
      <c r="C6114" s="32" t="s">
        <v>1677</v>
      </c>
      <c r="D6114" s="34">
        <v>-662674017.33000004</v>
      </c>
      <c r="E6114" s="33">
        <v>0</v>
      </c>
    </row>
    <row r="6115" spans="1:5" x14ac:dyDescent="0.25">
      <c r="A6115">
        <v>4</v>
      </c>
      <c r="B6115" s="35" t="str">
        <f t="shared" si="95"/>
        <v>25400802</v>
      </c>
      <c r="C6115" s="32" t="s">
        <v>1678</v>
      </c>
      <c r="D6115" s="34">
        <v>-991.63</v>
      </c>
      <c r="E6115" s="33">
        <v>0</v>
      </c>
    </row>
    <row r="6116" spans="1:5" x14ac:dyDescent="0.25">
      <c r="A6116">
        <v>4</v>
      </c>
      <c r="B6116" s="35" t="str">
        <f t="shared" si="95"/>
        <v>25400851</v>
      </c>
      <c r="C6116" s="32" t="s">
        <v>1679</v>
      </c>
      <c r="D6116" s="33">
        <v>0</v>
      </c>
      <c r="E6116" s="33">
        <v>0</v>
      </c>
    </row>
    <row r="6117" spans="1:5" x14ac:dyDescent="0.25">
      <c r="A6117">
        <v>4</v>
      </c>
      <c r="B6117" s="35" t="str">
        <f t="shared" si="95"/>
        <v>25400871</v>
      </c>
      <c r="C6117" s="32" t="s">
        <v>1680</v>
      </c>
      <c r="D6117" s="33">
        <v>0</v>
      </c>
      <c r="E6117" s="33">
        <v>0</v>
      </c>
    </row>
    <row r="6118" spans="1:5" x14ac:dyDescent="0.25">
      <c r="A6118">
        <v>4</v>
      </c>
      <c r="B6118" s="35" t="str">
        <f t="shared" si="95"/>
        <v>25400881</v>
      </c>
      <c r="C6118" s="32" t="s">
        <v>1681</v>
      </c>
      <c r="D6118" s="33">
        <v>0</v>
      </c>
      <c r="E6118" s="33">
        <v>0</v>
      </c>
    </row>
    <row r="6119" spans="1:5" x14ac:dyDescent="0.25">
      <c r="A6119">
        <v>4</v>
      </c>
      <c r="B6119" s="35" t="str">
        <f t="shared" si="95"/>
        <v xml:space="preserve">F254    </v>
      </c>
      <c r="C6119" s="25" t="s">
        <v>1682</v>
      </c>
      <c r="D6119" s="27">
        <v>-1141625470.21</v>
      </c>
      <c r="E6119" s="27">
        <v>-1125855952.73</v>
      </c>
    </row>
    <row r="6120" spans="1:5" x14ac:dyDescent="0.25">
      <c r="A6120">
        <v>4</v>
      </c>
      <c r="B6120" s="35" t="str">
        <f t="shared" si="95"/>
        <v>F1-P112.</v>
      </c>
      <c r="C6120" s="25" t="s">
        <v>262</v>
      </c>
      <c r="D6120" s="27">
        <v>-1141625470.21</v>
      </c>
      <c r="E6120" s="27">
        <v>-1125855952.73</v>
      </c>
    </row>
    <row r="6121" spans="1:5" x14ac:dyDescent="0.25">
      <c r="A6121">
        <v>4</v>
      </c>
      <c r="B6121" s="35" t="str">
        <f t="shared" si="95"/>
        <v>28200002</v>
      </c>
      <c r="C6121" s="32" t="s">
        <v>1683</v>
      </c>
      <c r="D6121" s="34">
        <v>-579236684.05999994</v>
      </c>
      <c r="E6121" s="34">
        <v>-578771478.74000001</v>
      </c>
    </row>
    <row r="6122" spans="1:5" x14ac:dyDescent="0.25">
      <c r="A6122">
        <v>4</v>
      </c>
      <c r="B6122" s="35" t="str">
        <f t="shared" si="95"/>
        <v>28200013</v>
      </c>
      <c r="C6122" s="32" t="s">
        <v>1684</v>
      </c>
      <c r="D6122" s="34">
        <v>-70806013.290000007</v>
      </c>
      <c r="E6122" s="34">
        <v>-68952468.140000001</v>
      </c>
    </row>
    <row r="6123" spans="1:5" x14ac:dyDescent="0.25">
      <c r="A6123">
        <v>4</v>
      </c>
      <c r="B6123" s="35" t="str">
        <f t="shared" si="95"/>
        <v>28200121</v>
      </c>
      <c r="C6123" s="32" t="s">
        <v>1685</v>
      </c>
      <c r="D6123" s="34">
        <v>-1384285648.5999999</v>
      </c>
      <c r="E6123" s="34">
        <v>-1375965281.8299999</v>
      </c>
    </row>
    <row r="6124" spans="1:5" x14ac:dyDescent="0.25">
      <c r="A6124">
        <v>4</v>
      </c>
      <c r="B6124" s="35" t="str">
        <f t="shared" si="95"/>
        <v xml:space="preserve">F282    </v>
      </c>
      <c r="C6124" s="25" t="s">
        <v>267</v>
      </c>
      <c r="D6124" s="27">
        <v>-2034328345.95</v>
      </c>
      <c r="E6124" s="27">
        <v>-2023689228.71</v>
      </c>
    </row>
    <row r="6125" spans="1:5" x14ac:dyDescent="0.25">
      <c r="A6125">
        <v>4</v>
      </c>
      <c r="B6125" s="35" t="str">
        <f t="shared" si="95"/>
        <v>28300001</v>
      </c>
      <c r="C6125" s="32" t="s">
        <v>1686</v>
      </c>
      <c r="D6125" s="33">
        <v>0</v>
      </c>
      <c r="E6125" s="33">
        <v>0</v>
      </c>
    </row>
    <row r="6126" spans="1:5" x14ac:dyDescent="0.25">
      <c r="A6126">
        <v>4</v>
      </c>
      <c r="B6126" s="35" t="str">
        <f t="shared" si="95"/>
        <v>28300031</v>
      </c>
      <c r="C6126" s="32" t="s">
        <v>1687</v>
      </c>
      <c r="D6126" s="34">
        <v>-2636220.91</v>
      </c>
      <c r="E6126" s="34">
        <v>-2430615.62</v>
      </c>
    </row>
    <row r="6127" spans="1:5" x14ac:dyDescent="0.25">
      <c r="A6127">
        <v>4</v>
      </c>
      <c r="B6127" s="35" t="str">
        <f t="shared" si="95"/>
        <v>28300033</v>
      </c>
      <c r="C6127" s="32" t="s">
        <v>1688</v>
      </c>
      <c r="D6127" s="34">
        <v>-45807652.280000001</v>
      </c>
      <c r="E6127" s="34">
        <v>-46205680.689999998</v>
      </c>
    </row>
    <row r="6128" spans="1:5" x14ac:dyDescent="0.25">
      <c r="A6128">
        <v>4</v>
      </c>
      <c r="B6128" s="35" t="str">
        <f t="shared" si="95"/>
        <v>28300041</v>
      </c>
      <c r="C6128" s="32" t="s">
        <v>1689</v>
      </c>
      <c r="D6128" s="34">
        <v>-175927.9</v>
      </c>
      <c r="E6128" s="34">
        <v>-40053.43</v>
      </c>
    </row>
    <row r="6129" spans="1:5" x14ac:dyDescent="0.25">
      <c r="A6129">
        <v>4</v>
      </c>
      <c r="B6129" s="35" t="str">
        <f t="shared" si="95"/>
        <v>28300043</v>
      </c>
      <c r="C6129" s="32" t="s">
        <v>1690</v>
      </c>
      <c r="D6129" s="34">
        <v>-13861052.58</v>
      </c>
      <c r="E6129" s="34">
        <v>-14734884.85</v>
      </c>
    </row>
    <row r="6130" spans="1:5" x14ac:dyDescent="0.25">
      <c r="A6130">
        <v>4</v>
      </c>
      <c r="B6130" s="35" t="str">
        <f t="shared" si="95"/>
        <v>28300081</v>
      </c>
      <c r="C6130" s="32" t="s">
        <v>1691</v>
      </c>
      <c r="D6130" s="34">
        <v>-4679291.4000000004</v>
      </c>
      <c r="E6130" s="34">
        <v>-4631172</v>
      </c>
    </row>
    <row r="6131" spans="1:5" x14ac:dyDescent="0.25">
      <c r="A6131">
        <v>4</v>
      </c>
      <c r="B6131" s="35" t="str">
        <f t="shared" si="95"/>
        <v>28300091</v>
      </c>
      <c r="C6131" s="32" t="s">
        <v>1692</v>
      </c>
      <c r="D6131" s="34">
        <v>-1811144.25</v>
      </c>
      <c r="E6131" s="34">
        <v>-1524830.13</v>
      </c>
    </row>
    <row r="6132" spans="1:5" x14ac:dyDescent="0.25">
      <c r="A6132">
        <v>4</v>
      </c>
      <c r="B6132" s="35" t="str">
        <f t="shared" si="95"/>
        <v>28300101</v>
      </c>
      <c r="C6132" s="32" t="s">
        <v>1693</v>
      </c>
      <c r="D6132" s="34">
        <v>-166208.72</v>
      </c>
      <c r="E6132" s="34">
        <v>-1119002.75</v>
      </c>
    </row>
    <row r="6133" spans="1:5" x14ac:dyDescent="0.25">
      <c r="A6133">
        <v>4</v>
      </c>
      <c r="B6133" s="35" t="str">
        <f t="shared" si="95"/>
        <v>28300152</v>
      </c>
      <c r="C6133" s="32" t="s">
        <v>1694</v>
      </c>
      <c r="D6133" s="34">
        <v>-2035652.44</v>
      </c>
      <c r="E6133" s="34">
        <v>-2212134.2999999998</v>
      </c>
    </row>
    <row r="6134" spans="1:5" x14ac:dyDescent="0.25">
      <c r="A6134">
        <v>4</v>
      </c>
      <c r="B6134" s="35" t="str">
        <f t="shared" si="95"/>
        <v>28300162</v>
      </c>
      <c r="C6134" s="32" t="s">
        <v>1695</v>
      </c>
      <c r="D6134" s="34">
        <v>-277250.40000000002</v>
      </c>
      <c r="E6134" s="34">
        <v>-628269.49</v>
      </c>
    </row>
    <row r="6135" spans="1:5" x14ac:dyDescent="0.25">
      <c r="A6135">
        <v>4</v>
      </c>
      <c r="B6135" s="35" t="str">
        <f t="shared" si="95"/>
        <v>28300211</v>
      </c>
      <c r="C6135" s="32" t="s">
        <v>1696</v>
      </c>
      <c r="D6135" s="34">
        <v>-19107371.079999998</v>
      </c>
      <c r="E6135" s="34">
        <v>-18473074.48</v>
      </c>
    </row>
    <row r="6136" spans="1:5" x14ac:dyDescent="0.25">
      <c r="A6136">
        <v>4</v>
      </c>
      <c r="B6136" s="35" t="str">
        <f t="shared" si="95"/>
        <v>28300212</v>
      </c>
      <c r="C6136" s="32" t="s">
        <v>1697</v>
      </c>
      <c r="D6136" s="33">
        <v>0</v>
      </c>
      <c r="E6136" s="33">
        <v>0</v>
      </c>
    </row>
    <row r="6137" spans="1:5" x14ac:dyDescent="0.25">
      <c r="A6137">
        <v>4</v>
      </c>
      <c r="B6137" s="35" t="str">
        <f t="shared" si="95"/>
        <v>28300221</v>
      </c>
      <c r="C6137" s="32" t="s">
        <v>1698</v>
      </c>
      <c r="D6137" s="34">
        <v>-6183652.8799999999</v>
      </c>
      <c r="E6137" s="34">
        <v>-5045345.3600000003</v>
      </c>
    </row>
    <row r="6138" spans="1:5" x14ac:dyDescent="0.25">
      <c r="A6138">
        <v>4</v>
      </c>
      <c r="B6138" s="35" t="str">
        <f t="shared" si="95"/>
        <v>28300232</v>
      </c>
      <c r="C6138" s="32" t="s">
        <v>1699</v>
      </c>
      <c r="D6138" s="34">
        <v>-5466402.9699999997</v>
      </c>
      <c r="E6138" s="34">
        <v>-5527462.1299999999</v>
      </c>
    </row>
    <row r="6139" spans="1:5" x14ac:dyDescent="0.25">
      <c r="A6139">
        <v>4</v>
      </c>
      <c r="B6139" s="35" t="str">
        <f t="shared" si="95"/>
        <v>28300252</v>
      </c>
      <c r="C6139" s="32" t="s">
        <v>1700</v>
      </c>
      <c r="D6139" s="34">
        <v>-8781661.8900000006</v>
      </c>
      <c r="E6139" s="34">
        <v>-8363338.1399999997</v>
      </c>
    </row>
    <row r="6140" spans="1:5" x14ac:dyDescent="0.25">
      <c r="A6140">
        <v>4</v>
      </c>
      <c r="B6140" s="35" t="str">
        <f t="shared" si="95"/>
        <v>28300262</v>
      </c>
      <c r="C6140" s="32" t="s">
        <v>1701</v>
      </c>
      <c r="D6140" s="34">
        <v>-2464580.38</v>
      </c>
      <c r="E6140" s="34">
        <v>-2008871.06</v>
      </c>
    </row>
    <row r="6141" spans="1:5" x14ac:dyDescent="0.25">
      <c r="A6141">
        <v>4</v>
      </c>
      <c r="B6141" s="35" t="str">
        <f t="shared" si="95"/>
        <v>28300311</v>
      </c>
      <c r="C6141" s="32" t="s">
        <v>1702</v>
      </c>
      <c r="D6141" s="34">
        <v>-8455227.6999999993</v>
      </c>
      <c r="E6141" s="34">
        <v>-8455227.6999999993</v>
      </c>
    </row>
    <row r="6142" spans="1:5" x14ac:dyDescent="0.25">
      <c r="A6142">
        <v>4</v>
      </c>
      <c r="B6142" s="35" t="str">
        <f t="shared" si="95"/>
        <v>28300361</v>
      </c>
      <c r="C6142" s="32" t="s">
        <v>1703</v>
      </c>
      <c r="D6142" s="34">
        <v>-797362.18</v>
      </c>
      <c r="E6142" s="34">
        <v>-1.1100000000000001</v>
      </c>
    </row>
    <row r="6143" spans="1:5" x14ac:dyDescent="0.25">
      <c r="A6143">
        <v>4</v>
      </c>
      <c r="B6143" s="35" t="str">
        <f t="shared" si="95"/>
        <v>28300362</v>
      </c>
      <c r="C6143" s="32" t="s">
        <v>1704</v>
      </c>
      <c r="D6143" s="34">
        <v>-0.35</v>
      </c>
      <c r="E6143" s="34">
        <v>-0.35</v>
      </c>
    </row>
    <row r="6144" spans="1:5" x14ac:dyDescent="0.25">
      <c r="A6144">
        <v>4</v>
      </c>
      <c r="B6144" s="35" t="str">
        <f t="shared" si="95"/>
        <v>28300441</v>
      </c>
      <c r="C6144" s="32" t="s">
        <v>1705</v>
      </c>
      <c r="D6144" s="34">
        <v>-3653111.77</v>
      </c>
      <c r="E6144" s="34">
        <v>-3653111.77</v>
      </c>
    </row>
    <row r="6145" spans="1:5" x14ac:dyDescent="0.25">
      <c r="A6145">
        <v>4</v>
      </c>
      <c r="B6145" s="35" t="str">
        <f t="shared" si="95"/>
        <v>28300501</v>
      </c>
      <c r="C6145" s="32" t="s">
        <v>1706</v>
      </c>
      <c r="D6145" s="34">
        <v>1070991.8500000001</v>
      </c>
      <c r="E6145" s="34">
        <v>1047370.63</v>
      </c>
    </row>
    <row r="6146" spans="1:5" x14ac:dyDescent="0.25">
      <c r="A6146">
        <v>4</v>
      </c>
      <c r="B6146" s="35" t="str">
        <f t="shared" ref="B6146:B6209" si="96">LEFT(C6146,8)</f>
        <v>28300503</v>
      </c>
      <c r="C6146" s="32" t="s">
        <v>1707</v>
      </c>
      <c r="D6146" s="34">
        <v>-4601698.8899999997</v>
      </c>
      <c r="E6146" s="34">
        <v>-4551950.7300000004</v>
      </c>
    </row>
    <row r="6147" spans="1:5" x14ac:dyDescent="0.25">
      <c r="A6147">
        <v>4</v>
      </c>
      <c r="B6147" s="35" t="str">
        <f t="shared" si="96"/>
        <v>28300511</v>
      </c>
      <c r="C6147" s="32" t="s">
        <v>1708</v>
      </c>
      <c r="D6147" s="34">
        <v>-725412.24</v>
      </c>
      <c r="E6147" s="34">
        <v>-725412.24</v>
      </c>
    </row>
    <row r="6148" spans="1:5" x14ac:dyDescent="0.25">
      <c r="A6148">
        <v>4</v>
      </c>
      <c r="B6148" s="35" t="str">
        <f t="shared" si="96"/>
        <v>28300541</v>
      </c>
      <c r="C6148" s="32" t="s">
        <v>1709</v>
      </c>
      <c r="D6148" s="33">
        <v>0</v>
      </c>
      <c r="E6148" s="33">
        <v>0</v>
      </c>
    </row>
    <row r="6149" spans="1:5" x14ac:dyDescent="0.25">
      <c r="A6149">
        <v>4</v>
      </c>
      <c r="B6149" s="35" t="str">
        <f t="shared" si="96"/>
        <v>28300561</v>
      </c>
      <c r="C6149" s="32" t="s">
        <v>1710</v>
      </c>
      <c r="D6149" s="34">
        <v>-12772442.1</v>
      </c>
      <c r="E6149" s="34">
        <v>-12587777.51</v>
      </c>
    </row>
    <row r="6150" spans="1:5" x14ac:dyDescent="0.25">
      <c r="A6150">
        <v>4</v>
      </c>
      <c r="B6150" s="35" t="str">
        <f t="shared" si="96"/>
        <v>28300581</v>
      </c>
      <c r="C6150" s="32" t="s">
        <v>1711</v>
      </c>
      <c r="D6150" s="34">
        <v>-9973614.6300000008</v>
      </c>
      <c r="E6150" s="34">
        <v>-7397152.3600000003</v>
      </c>
    </row>
    <row r="6151" spans="1:5" x14ac:dyDescent="0.25">
      <c r="A6151">
        <v>4</v>
      </c>
      <c r="B6151" s="35" t="str">
        <f t="shared" si="96"/>
        <v>28300651</v>
      </c>
      <c r="C6151" s="32" t="s">
        <v>1712</v>
      </c>
      <c r="D6151" s="34">
        <v>-6825557.1399999997</v>
      </c>
      <c r="E6151" s="34">
        <v>-6370520</v>
      </c>
    </row>
    <row r="6152" spans="1:5" x14ac:dyDescent="0.25">
      <c r="A6152">
        <v>4</v>
      </c>
      <c r="B6152" s="35" t="str">
        <f t="shared" si="96"/>
        <v>28300661</v>
      </c>
      <c r="C6152" s="32" t="s">
        <v>1713</v>
      </c>
      <c r="D6152" s="34">
        <v>-7262635.4500000002</v>
      </c>
      <c r="E6152" s="34">
        <v>-7060681.8099999996</v>
      </c>
    </row>
    <row r="6153" spans="1:5" x14ac:dyDescent="0.25">
      <c r="A6153">
        <v>4</v>
      </c>
      <c r="B6153" s="35" t="str">
        <f t="shared" si="96"/>
        <v>28300731</v>
      </c>
      <c r="C6153" s="32" t="s">
        <v>1714</v>
      </c>
      <c r="D6153" s="34">
        <v>-2900603.22</v>
      </c>
      <c r="E6153" s="34">
        <v>-2584173.54</v>
      </c>
    </row>
    <row r="6154" spans="1:5" x14ac:dyDescent="0.25">
      <c r="A6154">
        <v>4</v>
      </c>
      <c r="B6154" s="35" t="str">
        <f t="shared" si="96"/>
        <v>28300741</v>
      </c>
      <c r="C6154" s="32" t="s">
        <v>1715</v>
      </c>
      <c r="D6154" s="34">
        <v>-196389.52</v>
      </c>
      <c r="E6154" s="34">
        <v>-149254.6</v>
      </c>
    </row>
    <row r="6155" spans="1:5" x14ac:dyDescent="0.25">
      <c r="A6155">
        <v>4</v>
      </c>
      <c r="B6155" s="35" t="str">
        <f t="shared" si="96"/>
        <v>28300761</v>
      </c>
      <c r="C6155" s="32" t="s">
        <v>1716</v>
      </c>
      <c r="D6155" s="34">
        <v>-1549497.81</v>
      </c>
      <c r="E6155" s="34">
        <v>-1522953.6</v>
      </c>
    </row>
    <row r="6156" spans="1:5" x14ac:dyDescent="0.25">
      <c r="A6156">
        <v>4</v>
      </c>
      <c r="B6156" s="35" t="str">
        <f t="shared" si="96"/>
        <v>28302001</v>
      </c>
      <c r="C6156" s="32" t="s">
        <v>1717</v>
      </c>
      <c r="D6156" s="34">
        <v>181048.55</v>
      </c>
      <c r="E6156" s="34">
        <v>717432.19</v>
      </c>
    </row>
    <row r="6157" spans="1:5" x14ac:dyDescent="0.25">
      <c r="A6157">
        <v>4</v>
      </c>
      <c r="B6157" s="35" t="str">
        <f t="shared" si="96"/>
        <v>28302002</v>
      </c>
      <c r="C6157" s="32" t="s">
        <v>1718</v>
      </c>
      <c r="D6157" s="34">
        <v>-13139974.640000001</v>
      </c>
      <c r="E6157" s="34">
        <v>-10392296.92</v>
      </c>
    </row>
    <row r="6158" spans="1:5" x14ac:dyDescent="0.25">
      <c r="A6158">
        <v>4</v>
      </c>
      <c r="B6158" s="35" t="str">
        <f t="shared" si="96"/>
        <v>28302011</v>
      </c>
      <c r="C6158" s="43" t="s">
        <v>1719</v>
      </c>
      <c r="D6158" s="49">
        <v>-3300896.5</v>
      </c>
      <c r="E6158" s="49">
        <v>-2645335.09</v>
      </c>
    </row>
    <row r="6159" spans="1:5" x14ac:dyDescent="0.25">
      <c r="A6159">
        <v>4</v>
      </c>
      <c r="B6159" s="35" t="str">
        <f t="shared" si="96"/>
        <v>28302012</v>
      </c>
      <c r="C6159" s="32" t="s">
        <v>1720</v>
      </c>
      <c r="D6159" s="34">
        <v>-2063102.8</v>
      </c>
      <c r="E6159" s="34">
        <v>-592683.63</v>
      </c>
    </row>
    <row r="6160" spans="1:5" x14ac:dyDescent="0.25">
      <c r="A6160">
        <v>4</v>
      </c>
      <c r="B6160" s="35" t="str">
        <f t="shared" si="96"/>
        <v>28302021</v>
      </c>
      <c r="C6160" s="32" t="s">
        <v>1721</v>
      </c>
      <c r="D6160" s="34">
        <v>181360.9</v>
      </c>
      <c r="E6160" s="34">
        <v>-28188.84</v>
      </c>
    </row>
    <row r="6161" spans="1:5" x14ac:dyDescent="0.25">
      <c r="A6161">
        <v>4</v>
      </c>
      <c r="B6161" s="35" t="str">
        <f t="shared" si="96"/>
        <v>28302022</v>
      </c>
      <c r="C6161" s="32" t="s">
        <v>1722</v>
      </c>
      <c r="D6161" s="34">
        <v>1155549.77</v>
      </c>
      <c r="E6161" s="34">
        <v>1567045.93</v>
      </c>
    </row>
    <row r="6162" spans="1:5" x14ac:dyDescent="0.25">
      <c r="A6162">
        <v>4</v>
      </c>
      <c r="B6162" s="35" t="str">
        <f t="shared" si="96"/>
        <v>28302031</v>
      </c>
      <c r="C6162" s="32" t="s">
        <v>1723</v>
      </c>
      <c r="D6162" s="34">
        <v>-20803.55</v>
      </c>
      <c r="E6162" s="34">
        <v>-566518.61</v>
      </c>
    </row>
    <row r="6163" spans="1:5" x14ac:dyDescent="0.25">
      <c r="A6163">
        <v>4</v>
      </c>
      <c r="B6163" s="35" t="str">
        <f t="shared" si="96"/>
        <v>28302041</v>
      </c>
      <c r="C6163" s="32" t="s">
        <v>1724</v>
      </c>
      <c r="D6163" s="34">
        <v>-11627416.529999999</v>
      </c>
      <c r="E6163" s="34">
        <v>-11214290.34</v>
      </c>
    </row>
    <row r="6164" spans="1:5" x14ac:dyDescent="0.25">
      <c r="A6164">
        <v>4</v>
      </c>
      <c r="B6164" s="35" t="str">
        <f t="shared" si="96"/>
        <v>28302051</v>
      </c>
      <c r="C6164" s="32" t="s">
        <v>1725</v>
      </c>
      <c r="D6164" s="34">
        <v>-3053100.3</v>
      </c>
      <c r="E6164" s="34">
        <v>-2742072.49</v>
      </c>
    </row>
    <row r="6165" spans="1:5" x14ac:dyDescent="0.25">
      <c r="A6165">
        <v>4</v>
      </c>
      <c r="B6165" s="35" t="str">
        <f t="shared" si="96"/>
        <v>28302061</v>
      </c>
      <c r="C6165" s="32" t="s">
        <v>1726</v>
      </c>
      <c r="D6165" s="34">
        <v>-1325207.74</v>
      </c>
      <c r="E6165" s="34">
        <v>-1087802.74</v>
      </c>
    </row>
    <row r="6166" spans="1:5" x14ac:dyDescent="0.25">
      <c r="A6166">
        <v>4</v>
      </c>
      <c r="B6166" s="35" t="str">
        <f t="shared" si="96"/>
        <v>28302081</v>
      </c>
      <c r="C6166" s="32" t="s">
        <v>1727</v>
      </c>
      <c r="D6166" s="34">
        <v>-7578611.3300000001</v>
      </c>
      <c r="E6166" s="34">
        <v>-8257141.6500000004</v>
      </c>
    </row>
    <row r="6167" spans="1:5" x14ac:dyDescent="0.25">
      <c r="A6167">
        <v>4</v>
      </c>
      <c r="B6167" s="35" t="str">
        <f t="shared" si="96"/>
        <v xml:space="preserve">F283    </v>
      </c>
      <c r="C6167" s="25" t="s">
        <v>268</v>
      </c>
      <c r="D6167" s="27">
        <v>-212687785.40000001</v>
      </c>
      <c r="E6167" s="27">
        <v>-202197433.31</v>
      </c>
    </row>
    <row r="6168" spans="1:5" x14ac:dyDescent="0.25">
      <c r="A6168">
        <v>4</v>
      </c>
      <c r="B6168" s="35" t="str">
        <f t="shared" si="96"/>
        <v>F1-P112.</v>
      </c>
      <c r="C6168" s="25" t="s">
        <v>1728</v>
      </c>
      <c r="D6168" s="27">
        <v>-2247016131.3499999</v>
      </c>
      <c r="E6168" s="27">
        <v>-2225886662.02</v>
      </c>
    </row>
    <row r="6169" spans="1:5" x14ac:dyDescent="0.25">
      <c r="A6169">
        <v>4</v>
      </c>
      <c r="B6169" s="35" t="str">
        <f t="shared" si="96"/>
        <v>F1-P112.</v>
      </c>
      <c r="C6169" s="25" t="s">
        <v>1729</v>
      </c>
      <c r="D6169" s="27">
        <v>-3795693200.7399998</v>
      </c>
      <c r="E6169" s="27">
        <v>-3799884450.5</v>
      </c>
    </row>
    <row r="6170" spans="1:5" x14ac:dyDescent="0.25">
      <c r="A6170">
        <v>4</v>
      </c>
      <c r="B6170" s="35" t="str">
        <f t="shared" si="96"/>
        <v>F1-P112.</v>
      </c>
      <c r="C6170" s="42" t="s">
        <v>1730</v>
      </c>
      <c r="D6170" s="48">
        <v>-12625792218.959999</v>
      </c>
      <c r="E6170" s="48">
        <v>-12460414535.780001</v>
      </c>
    </row>
    <row r="6171" spans="1:5" x14ac:dyDescent="0.25">
      <c r="A6171">
        <v>5</v>
      </c>
      <c r="B6171" s="35" t="str">
        <f t="shared" si="96"/>
        <v>Assets a</v>
      </c>
      <c r="C6171" s="40" t="s">
        <v>185</v>
      </c>
      <c r="D6171" s="46" t="s">
        <v>186</v>
      </c>
      <c r="E6171" s="46" t="s">
        <v>1892</v>
      </c>
    </row>
    <row r="6172" spans="1:5" x14ac:dyDescent="0.25">
      <c r="A6172">
        <v>5</v>
      </c>
      <c r="B6172" s="35" t="str">
        <f t="shared" si="96"/>
        <v>10100501</v>
      </c>
      <c r="C6172" s="32" t="s">
        <v>272</v>
      </c>
      <c r="D6172" s="33">
        <v>9651323076.8700008</v>
      </c>
      <c r="E6172" s="33">
        <v>9801854658.4899998</v>
      </c>
    </row>
    <row r="6173" spans="1:5" x14ac:dyDescent="0.25">
      <c r="A6173">
        <v>5</v>
      </c>
      <c r="B6173" s="35" t="str">
        <f t="shared" si="96"/>
        <v>10100502</v>
      </c>
      <c r="C6173" s="32" t="s">
        <v>273</v>
      </c>
      <c r="D6173" s="33">
        <v>3652033530.6500001</v>
      </c>
      <c r="E6173" s="33">
        <v>3725173947.6199999</v>
      </c>
    </row>
    <row r="6174" spans="1:5" x14ac:dyDescent="0.25">
      <c r="A6174">
        <v>5</v>
      </c>
      <c r="B6174" s="35" t="str">
        <f t="shared" si="96"/>
        <v>10100503</v>
      </c>
      <c r="C6174" s="32" t="s">
        <v>274</v>
      </c>
      <c r="D6174" s="33">
        <v>670048472.54999995</v>
      </c>
      <c r="E6174" s="33">
        <v>727852416.08000004</v>
      </c>
    </row>
    <row r="6175" spans="1:5" x14ac:dyDescent="0.25">
      <c r="A6175">
        <v>5</v>
      </c>
      <c r="B6175" s="35" t="str">
        <f t="shared" si="96"/>
        <v>10100601</v>
      </c>
      <c r="C6175" s="32" t="s">
        <v>275</v>
      </c>
      <c r="D6175" s="33">
        <v>-787464</v>
      </c>
      <c r="E6175" s="33">
        <v>49238.21</v>
      </c>
    </row>
    <row r="6176" spans="1:5" x14ac:dyDescent="0.25">
      <c r="A6176">
        <v>5</v>
      </c>
      <c r="B6176" s="35" t="str">
        <f t="shared" si="96"/>
        <v>10100602</v>
      </c>
      <c r="C6176" s="32" t="s">
        <v>276</v>
      </c>
      <c r="D6176" s="33">
        <v>-3448517.43</v>
      </c>
      <c r="E6176" s="33">
        <v>534354.74</v>
      </c>
    </row>
    <row r="6177" spans="1:5" x14ac:dyDescent="0.25">
      <c r="A6177">
        <v>5</v>
      </c>
      <c r="B6177" s="35" t="str">
        <f t="shared" si="96"/>
        <v>10100651</v>
      </c>
      <c r="C6177" s="32" t="s">
        <v>277</v>
      </c>
      <c r="D6177" s="33">
        <v>127626846.77</v>
      </c>
      <c r="E6177" s="33">
        <v>127834725.66</v>
      </c>
    </row>
    <row r="6178" spans="1:5" x14ac:dyDescent="0.25">
      <c r="A6178">
        <v>5</v>
      </c>
      <c r="B6178" s="35" t="str">
        <f t="shared" si="96"/>
        <v>10100661</v>
      </c>
      <c r="C6178" s="32" t="s">
        <v>278</v>
      </c>
      <c r="D6178" s="33">
        <v>-127626846.77</v>
      </c>
      <c r="E6178" s="33">
        <v>-127834725.66</v>
      </c>
    </row>
    <row r="6179" spans="1:5" x14ac:dyDescent="0.25">
      <c r="A6179">
        <v>5</v>
      </c>
      <c r="B6179" s="35" t="str">
        <f t="shared" si="96"/>
        <v>10110023</v>
      </c>
      <c r="C6179" s="32" t="s">
        <v>279</v>
      </c>
      <c r="D6179" s="33">
        <v>1129251.6000000001</v>
      </c>
      <c r="E6179" s="33">
        <v>1285470.07</v>
      </c>
    </row>
    <row r="6180" spans="1:5" x14ac:dyDescent="0.25">
      <c r="A6180">
        <v>5</v>
      </c>
      <c r="B6180" s="35" t="str">
        <f t="shared" si="96"/>
        <v xml:space="preserve">F101    </v>
      </c>
      <c r="C6180" s="25" t="s">
        <v>280</v>
      </c>
      <c r="D6180" s="26">
        <v>13970298350.24</v>
      </c>
      <c r="E6180" s="26">
        <v>14256750085.209999</v>
      </c>
    </row>
    <row r="6181" spans="1:5" x14ac:dyDescent="0.25">
      <c r="A6181">
        <v>5</v>
      </c>
      <c r="B6181" s="35" t="str">
        <f t="shared" si="96"/>
        <v>10500501</v>
      </c>
      <c r="C6181" s="32" t="s">
        <v>281</v>
      </c>
      <c r="D6181" s="33">
        <v>52143356.590000004</v>
      </c>
      <c r="E6181" s="33">
        <v>49293982.979999997</v>
      </c>
    </row>
    <row r="6182" spans="1:5" x14ac:dyDescent="0.25">
      <c r="A6182">
        <v>5</v>
      </c>
      <c r="B6182" s="35" t="str">
        <f t="shared" si="96"/>
        <v>10500502</v>
      </c>
      <c r="C6182" s="32" t="s">
        <v>282</v>
      </c>
      <c r="D6182" s="33">
        <v>1436911.3</v>
      </c>
      <c r="E6182" s="33">
        <v>611314.14</v>
      </c>
    </row>
    <row r="6183" spans="1:5" x14ac:dyDescent="0.25">
      <c r="A6183">
        <v>5</v>
      </c>
      <c r="B6183" s="35" t="str">
        <f t="shared" si="96"/>
        <v xml:space="preserve">F105    </v>
      </c>
      <c r="C6183" s="25" t="s">
        <v>283</v>
      </c>
      <c r="D6183" s="26">
        <v>53580267.890000001</v>
      </c>
      <c r="E6183" s="26">
        <v>49905297.119999997</v>
      </c>
    </row>
    <row r="6184" spans="1:5" x14ac:dyDescent="0.25">
      <c r="A6184">
        <v>5</v>
      </c>
      <c r="B6184" s="35" t="str">
        <f t="shared" si="96"/>
        <v>10600501</v>
      </c>
      <c r="C6184" s="32" t="s">
        <v>284</v>
      </c>
      <c r="D6184" s="33">
        <v>146752173.47</v>
      </c>
      <c r="E6184" s="33">
        <v>77366280.069999993</v>
      </c>
    </row>
    <row r="6185" spans="1:5" x14ac:dyDescent="0.25">
      <c r="A6185">
        <v>5</v>
      </c>
      <c r="B6185" s="35" t="str">
        <f t="shared" si="96"/>
        <v>10600502</v>
      </c>
      <c r="C6185" s="32" t="s">
        <v>285</v>
      </c>
      <c r="D6185" s="33">
        <v>91940790.370000005</v>
      </c>
      <c r="E6185" s="33">
        <v>88362927.700000003</v>
      </c>
    </row>
    <row r="6186" spans="1:5" x14ac:dyDescent="0.25">
      <c r="A6186">
        <v>5</v>
      </c>
      <c r="B6186" s="35" t="str">
        <f t="shared" si="96"/>
        <v>10600503</v>
      </c>
      <c r="C6186" s="32" t="s">
        <v>286</v>
      </c>
      <c r="D6186" s="33">
        <v>36320795.490000002</v>
      </c>
      <c r="E6186" s="33">
        <v>8664549.2100000009</v>
      </c>
    </row>
    <row r="6187" spans="1:5" x14ac:dyDescent="0.25">
      <c r="A6187">
        <v>5</v>
      </c>
      <c r="B6187" s="35" t="str">
        <f t="shared" si="96"/>
        <v xml:space="preserve">F106    </v>
      </c>
      <c r="C6187" s="25" t="s">
        <v>288</v>
      </c>
      <c r="D6187" s="26">
        <v>275013759.32999998</v>
      </c>
      <c r="E6187" s="26">
        <v>174393756.97999999</v>
      </c>
    </row>
    <row r="6188" spans="1:5" x14ac:dyDescent="0.25">
      <c r="A6188">
        <v>5</v>
      </c>
      <c r="B6188" s="35" t="str">
        <f t="shared" si="96"/>
        <v>11400001</v>
      </c>
      <c r="C6188" s="32" t="s">
        <v>289</v>
      </c>
      <c r="D6188" s="33">
        <v>946172.25</v>
      </c>
      <c r="E6188" s="33">
        <v>946172.25</v>
      </c>
    </row>
    <row r="6189" spans="1:5" x14ac:dyDescent="0.25">
      <c r="A6189">
        <v>5</v>
      </c>
      <c r="B6189" s="35" t="str">
        <f t="shared" si="96"/>
        <v>11400011</v>
      </c>
      <c r="C6189" s="32" t="s">
        <v>290</v>
      </c>
      <c r="D6189" s="33">
        <v>302358.01</v>
      </c>
      <c r="E6189" s="33">
        <v>302358.01</v>
      </c>
    </row>
    <row r="6190" spans="1:5" x14ac:dyDescent="0.25">
      <c r="A6190">
        <v>5</v>
      </c>
      <c r="B6190" s="35" t="str">
        <f t="shared" si="96"/>
        <v>11400031</v>
      </c>
      <c r="C6190" s="32" t="s">
        <v>291</v>
      </c>
      <c r="D6190" s="33">
        <v>76622596.840000004</v>
      </c>
      <c r="E6190" s="33">
        <v>76622596.840000004</v>
      </c>
    </row>
    <row r="6191" spans="1:5" x14ac:dyDescent="0.25">
      <c r="A6191">
        <v>5</v>
      </c>
      <c r="B6191" s="35" t="str">
        <f t="shared" si="96"/>
        <v>11400061</v>
      </c>
      <c r="C6191" s="32" t="s">
        <v>292</v>
      </c>
      <c r="D6191" s="33">
        <v>156960790.84</v>
      </c>
      <c r="E6191" s="33">
        <v>156960790.84</v>
      </c>
    </row>
    <row r="6192" spans="1:5" x14ac:dyDescent="0.25">
      <c r="A6192">
        <v>5</v>
      </c>
      <c r="B6192" s="35" t="str">
        <f t="shared" si="96"/>
        <v>11400071</v>
      </c>
      <c r="C6192" s="32" t="s">
        <v>293</v>
      </c>
      <c r="D6192" s="33">
        <v>16950332.899999999</v>
      </c>
      <c r="E6192" s="33">
        <v>16950332.899999999</v>
      </c>
    </row>
    <row r="6193" spans="1:5" x14ac:dyDescent="0.25">
      <c r="A6193">
        <v>5</v>
      </c>
      <c r="B6193" s="35" t="str">
        <f t="shared" si="96"/>
        <v>11400091</v>
      </c>
      <c r="C6193" s="32" t="s">
        <v>294</v>
      </c>
      <c r="D6193" s="33">
        <v>31009424.030000001</v>
      </c>
      <c r="E6193" s="33">
        <v>31009424.030000001</v>
      </c>
    </row>
    <row r="6194" spans="1:5" x14ac:dyDescent="0.25">
      <c r="A6194">
        <v>5</v>
      </c>
      <c r="B6194" s="35" t="str">
        <f t="shared" si="96"/>
        <v xml:space="preserve">F114    </v>
      </c>
      <c r="C6194" s="25" t="s">
        <v>295</v>
      </c>
      <c r="D6194" s="26">
        <v>282791674.87</v>
      </c>
      <c r="E6194" s="26">
        <v>282791674.87</v>
      </c>
    </row>
    <row r="6195" spans="1:5" x14ac:dyDescent="0.25">
      <c r="A6195">
        <v>5</v>
      </c>
      <c r="B6195" s="35" t="str">
        <f t="shared" si="96"/>
        <v>F1-P110.</v>
      </c>
      <c r="C6195" s="25" t="s">
        <v>188</v>
      </c>
      <c r="D6195" s="26">
        <v>14581684052.33</v>
      </c>
      <c r="E6195" s="26">
        <v>14763840814.18</v>
      </c>
    </row>
    <row r="6196" spans="1:5" x14ac:dyDescent="0.25">
      <c r="A6196">
        <v>5</v>
      </c>
      <c r="B6196" s="35" t="str">
        <f t="shared" si="96"/>
        <v>10700011</v>
      </c>
      <c r="C6196" s="32" t="s">
        <v>296</v>
      </c>
      <c r="D6196" s="33">
        <v>-970695.8</v>
      </c>
      <c r="E6196" s="33">
        <v>-62838.34</v>
      </c>
    </row>
    <row r="6197" spans="1:5" x14ac:dyDescent="0.25">
      <c r="A6197">
        <v>5</v>
      </c>
      <c r="B6197" s="35" t="str">
        <f t="shared" si="96"/>
        <v>10700012</v>
      </c>
      <c r="C6197" s="32" t="s">
        <v>297</v>
      </c>
      <c r="D6197" s="33">
        <v>667456.88</v>
      </c>
      <c r="E6197" s="33">
        <v>1217693.49</v>
      </c>
    </row>
    <row r="6198" spans="1:5" x14ac:dyDescent="0.25">
      <c r="A6198">
        <v>5</v>
      </c>
      <c r="B6198" s="35" t="str">
        <f t="shared" si="96"/>
        <v>10700013</v>
      </c>
      <c r="C6198" s="32" t="s">
        <v>298</v>
      </c>
      <c r="D6198" s="33">
        <v>-2152887.63</v>
      </c>
      <c r="E6198" s="33">
        <v>2738985.07</v>
      </c>
    </row>
    <row r="6199" spans="1:5" x14ac:dyDescent="0.25">
      <c r="A6199">
        <v>5</v>
      </c>
      <c r="B6199" s="35" t="str">
        <f t="shared" si="96"/>
        <v>10700051</v>
      </c>
      <c r="C6199" s="32" t="s">
        <v>299</v>
      </c>
      <c r="D6199" s="33">
        <v>596066.98</v>
      </c>
      <c r="E6199" s="33">
        <v>1339189.33</v>
      </c>
    </row>
    <row r="6200" spans="1:5" x14ac:dyDescent="0.25">
      <c r="A6200">
        <v>5</v>
      </c>
      <c r="B6200" s="35" t="str">
        <f t="shared" si="96"/>
        <v>10700501</v>
      </c>
      <c r="C6200" s="32" t="s">
        <v>300</v>
      </c>
      <c r="D6200" s="33">
        <v>228549819.11000001</v>
      </c>
      <c r="E6200" s="33">
        <v>273758108.74000001</v>
      </c>
    </row>
    <row r="6201" spans="1:5" x14ac:dyDescent="0.25">
      <c r="A6201">
        <v>5</v>
      </c>
      <c r="B6201" s="35" t="str">
        <f t="shared" si="96"/>
        <v>10700502</v>
      </c>
      <c r="C6201" s="32" t="s">
        <v>301</v>
      </c>
      <c r="D6201" s="33">
        <v>122099701.43000001</v>
      </c>
      <c r="E6201" s="33">
        <v>154191935.97</v>
      </c>
    </row>
    <row r="6202" spans="1:5" x14ac:dyDescent="0.25">
      <c r="A6202">
        <v>5</v>
      </c>
      <c r="B6202" s="35" t="str">
        <f t="shared" si="96"/>
        <v>10700503</v>
      </c>
      <c r="C6202" s="32" t="s">
        <v>302</v>
      </c>
      <c r="D6202" s="33">
        <v>137799008</v>
      </c>
      <c r="E6202" s="33">
        <v>174817618.58000001</v>
      </c>
    </row>
    <row r="6203" spans="1:5" x14ac:dyDescent="0.25">
      <c r="A6203">
        <v>5</v>
      </c>
      <c r="B6203" s="35" t="str">
        <f t="shared" si="96"/>
        <v>10700601</v>
      </c>
      <c r="C6203" s="32" t="s">
        <v>1732</v>
      </c>
      <c r="D6203" s="33">
        <v>0</v>
      </c>
      <c r="E6203" s="33">
        <v>212500</v>
      </c>
    </row>
    <row r="6204" spans="1:5" x14ac:dyDescent="0.25">
      <c r="A6204">
        <v>5</v>
      </c>
      <c r="B6204" s="35" t="str">
        <f t="shared" si="96"/>
        <v>10700602</v>
      </c>
      <c r="C6204" s="32" t="s">
        <v>303</v>
      </c>
      <c r="D6204" s="33">
        <v>9348799.6400000006</v>
      </c>
      <c r="E6204" s="33">
        <v>9251250</v>
      </c>
    </row>
    <row r="6205" spans="1:5" x14ac:dyDescent="0.25">
      <c r="A6205">
        <v>5</v>
      </c>
      <c r="B6205" s="35" t="str">
        <f t="shared" si="96"/>
        <v xml:space="preserve">F107    </v>
      </c>
      <c r="C6205" s="25" t="s">
        <v>304</v>
      </c>
      <c r="D6205" s="26">
        <v>495937268.61000001</v>
      </c>
      <c r="E6205" s="26">
        <v>617464442.84000003</v>
      </c>
    </row>
    <row r="6206" spans="1:5" x14ac:dyDescent="0.25">
      <c r="A6206">
        <v>5</v>
      </c>
      <c r="B6206" s="35" t="str">
        <f t="shared" si="96"/>
        <v>F1-P110.</v>
      </c>
      <c r="C6206" s="25" t="s">
        <v>189</v>
      </c>
      <c r="D6206" s="26">
        <v>495937268.61000001</v>
      </c>
      <c r="E6206" s="26">
        <v>617464442.84000003</v>
      </c>
    </row>
    <row r="6207" spans="1:5" x14ac:dyDescent="0.25">
      <c r="A6207">
        <v>5</v>
      </c>
      <c r="B6207" s="35" t="str">
        <f t="shared" si="96"/>
        <v>F1-P110.</v>
      </c>
      <c r="C6207" s="25" t="s">
        <v>190</v>
      </c>
      <c r="D6207" s="26">
        <v>15077621320.940001</v>
      </c>
      <c r="E6207" s="26">
        <v>15381305257.02</v>
      </c>
    </row>
    <row r="6208" spans="1:5" x14ac:dyDescent="0.25">
      <c r="A6208">
        <v>5</v>
      </c>
      <c r="B6208" s="35" t="str">
        <f t="shared" si="96"/>
        <v>11100501</v>
      </c>
      <c r="C6208" s="32" t="s">
        <v>305</v>
      </c>
      <c r="D6208" s="34">
        <v>-50962157.799999997</v>
      </c>
      <c r="E6208" s="34">
        <v>-57474583.219999999</v>
      </c>
    </row>
    <row r="6209" spans="1:5" x14ac:dyDescent="0.25">
      <c r="A6209">
        <v>5</v>
      </c>
      <c r="B6209" s="35" t="str">
        <f t="shared" si="96"/>
        <v>11100502</v>
      </c>
      <c r="C6209" s="32" t="s">
        <v>306</v>
      </c>
      <c r="D6209" s="34">
        <v>-9719903.9299999997</v>
      </c>
      <c r="E6209" s="34">
        <v>-11085923.25</v>
      </c>
    </row>
    <row r="6210" spans="1:5" x14ac:dyDescent="0.25">
      <c r="A6210">
        <v>5</v>
      </c>
      <c r="B6210" s="35" t="str">
        <f t="shared" ref="B6210:B6273" si="97">LEFT(C6210,8)</f>
        <v>11100503</v>
      </c>
      <c r="C6210" s="32" t="s">
        <v>307</v>
      </c>
      <c r="D6210" s="34">
        <v>-127982249.98</v>
      </c>
      <c r="E6210" s="34">
        <v>-137707761.41</v>
      </c>
    </row>
    <row r="6211" spans="1:5" x14ac:dyDescent="0.25">
      <c r="A6211">
        <v>5</v>
      </c>
      <c r="B6211" s="35" t="str">
        <f t="shared" si="97"/>
        <v xml:space="preserve">F111    </v>
      </c>
      <c r="C6211" s="25" t="s">
        <v>308</v>
      </c>
      <c r="D6211" s="27">
        <v>-188664311.71000001</v>
      </c>
      <c r="E6211" s="27">
        <v>-206268267.88</v>
      </c>
    </row>
    <row r="6212" spans="1:5" x14ac:dyDescent="0.25">
      <c r="A6212">
        <v>5</v>
      </c>
      <c r="B6212" s="35" t="str">
        <f t="shared" si="97"/>
        <v>11500001</v>
      </c>
      <c r="C6212" s="32" t="s">
        <v>309</v>
      </c>
      <c r="D6212" s="34">
        <v>-925389</v>
      </c>
      <c r="E6212" s="34">
        <v>-936139</v>
      </c>
    </row>
    <row r="6213" spans="1:5" x14ac:dyDescent="0.25">
      <c r="A6213">
        <v>5</v>
      </c>
      <c r="B6213" s="35" t="str">
        <f t="shared" si="97"/>
        <v>11500011</v>
      </c>
      <c r="C6213" s="32" t="s">
        <v>310</v>
      </c>
      <c r="D6213" s="34">
        <v>-302358.01</v>
      </c>
      <c r="E6213" s="34">
        <v>-302358.01</v>
      </c>
    </row>
    <row r="6214" spans="1:5" x14ac:dyDescent="0.25">
      <c r="A6214">
        <v>5</v>
      </c>
      <c r="B6214" s="35" t="str">
        <f t="shared" si="97"/>
        <v>11500031</v>
      </c>
      <c r="C6214" s="32" t="s">
        <v>311</v>
      </c>
      <c r="D6214" s="34">
        <v>-63800238.659999996</v>
      </c>
      <c r="E6214" s="34">
        <v>-64905613.659999996</v>
      </c>
    </row>
    <row r="6215" spans="1:5" x14ac:dyDescent="0.25">
      <c r="A6215">
        <v>5</v>
      </c>
      <c r="B6215" s="35" t="str">
        <f t="shared" si="97"/>
        <v>11500041</v>
      </c>
      <c r="C6215" s="32" t="s">
        <v>312</v>
      </c>
      <c r="D6215" s="34">
        <v>-41800138.520000003</v>
      </c>
      <c r="E6215" s="34">
        <v>-43723679.920000002</v>
      </c>
    </row>
    <row r="6216" spans="1:5" x14ac:dyDescent="0.25">
      <c r="A6216">
        <v>5</v>
      </c>
      <c r="B6216" s="35" t="str">
        <f t="shared" si="97"/>
        <v>11500051</v>
      </c>
      <c r="C6216" s="32" t="s">
        <v>313</v>
      </c>
      <c r="D6216" s="34">
        <v>-16950332.899999999</v>
      </c>
      <c r="E6216" s="34">
        <v>-16950332.899999999</v>
      </c>
    </row>
    <row r="6217" spans="1:5" x14ac:dyDescent="0.25">
      <c r="A6217">
        <v>5</v>
      </c>
      <c r="B6217" s="35" t="str">
        <f t="shared" si="97"/>
        <v>11500061</v>
      </c>
      <c r="C6217" s="32" t="s">
        <v>314</v>
      </c>
      <c r="D6217" s="34">
        <v>-5867268.1699999999</v>
      </c>
      <c r="E6217" s="34">
        <v>-6344348.9199999999</v>
      </c>
    </row>
    <row r="6218" spans="1:5" x14ac:dyDescent="0.25">
      <c r="A6218">
        <v>5</v>
      </c>
      <c r="B6218" s="35" t="str">
        <f t="shared" si="97"/>
        <v xml:space="preserve">F115    </v>
      </c>
      <c r="C6218" s="25" t="s">
        <v>315</v>
      </c>
      <c r="D6218" s="27">
        <v>-129645725.26000001</v>
      </c>
      <c r="E6218" s="27">
        <v>-133162472.41</v>
      </c>
    </row>
    <row r="6219" spans="1:5" x14ac:dyDescent="0.25">
      <c r="A6219">
        <v>5</v>
      </c>
      <c r="B6219" s="35" t="str">
        <f t="shared" si="97"/>
        <v>10800061</v>
      </c>
      <c r="C6219" s="32" t="s">
        <v>316</v>
      </c>
      <c r="D6219" s="34">
        <v>-70546231.530000001</v>
      </c>
      <c r="E6219" s="34">
        <v>-74961636.900000006</v>
      </c>
    </row>
    <row r="6220" spans="1:5" x14ac:dyDescent="0.25">
      <c r="A6220">
        <v>5</v>
      </c>
      <c r="B6220" s="35" t="str">
        <f t="shared" si="97"/>
        <v>10800062</v>
      </c>
      <c r="C6220" s="32" t="s">
        <v>317</v>
      </c>
      <c r="D6220" s="34">
        <v>-319032997.37</v>
      </c>
      <c r="E6220" s="34">
        <v>-323514061.88</v>
      </c>
    </row>
    <row r="6221" spans="1:5" x14ac:dyDescent="0.25">
      <c r="A6221">
        <v>5</v>
      </c>
      <c r="B6221" s="35" t="str">
        <f t="shared" si="97"/>
        <v>10800071</v>
      </c>
      <c r="C6221" s="32" t="s">
        <v>318</v>
      </c>
      <c r="D6221" s="34">
        <v>70546231.530000001</v>
      </c>
      <c r="E6221" s="34">
        <v>74961636.900000006</v>
      </c>
    </row>
    <row r="6222" spans="1:5" x14ac:dyDescent="0.25">
      <c r="A6222">
        <v>5</v>
      </c>
      <c r="B6222" s="35" t="str">
        <f t="shared" si="97"/>
        <v>10800072</v>
      </c>
      <c r="C6222" s="32" t="s">
        <v>319</v>
      </c>
      <c r="D6222" s="34">
        <v>319032997.37</v>
      </c>
      <c r="E6222" s="34">
        <v>323514061.88</v>
      </c>
    </row>
    <row r="6223" spans="1:5" x14ac:dyDescent="0.25">
      <c r="A6223">
        <v>5</v>
      </c>
      <c r="B6223" s="35" t="str">
        <f t="shared" si="97"/>
        <v>10800501</v>
      </c>
      <c r="C6223" s="32" t="s">
        <v>320</v>
      </c>
      <c r="D6223" s="34">
        <v>-3681042016.3499999</v>
      </c>
      <c r="E6223" s="34">
        <v>-3787157759.9400001</v>
      </c>
    </row>
    <row r="6224" spans="1:5" x14ac:dyDescent="0.25">
      <c r="A6224">
        <v>5</v>
      </c>
      <c r="B6224" s="35" t="str">
        <f t="shared" si="97"/>
        <v>10800502</v>
      </c>
      <c r="C6224" s="32" t="s">
        <v>321</v>
      </c>
      <c r="D6224" s="34">
        <v>-1437510837.6099999</v>
      </c>
      <c r="E6224" s="34">
        <v>-1467929034.6700001</v>
      </c>
    </row>
    <row r="6225" spans="1:5" x14ac:dyDescent="0.25">
      <c r="A6225">
        <v>5</v>
      </c>
      <c r="B6225" s="35" t="str">
        <f t="shared" si="97"/>
        <v>10800503</v>
      </c>
      <c r="C6225" s="32" t="s">
        <v>322</v>
      </c>
      <c r="D6225" s="34">
        <v>-101835021.88</v>
      </c>
      <c r="E6225" s="34">
        <v>-107641820</v>
      </c>
    </row>
    <row r="6226" spans="1:5" x14ac:dyDescent="0.25">
      <c r="A6226">
        <v>5</v>
      </c>
      <c r="B6226" s="35" t="str">
        <f t="shared" si="97"/>
        <v>10800541</v>
      </c>
      <c r="C6226" s="32" t="s">
        <v>323</v>
      </c>
      <c r="D6226" s="34">
        <v>11865027.640000001</v>
      </c>
      <c r="E6226" s="34">
        <v>10355251.630000001</v>
      </c>
    </row>
    <row r="6227" spans="1:5" x14ac:dyDescent="0.25">
      <c r="A6227">
        <v>5</v>
      </c>
      <c r="B6227" s="35" t="str">
        <f t="shared" si="97"/>
        <v>10800543</v>
      </c>
      <c r="C6227" s="32" t="s">
        <v>324</v>
      </c>
      <c r="D6227" s="34">
        <v>77238.67</v>
      </c>
      <c r="E6227" s="34">
        <v>39915.35</v>
      </c>
    </row>
    <row r="6228" spans="1:5" x14ac:dyDescent="0.25">
      <c r="A6228">
        <v>5</v>
      </c>
      <c r="B6228" s="35" t="str">
        <f t="shared" si="97"/>
        <v>10800552</v>
      </c>
      <c r="C6228" s="32" t="s">
        <v>325</v>
      </c>
      <c r="D6228" s="34">
        <v>4803445.21</v>
      </c>
      <c r="E6228" s="34">
        <v>3639531.08</v>
      </c>
    </row>
    <row r="6229" spans="1:5" x14ac:dyDescent="0.25">
      <c r="A6229">
        <v>5</v>
      </c>
      <c r="B6229" s="35" t="str">
        <f t="shared" si="97"/>
        <v>10800602</v>
      </c>
      <c r="C6229" s="32" t="s">
        <v>1734</v>
      </c>
      <c r="D6229" s="33">
        <v>0</v>
      </c>
      <c r="E6229" s="34">
        <v>13872.64</v>
      </c>
    </row>
    <row r="6230" spans="1:5" x14ac:dyDescent="0.25">
      <c r="A6230">
        <v>5</v>
      </c>
      <c r="B6230" s="35" t="str">
        <f t="shared" si="97"/>
        <v>10800611</v>
      </c>
      <c r="C6230" s="32" t="s">
        <v>326</v>
      </c>
      <c r="D6230" s="34">
        <v>-95934500</v>
      </c>
      <c r="E6230" s="34">
        <v>-95934500</v>
      </c>
    </row>
    <row r="6231" spans="1:5" x14ac:dyDescent="0.25">
      <c r="A6231">
        <v>5</v>
      </c>
      <c r="B6231" s="35" t="str">
        <f t="shared" si="97"/>
        <v>10800621</v>
      </c>
      <c r="C6231" s="32" t="s">
        <v>327</v>
      </c>
      <c r="D6231" s="34">
        <v>407429.75</v>
      </c>
      <c r="E6231" s="34">
        <v>5268389.99</v>
      </c>
    </row>
    <row r="6232" spans="1:5" x14ac:dyDescent="0.25">
      <c r="A6232">
        <v>5</v>
      </c>
      <c r="B6232" s="35" t="str">
        <f t="shared" si="97"/>
        <v>10800631</v>
      </c>
      <c r="C6232" s="32" t="s">
        <v>328</v>
      </c>
      <c r="D6232" s="34">
        <v>67452.3</v>
      </c>
      <c r="E6232" s="34">
        <v>878030.01</v>
      </c>
    </row>
    <row r="6233" spans="1:5" x14ac:dyDescent="0.25">
      <c r="A6233">
        <v>5</v>
      </c>
      <c r="B6233" s="35" t="str">
        <f t="shared" si="97"/>
        <v>10800701</v>
      </c>
      <c r="C6233" s="32" t="s">
        <v>329</v>
      </c>
      <c r="D6233" s="34">
        <v>407429.75</v>
      </c>
      <c r="E6233" s="34">
        <v>5268389.99</v>
      </c>
    </row>
    <row r="6234" spans="1:5" x14ac:dyDescent="0.25">
      <c r="A6234">
        <v>5</v>
      </c>
      <c r="B6234" s="35" t="str">
        <f t="shared" si="97"/>
        <v>10800711</v>
      </c>
      <c r="C6234" s="32" t="s">
        <v>330</v>
      </c>
      <c r="D6234" s="34">
        <v>-407429.75</v>
      </c>
      <c r="E6234" s="34">
        <v>-5268389.99</v>
      </c>
    </row>
    <row r="6235" spans="1:5" x14ac:dyDescent="0.25">
      <c r="A6235">
        <v>5</v>
      </c>
      <c r="B6235" s="35" t="str">
        <f t="shared" si="97"/>
        <v>10800721</v>
      </c>
      <c r="C6235" s="32" t="s">
        <v>331</v>
      </c>
      <c r="D6235" s="34">
        <v>407429.75</v>
      </c>
      <c r="E6235" s="34">
        <v>5268389.99</v>
      </c>
    </row>
    <row r="6236" spans="1:5" x14ac:dyDescent="0.25">
      <c r="A6236">
        <v>5</v>
      </c>
      <c r="B6236" s="35" t="str">
        <f t="shared" si="97"/>
        <v>10800741</v>
      </c>
      <c r="C6236" s="32" t="s">
        <v>332</v>
      </c>
      <c r="D6236" s="34">
        <v>67452.3</v>
      </c>
      <c r="E6236" s="34">
        <v>878030.01</v>
      </c>
    </row>
    <row r="6237" spans="1:5" x14ac:dyDescent="0.25">
      <c r="A6237">
        <v>5</v>
      </c>
      <c r="B6237" s="35" t="str">
        <f t="shared" si="97"/>
        <v>10800751</v>
      </c>
      <c r="C6237" s="44" t="s">
        <v>333</v>
      </c>
      <c r="D6237" s="54">
        <v>-67452.3</v>
      </c>
      <c r="E6237" s="54">
        <v>-878030.01</v>
      </c>
    </row>
    <row r="6238" spans="1:5" x14ac:dyDescent="0.25">
      <c r="A6238">
        <v>5</v>
      </c>
      <c r="B6238" s="35" t="str">
        <f t="shared" si="97"/>
        <v>10800831</v>
      </c>
      <c r="C6238" s="32" t="s">
        <v>334</v>
      </c>
      <c r="D6238" s="34">
        <v>-407429.75</v>
      </c>
      <c r="E6238" s="34">
        <v>-5268389.99</v>
      </c>
    </row>
    <row r="6239" spans="1:5" x14ac:dyDescent="0.25">
      <c r="A6239">
        <v>5</v>
      </c>
      <c r="B6239" s="35" t="str">
        <f t="shared" si="97"/>
        <v xml:space="preserve">F108    </v>
      </c>
      <c r="C6239" s="25" t="s">
        <v>335</v>
      </c>
      <c r="D6239" s="27">
        <v>-5299101782.2700005</v>
      </c>
      <c r="E6239" s="27">
        <v>-5438468123.9099998</v>
      </c>
    </row>
    <row r="6240" spans="1:5" x14ac:dyDescent="0.25">
      <c r="A6240">
        <v>5</v>
      </c>
      <c r="B6240" s="35" t="str">
        <f t="shared" si="97"/>
        <v>F1-P110.</v>
      </c>
      <c r="C6240" s="25" t="s">
        <v>191</v>
      </c>
      <c r="D6240" s="27">
        <v>-5617411819.2399998</v>
      </c>
      <c r="E6240" s="27">
        <v>-5777898864.1999998</v>
      </c>
    </row>
    <row r="6241" spans="1:5" x14ac:dyDescent="0.25">
      <c r="A6241">
        <v>5</v>
      </c>
      <c r="B6241" s="35" t="str">
        <f t="shared" si="97"/>
        <v>F1-P110.</v>
      </c>
      <c r="C6241" s="25" t="s">
        <v>192</v>
      </c>
      <c r="D6241" s="26">
        <v>9460209501.7000008</v>
      </c>
      <c r="E6241" s="26">
        <v>9603406392.8199997</v>
      </c>
    </row>
    <row r="6242" spans="1:5" x14ac:dyDescent="0.25">
      <c r="A6242">
        <v>5</v>
      </c>
      <c r="B6242" s="35" t="str">
        <f t="shared" si="97"/>
        <v>F1-P110.</v>
      </c>
      <c r="C6242" s="25" t="s">
        <v>193</v>
      </c>
      <c r="D6242" s="26">
        <v>9460209501.7000008</v>
      </c>
      <c r="E6242" s="26">
        <v>9603406392.8199997</v>
      </c>
    </row>
    <row r="6243" spans="1:5" x14ac:dyDescent="0.25">
      <c r="A6243">
        <v>5</v>
      </c>
      <c r="B6243" s="35" t="str">
        <f t="shared" si="97"/>
        <v>11710002</v>
      </c>
      <c r="C6243" s="32" t="s">
        <v>336</v>
      </c>
      <c r="D6243" s="33">
        <v>8654564.4700000007</v>
      </c>
      <c r="E6243" s="33">
        <v>8654564.4700000007</v>
      </c>
    </row>
    <row r="6244" spans="1:5" x14ac:dyDescent="0.25">
      <c r="A6244">
        <v>5</v>
      </c>
      <c r="B6244" s="35" t="str">
        <f t="shared" si="97"/>
        <v xml:space="preserve">F117-1  </v>
      </c>
      <c r="C6244" s="25" t="s">
        <v>337</v>
      </c>
      <c r="D6244" s="26">
        <v>8654564.4700000007</v>
      </c>
      <c r="E6244" s="26">
        <v>8654564.4700000007</v>
      </c>
    </row>
    <row r="6245" spans="1:5" x14ac:dyDescent="0.25">
      <c r="A6245">
        <v>5</v>
      </c>
      <c r="B6245" s="35" t="str">
        <f t="shared" si="97"/>
        <v>F1-P110.</v>
      </c>
      <c r="C6245" s="25" t="s">
        <v>194</v>
      </c>
      <c r="D6245" s="26">
        <v>8654564.4700000007</v>
      </c>
      <c r="E6245" s="26">
        <v>8654564.4700000007</v>
      </c>
    </row>
    <row r="6246" spans="1:5" x14ac:dyDescent="0.25">
      <c r="A6246">
        <v>5</v>
      </c>
      <c r="B6246" s="35" t="str">
        <f t="shared" si="97"/>
        <v>12100503</v>
      </c>
      <c r="C6246" s="32" t="s">
        <v>338</v>
      </c>
      <c r="D6246" s="33">
        <v>213769.21</v>
      </c>
      <c r="E6246" s="33">
        <v>140570.60999999999</v>
      </c>
    </row>
    <row r="6247" spans="1:5" x14ac:dyDescent="0.25">
      <c r="A6247">
        <v>5</v>
      </c>
      <c r="B6247" s="35" t="str">
        <f t="shared" si="97"/>
        <v>12100513</v>
      </c>
      <c r="C6247" s="32" t="s">
        <v>339</v>
      </c>
      <c r="D6247" s="33">
        <v>2893076.35</v>
      </c>
      <c r="E6247" s="33">
        <v>2892847</v>
      </c>
    </row>
    <row r="6248" spans="1:5" x14ac:dyDescent="0.25">
      <c r="A6248">
        <v>5</v>
      </c>
      <c r="B6248" s="35" t="str">
        <f t="shared" si="97"/>
        <v xml:space="preserve">F121    </v>
      </c>
      <c r="C6248" s="25" t="s">
        <v>340</v>
      </c>
      <c r="D6248" s="26">
        <v>3106845.56</v>
      </c>
      <c r="E6248" s="26">
        <v>3033417.61</v>
      </c>
    </row>
    <row r="6249" spans="1:5" x14ac:dyDescent="0.25">
      <c r="A6249">
        <v>5</v>
      </c>
      <c r="B6249" s="35" t="str">
        <f t="shared" si="97"/>
        <v>F1-P110.</v>
      </c>
      <c r="C6249" s="25" t="s">
        <v>195</v>
      </c>
      <c r="D6249" s="26">
        <v>3106845.56</v>
      </c>
      <c r="E6249" s="26">
        <v>3033417.61</v>
      </c>
    </row>
    <row r="6250" spans="1:5" x14ac:dyDescent="0.25">
      <c r="A6250">
        <v>5</v>
      </c>
      <c r="B6250" s="35" t="str">
        <f t="shared" si="97"/>
        <v>12200503</v>
      </c>
      <c r="C6250" s="32" t="s">
        <v>341</v>
      </c>
      <c r="D6250" s="33">
        <v>-20712.62</v>
      </c>
      <c r="E6250" s="33">
        <v>-20712.73</v>
      </c>
    </row>
    <row r="6251" spans="1:5" x14ac:dyDescent="0.25">
      <c r="A6251">
        <v>5</v>
      </c>
      <c r="B6251" s="35" t="str">
        <f t="shared" si="97"/>
        <v xml:space="preserve">F122    </v>
      </c>
      <c r="C6251" s="25" t="s">
        <v>342</v>
      </c>
      <c r="D6251" s="26">
        <v>-20712.62</v>
      </c>
      <c r="E6251" s="26">
        <v>-20712.73</v>
      </c>
    </row>
    <row r="6252" spans="1:5" x14ac:dyDescent="0.25">
      <c r="A6252">
        <v>5</v>
      </c>
      <c r="B6252" s="35" t="str">
        <f t="shared" si="97"/>
        <v>F1-P110.</v>
      </c>
      <c r="C6252" s="25" t="s">
        <v>196</v>
      </c>
      <c r="D6252" s="26">
        <v>-20712.62</v>
      </c>
      <c r="E6252" s="26">
        <v>-20712.73</v>
      </c>
    </row>
    <row r="6253" spans="1:5" x14ac:dyDescent="0.25">
      <c r="A6253">
        <v>5</v>
      </c>
      <c r="B6253" s="35" t="str">
        <f t="shared" si="97"/>
        <v>12310000</v>
      </c>
      <c r="C6253" s="32" t="s">
        <v>343</v>
      </c>
      <c r="D6253" s="33">
        <v>25282008</v>
      </c>
      <c r="E6253" s="33">
        <v>25149902</v>
      </c>
    </row>
    <row r="6254" spans="1:5" x14ac:dyDescent="0.25">
      <c r="A6254">
        <v>5</v>
      </c>
      <c r="B6254" s="35" t="str">
        <f t="shared" si="97"/>
        <v xml:space="preserve">F123-1  </v>
      </c>
      <c r="C6254" s="25" t="s">
        <v>344</v>
      </c>
      <c r="D6254" s="26">
        <v>25282008</v>
      </c>
      <c r="E6254" s="26">
        <v>25149902</v>
      </c>
    </row>
    <row r="6255" spans="1:5" x14ac:dyDescent="0.25">
      <c r="A6255">
        <v>5</v>
      </c>
      <c r="B6255" s="35" t="str">
        <f t="shared" si="97"/>
        <v>F1-P110.</v>
      </c>
      <c r="C6255" s="25" t="s">
        <v>197</v>
      </c>
      <c r="D6255" s="26">
        <v>25282008</v>
      </c>
      <c r="E6255" s="26">
        <v>25149902</v>
      </c>
    </row>
    <row r="6256" spans="1:5" x14ac:dyDescent="0.25">
      <c r="A6256">
        <v>5</v>
      </c>
      <c r="B6256" s="35" t="str">
        <f t="shared" si="97"/>
        <v>12400043</v>
      </c>
      <c r="C6256" s="32" t="s">
        <v>345</v>
      </c>
      <c r="D6256" s="33">
        <v>47037521.68</v>
      </c>
      <c r="E6256" s="33">
        <v>47189058.789999999</v>
      </c>
    </row>
    <row r="6257" spans="1:5" x14ac:dyDescent="0.25">
      <c r="A6257">
        <v>5</v>
      </c>
      <c r="B6257" s="35" t="str">
        <f t="shared" si="97"/>
        <v>12400503</v>
      </c>
      <c r="C6257" s="32" t="s">
        <v>346</v>
      </c>
      <c r="D6257" s="33">
        <v>295511.7</v>
      </c>
      <c r="E6257" s="33">
        <v>266736</v>
      </c>
    </row>
    <row r="6258" spans="1:5" x14ac:dyDescent="0.25">
      <c r="A6258">
        <v>5</v>
      </c>
      <c r="B6258" s="35" t="str">
        <f t="shared" si="97"/>
        <v>12400542</v>
      </c>
      <c r="C6258" s="32" t="s">
        <v>347</v>
      </c>
      <c r="D6258" s="33">
        <v>-5417100</v>
      </c>
      <c r="E6258" s="33">
        <v>-5417100</v>
      </c>
    </row>
    <row r="6259" spans="1:5" x14ac:dyDescent="0.25">
      <c r="A6259">
        <v>5</v>
      </c>
      <c r="B6259" s="35" t="str">
        <f t="shared" si="97"/>
        <v>12400552</v>
      </c>
      <c r="C6259" s="43" t="s">
        <v>348</v>
      </c>
      <c r="D6259" s="51">
        <v>5417100</v>
      </c>
      <c r="E6259" s="51">
        <v>5417100</v>
      </c>
    </row>
    <row r="6260" spans="1:5" x14ac:dyDescent="0.25">
      <c r="A6260">
        <v>5</v>
      </c>
      <c r="B6260" s="35" t="str">
        <f t="shared" si="97"/>
        <v>12400553</v>
      </c>
      <c r="C6260" s="32" t="s">
        <v>349</v>
      </c>
      <c r="D6260" s="33">
        <v>1140418.31</v>
      </c>
      <c r="E6260" s="33">
        <v>1082047.06</v>
      </c>
    </row>
    <row r="6261" spans="1:5" x14ac:dyDescent="0.25">
      <c r="A6261">
        <v>5</v>
      </c>
      <c r="B6261" s="35" t="str">
        <f t="shared" si="97"/>
        <v xml:space="preserve">F124    </v>
      </c>
      <c r="C6261" s="25" t="s">
        <v>350</v>
      </c>
      <c r="D6261" s="26">
        <v>48473451.689999998</v>
      </c>
      <c r="E6261" s="26">
        <v>48537841.850000001</v>
      </c>
    </row>
    <row r="6262" spans="1:5" x14ac:dyDescent="0.25">
      <c r="A6262">
        <v>5</v>
      </c>
      <c r="B6262" s="35" t="str">
        <f t="shared" si="97"/>
        <v>F1-P110.</v>
      </c>
      <c r="C6262" s="25" t="s">
        <v>198</v>
      </c>
      <c r="D6262" s="26">
        <v>48473451.689999998</v>
      </c>
      <c r="E6262" s="26">
        <v>48537841.850000001</v>
      </c>
    </row>
    <row r="6263" spans="1:5" x14ac:dyDescent="0.25">
      <c r="A6263">
        <v>5</v>
      </c>
      <c r="B6263" s="35" t="str">
        <f t="shared" si="97"/>
        <v>12800001</v>
      </c>
      <c r="C6263" s="32" t="s">
        <v>351</v>
      </c>
      <c r="D6263" s="33">
        <v>18500000</v>
      </c>
      <c r="E6263" s="33">
        <v>18500000</v>
      </c>
    </row>
    <row r="6264" spans="1:5" x14ac:dyDescent="0.25">
      <c r="A6264">
        <v>5</v>
      </c>
      <c r="B6264" s="35" t="str">
        <f t="shared" si="97"/>
        <v>12800011</v>
      </c>
      <c r="C6264" s="32" t="s">
        <v>352</v>
      </c>
      <c r="D6264" s="33">
        <v>1667631.98</v>
      </c>
      <c r="E6264" s="33">
        <v>1670393.42</v>
      </c>
    </row>
    <row r="6265" spans="1:5" x14ac:dyDescent="0.25">
      <c r="A6265">
        <v>5</v>
      </c>
      <c r="B6265" s="35" t="str">
        <f t="shared" si="97"/>
        <v xml:space="preserve">F128    </v>
      </c>
      <c r="C6265" s="25" t="s">
        <v>353</v>
      </c>
      <c r="D6265" s="26">
        <v>20167631.98</v>
      </c>
      <c r="E6265" s="26">
        <v>20170393.420000002</v>
      </c>
    </row>
    <row r="6266" spans="1:5" x14ac:dyDescent="0.25">
      <c r="A6266">
        <v>5</v>
      </c>
      <c r="B6266" s="35" t="str">
        <f t="shared" si="97"/>
        <v>F1-P110.</v>
      </c>
      <c r="C6266" s="25" t="s">
        <v>199</v>
      </c>
      <c r="D6266" s="26">
        <v>20167631.98</v>
      </c>
      <c r="E6266" s="26">
        <v>20170393.420000002</v>
      </c>
    </row>
    <row r="6267" spans="1:5" x14ac:dyDescent="0.25">
      <c r="A6267">
        <v>5</v>
      </c>
      <c r="B6267" s="35" t="str">
        <f t="shared" si="97"/>
        <v>F1-P110.</v>
      </c>
      <c r="C6267" s="42" t="s">
        <v>200</v>
      </c>
      <c r="D6267" s="50">
        <v>97009224.609999999</v>
      </c>
      <c r="E6267" s="50">
        <v>96870842.150000006</v>
      </c>
    </row>
    <row r="6268" spans="1:5" x14ac:dyDescent="0.25">
      <c r="A6268">
        <v>5</v>
      </c>
      <c r="B6268" s="35" t="str">
        <f t="shared" si="97"/>
        <v>13100543</v>
      </c>
      <c r="C6268" s="32" t="s">
        <v>354</v>
      </c>
      <c r="D6268" s="33">
        <v>104259.67</v>
      </c>
      <c r="E6268" s="33">
        <v>133967.22</v>
      </c>
    </row>
    <row r="6269" spans="1:5" x14ac:dyDescent="0.25">
      <c r="A6269">
        <v>5</v>
      </c>
      <c r="B6269" s="35" t="str">
        <f t="shared" si="97"/>
        <v>13100563</v>
      </c>
      <c r="C6269" s="32" t="s">
        <v>355</v>
      </c>
      <c r="D6269" s="33">
        <v>77010.66</v>
      </c>
      <c r="E6269" s="33">
        <v>472344.97</v>
      </c>
    </row>
    <row r="6270" spans="1:5" x14ac:dyDescent="0.25">
      <c r="A6270">
        <v>5</v>
      </c>
      <c r="B6270" s="35" t="str">
        <f t="shared" si="97"/>
        <v>13100573</v>
      </c>
      <c r="C6270" s="32" t="s">
        <v>356</v>
      </c>
      <c r="D6270" s="33">
        <v>14476.95</v>
      </c>
      <c r="E6270" s="33">
        <v>13879.22</v>
      </c>
    </row>
    <row r="6271" spans="1:5" x14ac:dyDescent="0.25">
      <c r="A6271">
        <v>5</v>
      </c>
      <c r="B6271" s="35" t="str">
        <f t="shared" si="97"/>
        <v>13101003</v>
      </c>
      <c r="C6271" s="32" t="s">
        <v>357</v>
      </c>
      <c r="D6271" s="33">
        <v>8641319.0099999998</v>
      </c>
      <c r="E6271" s="33">
        <v>4032730.53</v>
      </c>
    </row>
    <row r="6272" spans="1:5" x14ac:dyDescent="0.25">
      <c r="A6272">
        <v>5</v>
      </c>
      <c r="B6272" s="35" t="str">
        <f t="shared" si="97"/>
        <v>13101013</v>
      </c>
      <c r="C6272" s="32" t="s">
        <v>358</v>
      </c>
      <c r="D6272" s="33">
        <v>686530.69</v>
      </c>
      <c r="E6272" s="33">
        <v>-736.29</v>
      </c>
    </row>
    <row r="6273" spans="1:5" x14ac:dyDescent="0.25">
      <c r="A6273">
        <v>5</v>
      </c>
      <c r="B6273" s="35" t="str">
        <f t="shared" si="97"/>
        <v>13101023</v>
      </c>
      <c r="C6273" s="32" t="s">
        <v>359</v>
      </c>
      <c r="D6273" s="33">
        <v>17736284.010000002</v>
      </c>
      <c r="E6273" s="33">
        <v>4518529.8899999997</v>
      </c>
    </row>
    <row r="6274" spans="1:5" x14ac:dyDescent="0.25">
      <c r="A6274">
        <v>5</v>
      </c>
      <c r="B6274" s="35" t="str">
        <f t="shared" ref="B6274:B6337" si="98">LEFT(C6274,8)</f>
        <v>13101033</v>
      </c>
      <c r="C6274" s="32" t="s">
        <v>360</v>
      </c>
      <c r="D6274" s="33">
        <v>850395.03</v>
      </c>
      <c r="E6274" s="33">
        <v>-789364.98</v>
      </c>
    </row>
    <row r="6275" spans="1:5" x14ac:dyDescent="0.25">
      <c r="A6275">
        <v>5</v>
      </c>
      <c r="B6275" s="35" t="str">
        <f t="shared" si="98"/>
        <v>13101053</v>
      </c>
      <c r="C6275" s="32" t="s">
        <v>361</v>
      </c>
      <c r="D6275" s="33">
        <v>0</v>
      </c>
      <c r="E6275" s="33">
        <v>0</v>
      </c>
    </row>
    <row r="6276" spans="1:5" x14ac:dyDescent="0.25">
      <c r="A6276">
        <v>5</v>
      </c>
      <c r="B6276" s="35" t="str">
        <f t="shared" si="98"/>
        <v>13101093</v>
      </c>
      <c r="C6276" s="32" t="s">
        <v>362</v>
      </c>
      <c r="D6276" s="33">
        <v>-5499.7</v>
      </c>
      <c r="E6276" s="33">
        <v>0</v>
      </c>
    </row>
    <row r="6277" spans="1:5" x14ac:dyDescent="0.25">
      <c r="A6277">
        <v>5</v>
      </c>
      <c r="B6277" s="35" t="str">
        <f t="shared" si="98"/>
        <v>13101113</v>
      </c>
      <c r="C6277" s="32" t="s">
        <v>363</v>
      </c>
      <c r="D6277" s="33">
        <v>-5515456.6299999999</v>
      </c>
      <c r="E6277" s="33">
        <v>-8689364.3699999992</v>
      </c>
    </row>
    <row r="6278" spans="1:5" x14ac:dyDescent="0.25">
      <c r="A6278">
        <v>5</v>
      </c>
      <c r="B6278" s="35" t="str">
        <f t="shared" si="98"/>
        <v>13101123</v>
      </c>
      <c r="C6278" s="32" t="s">
        <v>364</v>
      </c>
      <c r="D6278" s="33">
        <v>-1829665.37</v>
      </c>
      <c r="E6278" s="33">
        <v>-2023979.87</v>
      </c>
    </row>
    <row r="6279" spans="1:5" x14ac:dyDescent="0.25">
      <c r="A6279">
        <v>5</v>
      </c>
      <c r="B6279" s="35" t="str">
        <f t="shared" si="98"/>
        <v>13101133</v>
      </c>
      <c r="C6279" s="32" t="s">
        <v>365</v>
      </c>
      <c r="D6279" s="33">
        <v>0</v>
      </c>
      <c r="E6279" s="33">
        <v>-483.97</v>
      </c>
    </row>
    <row r="6280" spans="1:5" x14ac:dyDescent="0.25">
      <c r="A6280">
        <v>5</v>
      </c>
      <c r="B6280" s="35" t="str">
        <f t="shared" si="98"/>
        <v>13101163</v>
      </c>
      <c r="C6280" s="32" t="s">
        <v>366</v>
      </c>
      <c r="D6280" s="33">
        <v>118011.98</v>
      </c>
      <c r="E6280" s="33">
        <v>118134.38</v>
      </c>
    </row>
    <row r="6281" spans="1:5" x14ac:dyDescent="0.25">
      <c r="A6281">
        <v>5</v>
      </c>
      <c r="B6281" s="35" t="str">
        <f t="shared" si="98"/>
        <v>13101183</v>
      </c>
      <c r="C6281" s="32" t="s">
        <v>367</v>
      </c>
      <c r="D6281" s="33">
        <v>3307984.96</v>
      </c>
      <c r="E6281" s="33">
        <v>2022370.53</v>
      </c>
    </row>
    <row r="6282" spans="1:5" x14ac:dyDescent="0.25">
      <c r="A6282">
        <v>5</v>
      </c>
      <c r="B6282" s="35" t="str">
        <f t="shared" si="98"/>
        <v>13101193</v>
      </c>
      <c r="C6282" s="32" t="s">
        <v>368</v>
      </c>
      <c r="D6282" s="33">
        <v>0</v>
      </c>
      <c r="E6282" s="33">
        <v>0</v>
      </c>
    </row>
    <row r="6283" spans="1:5" x14ac:dyDescent="0.25">
      <c r="A6283">
        <v>5</v>
      </c>
      <c r="B6283" s="35" t="str">
        <f t="shared" si="98"/>
        <v>13101253</v>
      </c>
      <c r="C6283" s="32" t="s">
        <v>369</v>
      </c>
      <c r="D6283" s="33">
        <v>756377.86</v>
      </c>
      <c r="E6283" s="33">
        <v>537194.25</v>
      </c>
    </row>
    <row r="6284" spans="1:5" x14ac:dyDescent="0.25">
      <c r="A6284">
        <v>5</v>
      </c>
      <c r="B6284" s="35" t="str">
        <f t="shared" si="98"/>
        <v>13109003</v>
      </c>
      <c r="C6284" s="32" t="s">
        <v>370</v>
      </c>
      <c r="D6284" s="33">
        <v>23243.72</v>
      </c>
      <c r="E6284" s="33">
        <v>20325.23</v>
      </c>
    </row>
    <row r="6285" spans="1:5" x14ac:dyDescent="0.25">
      <c r="A6285">
        <v>5</v>
      </c>
      <c r="B6285" s="35" t="str">
        <f t="shared" si="98"/>
        <v>13109013</v>
      </c>
      <c r="C6285" s="32" t="s">
        <v>371</v>
      </c>
      <c r="D6285" s="33">
        <v>3866</v>
      </c>
      <c r="E6285" s="33">
        <v>3866</v>
      </c>
    </row>
    <row r="6286" spans="1:5" x14ac:dyDescent="0.25">
      <c r="A6286">
        <v>5</v>
      </c>
      <c r="B6286" s="35" t="str">
        <f t="shared" si="98"/>
        <v>13109023</v>
      </c>
      <c r="C6286" s="32" t="s">
        <v>372</v>
      </c>
      <c r="D6286" s="33">
        <v>0</v>
      </c>
      <c r="E6286" s="33">
        <v>248761.14</v>
      </c>
    </row>
    <row r="6287" spans="1:5" x14ac:dyDescent="0.25">
      <c r="A6287">
        <v>5</v>
      </c>
      <c r="B6287" s="35" t="str">
        <f t="shared" si="98"/>
        <v xml:space="preserve">F131    </v>
      </c>
      <c r="C6287" s="25" t="s">
        <v>373</v>
      </c>
      <c r="D6287" s="26">
        <v>24969138.84</v>
      </c>
      <c r="E6287" s="26">
        <v>618173.88</v>
      </c>
    </row>
    <row r="6288" spans="1:5" x14ac:dyDescent="0.25">
      <c r="A6288">
        <v>5</v>
      </c>
      <c r="B6288" s="35" t="str">
        <f t="shared" si="98"/>
        <v>F1-P110.</v>
      </c>
      <c r="C6288" s="25" t="s">
        <v>201</v>
      </c>
      <c r="D6288" s="26">
        <v>24969138.84</v>
      </c>
      <c r="E6288" s="26">
        <v>618173.88</v>
      </c>
    </row>
    <row r="6289" spans="1:5" x14ac:dyDescent="0.25">
      <c r="A6289">
        <v>5</v>
      </c>
      <c r="B6289" s="35" t="str">
        <f t="shared" si="98"/>
        <v>13400021</v>
      </c>
      <c r="C6289" s="32" t="s">
        <v>374</v>
      </c>
      <c r="D6289" s="33">
        <v>12914939.800000001</v>
      </c>
      <c r="E6289" s="33">
        <v>12914939.800000001</v>
      </c>
    </row>
    <row r="6290" spans="1:5" x14ac:dyDescent="0.25">
      <c r="A6290">
        <v>5</v>
      </c>
      <c r="B6290" s="35" t="str">
        <f t="shared" si="98"/>
        <v>13400031</v>
      </c>
      <c r="C6290" s="32" t="s">
        <v>375</v>
      </c>
      <c r="D6290" s="33">
        <v>-12914939.800000001</v>
      </c>
      <c r="E6290" s="33">
        <v>-12914939.800000001</v>
      </c>
    </row>
    <row r="6291" spans="1:5" x14ac:dyDescent="0.25">
      <c r="A6291">
        <v>5</v>
      </c>
      <c r="B6291" s="35" t="str">
        <f t="shared" si="98"/>
        <v>13400073</v>
      </c>
      <c r="C6291" s="32" t="s">
        <v>376</v>
      </c>
      <c r="D6291" s="33">
        <v>550174.99</v>
      </c>
      <c r="E6291" s="33">
        <v>549425.54</v>
      </c>
    </row>
    <row r="6292" spans="1:5" x14ac:dyDescent="0.25">
      <c r="A6292">
        <v>5</v>
      </c>
      <c r="B6292" s="35" t="str">
        <f t="shared" si="98"/>
        <v>13400111</v>
      </c>
      <c r="C6292" s="32" t="s">
        <v>377</v>
      </c>
      <c r="D6292" s="33">
        <v>25000</v>
      </c>
      <c r="E6292" s="33">
        <v>25000</v>
      </c>
    </row>
    <row r="6293" spans="1:5" x14ac:dyDescent="0.25">
      <c r="A6293">
        <v>5</v>
      </c>
      <c r="B6293" s="35" t="str">
        <f t="shared" si="98"/>
        <v>13400261</v>
      </c>
      <c r="C6293" s="32" t="s">
        <v>378</v>
      </c>
      <c r="D6293" s="33">
        <v>504571</v>
      </c>
      <c r="E6293" s="33">
        <v>504571</v>
      </c>
    </row>
    <row r="6294" spans="1:5" x14ac:dyDescent="0.25">
      <c r="A6294">
        <v>5</v>
      </c>
      <c r="B6294" s="35" t="str">
        <f t="shared" si="98"/>
        <v>13400311</v>
      </c>
      <c r="C6294" s="32" t="s">
        <v>379</v>
      </c>
      <c r="D6294" s="33">
        <v>194700</v>
      </c>
      <c r="E6294" s="33">
        <v>64900</v>
      </c>
    </row>
    <row r="6295" spans="1:5" x14ac:dyDescent="0.25">
      <c r="A6295">
        <v>5</v>
      </c>
      <c r="B6295" s="35" t="str">
        <f t="shared" si="98"/>
        <v>13400321</v>
      </c>
      <c r="C6295" s="32" t="s">
        <v>380</v>
      </c>
      <c r="D6295" s="33">
        <v>30000</v>
      </c>
      <c r="E6295" s="33">
        <v>30000</v>
      </c>
    </row>
    <row r="6296" spans="1:5" x14ac:dyDescent="0.25">
      <c r="A6296">
        <v>5</v>
      </c>
      <c r="B6296" s="35" t="str">
        <f t="shared" si="98"/>
        <v>13400332</v>
      </c>
      <c r="C6296" s="32" t="s">
        <v>381</v>
      </c>
      <c r="D6296" s="33">
        <v>1756783.99</v>
      </c>
      <c r="E6296" s="33">
        <v>1759693.05</v>
      </c>
    </row>
    <row r="6297" spans="1:5" x14ac:dyDescent="0.25">
      <c r="A6297">
        <v>5</v>
      </c>
      <c r="B6297" s="35" t="str">
        <f t="shared" si="98"/>
        <v>13400341</v>
      </c>
      <c r="C6297" s="32" t="s">
        <v>382</v>
      </c>
      <c r="D6297" s="33">
        <v>2639410</v>
      </c>
      <c r="E6297" s="33">
        <v>3827103.25</v>
      </c>
    </row>
    <row r="6298" spans="1:5" x14ac:dyDescent="0.25">
      <c r="A6298">
        <v>5</v>
      </c>
      <c r="B6298" s="35" t="str">
        <f t="shared" si="98"/>
        <v>13400342</v>
      </c>
      <c r="C6298" s="32" t="s">
        <v>383</v>
      </c>
      <c r="D6298" s="33">
        <v>0</v>
      </c>
      <c r="E6298" s="33">
        <v>0</v>
      </c>
    </row>
    <row r="6299" spans="1:5" x14ac:dyDescent="0.25">
      <c r="A6299">
        <v>5</v>
      </c>
      <c r="B6299" s="35" t="str">
        <f t="shared" si="98"/>
        <v xml:space="preserve">F134    </v>
      </c>
      <c r="C6299" s="25" t="s">
        <v>384</v>
      </c>
      <c r="D6299" s="26">
        <v>5700639.9800000004</v>
      </c>
      <c r="E6299" s="26">
        <v>6760692.8399999999</v>
      </c>
    </row>
    <row r="6300" spans="1:5" x14ac:dyDescent="0.25">
      <c r="A6300">
        <v>5</v>
      </c>
      <c r="B6300" s="35" t="str">
        <f t="shared" si="98"/>
        <v>F1-P110.</v>
      </c>
      <c r="C6300" s="25" t="s">
        <v>202</v>
      </c>
      <c r="D6300" s="26">
        <v>5700639.9800000004</v>
      </c>
      <c r="E6300" s="26">
        <v>6760692.8399999999</v>
      </c>
    </row>
    <row r="6301" spans="1:5" x14ac:dyDescent="0.25">
      <c r="A6301">
        <v>5</v>
      </c>
      <c r="B6301" s="35" t="str">
        <f t="shared" si="98"/>
        <v>13500003</v>
      </c>
      <c r="C6301" s="32" t="s">
        <v>385</v>
      </c>
      <c r="D6301" s="33">
        <v>7534.56</v>
      </c>
      <c r="E6301" s="33">
        <v>7534.56</v>
      </c>
    </row>
    <row r="6302" spans="1:5" x14ac:dyDescent="0.25">
      <c r="A6302">
        <v>5</v>
      </c>
      <c r="B6302" s="35" t="str">
        <f t="shared" si="98"/>
        <v>13500041</v>
      </c>
      <c r="C6302" s="32" t="s">
        <v>386</v>
      </c>
      <c r="D6302" s="33">
        <v>28277.82</v>
      </c>
      <c r="E6302" s="33">
        <v>0</v>
      </c>
    </row>
    <row r="6303" spans="1:5" x14ac:dyDescent="0.25">
      <c r="A6303">
        <v>5</v>
      </c>
      <c r="B6303" s="35" t="str">
        <f t="shared" si="98"/>
        <v>13500051</v>
      </c>
      <c r="C6303" s="32" t="s">
        <v>387</v>
      </c>
      <c r="D6303" s="33">
        <v>73353</v>
      </c>
      <c r="E6303" s="33">
        <v>73353</v>
      </c>
    </row>
    <row r="6304" spans="1:5" x14ac:dyDescent="0.25">
      <c r="A6304">
        <v>5</v>
      </c>
      <c r="B6304" s="35" t="str">
        <f t="shared" si="98"/>
        <v>13500061</v>
      </c>
      <c r="C6304" s="32" t="s">
        <v>388</v>
      </c>
      <c r="D6304" s="33">
        <v>1389397</v>
      </c>
      <c r="E6304" s="33">
        <v>1529967</v>
      </c>
    </row>
    <row r="6305" spans="1:5" x14ac:dyDescent="0.25">
      <c r="A6305">
        <v>5</v>
      </c>
      <c r="B6305" s="35" t="str">
        <f t="shared" si="98"/>
        <v>13500071</v>
      </c>
      <c r="C6305" s="32" t="s">
        <v>389</v>
      </c>
      <c r="D6305" s="33">
        <v>1836506</v>
      </c>
      <c r="E6305" s="33">
        <v>1099019</v>
      </c>
    </row>
    <row r="6306" spans="1:5" x14ac:dyDescent="0.25">
      <c r="A6306">
        <v>5</v>
      </c>
      <c r="B6306" s="35" t="str">
        <f t="shared" si="98"/>
        <v>13500183</v>
      </c>
      <c r="C6306" s="32" t="s">
        <v>390</v>
      </c>
      <c r="D6306" s="33">
        <v>100000</v>
      </c>
      <c r="E6306" s="33">
        <v>100000</v>
      </c>
    </row>
    <row r="6307" spans="1:5" x14ac:dyDescent="0.25">
      <c r="A6307">
        <v>5</v>
      </c>
      <c r="B6307" s="35" t="str">
        <f t="shared" si="98"/>
        <v>13500201</v>
      </c>
      <c r="C6307" s="32" t="s">
        <v>391</v>
      </c>
      <c r="D6307" s="33">
        <v>853275.6</v>
      </c>
      <c r="E6307" s="33">
        <v>1024475.43</v>
      </c>
    </row>
    <row r="6308" spans="1:5" x14ac:dyDescent="0.25">
      <c r="A6308">
        <v>5</v>
      </c>
      <c r="B6308" s="35" t="str">
        <f t="shared" si="98"/>
        <v>13500203</v>
      </c>
      <c r="C6308" s="32" t="s">
        <v>392</v>
      </c>
      <c r="D6308" s="33">
        <v>75000</v>
      </c>
      <c r="E6308" s="33">
        <v>75000</v>
      </c>
    </row>
    <row r="6309" spans="1:5" x14ac:dyDescent="0.25">
      <c r="A6309">
        <v>5</v>
      </c>
      <c r="B6309" s="35" t="str">
        <f t="shared" si="98"/>
        <v xml:space="preserve">F135    </v>
      </c>
      <c r="C6309" s="25" t="s">
        <v>393</v>
      </c>
      <c r="D6309" s="26">
        <v>4363343.9800000004</v>
      </c>
      <c r="E6309" s="26">
        <v>3909348.99</v>
      </c>
    </row>
    <row r="6310" spans="1:5" x14ac:dyDescent="0.25">
      <c r="A6310">
        <v>5</v>
      </c>
      <c r="B6310" s="35" t="str">
        <f t="shared" si="98"/>
        <v>F1-P110.</v>
      </c>
      <c r="C6310" s="25" t="s">
        <v>203</v>
      </c>
      <c r="D6310" s="26">
        <v>4363343.9800000004</v>
      </c>
      <c r="E6310" s="26">
        <v>3909348.99</v>
      </c>
    </row>
    <row r="6311" spans="1:5" x14ac:dyDescent="0.25">
      <c r="A6311">
        <v>5</v>
      </c>
      <c r="B6311" s="35" t="str">
        <f t="shared" si="98"/>
        <v>13600013</v>
      </c>
      <c r="C6311" s="32" t="s">
        <v>394</v>
      </c>
      <c r="D6311" s="33">
        <v>0</v>
      </c>
      <c r="E6311" s="33">
        <v>0</v>
      </c>
    </row>
    <row r="6312" spans="1:5" x14ac:dyDescent="0.25">
      <c r="A6312">
        <v>5</v>
      </c>
      <c r="B6312" s="35" t="str">
        <f t="shared" si="98"/>
        <v xml:space="preserve">F136    </v>
      </c>
      <c r="C6312" s="25" t="s">
        <v>395</v>
      </c>
      <c r="D6312" s="26">
        <v>0</v>
      </c>
      <c r="E6312" s="26">
        <v>0</v>
      </c>
    </row>
    <row r="6313" spans="1:5" x14ac:dyDescent="0.25">
      <c r="A6313">
        <v>5</v>
      </c>
      <c r="B6313" s="35" t="str">
        <f t="shared" si="98"/>
        <v>F1-P110.</v>
      </c>
      <c r="C6313" s="25" t="s">
        <v>204</v>
      </c>
      <c r="D6313" s="26">
        <v>0</v>
      </c>
      <c r="E6313" s="26">
        <v>0</v>
      </c>
    </row>
    <row r="6314" spans="1:5" x14ac:dyDescent="0.25">
      <c r="A6314">
        <v>5</v>
      </c>
      <c r="B6314" s="35" t="str">
        <f t="shared" si="98"/>
        <v>14100311</v>
      </c>
      <c r="C6314" s="32" t="s">
        <v>396</v>
      </c>
      <c r="D6314" s="33">
        <v>2601890.2999999998</v>
      </c>
      <c r="E6314" s="33">
        <v>655017.64</v>
      </c>
    </row>
    <row r="6315" spans="1:5" x14ac:dyDescent="0.25">
      <c r="A6315">
        <v>5</v>
      </c>
      <c r="B6315" s="35" t="str">
        <f t="shared" si="98"/>
        <v xml:space="preserve">F141    </v>
      </c>
      <c r="C6315" s="25" t="s">
        <v>397</v>
      </c>
      <c r="D6315" s="26">
        <v>2601890.2999999998</v>
      </c>
      <c r="E6315" s="26">
        <v>655017.64</v>
      </c>
    </row>
    <row r="6316" spans="1:5" x14ac:dyDescent="0.25">
      <c r="A6316">
        <v>5</v>
      </c>
      <c r="B6316" s="35" t="str">
        <f t="shared" si="98"/>
        <v>F1-P110.</v>
      </c>
      <c r="C6316" s="25" t="s">
        <v>205</v>
      </c>
      <c r="D6316" s="26">
        <v>2601890.2999999998</v>
      </c>
      <c r="E6316" s="26">
        <v>655017.64</v>
      </c>
    </row>
    <row r="6317" spans="1:5" x14ac:dyDescent="0.25">
      <c r="A6317">
        <v>5</v>
      </c>
      <c r="B6317" s="35" t="str">
        <f t="shared" si="98"/>
        <v>14200003</v>
      </c>
      <c r="C6317" s="32" t="s">
        <v>398</v>
      </c>
      <c r="D6317" s="33">
        <v>-942.4</v>
      </c>
      <c r="E6317" s="33">
        <v>-3701.13</v>
      </c>
    </row>
    <row r="6318" spans="1:5" x14ac:dyDescent="0.25">
      <c r="A6318">
        <v>5</v>
      </c>
      <c r="B6318" s="35" t="str">
        <f t="shared" si="98"/>
        <v>14200201</v>
      </c>
      <c r="C6318" s="32" t="s">
        <v>399</v>
      </c>
      <c r="D6318" s="33">
        <v>158487755.62</v>
      </c>
      <c r="E6318" s="33">
        <v>126742326.52</v>
      </c>
    </row>
    <row r="6319" spans="1:5" x14ac:dyDescent="0.25">
      <c r="A6319">
        <v>5</v>
      </c>
      <c r="B6319" s="35" t="str">
        <f t="shared" si="98"/>
        <v>14200202</v>
      </c>
      <c r="C6319" s="32" t="s">
        <v>400</v>
      </c>
      <c r="D6319" s="33">
        <v>80489631.719999999</v>
      </c>
      <c r="E6319" s="33">
        <v>44135545.990000002</v>
      </c>
    </row>
    <row r="6320" spans="1:5" x14ac:dyDescent="0.25">
      <c r="A6320">
        <v>5</v>
      </c>
      <c r="B6320" s="35" t="str">
        <f t="shared" si="98"/>
        <v>14200203</v>
      </c>
      <c r="C6320" s="32" t="s">
        <v>401</v>
      </c>
      <c r="D6320" s="33">
        <v>-1358527.2</v>
      </c>
      <c r="E6320" s="33">
        <v>-1257379.49</v>
      </c>
    </row>
    <row r="6321" spans="1:5" x14ac:dyDescent="0.25">
      <c r="A6321">
        <v>5</v>
      </c>
      <c r="B6321" s="35" t="str">
        <f t="shared" si="98"/>
        <v>14200213</v>
      </c>
      <c r="C6321" s="32" t="s">
        <v>402</v>
      </c>
      <c r="D6321" s="33">
        <v>-11308.1</v>
      </c>
      <c r="E6321" s="33">
        <v>-14167.16</v>
      </c>
    </row>
    <row r="6322" spans="1:5" x14ac:dyDescent="0.25">
      <c r="A6322">
        <v>5</v>
      </c>
      <c r="B6322" s="35" t="str">
        <f t="shared" si="98"/>
        <v>14200223</v>
      </c>
      <c r="C6322" s="32" t="s">
        <v>403</v>
      </c>
      <c r="D6322" s="33">
        <v>21806.79</v>
      </c>
      <c r="E6322" s="33">
        <v>23391.77</v>
      </c>
    </row>
    <row r="6323" spans="1:5" x14ac:dyDescent="0.25">
      <c r="A6323">
        <v>5</v>
      </c>
      <c r="B6323" s="35" t="str">
        <f t="shared" si="98"/>
        <v>14200253</v>
      </c>
      <c r="C6323" s="32" t="s">
        <v>404</v>
      </c>
      <c r="D6323" s="33">
        <v>-398575.65</v>
      </c>
      <c r="E6323" s="33">
        <v>445.06</v>
      </c>
    </row>
    <row r="6324" spans="1:5" x14ac:dyDescent="0.25">
      <c r="A6324">
        <v>5</v>
      </c>
      <c r="B6324" s="35" t="str">
        <f t="shared" si="98"/>
        <v xml:space="preserve">F142    </v>
      </c>
      <c r="C6324" s="25" t="s">
        <v>405</v>
      </c>
      <c r="D6324" s="26">
        <v>237229840.78</v>
      </c>
      <c r="E6324" s="26">
        <v>169626461.56</v>
      </c>
    </row>
    <row r="6325" spans="1:5" x14ac:dyDescent="0.25">
      <c r="A6325">
        <v>5</v>
      </c>
      <c r="B6325" s="35" t="str">
        <f t="shared" si="98"/>
        <v>F1-P110.</v>
      </c>
      <c r="C6325" s="25" t="s">
        <v>206</v>
      </c>
      <c r="D6325" s="26">
        <v>237229840.78</v>
      </c>
      <c r="E6325" s="26">
        <v>169626461.56</v>
      </c>
    </row>
    <row r="6326" spans="1:5" x14ac:dyDescent="0.25">
      <c r="A6326">
        <v>5</v>
      </c>
      <c r="B6326" s="35" t="str">
        <f t="shared" si="98"/>
        <v>14300062</v>
      </c>
      <c r="C6326" s="32" t="s">
        <v>406</v>
      </c>
      <c r="D6326" s="33">
        <v>15874633.76</v>
      </c>
      <c r="E6326" s="33">
        <v>10161862.77</v>
      </c>
    </row>
    <row r="6327" spans="1:5" x14ac:dyDescent="0.25">
      <c r="A6327">
        <v>5</v>
      </c>
      <c r="B6327" s="35" t="str">
        <f t="shared" si="98"/>
        <v>14300072</v>
      </c>
      <c r="C6327" s="32" t="s">
        <v>407</v>
      </c>
      <c r="D6327" s="33">
        <v>919259.54</v>
      </c>
      <c r="E6327" s="33">
        <v>1027042.86</v>
      </c>
    </row>
    <row r="6328" spans="1:5" x14ac:dyDescent="0.25">
      <c r="A6328">
        <v>5</v>
      </c>
      <c r="B6328" s="35" t="str">
        <f t="shared" si="98"/>
        <v>14300081</v>
      </c>
      <c r="C6328" s="32" t="s">
        <v>408</v>
      </c>
      <c r="D6328" s="33">
        <v>1557.03</v>
      </c>
      <c r="E6328" s="33">
        <v>1602.44</v>
      </c>
    </row>
    <row r="6329" spans="1:5" x14ac:dyDescent="0.25">
      <c r="A6329">
        <v>5</v>
      </c>
      <c r="B6329" s="35" t="str">
        <f t="shared" si="98"/>
        <v>14300082</v>
      </c>
      <c r="C6329" s="32" t="s">
        <v>409</v>
      </c>
      <c r="D6329" s="33">
        <v>521976.65</v>
      </c>
      <c r="E6329" s="33">
        <v>1027042.77</v>
      </c>
    </row>
    <row r="6330" spans="1:5" x14ac:dyDescent="0.25">
      <c r="A6330">
        <v>5</v>
      </c>
      <c r="B6330" s="35" t="str">
        <f t="shared" si="98"/>
        <v>14300141</v>
      </c>
      <c r="C6330" s="32" t="s">
        <v>410</v>
      </c>
      <c r="D6330" s="33">
        <v>15024215.26</v>
      </c>
      <c r="E6330" s="33">
        <v>11950316.98</v>
      </c>
    </row>
    <row r="6331" spans="1:5" x14ac:dyDescent="0.25">
      <c r="A6331">
        <v>5</v>
      </c>
      <c r="B6331" s="35" t="str">
        <f t="shared" si="98"/>
        <v>14300151</v>
      </c>
      <c r="C6331" s="32" t="s">
        <v>411</v>
      </c>
      <c r="D6331" s="33">
        <v>1258707.27</v>
      </c>
      <c r="E6331" s="33">
        <v>1253623.93</v>
      </c>
    </row>
    <row r="6332" spans="1:5" x14ac:dyDescent="0.25">
      <c r="A6332">
        <v>5</v>
      </c>
      <c r="B6332" s="35" t="str">
        <f t="shared" si="98"/>
        <v>14300171</v>
      </c>
      <c r="C6332" s="32" t="s">
        <v>412</v>
      </c>
      <c r="D6332" s="33">
        <v>14348247.960000001</v>
      </c>
      <c r="E6332" s="33">
        <v>11381219.310000001</v>
      </c>
    </row>
    <row r="6333" spans="1:5" x14ac:dyDescent="0.25">
      <c r="A6333">
        <v>5</v>
      </c>
      <c r="B6333" s="35" t="str">
        <f t="shared" si="98"/>
        <v>14300241</v>
      </c>
      <c r="C6333" s="32" t="s">
        <v>413</v>
      </c>
      <c r="D6333" s="33">
        <v>180769.45</v>
      </c>
      <c r="E6333" s="33">
        <v>106519.45</v>
      </c>
    </row>
    <row r="6334" spans="1:5" x14ac:dyDescent="0.25">
      <c r="A6334">
        <v>5</v>
      </c>
      <c r="B6334" s="35" t="str">
        <f t="shared" si="98"/>
        <v>14300253</v>
      </c>
      <c r="C6334" s="32" t="s">
        <v>414</v>
      </c>
      <c r="D6334" s="33">
        <v>1570079.36</v>
      </c>
      <c r="E6334" s="33">
        <v>0</v>
      </c>
    </row>
    <row r="6335" spans="1:5" x14ac:dyDescent="0.25">
      <c r="A6335">
        <v>5</v>
      </c>
      <c r="B6335" s="35" t="str">
        <f t="shared" si="98"/>
        <v>14300261</v>
      </c>
      <c r="C6335" s="32" t="s">
        <v>415</v>
      </c>
      <c r="D6335" s="33">
        <v>4036654.08</v>
      </c>
      <c r="E6335" s="33">
        <v>3972501.9</v>
      </c>
    </row>
    <row r="6336" spans="1:5" x14ac:dyDescent="0.25">
      <c r="A6336">
        <v>5</v>
      </c>
      <c r="B6336" s="35" t="str">
        <f t="shared" si="98"/>
        <v>14300323</v>
      </c>
      <c r="C6336" s="32" t="s">
        <v>416</v>
      </c>
      <c r="D6336" s="33">
        <v>5443.71</v>
      </c>
      <c r="E6336" s="33">
        <v>0</v>
      </c>
    </row>
    <row r="6337" spans="1:5" x14ac:dyDescent="0.25">
      <c r="A6337">
        <v>5</v>
      </c>
      <c r="B6337" s="35" t="str">
        <f t="shared" si="98"/>
        <v>14300333</v>
      </c>
      <c r="C6337" s="32" t="s">
        <v>417</v>
      </c>
      <c r="D6337" s="33">
        <v>31019.32</v>
      </c>
      <c r="E6337" s="33">
        <v>30700.01</v>
      </c>
    </row>
    <row r="6338" spans="1:5" x14ac:dyDescent="0.25">
      <c r="A6338">
        <v>5</v>
      </c>
      <c r="B6338" s="35" t="str">
        <f t="shared" ref="B6338:B6401" si="99">LEFT(C6338,8)</f>
        <v>14300341</v>
      </c>
      <c r="C6338" s="32" t="s">
        <v>418</v>
      </c>
      <c r="D6338" s="33">
        <v>343342.46</v>
      </c>
      <c r="E6338" s="33">
        <v>308609.8</v>
      </c>
    </row>
    <row r="6339" spans="1:5" x14ac:dyDescent="0.25">
      <c r="A6339">
        <v>5</v>
      </c>
      <c r="B6339" s="35" t="str">
        <f t="shared" si="99"/>
        <v>14300703</v>
      </c>
      <c r="C6339" s="32" t="s">
        <v>419</v>
      </c>
      <c r="D6339" s="33">
        <v>16902495</v>
      </c>
      <c r="E6339" s="33">
        <v>16190243.33</v>
      </c>
    </row>
    <row r="6340" spans="1:5" x14ac:dyDescent="0.25">
      <c r="A6340">
        <v>5</v>
      </c>
      <c r="B6340" s="35" t="str">
        <f t="shared" si="99"/>
        <v>14300711</v>
      </c>
      <c r="C6340" s="32" t="s">
        <v>420</v>
      </c>
      <c r="D6340" s="33">
        <v>1095629.9099999999</v>
      </c>
      <c r="E6340" s="33">
        <v>786719.91</v>
      </c>
    </row>
    <row r="6341" spans="1:5" x14ac:dyDescent="0.25">
      <c r="A6341">
        <v>5</v>
      </c>
      <c r="B6341" s="35" t="str">
        <f t="shared" si="99"/>
        <v>14300713</v>
      </c>
      <c r="C6341" s="32" t="s">
        <v>421</v>
      </c>
      <c r="D6341" s="33">
        <v>75290.8</v>
      </c>
      <c r="E6341" s="33">
        <v>90488.41</v>
      </c>
    </row>
    <row r="6342" spans="1:5" x14ac:dyDescent="0.25">
      <c r="A6342">
        <v>5</v>
      </c>
      <c r="B6342" s="35" t="str">
        <f t="shared" si="99"/>
        <v>14300723</v>
      </c>
      <c r="C6342" s="32" t="s">
        <v>422</v>
      </c>
      <c r="D6342" s="33">
        <v>1369147.82</v>
      </c>
      <c r="E6342" s="33">
        <v>1480289.45</v>
      </c>
    </row>
    <row r="6343" spans="1:5" x14ac:dyDescent="0.25">
      <c r="A6343">
        <v>5</v>
      </c>
      <c r="B6343" s="35" t="str">
        <f t="shared" si="99"/>
        <v>14300733</v>
      </c>
      <c r="C6343" s="32" t="s">
        <v>423</v>
      </c>
      <c r="D6343" s="33">
        <v>11332472.93</v>
      </c>
      <c r="E6343" s="33">
        <v>10677351.51</v>
      </c>
    </row>
    <row r="6344" spans="1:5" x14ac:dyDescent="0.25">
      <c r="A6344">
        <v>5</v>
      </c>
      <c r="B6344" s="35" t="str">
        <f t="shared" si="99"/>
        <v>14300743</v>
      </c>
      <c r="C6344" s="32" t="s">
        <v>424</v>
      </c>
      <c r="D6344" s="33">
        <v>412672.31</v>
      </c>
      <c r="E6344" s="33">
        <v>598482.43999999994</v>
      </c>
    </row>
    <row r="6345" spans="1:5" x14ac:dyDescent="0.25">
      <c r="A6345">
        <v>5</v>
      </c>
      <c r="B6345" s="35" t="str">
        <f t="shared" si="99"/>
        <v>14300763</v>
      </c>
      <c r="C6345" s="32" t="s">
        <v>425</v>
      </c>
      <c r="D6345" s="33">
        <v>856837.79</v>
      </c>
      <c r="E6345" s="33">
        <v>1169710.6299999999</v>
      </c>
    </row>
    <row r="6346" spans="1:5" x14ac:dyDescent="0.25">
      <c r="A6346">
        <v>5</v>
      </c>
      <c r="B6346" s="35" t="str">
        <f t="shared" si="99"/>
        <v>14300913</v>
      </c>
      <c r="C6346" s="32" t="s">
        <v>426</v>
      </c>
      <c r="D6346" s="33">
        <v>0</v>
      </c>
      <c r="E6346" s="33">
        <v>0</v>
      </c>
    </row>
    <row r="6347" spans="1:5" x14ac:dyDescent="0.25">
      <c r="A6347">
        <v>5</v>
      </c>
      <c r="B6347" s="35" t="str">
        <f t="shared" si="99"/>
        <v>14300921</v>
      </c>
      <c r="C6347" s="32" t="s">
        <v>427</v>
      </c>
      <c r="D6347" s="33">
        <v>786337.3</v>
      </c>
      <c r="E6347" s="33">
        <v>786337.3</v>
      </c>
    </row>
    <row r="6348" spans="1:5" x14ac:dyDescent="0.25">
      <c r="A6348">
        <v>5</v>
      </c>
      <c r="B6348" s="35" t="str">
        <f t="shared" si="99"/>
        <v>14301022</v>
      </c>
      <c r="C6348" s="32" t="s">
        <v>428</v>
      </c>
      <c r="D6348" s="33">
        <v>4181788.42</v>
      </c>
      <c r="E6348" s="33">
        <v>3102669.63</v>
      </c>
    </row>
    <row r="6349" spans="1:5" x14ac:dyDescent="0.25">
      <c r="A6349">
        <v>5</v>
      </c>
      <c r="B6349" s="35" t="str">
        <f t="shared" si="99"/>
        <v>14301033</v>
      </c>
      <c r="C6349" s="32" t="s">
        <v>429</v>
      </c>
      <c r="D6349" s="33">
        <v>364660.75</v>
      </c>
      <c r="E6349" s="33">
        <v>364660.75</v>
      </c>
    </row>
    <row r="6350" spans="1:5" x14ac:dyDescent="0.25">
      <c r="A6350">
        <v>5</v>
      </c>
      <c r="B6350" s="35" t="str">
        <f t="shared" si="99"/>
        <v>14301043</v>
      </c>
      <c r="C6350" s="32" t="s">
        <v>430</v>
      </c>
      <c r="D6350" s="33">
        <v>3367702.87</v>
      </c>
      <c r="E6350" s="33">
        <v>4727343.1399999997</v>
      </c>
    </row>
    <row r="6351" spans="1:5" x14ac:dyDescent="0.25">
      <c r="A6351">
        <v>5</v>
      </c>
      <c r="B6351" s="35" t="str">
        <f t="shared" si="99"/>
        <v xml:space="preserve">F143    </v>
      </c>
      <c r="C6351" s="25" t="s">
        <v>431</v>
      </c>
      <c r="D6351" s="26">
        <v>94860941.75</v>
      </c>
      <c r="E6351" s="26">
        <v>81195338.719999999</v>
      </c>
    </row>
    <row r="6352" spans="1:5" x14ac:dyDescent="0.25">
      <c r="A6352">
        <v>5</v>
      </c>
      <c r="B6352" s="35" t="str">
        <f t="shared" si="99"/>
        <v>F1-P110.</v>
      </c>
      <c r="C6352" s="25" t="s">
        <v>207</v>
      </c>
      <c r="D6352" s="26">
        <v>94860941.75</v>
      </c>
      <c r="E6352" s="26">
        <v>81195338.719999999</v>
      </c>
    </row>
    <row r="6353" spans="1:5" x14ac:dyDescent="0.25">
      <c r="A6353">
        <v>5</v>
      </c>
      <c r="B6353" s="35" t="str">
        <f t="shared" si="99"/>
        <v>14400311</v>
      </c>
      <c r="C6353" s="32" t="s">
        <v>432</v>
      </c>
      <c r="D6353" s="33">
        <v>-3383386.71</v>
      </c>
      <c r="E6353" s="33">
        <v>-4732323.1500000004</v>
      </c>
    </row>
    <row r="6354" spans="1:5" x14ac:dyDescent="0.25">
      <c r="A6354">
        <v>5</v>
      </c>
      <c r="B6354" s="35" t="str">
        <f t="shared" si="99"/>
        <v>14400312</v>
      </c>
      <c r="C6354" s="32" t="s">
        <v>433</v>
      </c>
      <c r="D6354" s="33">
        <v>-1039730.28</v>
      </c>
      <c r="E6354" s="33">
        <v>-1230384.5900000001</v>
      </c>
    </row>
    <row r="6355" spans="1:5" x14ac:dyDescent="0.25">
      <c r="A6355">
        <v>5</v>
      </c>
      <c r="B6355" s="35" t="str">
        <f t="shared" si="99"/>
        <v>14400313</v>
      </c>
      <c r="C6355" s="32" t="s">
        <v>434</v>
      </c>
      <c r="D6355" s="33">
        <v>-2885756.95</v>
      </c>
      <c r="E6355" s="33">
        <v>-646823.89</v>
      </c>
    </row>
    <row r="6356" spans="1:5" x14ac:dyDescent="0.25">
      <c r="A6356">
        <v>5</v>
      </c>
      <c r="B6356" s="35" t="str">
        <f t="shared" si="99"/>
        <v>14400343</v>
      </c>
      <c r="C6356" s="32" t="s">
        <v>435</v>
      </c>
      <c r="D6356" s="33">
        <v>-1181186.76</v>
      </c>
      <c r="E6356" s="33">
        <v>-1224145.67</v>
      </c>
    </row>
    <row r="6357" spans="1:5" x14ac:dyDescent="0.25">
      <c r="A6357">
        <v>5</v>
      </c>
      <c r="B6357" s="35" t="str">
        <f t="shared" si="99"/>
        <v>14400353</v>
      </c>
      <c r="C6357" s="32" t="s">
        <v>436</v>
      </c>
      <c r="D6357" s="33">
        <v>-410684.93</v>
      </c>
      <c r="E6357" s="33">
        <v>-590967.9</v>
      </c>
    </row>
    <row r="6358" spans="1:5" x14ac:dyDescent="0.25">
      <c r="A6358">
        <v>5</v>
      </c>
      <c r="B6358" s="35" t="str">
        <f t="shared" si="99"/>
        <v xml:space="preserve">F144    </v>
      </c>
      <c r="C6358" s="25" t="s">
        <v>437</v>
      </c>
      <c r="D6358" s="26">
        <v>-8900745.6300000008</v>
      </c>
      <c r="E6358" s="26">
        <v>-8424645.1999999993</v>
      </c>
    </row>
    <row r="6359" spans="1:5" x14ac:dyDescent="0.25">
      <c r="A6359">
        <v>5</v>
      </c>
      <c r="B6359" s="35" t="str">
        <f t="shared" si="99"/>
        <v>F1-P110.</v>
      </c>
      <c r="C6359" s="25" t="s">
        <v>208</v>
      </c>
      <c r="D6359" s="26">
        <v>-8900745.6300000008</v>
      </c>
      <c r="E6359" s="26">
        <v>-8424645.1999999993</v>
      </c>
    </row>
    <row r="6360" spans="1:5" x14ac:dyDescent="0.25">
      <c r="A6360">
        <v>5</v>
      </c>
      <c r="B6360" s="35" t="str">
        <f t="shared" si="99"/>
        <v>14600000</v>
      </c>
      <c r="C6360" s="32" t="s">
        <v>438</v>
      </c>
      <c r="D6360" s="33">
        <v>3368039.95</v>
      </c>
      <c r="E6360" s="33">
        <v>0</v>
      </c>
    </row>
    <row r="6361" spans="1:5" x14ac:dyDescent="0.25">
      <c r="A6361">
        <v>5</v>
      </c>
      <c r="B6361" s="35" t="str">
        <f t="shared" si="99"/>
        <v>14601004</v>
      </c>
      <c r="C6361" s="32" t="s">
        <v>1735</v>
      </c>
      <c r="D6361" s="33">
        <v>0</v>
      </c>
      <c r="E6361" s="33">
        <v>44506.98</v>
      </c>
    </row>
    <row r="6362" spans="1:5" x14ac:dyDescent="0.25">
      <c r="A6362">
        <v>5</v>
      </c>
      <c r="B6362" s="35" t="str">
        <f t="shared" si="99"/>
        <v>14602502</v>
      </c>
      <c r="C6362" s="32" t="s">
        <v>1736</v>
      </c>
      <c r="D6362" s="33">
        <v>0</v>
      </c>
      <c r="E6362" s="33">
        <v>6222605.0099999998</v>
      </c>
    </row>
    <row r="6363" spans="1:5" x14ac:dyDescent="0.25">
      <c r="A6363">
        <v>5</v>
      </c>
      <c r="B6363" s="35" t="str">
        <f t="shared" si="99"/>
        <v>14609470</v>
      </c>
      <c r="C6363" s="32" t="s">
        <v>439</v>
      </c>
      <c r="D6363" s="33">
        <v>0</v>
      </c>
      <c r="E6363" s="33">
        <v>583975.30000000005</v>
      </c>
    </row>
    <row r="6364" spans="1:5" x14ac:dyDescent="0.25">
      <c r="A6364">
        <v>5</v>
      </c>
      <c r="B6364" s="35" t="str">
        <f t="shared" si="99"/>
        <v>14609480</v>
      </c>
      <c r="C6364" s="32" t="s">
        <v>440</v>
      </c>
      <c r="D6364" s="33">
        <v>0</v>
      </c>
      <c r="E6364" s="33">
        <v>35651.89</v>
      </c>
    </row>
    <row r="6365" spans="1:5" x14ac:dyDescent="0.25">
      <c r="A6365">
        <v>5</v>
      </c>
      <c r="B6365" s="35" t="str">
        <f t="shared" si="99"/>
        <v>14609490</v>
      </c>
      <c r="C6365" s="32" t="s">
        <v>441</v>
      </c>
      <c r="D6365" s="33">
        <v>0</v>
      </c>
      <c r="E6365" s="33">
        <v>20764.03</v>
      </c>
    </row>
    <row r="6366" spans="1:5" x14ac:dyDescent="0.25">
      <c r="A6366">
        <v>5</v>
      </c>
      <c r="B6366" s="35" t="str">
        <f t="shared" si="99"/>
        <v>14609500</v>
      </c>
      <c r="C6366" s="32" t="s">
        <v>442</v>
      </c>
      <c r="D6366" s="33">
        <v>0</v>
      </c>
      <c r="E6366" s="33">
        <v>419128.6</v>
      </c>
    </row>
    <row r="6367" spans="1:5" x14ac:dyDescent="0.25">
      <c r="A6367">
        <v>5</v>
      </c>
      <c r="B6367" s="35" t="str">
        <f t="shared" si="99"/>
        <v xml:space="preserve">F146    </v>
      </c>
      <c r="C6367" s="25" t="s">
        <v>443</v>
      </c>
      <c r="D6367" s="26">
        <v>3368039.95</v>
      </c>
      <c r="E6367" s="26">
        <v>7326631.8099999996</v>
      </c>
    </row>
    <row r="6368" spans="1:5" x14ac:dyDescent="0.25">
      <c r="A6368">
        <v>5</v>
      </c>
      <c r="B6368" s="35" t="str">
        <f t="shared" si="99"/>
        <v>F1-P110.</v>
      </c>
      <c r="C6368" s="25" t="s">
        <v>209</v>
      </c>
      <c r="D6368" s="26">
        <v>3368039.95</v>
      </c>
      <c r="E6368" s="26">
        <v>7326631.8099999996</v>
      </c>
    </row>
    <row r="6369" spans="1:5" x14ac:dyDescent="0.25">
      <c r="A6369">
        <v>5</v>
      </c>
      <c r="B6369" s="35" t="str">
        <f t="shared" si="99"/>
        <v>15100001</v>
      </c>
      <c r="C6369" s="32" t="s">
        <v>444</v>
      </c>
      <c r="D6369" s="33">
        <v>-1063362.3600000001</v>
      </c>
      <c r="E6369" s="33">
        <v>0</v>
      </c>
    </row>
    <row r="6370" spans="1:5" x14ac:dyDescent="0.25">
      <c r="A6370">
        <v>5</v>
      </c>
      <c r="B6370" s="35" t="str">
        <f t="shared" si="99"/>
        <v>15100021</v>
      </c>
      <c r="C6370" s="32" t="s">
        <v>445</v>
      </c>
      <c r="D6370" s="33">
        <v>2677784.5099999998</v>
      </c>
      <c r="E6370" s="33">
        <v>5376346.7999999998</v>
      </c>
    </row>
    <row r="6371" spans="1:5" x14ac:dyDescent="0.25">
      <c r="A6371">
        <v>5</v>
      </c>
      <c r="B6371" s="35" t="str">
        <f t="shared" si="99"/>
        <v>15100031</v>
      </c>
      <c r="C6371" s="32" t="s">
        <v>446</v>
      </c>
      <c r="D6371" s="33">
        <v>2652723.12</v>
      </c>
      <c r="E6371" s="33">
        <v>2838154.4</v>
      </c>
    </row>
    <row r="6372" spans="1:5" x14ac:dyDescent="0.25">
      <c r="A6372">
        <v>5</v>
      </c>
      <c r="B6372" s="35" t="str">
        <f t="shared" si="99"/>
        <v>15100041</v>
      </c>
      <c r="C6372" s="32" t="s">
        <v>447</v>
      </c>
      <c r="D6372" s="33">
        <v>238292.72</v>
      </c>
      <c r="E6372" s="33">
        <v>304322.75</v>
      </c>
    </row>
    <row r="6373" spans="1:5" x14ac:dyDescent="0.25">
      <c r="A6373">
        <v>5</v>
      </c>
      <c r="B6373" s="35" t="str">
        <f t="shared" si="99"/>
        <v>15100061</v>
      </c>
      <c r="C6373" s="32" t="s">
        <v>448</v>
      </c>
      <c r="D6373" s="33">
        <v>30017.11</v>
      </c>
      <c r="E6373" s="33">
        <v>27054.14</v>
      </c>
    </row>
    <row r="6374" spans="1:5" x14ac:dyDescent="0.25">
      <c r="A6374">
        <v>5</v>
      </c>
      <c r="B6374" s="35" t="str">
        <f t="shared" si="99"/>
        <v>15100081</v>
      </c>
      <c r="C6374" s="32" t="s">
        <v>449</v>
      </c>
      <c r="D6374" s="33">
        <v>1642990.77</v>
      </c>
      <c r="E6374" s="33">
        <v>1632223.74</v>
      </c>
    </row>
    <row r="6375" spans="1:5" x14ac:dyDescent="0.25">
      <c r="A6375">
        <v>5</v>
      </c>
      <c r="B6375" s="35" t="str">
        <f t="shared" si="99"/>
        <v>15100091</v>
      </c>
      <c r="C6375" s="32" t="s">
        <v>450</v>
      </c>
      <c r="D6375" s="33">
        <v>1774782.46</v>
      </c>
      <c r="E6375" s="33">
        <v>1703728.86</v>
      </c>
    </row>
    <row r="6376" spans="1:5" x14ac:dyDescent="0.25">
      <c r="A6376">
        <v>5</v>
      </c>
      <c r="B6376" s="35" t="str">
        <f t="shared" si="99"/>
        <v>15100101</v>
      </c>
      <c r="C6376" s="32" t="s">
        <v>451</v>
      </c>
      <c r="D6376" s="33">
        <v>4369721</v>
      </c>
      <c r="E6376" s="33">
        <v>4361664.7</v>
      </c>
    </row>
    <row r="6377" spans="1:5" x14ac:dyDescent="0.25">
      <c r="A6377">
        <v>5</v>
      </c>
      <c r="B6377" s="35" t="str">
        <f t="shared" si="99"/>
        <v>15100122</v>
      </c>
      <c r="C6377" s="32" t="s">
        <v>452</v>
      </c>
      <c r="D6377" s="33">
        <v>296344.58</v>
      </c>
      <c r="E6377" s="33">
        <v>296344.58</v>
      </c>
    </row>
    <row r="6378" spans="1:5" x14ac:dyDescent="0.25">
      <c r="A6378">
        <v>5</v>
      </c>
      <c r="B6378" s="35" t="str">
        <f t="shared" si="99"/>
        <v>15100181</v>
      </c>
      <c r="C6378" s="32" t="s">
        <v>453</v>
      </c>
      <c r="D6378" s="33">
        <v>116456.67</v>
      </c>
      <c r="E6378" s="33">
        <v>193490.43</v>
      </c>
    </row>
    <row r="6379" spans="1:5" x14ac:dyDescent="0.25">
      <c r="A6379">
        <v>5</v>
      </c>
      <c r="B6379" s="35" t="str">
        <f t="shared" si="99"/>
        <v>15100211</v>
      </c>
      <c r="C6379" s="32" t="s">
        <v>454</v>
      </c>
      <c r="D6379" s="33">
        <v>426756.43</v>
      </c>
      <c r="E6379" s="33">
        <v>156499.26999999999</v>
      </c>
    </row>
    <row r="6380" spans="1:5" x14ac:dyDescent="0.25">
      <c r="A6380">
        <v>5</v>
      </c>
      <c r="B6380" s="35" t="str">
        <f t="shared" si="99"/>
        <v>15100221</v>
      </c>
      <c r="C6380" s="32" t="s">
        <v>455</v>
      </c>
      <c r="D6380" s="33">
        <v>700460.88</v>
      </c>
      <c r="E6380" s="33">
        <v>399949.76</v>
      </c>
    </row>
    <row r="6381" spans="1:5" x14ac:dyDescent="0.25">
      <c r="A6381">
        <v>5</v>
      </c>
      <c r="B6381" s="35" t="str">
        <f t="shared" si="99"/>
        <v>15100271</v>
      </c>
      <c r="C6381" s="32" t="s">
        <v>456</v>
      </c>
      <c r="D6381" s="33">
        <v>2775902.13</v>
      </c>
      <c r="E6381" s="33">
        <v>2775216.59</v>
      </c>
    </row>
    <row r="6382" spans="1:5" x14ac:dyDescent="0.25">
      <c r="A6382">
        <v>5</v>
      </c>
      <c r="B6382" s="35" t="str">
        <f t="shared" si="99"/>
        <v>15100291</v>
      </c>
      <c r="C6382" s="32" t="s">
        <v>457</v>
      </c>
      <c r="D6382" s="33">
        <v>392070.41</v>
      </c>
      <c r="E6382" s="33">
        <v>392070.41</v>
      </c>
    </row>
    <row r="6383" spans="1:5" x14ac:dyDescent="0.25">
      <c r="A6383">
        <v>5</v>
      </c>
      <c r="B6383" s="35" t="str">
        <f t="shared" si="99"/>
        <v>15111001</v>
      </c>
      <c r="C6383" s="32" t="s">
        <v>458</v>
      </c>
      <c r="D6383" s="33">
        <v>235220.82</v>
      </c>
      <c r="E6383" s="33">
        <v>235220.82</v>
      </c>
    </row>
    <row r="6384" spans="1:5" x14ac:dyDescent="0.25">
      <c r="A6384">
        <v>5</v>
      </c>
      <c r="B6384" s="35" t="str">
        <f t="shared" si="99"/>
        <v xml:space="preserve">F151    </v>
      </c>
      <c r="C6384" s="25" t="s">
        <v>459</v>
      </c>
      <c r="D6384" s="26">
        <v>17266161.25</v>
      </c>
      <c r="E6384" s="26">
        <v>20692287.25</v>
      </c>
    </row>
    <row r="6385" spans="1:5" x14ac:dyDescent="0.25">
      <c r="A6385">
        <v>5</v>
      </c>
      <c r="B6385" s="35" t="str">
        <f t="shared" si="99"/>
        <v>F1-P110.</v>
      </c>
      <c r="C6385" s="25" t="s">
        <v>210</v>
      </c>
      <c r="D6385" s="26">
        <v>17266161.25</v>
      </c>
      <c r="E6385" s="26">
        <v>20692287.25</v>
      </c>
    </row>
    <row r="6386" spans="1:5" x14ac:dyDescent="0.25">
      <c r="A6386">
        <v>5</v>
      </c>
      <c r="B6386" s="35" t="str">
        <f t="shared" si="99"/>
        <v>15400023</v>
      </c>
      <c r="C6386" s="32" t="s">
        <v>460</v>
      </c>
      <c r="D6386" s="33">
        <v>13570115.17</v>
      </c>
      <c r="E6386" s="33">
        <v>28323643.800000001</v>
      </c>
    </row>
    <row r="6387" spans="1:5" x14ac:dyDescent="0.25">
      <c r="A6387">
        <v>5</v>
      </c>
      <c r="B6387" s="35" t="str">
        <f t="shared" si="99"/>
        <v>15400031</v>
      </c>
      <c r="C6387" s="32" t="s">
        <v>461</v>
      </c>
      <c r="D6387" s="33">
        <v>6117935.3499999996</v>
      </c>
      <c r="E6387" s="33">
        <v>6055922.1799999997</v>
      </c>
    </row>
    <row r="6388" spans="1:5" x14ac:dyDescent="0.25">
      <c r="A6388">
        <v>5</v>
      </c>
      <c r="B6388" s="35" t="str">
        <f t="shared" si="99"/>
        <v>15400033</v>
      </c>
      <c r="C6388" s="32" t="s">
        <v>462</v>
      </c>
      <c r="D6388" s="33">
        <v>-13579540.289999999</v>
      </c>
      <c r="E6388" s="33">
        <v>-26616378.280000001</v>
      </c>
    </row>
    <row r="6389" spans="1:5" x14ac:dyDescent="0.25">
      <c r="A6389">
        <v>5</v>
      </c>
      <c r="B6389" s="35" t="str">
        <f t="shared" si="99"/>
        <v>15400041</v>
      </c>
      <c r="C6389" s="32" t="s">
        <v>463</v>
      </c>
      <c r="D6389" s="33">
        <v>4588475.5199999996</v>
      </c>
      <c r="E6389" s="33">
        <v>4541974.34</v>
      </c>
    </row>
    <row r="6390" spans="1:5" x14ac:dyDescent="0.25">
      <c r="A6390">
        <v>5</v>
      </c>
      <c r="B6390" s="35" t="str">
        <f t="shared" si="99"/>
        <v>15400061</v>
      </c>
      <c r="C6390" s="32" t="s">
        <v>464</v>
      </c>
      <c r="D6390" s="33">
        <v>26357195.640000001</v>
      </c>
      <c r="E6390" s="33">
        <v>27789200.359999999</v>
      </c>
    </row>
    <row r="6391" spans="1:5" x14ac:dyDescent="0.25">
      <c r="A6391">
        <v>5</v>
      </c>
      <c r="B6391" s="35" t="str">
        <f t="shared" si="99"/>
        <v>15400091</v>
      </c>
      <c r="C6391" s="32" t="s">
        <v>465</v>
      </c>
      <c r="D6391" s="33">
        <v>0</v>
      </c>
      <c r="E6391" s="33">
        <v>169145.54</v>
      </c>
    </row>
    <row r="6392" spans="1:5" x14ac:dyDescent="0.25">
      <c r="A6392">
        <v>5</v>
      </c>
      <c r="B6392" s="35" t="str">
        <f t="shared" si="99"/>
        <v>15400101</v>
      </c>
      <c r="C6392" s="32" t="s">
        <v>466</v>
      </c>
      <c r="D6392" s="33">
        <v>39269287.909999996</v>
      </c>
      <c r="E6392" s="33">
        <v>39062173.329999998</v>
      </c>
    </row>
    <row r="6393" spans="1:5" x14ac:dyDescent="0.25">
      <c r="A6393">
        <v>5</v>
      </c>
      <c r="B6393" s="35" t="str">
        <f t="shared" si="99"/>
        <v>15400102</v>
      </c>
      <c r="C6393" s="32" t="s">
        <v>467</v>
      </c>
      <c r="D6393" s="33">
        <v>8630213.5999999996</v>
      </c>
      <c r="E6393" s="33">
        <v>9716898.6500000004</v>
      </c>
    </row>
    <row r="6394" spans="1:5" x14ac:dyDescent="0.25">
      <c r="A6394">
        <v>5</v>
      </c>
      <c r="B6394" s="35" t="str">
        <f t="shared" si="99"/>
        <v>15400103</v>
      </c>
      <c r="C6394" s="32" t="s">
        <v>468</v>
      </c>
      <c r="D6394" s="33">
        <v>19898873.600000001</v>
      </c>
      <c r="E6394" s="33">
        <v>20551966.109999999</v>
      </c>
    </row>
    <row r="6395" spans="1:5" x14ac:dyDescent="0.25">
      <c r="A6395">
        <v>5</v>
      </c>
      <c r="B6395" s="35" t="str">
        <f t="shared" si="99"/>
        <v>15400181</v>
      </c>
      <c r="C6395" s="32" t="s">
        <v>469</v>
      </c>
      <c r="D6395" s="33">
        <v>2621087.0099999998</v>
      </c>
      <c r="E6395" s="33">
        <v>2733830.16</v>
      </c>
    </row>
    <row r="6396" spans="1:5" x14ac:dyDescent="0.25">
      <c r="A6396">
        <v>5</v>
      </c>
      <c r="B6396" s="35" t="str">
        <f t="shared" si="99"/>
        <v xml:space="preserve">F154    </v>
      </c>
      <c r="C6396" s="25" t="s">
        <v>470</v>
      </c>
      <c r="D6396" s="26">
        <v>107473643.51000001</v>
      </c>
      <c r="E6396" s="26">
        <v>112328376.19</v>
      </c>
    </row>
    <row r="6397" spans="1:5" x14ac:dyDescent="0.25">
      <c r="A6397">
        <v>5</v>
      </c>
      <c r="B6397" s="35" t="str">
        <f t="shared" si="99"/>
        <v>F1-P110.</v>
      </c>
      <c r="C6397" s="25" t="s">
        <v>211</v>
      </c>
      <c r="D6397" s="26">
        <v>107473643.51000001</v>
      </c>
      <c r="E6397" s="26">
        <v>112328376.19</v>
      </c>
    </row>
    <row r="6398" spans="1:5" x14ac:dyDescent="0.25">
      <c r="A6398">
        <v>5</v>
      </c>
      <c r="B6398" s="35" t="str">
        <f t="shared" si="99"/>
        <v>15600003</v>
      </c>
      <c r="C6398" s="32" t="s">
        <v>471</v>
      </c>
      <c r="D6398" s="33">
        <v>150639.1</v>
      </c>
      <c r="E6398" s="33">
        <v>426535.6</v>
      </c>
    </row>
    <row r="6399" spans="1:5" x14ac:dyDescent="0.25">
      <c r="A6399">
        <v>5</v>
      </c>
      <c r="B6399" s="35" t="str">
        <f t="shared" si="99"/>
        <v xml:space="preserve">F156X   </v>
      </c>
      <c r="C6399" s="25" t="s">
        <v>472</v>
      </c>
      <c r="D6399" s="26">
        <v>150639.1</v>
      </c>
      <c r="E6399" s="26">
        <v>426535.6</v>
      </c>
    </row>
    <row r="6400" spans="1:5" x14ac:dyDescent="0.25">
      <c r="A6400">
        <v>5</v>
      </c>
      <c r="B6400" s="35" t="str">
        <f t="shared" si="99"/>
        <v>F1-P110.</v>
      </c>
      <c r="C6400" s="25" t="s">
        <v>212</v>
      </c>
      <c r="D6400" s="26">
        <v>150639.1</v>
      </c>
      <c r="E6400" s="26">
        <v>426535.6</v>
      </c>
    </row>
    <row r="6401" spans="1:5" x14ac:dyDescent="0.25">
      <c r="A6401">
        <v>5</v>
      </c>
      <c r="B6401" s="35" t="str">
        <f t="shared" si="99"/>
        <v>15810001</v>
      </c>
      <c r="C6401" s="32" t="s">
        <v>473</v>
      </c>
      <c r="D6401" s="33">
        <v>32064.400000000001</v>
      </c>
      <c r="E6401" s="33">
        <v>32284.400000000001</v>
      </c>
    </row>
    <row r="6402" spans="1:5" x14ac:dyDescent="0.25">
      <c r="A6402">
        <v>5</v>
      </c>
      <c r="B6402" s="35" t="str">
        <f t="shared" ref="B6402:B6465" si="100">LEFT(C6402,8)</f>
        <v xml:space="preserve">F1581   </v>
      </c>
      <c r="C6402" s="25" t="s">
        <v>474</v>
      </c>
      <c r="D6402" s="26">
        <v>32064.400000000001</v>
      </c>
      <c r="E6402" s="26">
        <v>32284.400000000001</v>
      </c>
    </row>
    <row r="6403" spans="1:5" x14ac:dyDescent="0.25">
      <c r="A6403">
        <v>5</v>
      </c>
      <c r="B6403" s="35" t="str">
        <f t="shared" si="100"/>
        <v>F1-P110.</v>
      </c>
      <c r="C6403" s="25" t="s">
        <v>213</v>
      </c>
      <c r="D6403" s="26">
        <v>32064.400000000001</v>
      </c>
      <c r="E6403" s="26">
        <v>32284.400000000001</v>
      </c>
    </row>
    <row r="6404" spans="1:5" x14ac:dyDescent="0.25">
      <c r="A6404">
        <v>5</v>
      </c>
      <c r="B6404" s="35" t="str">
        <f t="shared" si="100"/>
        <v>16300023</v>
      </c>
      <c r="C6404" s="32" t="s">
        <v>475</v>
      </c>
      <c r="D6404" s="33">
        <v>-20968.95</v>
      </c>
      <c r="E6404" s="33">
        <v>171216.36</v>
      </c>
    </row>
    <row r="6405" spans="1:5" x14ac:dyDescent="0.25">
      <c r="A6405">
        <v>5</v>
      </c>
      <c r="B6405" s="35" t="str">
        <f t="shared" si="100"/>
        <v>16300063</v>
      </c>
      <c r="C6405" s="32" t="s">
        <v>476</v>
      </c>
      <c r="D6405" s="33">
        <v>-482020.09</v>
      </c>
      <c r="E6405" s="33">
        <v>-320084.26</v>
      </c>
    </row>
    <row r="6406" spans="1:5" x14ac:dyDescent="0.25">
      <c r="A6406">
        <v>5</v>
      </c>
      <c r="B6406" s="35" t="str">
        <f t="shared" si="100"/>
        <v xml:space="preserve">F163    </v>
      </c>
      <c r="C6406" s="25" t="s">
        <v>477</v>
      </c>
      <c r="D6406" s="26">
        <v>-502989.04</v>
      </c>
      <c r="E6406" s="26">
        <v>-148867.9</v>
      </c>
    </row>
    <row r="6407" spans="1:5" x14ac:dyDescent="0.25">
      <c r="A6407">
        <v>5</v>
      </c>
      <c r="B6407" s="35" t="str">
        <f t="shared" si="100"/>
        <v>F1-P110.</v>
      </c>
      <c r="C6407" s="25" t="s">
        <v>214</v>
      </c>
      <c r="D6407" s="26">
        <v>-502989.04</v>
      </c>
      <c r="E6407" s="26">
        <v>-148867.9</v>
      </c>
    </row>
    <row r="6408" spans="1:5" x14ac:dyDescent="0.25">
      <c r="A6408">
        <v>5</v>
      </c>
      <c r="B6408" s="35" t="str">
        <f t="shared" si="100"/>
        <v>16410002</v>
      </c>
      <c r="C6408" s="32" t="s">
        <v>478</v>
      </c>
      <c r="D6408" s="33">
        <v>17228664.23</v>
      </c>
      <c r="E6408" s="33">
        <v>9716945.3800000008</v>
      </c>
    </row>
    <row r="6409" spans="1:5" x14ac:dyDescent="0.25">
      <c r="A6409">
        <v>5</v>
      </c>
      <c r="B6409" s="35" t="str">
        <f t="shared" si="100"/>
        <v>16410012</v>
      </c>
      <c r="C6409" s="32" t="s">
        <v>479</v>
      </c>
      <c r="D6409" s="33">
        <v>2740716.95</v>
      </c>
      <c r="E6409" s="33">
        <v>965950.43</v>
      </c>
    </row>
    <row r="6410" spans="1:5" x14ac:dyDescent="0.25">
      <c r="A6410">
        <v>5</v>
      </c>
      <c r="B6410" s="35" t="str">
        <f t="shared" si="100"/>
        <v>16410022</v>
      </c>
      <c r="C6410" s="32" t="s">
        <v>480</v>
      </c>
      <c r="D6410" s="33">
        <v>11122956.76</v>
      </c>
      <c r="E6410" s="33">
        <v>12542143</v>
      </c>
    </row>
    <row r="6411" spans="1:5" x14ac:dyDescent="0.25">
      <c r="A6411">
        <v>5</v>
      </c>
      <c r="B6411" s="35" t="str">
        <f t="shared" si="100"/>
        <v xml:space="preserve">F164-1  </v>
      </c>
      <c r="C6411" s="25" t="s">
        <v>481</v>
      </c>
      <c r="D6411" s="26">
        <v>31092337.940000001</v>
      </c>
      <c r="E6411" s="26">
        <v>23225038.809999999</v>
      </c>
    </row>
    <row r="6412" spans="1:5" x14ac:dyDescent="0.25">
      <c r="A6412">
        <v>5</v>
      </c>
      <c r="B6412" s="35" t="str">
        <f t="shared" si="100"/>
        <v>F1-P110.</v>
      </c>
      <c r="C6412" s="25" t="s">
        <v>215</v>
      </c>
      <c r="D6412" s="26">
        <v>31092337.940000001</v>
      </c>
      <c r="E6412" s="26">
        <v>23225038.809999999</v>
      </c>
    </row>
    <row r="6413" spans="1:5" x14ac:dyDescent="0.25">
      <c r="A6413">
        <v>5</v>
      </c>
      <c r="B6413" s="35" t="str">
        <f t="shared" si="100"/>
        <v>16420012</v>
      </c>
      <c r="C6413" s="32" t="s">
        <v>482</v>
      </c>
      <c r="D6413" s="33">
        <v>75972.820000000007</v>
      </c>
      <c r="E6413" s="33">
        <v>52449.29</v>
      </c>
    </row>
    <row r="6414" spans="1:5" x14ac:dyDescent="0.25">
      <c r="A6414">
        <v>5</v>
      </c>
      <c r="B6414" s="35" t="str">
        <f t="shared" si="100"/>
        <v xml:space="preserve">F164-2  </v>
      </c>
      <c r="C6414" s="25" t="s">
        <v>483</v>
      </c>
      <c r="D6414" s="26">
        <v>75972.820000000007</v>
      </c>
      <c r="E6414" s="26">
        <v>52449.29</v>
      </c>
    </row>
    <row r="6415" spans="1:5" x14ac:dyDescent="0.25">
      <c r="A6415">
        <v>5</v>
      </c>
      <c r="B6415" s="35" t="str">
        <f t="shared" si="100"/>
        <v>F1-P110.</v>
      </c>
      <c r="C6415" s="25" t="s">
        <v>216</v>
      </c>
      <c r="D6415" s="26">
        <v>75972.820000000007</v>
      </c>
      <c r="E6415" s="26">
        <v>52449.29</v>
      </c>
    </row>
    <row r="6416" spans="1:5" x14ac:dyDescent="0.25">
      <c r="A6416">
        <v>5</v>
      </c>
      <c r="B6416" s="35" t="str">
        <f t="shared" si="100"/>
        <v>16500013</v>
      </c>
      <c r="C6416" s="32" t="s">
        <v>484</v>
      </c>
      <c r="D6416" s="33">
        <v>4217115.4800000004</v>
      </c>
      <c r="E6416" s="33">
        <v>2300244.7799999998</v>
      </c>
    </row>
    <row r="6417" spans="1:5" x14ac:dyDescent="0.25">
      <c r="A6417">
        <v>5</v>
      </c>
      <c r="B6417" s="35" t="str">
        <f t="shared" si="100"/>
        <v>16500022</v>
      </c>
      <c r="C6417" s="32" t="s">
        <v>485</v>
      </c>
      <c r="D6417" s="33">
        <v>76500</v>
      </c>
      <c r="E6417" s="33">
        <v>28687.5</v>
      </c>
    </row>
    <row r="6418" spans="1:5" x14ac:dyDescent="0.25">
      <c r="A6418">
        <v>5</v>
      </c>
      <c r="B6418" s="35" t="str">
        <f t="shared" si="100"/>
        <v>16500063</v>
      </c>
      <c r="C6418" s="32" t="s">
        <v>486</v>
      </c>
      <c r="D6418" s="33">
        <v>322810.92</v>
      </c>
      <c r="E6418" s="33">
        <v>176078.67</v>
      </c>
    </row>
    <row r="6419" spans="1:5" x14ac:dyDescent="0.25">
      <c r="A6419">
        <v>5</v>
      </c>
      <c r="B6419" s="35" t="str">
        <f t="shared" si="100"/>
        <v>16500081</v>
      </c>
      <c r="C6419" s="32" t="s">
        <v>487</v>
      </c>
      <c r="D6419" s="33">
        <v>307147.49</v>
      </c>
      <c r="E6419" s="33">
        <v>115180.29</v>
      </c>
    </row>
    <row r="6420" spans="1:5" x14ac:dyDescent="0.25">
      <c r="A6420">
        <v>5</v>
      </c>
      <c r="B6420" s="35" t="str">
        <f t="shared" si="100"/>
        <v>16500083</v>
      </c>
      <c r="C6420" s="32" t="s">
        <v>488</v>
      </c>
      <c r="D6420" s="33">
        <v>817389.94</v>
      </c>
      <c r="E6420" s="33">
        <v>2245385.88</v>
      </c>
    </row>
    <row r="6421" spans="1:5" x14ac:dyDescent="0.25">
      <c r="A6421">
        <v>5</v>
      </c>
      <c r="B6421" s="35" t="str">
        <f t="shared" si="100"/>
        <v>16500091</v>
      </c>
      <c r="C6421" s="32" t="s">
        <v>489</v>
      </c>
      <c r="D6421" s="33">
        <v>74240.81</v>
      </c>
      <c r="E6421" s="33">
        <v>0</v>
      </c>
    </row>
    <row r="6422" spans="1:5" x14ac:dyDescent="0.25">
      <c r="A6422">
        <v>5</v>
      </c>
      <c r="B6422" s="35" t="str">
        <f t="shared" si="100"/>
        <v>16500101</v>
      </c>
      <c r="C6422" s="32" t="s">
        <v>490</v>
      </c>
      <c r="D6422" s="33">
        <v>0</v>
      </c>
      <c r="E6422" s="33">
        <v>64828.79</v>
      </c>
    </row>
    <row r="6423" spans="1:5" x14ac:dyDescent="0.25">
      <c r="A6423">
        <v>5</v>
      </c>
      <c r="B6423" s="35" t="str">
        <f t="shared" si="100"/>
        <v>16500103</v>
      </c>
      <c r="C6423" s="32" t="s">
        <v>491</v>
      </c>
      <c r="D6423" s="33">
        <v>0</v>
      </c>
      <c r="E6423" s="33">
        <v>20416.68</v>
      </c>
    </row>
    <row r="6424" spans="1:5" x14ac:dyDescent="0.25">
      <c r="A6424">
        <v>5</v>
      </c>
      <c r="B6424" s="35" t="str">
        <f t="shared" si="100"/>
        <v>16500143</v>
      </c>
      <c r="C6424" s="32" t="s">
        <v>492</v>
      </c>
      <c r="D6424" s="33">
        <v>160498.34</v>
      </c>
      <c r="E6424" s="33">
        <v>649054.25</v>
      </c>
    </row>
    <row r="6425" spans="1:5" x14ac:dyDescent="0.25">
      <c r="A6425">
        <v>5</v>
      </c>
      <c r="B6425" s="35" t="str">
        <f t="shared" si="100"/>
        <v>16500153</v>
      </c>
      <c r="C6425" s="32" t="s">
        <v>493</v>
      </c>
      <c r="D6425" s="33">
        <v>45998.720000000001</v>
      </c>
      <c r="E6425" s="33">
        <v>206716.51</v>
      </c>
    </row>
    <row r="6426" spans="1:5" x14ac:dyDescent="0.25">
      <c r="A6426">
        <v>5</v>
      </c>
      <c r="B6426" s="35" t="str">
        <f t="shared" si="100"/>
        <v>16500183</v>
      </c>
      <c r="C6426" s="32" t="s">
        <v>494</v>
      </c>
      <c r="D6426" s="33">
        <v>165732.38</v>
      </c>
      <c r="E6426" s="33">
        <v>453335.6</v>
      </c>
    </row>
    <row r="6427" spans="1:5" x14ac:dyDescent="0.25">
      <c r="A6427">
        <v>5</v>
      </c>
      <c r="B6427" s="35" t="str">
        <f t="shared" si="100"/>
        <v>16500213</v>
      </c>
      <c r="C6427" s="32" t="s">
        <v>495</v>
      </c>
      <c r="D6427" s="33">
        <v>0</v>
      </c>
      <c r="E6427" s="33">
        <v>144688.62</v>
      </c>
    </row>
    <row r="6428" spans="1:5" x14ac:dyDescent="0.25">
      <c r="A6428">
        <v>5</v>
      </c>
      <c r="B6428" s="35" t="str">
        <f t="shared" si="100"/>
        <v>16500223</v>
      </c>
      <c r="C6428" s="32" t="s">
        <v>496</v>
      </c>
      <c r="D6428" s="33">
        <v>74236.210000000006</v>
      </c>
      <c r="E6428" s="33">
        <v>74236.210000000006</v>
      </c>
    </row>
    <row r="6429" spans="1:5" x14ac:dyDescent="0.25">
      <c r="A6429">
        <v>5</v>
      </c>
      <c r="B6429" s="35" t="str">
        <f t="shared" si="100"/>
        <v>16500251</v>
      </c>
      <c r="C6429" s="32" t="s">
        <v>497</v>
      </c>
      <c r="D6429" s="33">
        <v>2224.5</v>
      </c>
      <c r="E6429" s="33">
        <v>0</v>
      </c>
    </row>
    <row r="6430" spans="1:5" x14ac:dyDescent="0.25">
      <c r="A6430">
        <v>5</v>
      </c>
      <c r="B6430" s="35" t="str">
        <f t="shared" si="100"/>
        <v>16500283</v>
      </c>
      <c r="C6430" s="32" t="s">
        <v>498</v>
      </c>
      <c r="D6430" s="33">
        <v>0</v>
      </c>
      <c r="E6430" s="33">
        <v>2604917.9500000002</v>
      </c>
    </row>
    <row r="6431" spans="1:5" x14ac:dyDescent="0.25">
      <c r="A6431">
        <v>5</v>
      </c>
      <c r="B6431" s="35" t="str">
        <f t="shared" si="100"/>
        <v>16500303</v>
      </c>
      <c r="C6431" s="32" t="s">
        <v>499</v>
      </c>
      <c r="D6431" s="33">
        <v>206250</v>
      </c>
      <c r="E6431" s="33">
        <v>34375</v>
      </c>
    </row>
    <row r="6432" spans="1:5" x14ac:dyDescent="0.25">
      <c r="A6432">
        <v>5</v>
      </c>
      <c r="B6432" s="35" t="str">
        <f t="shared" si="100"/>
        <v>16500321</v>
      </c>
      <c r="C6432" s="32" t="s">
        <v>500</v>
      </c>
      <c r="D6432" s="33">
        <v>0</v>
      </c>
      <c r="E6432" s="33">
        <v>628798.35</v>
      </c>
    </row>
    <row r="6433" spans="1:5" x14ac:dyDescent="0.25">
      <c r="A6433">
        <v>5</v>
      </c>
      <c r="B6433" s="35" t="str">
        <f t="shared" si="100"/>
        <v>16500331</v>
      </c>
      <c r="C6433" s="32" t="s">
        <v>501</v>
      </c>
      <c r="D6433" s="33">
        <v>1077940</v>
      </c>
      <c r="E6433" s="33">
        <v>781149.85</v>
      </c>
    </row>
    <row r="6434" spans="1:5" x14ac:dyDescent="0.25">
      <c r="A6434">
        <v>5</v>
      </c>
      <c r="B6434" s="35" t="str">
        <f t="shared" si="100"/>
        <v>16500333</v>
      </c>
      <c r="C6434" s="32" t="s">
        <v>502</v>
      </c>
      <c r="D6434" s="33">
        <v>1860</v>
      </c>
      <c r="E6434" s="33">
        <v>0</v>
      </c>
    </row>
    <row r="6435" spans="1:5" x14ac:dyDescent="0.25">
      <c r="A6435">
        <v>5</v>
      </c>
      <c r="B6435" s="35" t="str">
        <f t="shared" si="100"/>
        <v>16500351</v>
      </c>
      <c r="C6435" s="32" t="s">
        <v>503</v>
      </c>
      <c r="D6435" s="33">
        <v>0</v>
      </c>
      <c r="E6435" s="33">
        <v>98123.58</v>
      </c>
    </row>
    <row r="6436" spans="1:5" x14ac:dyDescent="0.25">
      <c r="A6436">
        <v>5</v>
      </c>
      <c r="B6436" s="35" t="str">
        <f t="shared" si="100"/>
        <v>16500373</v>
      </c>
      <c r="C6436" s="32" t="s">
        <v>504</v>
      </c>
      <c r="D6436" s="33">
        <v>171991.63</v>
      </c>
      <c r="E6436" s="33">
        <v>256050</v>
      </c>
    </row>
    <row r="6437" spans="1:5" x14ac:dyDescent="0.25">
      <c r="A6437">
        <v>5</v>
      </c>
      <c r="B6437" s="35" t="str">
        <f t="shared" si="100"/>
        <v>16500383</v>
      </c>
      <c r="C6437" s="32" t="s">
        <v>505</v>
      </c>
      <c r="D6437" s="33">
        <v>1165753.58</v>
      </c>
      <c r="E6437" s="33">
        <v>426291.33</v>
      </c>
    </row>
    <row r="6438" spans="1:5" x14ac:dyDescent="0.25">
      <c r="A6438">
        <v>5</v>
      </c>
      <c r="B6438" s="35" t="str">
        <f t="shared" si="100"/>
        <v>16500401</v>
      </c>
      <c r="C6438" s="32" t="s">
        <v>506</v>
      </c>
      <c r="D6438" s="33">
        <v>0</v>
      </c>
      <c r="E6438" s="33">
        <v>151825.98000000001</v>
      </c>
    </row>
    <row r="6439" spans="1:5" x14ac:dyDescent="0.25">
      <c r="A6439">
        <v>5</v>
      </c>
      <c r="B6439" s="35" t="str">
        <f t="shared" si="100"/>
        <v>16500411</v>
      </c>
      <c r="C6439" s="32" t="s">
        <v>507</v>
      </c>
      <c r="D6439" s="33">
        <v>0</v>
      </c>
      <c r="E6439" s="33">
        <v>151825.98000000001</v>
      </c>
    </row>
    <row r="6440" spans="1:5" x14ac:dyDescent="0.25">
      <c r="A6440">
        <v>5</v>
      </c>
      <c r="B6440" s="35" t="str">
        <f t="shared" si="100"/>
        <v>16500413</v>
      </c>
      <c r="C6440" s="32" t="s">
        <v>508</v>
      </c>
      <c r="D6440" s="33">
        <v>0</v>
      </c>
      <c r="E6440" s="33">
        <v>299522.65999999997</v>
      </c>
    </row>
    <row r="6441" spans="1:5" x14ac:dyDescent="0.25">
      <c r="A6441">
        <v>5</v>
      </c>
      <c r="B6441" s="35" t="str">
        <f t="shared" si="100"/>
        <v>16500421</v>
      </c>
      <c r="C6441" s="32" t="s">
        <v>509</v>
      </c>
      <c r="D6441" s="33">
        <v>0</v>
      </c>
      <c r="E6441" s="33">
        <v>65626.92</v>
      </c>
    </row>
    <row r="6442" spans="1:5" x14ac:dyDescent="0.25">
      <c r="A6442">
        <v>5</v>
      </c>
      <c r="B6442" s="35" t="str">
        <f t="shared" si="100"/>
        <v>16500433</v>
      </c>
      <c r="C6442" s="32" t="s">
        <v>510</v>
      </c>
      <c r="D6442" s="33">
        <v>0</v>
      </c>
      <c r="E6442" s="33">
        <v>211369.06</v>
      </c>
    </row>
    <row r="6443" spans="1:5" x14ac:dyDescent="0.25">
      <c r="A6443">
        <v>5</v>
      </c>
      <c r="B6443" s="35" t="str">
        <f t="shared" si="100"/>
        <v>16500443</v>
      </c>
      <c r="C6443" s="32" t="s">
        <v>511</v>
      </c>
      <c r="D6443" s="33">
        <v>0</v>
      </c>
      <c r="E6443" s="33">
        <v>199200.38</v>
      </c>
    </row>
    <row r="6444" spans="1:5" x14ac:dyDescent="0.25">
      <c r="A6444">
        <v>5</v>
      </c>
      <c r="B6444" s="35" t="str">
        <f t="shared" si="100"/>
        <v>16500491</v>
      </c>
      <c r="C6444" s="32" t="s">
        <v>512</v>
      </c>
      <c r="D6444" s="33">
        <v>0</v>
      </c>
      <c r="E6444" s="33">
        <v>0</v>
      </c>
    </row>
    <row r="6445" spans="1:5" x14ac:dyDescent="0.25">
      <c r="A6445">
        <v>5</v>
      </c>
      <c r="B6445" s="35" t="str">
        <f t="shared" si="100"/>
        <v>16500503</v>
      </c>
      <c r="C6445" s="32" t="s">
        <v>513</v>
      </c>
      <c r="D6445" s="33">
        <v>102682.11</v>
      </c>
      <c r="E6445" s="33">
        <v>0</v>
      </c>
    </row>
    <row r="6446" spans="1:5" x14ac:dyDescent="0.25">
      <c r="A6446">
        <v>5</v>
      </c>
      <c r="B6446" s="35" t="str">
        <f t="shared" si="100"/>
        <v>16500553</v>
      </c>
      <c r="C6446" s="32" t="s">
        <v>514</v>
      </c>
      <c r="D6446" s="33">
        <v>0</v>
      </c>
      <c r="E6446" s="33">
        <v>0</v>
      </c>
    </row>
    <row r="6447" spans="1:5" x14ac:dyDescent="0.25">
      <c r="A6447">
        <v>5</v>
      </c>
      <c r="B6447" s="35" t="str">
        <f t="shared" si="100"/>
        <v>16500583</v>
      </c>
      <c r="C6447" s="32" t="s">
        <v>515</v>
      </c>
      <c r="D6447" s="33">
        <v>605351.81000000006</v>
      </c>
      <c r="E6447" s="33">
        <v>388434.09</v>
      </c>
    </row>
    <row r="6448" spans="1:5" x14ac:dyDescent="0.25">
      <c r="A6448">
        <v>5</v>
      </c>
      <c r="B6448" s="35" t="str">
        <f t="shared" si="100"/>
        <v>16500611</v>
      </c>
      <c r="C6448" s="32" t="s">
        <v>516</v>
      </c>
      <c r="D6448" s="33">
        <v>0</v>
      </c>
      <c r="E6448" s="33">
        <v>438065.25</v>
      </c>
    </row>
    <row r="6449" spans="1:5" x14ac:dyDescent="0.25">
      <c r="A6449">
        <v>5</v>
      </c>
      <c r="B6449" s="35" t="str">
        <f t="shared" si="100"/>
        <v>16500612</v>
      </c>
      <c r="C6449" s="32" t="s">
        <v>517</v>
      </c>
      <c r="D6449" s="33">
        <v>465677</v>
      </c>
      <c r="E6449" s="33">
        <v>271644.90000000002</v>
      </c>
    </row>
    <row r="6450" spans="1:5" x14ac:dyDescent="0.25">
      <c r="A6450">
        <v>5</v>
      </c>
      <c r="B6450" s="35" t="str">
        <f t="shared" si="100"/>
        <v>16500622</v>
      </c>
      <c r="C6450" s="32" t="s">
        <v>518</v>
      </c>
      <c r="D6450" s="33">
        <v>0</v>
      </c>
      <c r="E6450" s="33">
        <v>52165.75</v>
      </c>
    </row>
    <row r="6451" spans="1:5" x14ac:dyDescent="0.25">
      <c r="A6451">
        <v>5</v>
      </c>
      <c r="B6451" s="35" t="str">
        <f t="shared" si="100"/>
        <v>16500623</v>
      </c>
      <c r="C6451" s="32" t="s">
        <v>519</v>
      </c>
      <c r="D6451" s="33">
        <v>14863.87</v>
      </c>
      <c r="E6451" s="33">
        <v>57626.239999999998</v>
      </c>
    </row>
    <row r="6452" spans="1:5" x14ac:dyDescent="0.25">
      <c r="A6452">
        <v>5</v>
      </c>
      <c r="B6452" s="35" t="str">
        <f t="shared" si="100"/>
        <v>16500673</v>
      </c>
      <c r="C6452" s="32" t="s">
        <v>520</v>
      </c>
      <c r="D6452" s="33">
        <v>0</v>
      </c>
      <c r="E6452" s="33">
        <v>137177.60999999999</v>
      </c>
    </row>
    <row r="6453" spans="1:5" x14ac:dyDescent="0.25">
      <c r="A6453">
        <v>5</v>
      </c>
      <c r="B6453" s="35" t="str">
        <f t="shared" si="100"/>
        <v>16500743</v>
      </c>
      <c r="C6453" s="32" t="s">
        <v>521</v>
      </c>
      <c r="D6453" s="33">
        <v>67159.39</v>
      </c>
      <c r="E6453" s="33">
        <v>0</v>
      </c>
    </row>
    <row r="6454" spans="1:5" x14ac:dyDescent="0.25">
      <c r="A6454">
        <v>5</v>
      </c>
      <c r="B6454" s="35" t="str">
        <f t="shared" si="100"/>
        <v>16500753</v>
      </c>
      <c r="C6454" s="32" t="s">
        <v>522</v>
      </c>
      <c r="D6454" s="33">
        <v>397475.42</v>
      </c>
      <c r="E6454" s="33">
        <v>0</v>
      </c>
    </row>
    <row r="6455" spans="1:5" x14ac:dyDescent="0.25">
      <c r="A6455">
        <v>5</v>
      </c>
      <c r="B6455" s="35" t="str">
        <f t="shared" si="100"/>
        <v>16500783</v>
      </c>
      <c r="C6455" s="32" t="s">
        <v>523</v>
      </c>
      <c r="D6455" s="33">
        <v>64226.25</v>
      </c>
      <c r="E6455" s="33">
        <v>28545</v>
      </c>
    </row>
    <row r="6456" spans="1:5" x14ac:dyDescent="0.25">
      <c r="A6456">
        <v>5</v>
      </c>
      <c r="B6456" s="35" t="str">
        <f t="shared" si="100"/>
        <v>16500813</v>
      </c>
      <c r="C6456" s="32" t="s">
        <v>524</v>
      </c>
      <c r="D6456" s="33">
        <v>0</v>
      </c>
      <c r="E6456" s="33">
        <v>591854.1</v>
      </c>
    </row>
    <row r="6457" spans="1:5" x14ac:dyDescent="0.25">
      <c r="A6457">
        <v>5</v>
      </c>
      <c r="B6457" s="35" t="str">
        <f t="shared" si="100"/>
        <v>16500833</v>
      </c>
      <c r="C6457" s="32" t="s">
        <v>525</v>
      </c>
      <c r="D6457" s="33">
        <v>0</v>
      </c>
      <c r="E6457" s="33">
        <v>431649.08</v>
      </c>
    </row>
    <row r="6458" spans="1:5" x14ac:dyDescent="0.25">
      <c r="A6458">
        <v>5</v>
      </c>
      <c r="B6458" s="35" t="str">
        <f t="shared" si="100"/>
        <v>16500843</v>
      </c>
      <c r="C6458" s="32" t="s">
        <v>526</v>
      </c>
      <c r="D6458" s="33">
        <v>0</v>
      </c>
      <c r="E6458" s="33">
        <v>114645.96</v>
      </c>
    </row>
    <row r="6459" spans="1:5" x14ac:dyDescent="0.25">
      <c r="A6459">
        <v>5</v>
      </c>
      <c r="B6459" s="35" t="str">
        <f t="shared" si="100"/>
        <v>16500873</v>
      </c>
      <c r="C6459" s="32" t="s">
        <v>527</v>
      </c>
      <c r="D6459" s="33">
        <v>0</v>
      </c>
      <c r="E6459" s="33">
        <v>56427.519999999997</v>
      </c>
    </row>
    <row r="6460" spans="1:5" x14ac:dyDescent="0.25">
      <c r="A6460">
        <v>5</v>
      </c>
      <c r="B6460" s="35" t="str">
        <f t="shared" si="100"/>
        <v>16500963</v>
      </c>
      <c r="C6460" s="32" t="s">
        <v>528</v>
      </c>
      <c r="D6460" s="33">
        <v>39670.1</v>
      </c>
      <c r="E6460" s="33">
        <v>6611.7</v>
      </c>
    </row>
    <row r="6461" spans="1:5" x14ac:dyDescent="0.25">
      <c r="A6461">
        <v>5</v>
      </c>
      <c r="B6461" s="35" t="str">
        <f t="shared" si="100"/>
        <v>16500973</v>
      </c>
      <c r="C6461" s="32" t="s">
        <v>529</v>
      </c>
      <c r="D6461" s="33">
        <v>0</v>
      </c>
      <c r="E6461" s="33">
        <v>247668.56</v>
      </c>
    </row>
    <row r="6462" spans="1:5" x14ac:dyDescent="0.25">
      <c r="A6462">
        <v>5</v>
      </c>
      <c r="B6462" s="35" t="str">
        <f t="shared" si="100"/>
        <v>16500983</v>
      </c>
      <c r="C6462" s="32" t="s">
        <v>530</v>
      </c>
      <c r="D6462" s="33">
        <v>0</v>
      </c>
      <c r="E6462" s="33">
        <v>56441</v>
      </c>
    </row>
    <row r="6463" spans="1:5" x14ac:dyDescent="0.25">
      <c r="A6463">
        <v>5</v>
      </c>
      <c r="B6463" s="35" t="str">
        <f t="shared" si="100"/>
        <v>16501003</v>
      </c>
      <c r="C6463" s="32" t="s">
        <v>531</v>
      </c>
      <c r="D6463" s="33">
        <v>3901.03</v>
      </c>
      <c r="E6463" s="33">
        <v>0</v>
      </c>
    </row>
    <row r="6464" spans="1:5" x14ac:dyDescent="0.25">
      <c r="A6464">
        <v>5</v>
      </c>
      <c r="B6464" s="35" t="str">
        <f t="shared" si="100"/>
        <v>16501013</v>
      </c>
      <c r="C6464" s="32" t="s">
        <v>532</v>
      </c>
      <c r="D6464" s="33">
        <v>2171361.65</v>
      </c>
      <c r="E6464" s="33">
        <v>627381.9</v>
      </c>
    </row>
    <row r="6465" spans="1:5" x14ac:dyDescent="0.25">
      <c r="A6465">
        <v>5</v>
      </c>
      <c r="B6465" s="35" t="str">
        <f t="shared" si="100"/>
        <v>16501023</v>
      </c>
      <c r="C6465" s="32" t="s">
        <v>533</v>
      </c>
      <c r="D6465" s="33">
        <v>57941.25</v>
      </c>
      <c r="E6465" s="33">
        <v>21727.95</v>
      </c>
    </row>
    <row r="6466" spans="1:5" x14ac:dyDescent="0.25">
      <c r="A6466">
        <v>5</v>
      </c>
      <c r="B6466" s="35" t="str">
        <f t="shared" ref="B6466:B6529" si="101">LEFT(C6466,8)</f>
        <v>16501033</v>
      </c>
      <c r="C6466" s="32" t="s">
        <v>534</v>
      </c>
      <c r="D6466" s="33">
        <v>65450</v>
      </c>
      <c r="E6466" s="33">
        <v>0</v>
      </c>
    </row>
    <row r="6467" spans="1:5" x14ac:dyDescent="0.25">
      <c r="A6467">
        <v>5</v>
      </c>
      <c r="B6467" s="35" t="str">
        <f t="shared" si="101"/>
        <v>16501043</v>
      </c>
      <c r="C6467" s="32" t="s">
        <v>535</v>
      </c>
      <c r="D6467" s="33">
        <v>297091.68</v>
      </c>
      <c r="E6467" s="33">
        <v>826630.78</v>
      </c>
    </row>
    <row r="6468" spans="1:5" x14ac:dyDescent="0.25">
      <c r="A6468">
        <v>5</v>
      </c>
      <c r="B6468" s="35" t="str">
        <f t="shared" si="101"/>
        <v>16501051</v>
      </c>
      <c r="C6468" s="32" t="s">
        <v>536</v>
      </c>
      <c r="D6468" s="33">
        <v>0</v>
      </c>
      <c r="E6468" s="33">
        <v>362497.85</v>
      </c>
    </row>
    <row r="6469" spans="1:5" x14ac:dyDescent="0.25">
      <c r="A6469">
        <v>5</v>
      </c>
      <c r="B6469" s="35" t="str">
        <f t="shared" si="101"/>
        <v>16501053</v>
      </c>
      <c r="C6469" s="32" t="s">
        <v>537</v>
      </c>
      <c r="D6469" s="33">
        <v>0</v>
      </c>
      <c r="E6469" s="33">
        <v>88934.09</v>
      </c>
    </row>
    <row r="6470" spans="1:5" x14ac:dyDescent="0.25">
      <c r="A6470">
        <v>5</v>
      </c>
      <c r="B6470" s="35" t="str">
        <f t="shared" si="101"/>
        <v>16501083</v>
      </c>
      <c r="C6470" s="32" t="s">
        <v>538</v>
      </c>
      <c r="D6470" s="33">
        <v>11095.94</v>
      </c>
      <c r="E6470" s="33">
        <v>6245.94</v>
      </c>
    </row>
    <row r="6471" spans="1:5" x14ac:dyDescent="0.25">
      <c r="A6471">
        <v>5</v>
      </c>
      <c r="B6471" s="35" t="str">
        <f t="shared" si="101"/>
        <v>16501101</v>
      </c>
      <c r="C6471" s="32" t="s">
        <v>539</v>
      </c>
      <c r="D6471" s="33">
        <v>42860.43</v>
      </c>
      <c r="E6471" s="33">
        <v>7143.43</v>
      </c>
    </row>
    <row r="6472" spans="1:5" x14ac:dyDescent="0.25">
      <c r="A6472">
        <v>5</v>
      </c>
      <c r="B6472" s="35" t="str">
        <f t="shared" si="101"/>
        <v>16501103</v>
      </c>
      <c r="C6472" s="32" t="s">
        <v>540</v>
      </c>
      <c r="D6472" s="33">
        <v>176857.77</v>
      </c>
      <c r="E6472" s="33">
        <v>29476.27</v>
      </c>
    </row>
    <row r="6473" spans="1:5" x14ac:dyDescent="0.25">
      <c r="A6473">
        <v>5</v>
      </c>
      <c r="B6473" s="35" t="str">
        <f t="shared" si="101"/>
        <v>16501113</v>
      </c>
      <c r="C6473" s="32" t="s">
        <v>541</v>
      </c>
      <c r="D6473" s="33">
        <v>56976.959999999999</v>
      </c>
      <c r="E6473" s="33">
        <v>9496.11</v>
      </c>
    </row>
    <row r="6474" spans="1:5" x14ac:dyDescent="0.25">
      <c r="A6474">
        <v>5</v>
      </c>
      <c r="B6474" s="35" t="str">
        <f t="shared" si="101"/>
        <v>16501133</v>
      </c>
      <c r="C6474" s="32" t="s">
        <v>542</v>
      </c>
      <c r="D6474" s="33">
        <v>0</v>
      </c>
      <c r="E6474" s="33">
        <v>58247.31</v>
      </c>
    </row>
    <row r="6475" spans="1:5" x14ac:dyDescent="0.25">
      <c r="A6475">
        <v>5</v>
      </c>
      <c r="B6475" s="35" t="str">
        <f t="shared" si="101"/>
        <v>16501143</v>
      </c>
      <c r="C6475" s="32" t="s">
        <v>543</v>
      </c>
      <c r="D6475" s="33">
        <v>0</v>
      </c>
      <c r="E6475" s="33">
        <v>105101.34</v>
      </c>
    </row>
    <row r="6476" spans="1:5" x14ac:dyDescent="0.25">
      <c r="A6476">
        <v>5</v>
      </c>
      <c r="B6476" s="35" t="str">
        <f t="shared" si="101"/>
        <v>16501153</v>
      </c>
      <c r="C6476" s="32" t="s">
        <v>544</v>
      </c>
      <c r="D6476" s="33">
        <v>0</v>
      </c>
      <c r="E6476" s="33">
        <v>45937.5</v>
      </c>
    </row>
    <row r="6477" spans="1:5" x14ac:dyDescent="0.25">
      <c r="A6477">
        <v>5</v>
      </c>
      <c r="B6477" s="35" t="str">
        <f t="shared" si="101"/>
        <v>16501193</v>
      </c>
      <c r="C6477" s="32" t="s">
        <v>545</v>
      </c>
      <c r="D6477" s="33">
        <v>0</v>
      </c>
      <c r="E6477" s="33">
        <v>424125</v>
      </c>
    </row>
    <row r="6478" spans="1:5" x14ac:dyDescent="0.25">
      <c r="A6478">
        <v>5</v>
      </c>
      <c r="B6478" s="35" t="str">
        <f t="shared" si="101"/>
        <v>16502003</v>
      </c>
      <c r="C6478" s="32" t="s">
        <v>546</v>
      </c>
      <c r="D6478" s="33">
        <v>20809.09</v>
      </c>
      <c r="E6478" s="33">
        <v>52212.76</v>
      </c>
    </row>
    <row r="6479" spans="1:5" x14ac:dyDescent="0.25">
      <c r="A6479">
        <v>5</v>
      </c>
      <c r="B6479" s="35" t="str">
        <f t="shared" si="101"/>
        <v>16502023</v>
      </c>
      <c r="C6479" s="32" t="s">
        <v>547</v>
      </c>
      <c r="D6479" s="33">
        <v>118773.52</v>
      </c>
      <c r="E6479" s="33">
        <v>44540.02</v>
      </c>
    </row>
    <row r="6480" spans="1:5" x14ac:dyDescent="0.25">
      <c r="A6480">
        <v>5</v>
      </c>
      <c r="B6480" s="35" t="str">
        <f t="shared" si="101"/>
        <v>16502053</v>
      </c>
      <c r="C6480" s="32" t="s">
        <v>548</v>
      </c>
      <c r="D6480" s="33">
        <v>0</v>
      </c>
      <c r="E6480" s="33">
        <v>59175.8</v>
      </c>
    </row>
    <row r="6481" spans="1:5" x14ac:dyDescent="0.25">
      <c r="A6481">
        <v>5</v>
      </c>
      <c r="B6481" s="35" t="str">
        <f t="shared" si="101"/>
        <v>16502063</v>
      </c>
      <c r="C6481" s="32" t="s">
        <v>549</v>
      </c>
      <c r="D6481" s="33">
        <v>-0.01</v>
      </c>
      <c r="E6481" s="33">
        <v>138843.79999999999</v>
      </c>
    </row>
    <row r="6482" spans="1:5" x14ac:dyDescent="0.25">
      <c r="A6482">
        <v>5</v>
      </c>
      <c r="B6482" s="35" t="str">
        <f t="shared" si="101"/>
        <v>16502093</v>
      </c>
      <c r="C6482" s="32" t="s">
        <v>550</v>
      </c>
      <c r="D6482" s="33">
        <v>0</v>
      </c>
      <c r="E6482" s="33">
        <v>67868.55</v>
      </c>
    </row>
    <row r="6483" spans="1:5" x14ac:dyDescent="0.25">
      <c r="A6483">
        <v>5</v>
      </c>
      <c r="B6483" s="35" t="str">
        <f t="shared" si="101"/>
        <v>16502113</v>
      </c>
      <c r="C6483" s="32" t="s">
        <v>551</v>
      </c>
      <c r="D6483" s="33">
        <v>58685.17</v>
      </c>
      <c r="E6483" s="33">
        <v>16767.22</v>
      </c>
    </row>
    <row r="6484" spans="1:5" x14ac:dyDescent="0.25">
      <c r="A6484">
        <v>5</v>
      </c>
      <c r="B6484" s="35" t="str">
        <f t="shared" si="101"/>
        <v>16502123</v>
      </c>
      <c r="C6484" s="32" t="s">
        <v>552</v>
      </c>
      <c r="D6484" s="33">
        <v>111135.03999999999</v>
      </c>
      <c r="E6484" s="33">
        <v>0</v>
      </c>
    </row>
    <row r="6485" spans="1:5" x14ac:dyDescent="0.25">
      <c r="A6485">
        <v>5</v>
      </c>
      <c r="B6485" s="35" t="str">
        <f t="shared" si="101"/>
        <v>16502133</v>
      </c>
      <c r="C6485" s="32" t="s">
        <v>553</v>
      </c>
      <c r="D6485" s="33">
        <v>435062.76</v>
      </c>
      <c r="E6485" s="33">
        <v>72510.460000000006</v>
      </c>
    </row>
    <row r="6486" spans="1:5" x14ac:dyDescent="0.25">
      <c r="A6486">
        <v>5</v>
      </c>
      <c r="B6486" s="35" t="str">
        <f t="shared" si="101"/>
        <v>16502153</v>
      </c>
      <c r="C6486" s="32" t="s">
        <v>554</v>
      </c>
      <c r="D6486" s="33">
        <v>157075.34</v>
      </c>
      <c r="E6486" s="33">
        <v>58903.24</v>
      </c>
    </row>
    <row r="6487" spans="1:5" x14ac:dyDescent="0.25">
      <c r="A6487">
        <v>5</v>
      </c>
      <c r="B6487" s="35" t="str">
        <f t="shared" si="101"/>
        <v>16502173</v>
      </c>
      <c r="C6487" s="32" t="s">
        <v>555</v>
      </c>
      <c r="D6487" s="33">
        <v>263981.84000000003</v>
      </c>
      <c r="E6487" s="33">
        <v>0</v>
      </c>
    </row>
    <row r="6488" spans="1:5" x14ac:dyDescent="0.25">
      <c r="A6488">
        <v>5</v>
      </c>
      <c r="B6488" s="35" t="str">
        <f t="shared" si="101"/>
        <v>16502181</v>
      </c>
      <c r="C6488" s="32" t="s">
        <v>556</v>
      </c>
      <c r="D6488" s="33">
        <v>9164.11</v>
      </c>
      <c r="E6488" s="33">
        <v>9164.11</v>
      </c>
    </row>
    <row r="6489" spans="1:5" x14ac:dyDescent="0.25">
      <c r="A6489">
        <v>5</v>
      </c>
      <c r="B6489" s="35" t="str">
        <f t="shared" si="101"/>
        <v>16502191</v>
      </c>
      <c r="C6489" s="32" t="s">
        <v>557</v>
      </c>
      <c r="D6489" s="33">
        <v>207418.81</v>
      </c>
      <c r="E6489" s="33">
        <v>340321.89</v>
      </c>
    </row>
    <row r="6490" spans="1:5" x14ac:dyDescent="0.25">
      <c r="A6490">
        <v>5</v>
      </c>
      <c r="B6490" s="35" t="str">
        <f t="shared" si="101"/>
        <v>16502201</v>
      </c>
      <c r="C6490" s="32" t="s">
        <v>558</v>
      </c>
      <c r="D6490" s="33">
        <v>14084</v>
      </c>
      <c r="E6490" s="33">
        <v>14084</v>
      </c>
    </row>
    <row r="6491" spans="1:5" x14ac:dyDescent="0.25">
      <c r="A6491">
        <v>5</v>
      </c>
      <c r="B6491" s="35" t="str">
        <f t="shared" si="101"/>
        <v>16502213</v>
      </c>
      <c r="C6491" s="32" t="s">
        <v>559</v>
      </c>
      <c r="D6491" s="33">
        <v>54532.29</v>
      </c>
      <c r="E6491" s="33">
        <v>57546.61</v>
      </c>
    </row>
    <row r="6492" spans="1:5" x14ac:dyDescent="0.25">
      <c r="A6492">
        <v>5</v>
      </c>
      <c r="B6492" s="35" t="str">
        <f t="shared" si="101"/>
        <v>16502382</v>
      </c>
      <c r="C6492" s="32" t="s">
        <v>560</v>
      </c>
      <c r="D6492" s="33">
        <v>1727595</v>
      </c>
      <c r="E6492" s="33">
        <v>1474715</v>
      </c>
    </row>
    <row r="6493" spans="1:5" x14ac:dyDescent="0.25">
      <c r="A6493">
        <v>5</v>
      </c>
      <c r="B6493" s="35" t="str">
        <f t="shared" si="101"/>
        <v>16502393</v>
      </c>
      <c r="C6493" s="32" t="s">
        <v>561</v>
      </c>
      <c r="D6493" s="33">
        <v>11497.5</v>
      </c>
      <c r="E6493" s="33">
        <v>5110</v>
      </c>
    </row>
    <row r="6494" spans="1:5" x14ac:dyDescent="0.25">
      <c r="A6494">
        <v>5</v>
      </c>
      <c r="B6494" s="35" t="str">
        <f t="shared" si="101"/>
        <v>16502403</v>
      </c>
      <c r="C6494" s="32" t="s">
        <v>562</v>
      </c>
      <c r="D6494" s="33">
        <v>67320</v>
      </c>
      <c r="E6494" s="33">
        <v>29920</v>
      </c>
    </row>
    <row r="6495" spans="1:5" x14ac:dyDescent="0.25">
      <c r="A6495">
        <v>5</v>
      </c>
      <c r="B6495" s="35" t="str">
        <f t="shared" si="101"/>
        <v>16502413</v>
      </c>
      <c r="C6495" s="32" t="s">
        <v>563</v>
      </c>
      <c r="D6495" s="33">
        <v>35000</v>
      </c>
      <c r="E6495" s="33">
        <v>10000</v>
      </c>
    </row>
    <row r="6496" spans="1:5" x14ac:dyDescent="0.25">
      <c r="A6496">
        <v>5</v>
      </c>
      <c r="B6496" s="35" t="str">
        <f t="shared" si="101"/>
        <v>16502423</v>
      </c>
      <c r="C6496" s="32" t="s">
        <v>564</v>
      </c>
      <c r="D6496" s="33">
        <v>99653.16</v>
      </c>
      <c r="E6496" s="33">
        <v>99653.16</v>
      </c>
    </row>
    <row r="6497" spans="1:5" x14ac:dyDescent="0.25">
      <c r="A6497">
        <v>5</v>
      </c>
      <c r="B6497" s="35" t="str">
        <f t="shared" si="101"/>
        <v>16502433</v>
      </c>
      <c r="C6497" s="32" t="s">
        <v>565</v>
      </c>
      <c r="D6497" s="33">
        <v>40906.92</v>
      </c>
      <c r="E6497" s="33">
        <v>40906.92</v>
      </c>
    </row>
    <row r="6498" spans="1:5" x14ac:dyDescent="0.25">
      <c r="A6498">
        <v>5</v>
      </c>
      <c r="B6498" s="35" t="str">
        <f t="shared" si="101"/>
        <v>16502443</v>
      </c>
      <c r="C6498" s="32" t="s">
        <v>566</v>
      </c>
      <c r="D6498" s="33">
        <v>970217.52</v>
      </c>
      <c r="E6498" s="33">
        <v>565960.22</v>
      </c>
    </row>
    <row r="6499" spans="1:5" x14ac:dyDescent="0.25">
      <c r="A6499">
        <v>5</v>
      </c>
      <c r="B6499" s="35" t="str">
        <f t="shared" si="101"/>
        <v>16502453</v>
      </c>
      <c r="C6499" s="32" t="s">
        <v>567</v>
      </c>
      <c r="D6499" s="33">
        <v>148920</v>
      </c>
      <c r="E6499" s="33">
        <v>148920</v>
      </c>
    </row>
    <row r="6500" spans="1:5" x14ac:dyDescent="0.25">
      <c r="A6500">
        <v>5</v>
      </c>
      <c r="B6500" s="35" t="str">
        <f t="shared" si="101"/>
        <v>16502463</v>
      </c>
      <c r="C6500" s="32" t="s">
        <v>568</v>
      </c>
      <c r="D6500" s="33">
        <v>169907.38</v>
      </c>
      <c r="E6500" s="33">
        <v>127430.53</v>
      </c>
    </row>
    <row r="6501" spans="1:5" x14ac:dyDescent="0.25">
      <c r="A6501">
        <v>5</v>
      </c>
      <c r="B6501" s="35" t="str">
        <f t="shared" si="101"/>
        <v>16502473</v>
      </c>
      <c r="C6501" s="32" t="s">
        <v>569</v>
      </c>
      <c r="D6501" s="33">
        <v>0</v>
      </c>
      <c r="E6501" s="33">
        <v>0</v>
      </c>
    </row>
    <row r="6502" spans="1:5" x14ac:dyDescent="0.25">
      <c r="A6502">
        <v>5</v>
      </c>
      <c r="B6502" s="35" t="str">
        <f t="shared" si="101"/>
        <v>16502483</v>
      </c>
      <c r="C6502" s="32" t="s">
        <v>570</v>
      </c>
      <c r="D6502" s="33">
        <v>74141.350000000006</v>
      </c>
      <c r="E6502" s="33">
        <v>74141.350000000006</v>
      </c>
    </row>
    <row r="6503" spans="1:5" x14ac:dyDescent="0.25">
      <c r="A6503">
        <v>5</v>
      </c>
      <c r="B6503" s="35" t="str">
        <f t="shared" si="101"/>
        <v>16502493</v>
      </c>
      <c r="C6503" s="32" t="s">
        <v>571</v>
      </c>
      <c r="D6503" s="33">
        <v>251662.76</v>
      </c>
      <c r="E6503" s="33">
        <v>251662.76</v>
      </c>
    </row>
    <row r="6504" spans="1:5" x14ac:dyDescent="0.25">
      <c r="A6504">
        <v>5</v>
      </c>
      <c r="B6504" s="35" t="str">
        <f t="shared" si="101"/>
        <v>16502503</v>
      </c>
      <c r="C6504" s="32" t="s">
        <v>572</v>
      </c>
      <c r="D6504" s="33">
        <v>166750.44</v>
      </c>
      <c r="E6504" s="33">
        <v>166750.44</v>
      </c>
    </row>
    <row r="6505" spans="1:5" x14ac:dyDescent="0.25">
      <c r="A6505">
        <v>5</v>
      </c>
      <c r="B6505" s="35" t="str">
        <f t="shared" si="101"/>
        <v>16502513</v>
      </c>
      <c r="C6505" s="32" t="s">
        <v>573</v>
      </c>
      <c r="D6505" s="33">
        <v>419493.62</v>
      </c>
      <c r="E6505" s="33">
        <v>553070.24</v>
      </c>
    </row>
    <row r="6506" spans="1:5" x14ac:dyDescent="0.25">
      <c r="A6506">
        <v>5</v>
      </c>
      <c r="B6506" s="35" t="str">
        <f t="shared" si="101"/>
        <v>16502523</v>
      </c>
      <c r="C6506" s="32" t="s">
        <v>574</v>
      </c>
      <c r="D6506" s="33">
        <v>570039.56999999995</v>
      </c>
      <c r="E6506" s="33">
        <v>570039.56999999995</v>
      </c>
    </row>
    <row r="6507" spans="1:5" x14ac:dyDescent="0.25">
      <c r="A6507">
        <v>5</v>
      </c>
      <c r="B6507" s="35" t="str">
        <f t="shared" si="101"/>
        <v>16502543</v>
      </c>
      <c r="C6507" s="32" t="s">
        <v>575</v>
      </c>
      <c r="D6507" s="33">
        <v>0</v>
      </c>
      <c r="E6507" s="33">
        <v>75000</v>
      </c>
    </row>
    <row r="6508" spans="1:5" x14ac:dyDescent="0.25">
      <c r="A6508">
        <v>5</v>
      </c>
      <c r="B6508" s="35" t="str">
        <f t="shared" si="101"/>
        <v>16502553</v>
      </c>
      <c r="C6508" s="32" t="s">
        <v>576</v>
      </c>
      <c r="D6508" s="33">
        <v>0</v>
      </c>
      <c r="E6508" s="33">
        <v>0</v>
      </c>
    </row>
    <row r="6509" spans="1:5" x14ac:dyDescent="0.25">
      <c r="A6509">
        <v>5</v>
      </c>
      <c r="B6509" s="35" t="str">
        <f t="shared" si="101"/>
        <v>16502563</v>
      </c>
      <c r="C6509" s="32" t="s">
        <v>577</v>
      </c>
      <c r="D6509" s="33">
        <v>0</v>
      </c>
      <c r="E6509" s="33">
        <v>0</v>
      </c>
    </row>
    <row r="6510" spans="1:5" x14ac:dyDescent="0.25">
      <c r="A6510">
        <v>5</v>
      </c>
      <c r="B6510" s="35" t="str">
        <f t="shared" si="101"/>
        <v>16502573</v>
      </c>
      <c r="C6510" s="32" t="s">
        <v>578</v>
      </c>
      <c r="D6510" s="33">
        <v>0</v>
      </c>
      <c r="E6510" s="33">
        <v>0</v>
      </c>
    </row>
    <row r="6511" spans="1:5" x14ac:dyDescent="0.25">
      <c r="A6511">
        <v>5</v>
      </c>
      <c r="B6511" s="35" t="str">
        <f t="shared" si="101"/>
        <v>16502583</v>
      </c>
      <c r="C6511" s="32" t="s">
        <v>579</v>
      </c>
      <c r="D6511" s="33">
        <v>0</v>
      </c>
      <c r="E6511" s="33">
        <v>0</v>
      </c>
    </row>
    <row r="6512" spans="1:5" x14ac:dyDescent="0.25">
      <c r="A6512">
        <v>5</v>
      </c>
      <c r="B6512" s="35" t="str">
        <f t="shared" si="101"/>
        <v>16502603</v>
      </c>
      <c r="C6512" s="32" t="s">
        <v>580</v>
      </c>
      <c r="D6512" s="33">
        <v>0</v>
      </c>
      <c r="E6512" s="33">
        <v>0</v>
      </c>
    </row>
    <row r="6513" spans="1:5" x14ac:dyDescent="0.25">
      <c r="A6513">
        <v>5</v>
      </c>
      <c r="B6513" s="35" t="str">
        <f t="shared" si="101"/>
        <v>16502623</v>
      </c>
      <c r="C6513" s="32" t="s">
        <v>581</v>
      </c>
      <c r="D6513" s="33">
        <v>0</v>
      </c>
      <c r="E6513" s="33">
        <v>0</v>
      </c>
    </row>
    <row r="6514" spans="1:5" x14ac:dyDescent="0.25">
      <c r="A6514">
        <v>5</v>
      </c>
      <c r="B6514" s="35" t="str">
        <f t="shared" si="101"/>
        <v>16504023</v>
      </c>
      <c r="C6514" s="32" t="s">
        <v>582</v>
      </c>
      <c r="D6514" s="33">
        <v>173740</v>
      </c>
      <c r="E6514" s="33">
        <v>111690</v>
      </c>
    </row>
    <row r="6515" spans="1:5" x14ac:dyDescent="0.25">
      <c r="A6515">
        <v>5</v>
      </c>
      <c r="B6515" s="35" t="str">
        <f t="shared" si="101"/>
        <v>16504093</v>
      </c>
      <c r="C6515" s="32" t="s">
        <v>583</v>
      </c>
      <c r="D6515" s="33">
        <v>132870.85999999999</v>
      </c>
      <c r="E6515" s="33">
        <v>91348.71</v>
      </c>
    </row>
    <row r="6516" spans="1:5" x14ac:dyDescent="0.25">
      <c r="A6516">
        <v>5</v>
      </c>
      <c r="B6516" s="35" t="str">
        <f t="shared" si="101"/>
        <v>16504101</v>
      </c>
      <c r="C6516" s="32" t="s">
        <v>584</v>
      </c>
      <c r="D6516" s="33">
        <v>90309.6</v>
      </c>
      <c r="E6516" s="33">
        <v>86241.600000000006</v>
      </c>
    </row>
    <row r="6517" spans="1:5" x14ac:dyDescent="0.25">
      <c r="A6517">
        <v>5</v>
      </c>
      <c r="B6517" s="35" t="str">
        <f t="shared" si="101"/>
        <v>16504112</v>
      </c>
      <c r="C6517" s="32" t="s">
        <v>585</v>
      </c>
      <c r="D6517" s="33">
        <v>787475</v>
      </c>
      <c r="E6517" s="33">
        <v>778475</v>
      </c>
    </row>
    <row r="6518" spans="1:5" x14ac:dyDescent="0.25">
      <c r="A6518">
        <v>5</v>
      </c>
      <c r="B6518" s="35" t="str">
        <f t="shared" si="101"/>
        <v>16504171</v>
      </c>
      <c r="C6518" s="32" t="s">
        <v>586</v>
      </c>
      <c r="D6518" s="33">
        <v>1560945.95</v>
      </c>
      <c r="E6518" s="33">
        <v>2035744.63</v>
      </c>
    </row>
    <row r="6519" spans="1:5" x14ac:dyDescent="0.25">
      <c r="A6519">
        <v>5</v>
      </c>
      <c r="B6519" s="35" t="str">
        <f t="shared" si="101"/>
        <v>16504181</v>
      </c>
      <c r="C6519" s="32" t="s">
        <v>587</v>
      </c>
      <c r="D6519" s="33">
        <v>855511.83</v>
      </c>
      <c r="E6519" s="33">
        <v>1116129.8700000001</v>
      </c>
    </row>
    <row r="6520" spans="1:5" x14ac:dyDescent="0.25">
      <c r="A6520">
        <v>5</v>
      </c>
      <c r="B6520" s="35" t="str">
        <f t="shared" si="101"/>
        <v>16504191</v>
      </c>
      <c r="C6520" s="32" t="s">
        <v>588</v>
      </c>
      <c r="D6520" s="33">
        <v>24853.73</v>
      </c>
      <c r="E6520" s="33">
        <v>32435.35</v>
      </c>
    </row>
    <row r="6521" spans="1:5" x14ac:dyDescent="0.25">
      <c r="A6521">
        <v>5</v>
      </c>
      <c r="B6521" s="35" t="str">
        <f t="shared" si="101"/>
        <v>16504201</v>
      </c>
      <c r="C6521" s="32" t="s">
        <v>589</v>
      </c>
      <c r="D6521" s="33">
        <v>33006</v>
      </c>
      <c r="E6521" s="33">
        <v>33006</v>
      </c>
    </row>
    <row r="6522" spans="1:5" x14ac:dyDescent="0.25">
      <c r="A6522">
        <v>5</v>
      </c>
      <c r="B6522" s="35" t="str">
        <f t="shared" si="101"/>
        <v>16504221</v>
      </c>
      <c r="C6522" s="32" t="s">
        <v>590</v>
      </c>
      <c r="D6522" s="33">
        <v>186110</v>
      </c>
      <c r="E6522" s="33">
        <v>179822.5</v>
      </c>
    </row>
    <row r="6523" spans="1:5" x14ac:dyDescent="0.25">
      <c r="A6523">
        <v>5</v>
      </c>
      <c r="B6523" s="35" t="str">
        <f t="shared" si="101"/>
        <v>16504223</v>
      </c>
      <c r="C6523" s="32" t="s">
        <v>591</v>
      </c>
      <c r="D6523" s="33">
        <v>40907.040000000001</v>
      </c>
      <c r="E6523" s="33">
        <v>23862.44</v>
      </c>
    </row>
    <row r="6524" spans="1:5" x14ac:dyDescent="0.25">
      <c r="A6524">
        <v>5</v>
      </c>
      <c r="B6524" s="35" t="str">
        <f t="shared" si="101"/>
        <v>16504243</v>
      </c>
      <c r="C6524" s="32" t="s">
        <v>592</v>
      </c>
      <c r="D6524" s="33">
        <v>123727.03</v>
      </c>
      <c r="E6524" s="33">
        <v>92795.28</v>
      </c>
    </row>
    <row r="6525" spans="1:5" x14ac:dyDescent="0.25">
      <c r="A6525">
        <v>5</v>
      </c>
      <c r="B6525" s="35" t="str">
        <f t="shared" si="101"/>
        <v>16504253</v>
      </c>
      <c r="C6525" s="32" t="s">
        <v>593</v>
      </c>
      <c r="D6525" s="33">
        <v>40899.21</v>
      </c>
      <c r="E6525" s="33">
        <v>19182.21</v>
      </c>
    </row>
    <row r="6526" spans="1:5" x14ac:dyDescent="0.25">
      <c r="A6526">
        <v>5</v>
      </c>
      <c r="B6526" s="35" t="str">
        <f t="shared" si="101"/>
        <v>16504261</v>
      </c>
      <c r="C6526" s="32" t="s">
        <v>594</v>
      </c>
      <c r="D6526" s="33">
        <v>414887.64</v>
      </c>
      <c r="E6526" s="33">
        <v>940143.24</v>
      </c>
    </row>
    <row r="6527" spans="1:5" x14ac:dyDescent="0.25">
      <c r="A6527">
        <v>5</v>
      </c>
      <c r="B6527" s="35" t="str">
        <f t="shared" si="101"/>
        <v>16504271</v>
      </c>
      <c r="C6527" s="32" t="s">
        <v>595</v>
      </c>
      <c r="D6527" s="33">
        <v>227732.73</v>
      </c>
      <c r="E6527" s="33">
        <v>516046.7</v>
      </c>
    </row>
    <row r="6528" spans="1:5" x14ac:dyDescent="0.25">
      <c r="A6528">
        <v>5</v>
      </c>
      <c r="B6528" s="35" t="str">
        <f t="shared" si="101"/>
        <v>16504273</v>
      </c>
      <c r="C6528" s="32" t="s">
        <v>596</v>
      </c>
      <c r="D6528" s="33">
        <v>28317.86</v>
      </c>
      <c r="E6528" s="33">
        <v>0</v>
      </c>
    </row>
    <row r="6529" spans="1:5" x14ac:dyDescent="0.25">
      <c r="A6529">
        <v>5</v>
      </c>
      <c r="B6529" s="35" t="str">
        <f t="shared" si="101"/>
        <v>16504281</v>
      </c>
      <c r="C6529" s="32" t="s">
        <v>597</v>
      </c>
      <c r="D6529" s="33">
        <v>6624.95</v>
      </c>
      <c r="E6529" s="33">
        <v>15012.26</v>
      </c>
    </row>
    <row r="6530" spans="1:5" x14ac:dyDescent="0.25">
      <c r="A6530">
        <v>5</v>
      </c>
      <c r="B6530" s="35" t="str">
        <f t="shared" ref="B6530:B6593" si="102">LEFT(C6530,8)</f>
        <v>16504283</v>
      </c>
      <c r="C6530" s="32" t="s">
        <v>598</v>
      </c>
      <c r="D6530" s="33">
        <v>43249.07</v>
      </c>
      <c r="E6530" s="33">
        <v>12356.82</v>
      </c>
    </row>
    <row r="6531" spans="1:5" x14ac:dyDescent="0.25">
      <c r="A6531">
        <v>5</v>
      </c>
      <c r="B6531" s="35" t="str">
        <f t="shared" si="102"/>
        <v>16504293</v>
      </c>
      <c r="C6531" s="32" t="s">
        <v>599</v>
      </c>
      <c r="D6531" s="33">
        <v>209718.96</v>
      </c>
      <c r="E6531" s="33">
        <v>104859.46</v>
      </c>
    </row>
    <row r="6532" spans="1:5" x14ac:dyDescent="0.25">
      <c r="A6532">
        <v>5</v>
      </c>
      <c r="B6532" s="35" t="str">
        <f t="shared" si="102"/>
        <v>16504303</v>
      </c>
      <c r="C6532" s="32" t="s">
        <v>600</v>
      </c>
      <c r="D6532" s="33">
        <v>222333.93</v>
      </c>
      <c r="E6532" s="33">
        <v>152854.57999999999</v>
      </c>
    </row>
    <row r="6533" spans="1:5" x14ac:dyDescent="0.25">
      <c r="A6533">
        <v>5</v>
      </c>
      <c r="B6533" s="35" t="str">
        <f t="shared" si="102"/>
        <v>16504313</v>
      </c>
      <c r="C6533" s="32" t="s">
        <v>601</v>
      </c>
      <c r="D6533" s="33">
        <v>559324.82999999996</v>
      </c>
      <c r="E6533" s="33">
        <v>513868.21</v>
      </c>
    </row>
    <row r="6534" spans="1:5" x14ac:dyDescent="0.25">
      <c r="A6534">
        <v>5</v>
      </c>
      <c r="B6534" s="35" t="str">
        <f t="shared" si="102"/>
        <v>16504323</v>
      </c>
      <c r="C6534" s="32" t="s">
        <v>602</v>
      </c>
      <c r="D6534" s="33">
        <v>760052.74</v>
      </c>
      <c r="E6534" s="33">
        <v>522536.24</v>
      </c>
    </row>
    <row r="6535" spans="1:5" x14ac:dyDescent="0.25">
      <c r="A6535">
        <v>5</v>
      </c>
      <c r="B6535" s="35" t="str">
        <f t="shared" si="102"/>
        <v>16504353</v>
      </c>
      <c r="C6535" s="32" t="s">
        <v>603</v>
      </c>
      <c r="D6535" s="33">
        <v>205364.21</v>
      </c>
      <c r="E6535" s="33">
        <v>308046.32</v>
      </c>
    </row>
    <row r="6536" spans="1:5" x14ac:dyDescent="0.25">
      <c r="A6536">
        <v>5</v>
      </c>
      <c r="B6536" s="35" t="str">
        <f t="shared" si="102"/>
        <v>16504373</v>
      </c>
      <c r="C6536" s="43" t="s">
        <v>604</v>
      </c>
      <c r="D6536" s="51">
        <v>0</v>
      </c>
      <c r="E6536" s="51">
        <v>25000</v>
      </c>
    </row>
    <row r="6537" spans="1:5" x14ac:dyDescent="0.25">
      <c r="A6537">
        <v>5</v>
      </c>
      <c r="B6537" s="35" t="str">
        <f t="shared" si="102"/>
        <v>16504383</v>
      </c>
      <c r="C6537" s="32" t="s">
        <v>605</v>
      </c>
      <c r="D6537" s="33">
        <v>0</v>
      </c>
      <c r="E6537" s="33">
        <v>378980.27</v>
      </c>
    </row>
    <row r="6538" spans="1:5" x14ac:dyDescent="0.25">
      <c r="A6538">
        <v>5</v>
      </c>
      <c r="B6538" s="35" t="str">
        <f t="shared" si="102"/>
        <v>16504393</v>
      </c>
      <c r="C6538" s="32" t="s">
        <v>606</v>
      </c>
      <c r="D6538" s="33">
        <v>0</v>
      </c>
      <c r="E6538" s="33">
        <v>0</v>
      </c>
    </row>
    <row r="6539" spans="1:5" x14ac:dyDescent="0.25">
      <c r="A6539">
        <v>5</v>
      </c>
      <c r="B6539" s="35" t="str">
        <f t="shared" si="102"/>
        <v>16504403</v>
      </c>
      <c r="C6539" s="32" t="s">
        <v>607</v>
      </c>
      <c r="D6539" s="33">
        <v>0</v>
      </c>
      <c r="E6539" s="33">
        <v>0</v>
      </c>
    </row>
    <row r="6540" spans="1:5" x14ac:dyDescent="0.25">
      <c r="A6540">
        <v>5</v>
      </c>
      <c r="B6540" s="35" t="str">
        <f t="shared" si="102"/>
        <v>16504413</v>
      </c>
      <c r="C6540" s="32" t="s">
        <v>608</v>
      </c>
      <c r="D6540" s="33">
        <v>0</v>
      </c>
      <c r="E6540" s="33">
        <v>0</v>
      </c>
    </row>
    <row r="6541" spans="1:5" x14ac:dyDescent="0.25">
      <c r="A6541">
        <v>5</v>
      </c>
      <c r="B6541" s="35" t="str">
        <f t="shared" si="102"/>
        <v>16504443</v>
      </c>
      <c r="C6541" s="32" t="s">
        <v>609</v>
      </c>
      <c r="D6541" s="33">
        <v>0</v>
      </c>
      <c r="E6541" s="33">
        <v>0</v>
      </c>
    </row>
    <row r="6542" spans="1:5" x14ac:dyDescent="0.25">
      <c r="A6542">
        <v>5</v>
      </c>
      <c r="B6542" s="35" t="str">
        <f t="shared" si="102"/>
        <v>16580001</v>
      </c>
      <c r="C6542" s="32" t="s">
        <v>610</v>
      </c>
      <c r="D6542" s="33">
        <v>-3399982.43</v>
      </c>
      <c r="E6542" s="33">
        <v>-4329667.59</v>
      </c>
    </row>
    <row r="6543" spans="1:5" x14ac:dyDescent="0.25">
      <c r="A6543">
        <v>5</v>
      </c>
      <c r="B6543" s="35" t="str">
        <f t="shared" si="102"/>
        <v>16580002</v>
      </c>
      <c r="C6543" s="32" t="s">
        <v>611</v>
      </c>
      <c r="D6543" s="33">
        <v>-787475</v>
      </c>
      <c r="E6543" s="33">
        <v>-778475</v>
      </c>
    </row>
    <row r="6544" spans="1:5" x14ac:dyDescent="0.25">
      <c r="A6544">
        <v>5</v>
      </c>
      <c r="B6544" s="35" t="str">
        <f t="shared" si="102"/>
        <v>16580003</v>
      </c>
      <c r="C6544" s="32" t="s">
        <v>612</v>
      </c>
      <c r="D6544" s="33">
        <v>-2540505.7400000002</v>
      </c>
      <c r="E6544" s="33">
        <v>-2178793.0299999998</v>
      </c>
    </row>
    <row r="6545" spans="1:5" x14ac:dyDescent="0.25">
      <c r="A6545">
        <v>5</v>
      </c>
      <c r="B6545" s="35" t="str">
        <f t="shared" si="102"/>
        <v>16590001</v>
      </c>
      <c r="C6545" s="32" t="s">
        <v>613</v>
      </c>
      <c r="D6545" s="33">
        <v>3399982.43</v>
      </c>
      <c r="E6545" s="33">
        <v>4329667.59</v>
      </c>
    </row>
    <row r="6546" spans="1:5" x14ac:dyDescent="0.25">
      <c r="A6546">
        <v>5</v>
      </c>
      <c r="B6546" s="35" t="str">
        <f t="shared" si="102"/>
        <v>16590002</v>
      </c>
      <c r="C6546" s="32" t="s">
        <v>614</v>
      </c>
      <c r="D6546" s="33">
        <v>787475</v>
      </c>
      <c r="E6546" s="33">
        <v>778475</v>
      </c>
    </row>
    <row r="6547" spans="1:5" x14ac:dyDescent="0.25">
      <c r="A6547">
        <v>5</v>
      </c>
      <c r="B6547" s="35" t="str">
        <f t="shared" si="102"/>
        <v>16590003</v>
      </c>
      <c r="C6547" s="32" t="s">
        <v>615</v>
      </c>
      <c r="D6547" s="33">
        <v>2540505.7400000002</v>
      </c>
      <c r="E6547" s="33">
        <v>2178793.0299999998</v>
      </c>
    </row>
    <row r="6548" spans="1:5" x14ac:dyDescent="0.25">
      <c r="A6548">
        <v>5</v>
      </c>
      <c r="B6548" s="35" t="str">
        <f t="shared" si="102"/>
        <v xml:space="preserve">F165    </v>
      </c>
      <c r="C6548" s="25" t="s">
        <v>616</v>
      </c>
      <c r="D6548" s="26">
        <v>26460123.010000002</v>
      </c>
      <c r="E6548" s="26">
        <v>31095489.390000001</v>
      </c>
    </row>
    <row r="6549" spans="1:5" x14ac:dyDescent="0.25">
      <c r="A6549">
        <v>5</v>
      </c>
      <c r="B6549" s="35" t="str">
        <f t="shared" si="102"/>
        <v>F1-P110.</v>
      </c>
      <c r="C6549" s="25" t="s">
        <v>217</v>
      </c>
      <c r="D6549" s="26">
        <v>26460123.010000002</v>
      </c>
      <c r="E6549" s="26">
        <v>31095489.390000001</v>
      </c>
    </row>
    <row r="6550" spans="1:5" x14ac:dyDescent="0.25">
      <c r="A6550">
        <v>5</v>
      </c>
      <c r="B6550" s="35" t="str">
        <f t="shared" si="102"/>
        <v>17300001</v>
      </c>
      <c r="C6550" s="32" t="s">
        <v>617</v>
      </c>
      <c r="D6550" s="33">
        <v>153518277.15000001</v>
      </c>
      <c r="E6550" s="33">
        <v>97276925.409999996</v>
      </c>
    </row>
    <row r="6551" spans="1:5" x14ac:dyDescent="0.25">
      <c r="A6551">
        <v>5</v>
      </c>
      <c r="B6551" s="35" t="str">
        <f t="shared" si="102"/>
        <v>17300002</v>
      </c>
      <c r="C6551" s="32" t="s">
        <v>618</v>
      </c>
      <c r="D6551" s="33">
        <v>68667874.859999999</v>
      </c>
      <c r="E6551" s="33">
        <v>25238971.57</v>
      </c>
    </row>
    <row r="6552" spans="1:5" x14ac:dyDescent="0.25">
      <c r="A6552">
        <v>5</v>
      </c>
      <c r="B6552" s="35" t="str">
        <f t="shared" si="102"/>
        <v xml:space="preserve">F173    </v>
      </c>
      <c r="C6552" s="25" t="s">
        <v>619</v>
      </c>
      <c r="D6552" s="26">
        <v>222186152.00999999</v>
      </c>
      <c r="E6552" s="26">
        <v>122515896.98</v>
      </c>
    </row>
    <row r="6553" spans="1:5" x14ac:dyDescent="0.25">
      <c r="A6553">
        <v>5</v>
      </c>
      <c r="B6553" s="35" t="str">
        <f t="shared" si="102"/>
        <v>F1-P110.</v>
      </c>
      <c r="C6553" s="25" t="s">
        <v>218</v>
      </c>
      <c r="D6553" s="26">
        <v>222186152.00999999</v>
      </c>
      <c r="E6553" s="26">
        <v>122515896.98</v>
      </c>
    </row>
    <row r="6554" spans="1:5" x14ac:dyDescent="0.25">
      <c r="A6554">
        <v>5</v>
      </c>
      <c r="B6554" s="35" t="str">
        <f t="shared" si="102"/>
        <v>17400001</v>
      </c>
      <c r="C6554" s="32" t="s">
        <v>620</v>
      </c>
      <c r="D6554" s="33">
        <v>0</v>
      </c>
      <c r="E6554" s="33">
        <v>0</v>
      </c>
    </row>
    <row r="6555" spans="1:5" x14ac:dyDescent="0.25">
      <c r="A6555">
        <v>5</v>
      </c>
      <c r="B6555" s="35" t="str">
        <f t="shared" si="102"/>
        <v>17400011</v>
      </c>
      <c r="C6555" s="32" t="s">
        <v>621</v>
      </c>
      <c r="D6555" s="33">
        <v>14000</v>
      </c>
      <c r="E6555" s="33">
        <v>14000</v>
      </c>
    </row>
    <row r="6556" spans="1:5" x14ac:dyDescent="0.25">
      <c r="A6556">
        <v>5</v>
      </c>
      <c r="B6556" s="35" t="str">
        <f t="shared" si="102"/>
        <v xml:space="preserve">F174    </v>
      </c>
      <c r="C6556" s="25" t="s">
        <v>622</v>
      </c>
      <c r="D6556" s="26">
        <v>14000</v>
      </c>
      <c r="E6556" s="26">
        <v>14000</v>
      </c>
    </row>
    <row r="6557" spans="1:5" x14ac:dyDescent="0.25">
      <c r="A6557">
        <v>5</v>
      </c>
      <c r="B6557" s="35" t="str">
        <f t="shared" si="102"/>
        <v>F1-P110.</v>
      </c>
      <c r="C6557" s="25" t="s">
        <v>219</v>
      </c>
      <c r="D6557" s="26">
        <v>14000</v>
      </c>
      <c r="E6557" s="26">
        <v>14000</v>
      </c>
    </row>
    <row r="6558" spans="1:5" x14ac:dyDescent="0.25">
      <c r="A6558">
        <v>5</v>
      </c>
      <c r="B6558" s="35" t="str">
        <f t="shared" si="102"/>
        <v>17500001</v>
      </c>
      <c r="C6558" s="32" t="s">
        <v>623</v>
      </c>
      <c r="D6558" s="33">
        <v>12553432.84</v>
      </c>
      <c r="E6558" s="33">
        <v>11689016.68</v>
      </c>
    </row>
    <row r="6559" spans="1:5" x14ac:dyDescent="0.25">
      <c r="A6559">
        <v>5</v>
      </c>
      <c r="B6559" s="35" t="str">
        <f t="shared" si="102"/>
        <v>17500002</v>
      </c>
      <c r="C6559" s="32" t="s">
        <v>624</v>
      </c>
      <c r="D6559" s="33">
        <v>9693583.0500000007</v>
      </c>
      <c r="E6559" s="33">
        <v>10821215.699999999</v>
      </c>
    </row>
    <row r="6560" spans="1:5" x14ac:dyDescent="0.25">
      <c r="A6560">
        <v>5</v>
      </c>
      <c r="B6560" s="35" t="str">
        <f t="shared" si="102"/>
        <v>17500011</v>
      </c>
      <c r="C6560" s="32" t="s">
        <v>625</v>
      </c>
      <c r="D6560" s="33">
        <v>837751.22</v>
      </c>
      <c r="E6560" s="33">
        <v>725090.15</v>
      </c>
    </row>
    <row r="6561" spans="1:5" x14ac:dyDescent="0.25">
      <c r="A6561">
        <v>5</v>
      </c>
      <c r="B6561" s="35" t="str">
        <f t="shared" si="102"/>
        <v>17500012</v>
      </c>
      <c r="C6561" s="32" t="s">
        <v>626</v>
      </c>
      <c r="D6561" s="33">
        <v>1320240.06</v>
      </c>
      <c r="E6561" s="33">
        <v>2650154.7799999998</v>
      </c>
    </row>
    <row r="6562" spans="1:5" x14ac:dyDescent="0.25">
      <c r="A6562">
        <v>5</v>
      </c>
      <c r="B6562" s="35" t="str">
        <f t="shared" si="102"/>
        <v xml:space="preserve">F175    </v>
      </c>
      <c r="C6562" s="25" t="s">
        <v>627</v>
      </c>
      <c r="D6562" s="26">
        <v>24405007.170000002</v>
      </c>
      <c r="E6562" s="26">
        <v>25885477.309999999</v>
      </c>
    </row>
    <row r="6563" spans="1:5" x14ac:dyDescent="0.25">
      <c r="A6563">
        <v>5</v>
      </c>
      <c r="B6563" s="35" t="str">
        <f t="shared" si="102"/>
        <v>F1-P110.</v>
      </c>
      <c r="C6563" s="25" t="s">
        <v>220</v>
      </c>
      <c r="D6563" s="26">
        <v>24405007.170000002</v>
      </c>
      <c r="E6563" s="26">
        <v>25885477.309999999</v>
      </c>
    </row>
    <row r="6564" spans="1:5" x14ac:dyDescent="0.25">
      <c r="A6564">
        <v>5</v>
      </c>
      <c r="B6564" s="35" t="str">
        <f t="shared" si="102"/>
        <v>F1-P110.</v>
      </c>
      <c r="C6564" s="42" t="s">
        <v>221</v>
      </c>
      <c r="D6564" s="50">
        <v>792846202.12</v>
      </c>
      <c r="E6564" s="50">
        <v>597785987.55999994</v>
      </c>
    </row>
    <row r="6565" spans="1:5" x14ac:dyDescent="0.25">
      <c r="A6565">
        <v>5</v>
      </c>
      <c r="B6565" s="35" t="str">
        <f t="shared" si="102"/>
        <v>18100003</v>
      </c>
      <c r="C6565" s="32" t="s">
        <v>628</v>
      </c>
      <c r="D6565" s="33">
        <v>46258.720000000001</v>
      </c>
      <c r="E6565" s="33">
        <v>4204.92</v>
      </c>
    </row>
    <row r="6566" spans="1:5" x14ac:dyDescent="0.25">
      <c r="A6566">
        <v>5</v>
      </c>
      <c r="B6566" s="35" t="str">
        <f t="shared" si="102"/>
        <v>18100093</v>
      </c>
      <c r="C6566" s="32" t="s">
        <v>629</v>
      </c>
      <c r="D6566" s="33">
        <v>35356.76</v>
      </c>
      <c r="E6566" s="33">
        <v>33495.910000000003</v>
      </c>
    </row>
    <row r="6567" spans="1:5" x14ac:dyDescent="0.25">
      <c r="A6567">
        <v>5</v>
      </c>
      <c r="B6567" s="35" t="str">
        <f t="shared" si="102"/>
        <v>18100203</v>
      </c>
      <c r="C6567" s="32" t="s">
        <v>630</v>
      </c>
      <c r="D6567" s="33">
        <v>1428461.3</v>
      </c>
      <c r="E6567" s="33">
        <v>1394287.55</v>
      </c>
    </row>
    <row r="6568" spans="1:5" x14ac:dyDescent="0.25">
      <c r="A6568">
        <v>5</v>
      </c>
      <c r="B6568" s="35" t="str">
        <f t="shared" si="102"/>
        <v>18100213</v>
      </c>
      <c r="C6568" s="32" t="s">
        <v>631</v>
      </c>
      <c r="D6568" s="33">
        <v>4219704.8600000003</v>
      </c>
      <c r="E6568" s="33">
        <v>4155380.11</v>
      </c>
    </row>
    <row r="6569" spans="1:5" x14ac:dyDescent="0.25">
      <c r="A6569">
        <v>5</v>
      </c>
      <c r="B6569" s="35" t="str">
        <f t="shared" si="102"/>
        <v>18100223</v>
      </c>
      <c r="C6569" s="32" t="s">
        <v>632</v>
      </c>
      <c r="D6569" s="33">
        <v>1089194.8</v>
      </c>
      <c r="E6569" s="33">
        <v>1054726.6000000001</v>
      </c>
    </row>
    <row r="6570" spans="1:5" x14ac:dyDescent="0.25">
      <c r="A6570">
        <v>5</v>
      </c>
      <c r="B6570" s="35" t="str">
        <f t="shared" si="102"/>
        <v>18100233</v>
      </c>
      <c r="C6570" s="32" t="s">
        <v>633</v>
      </c>
      <c r="D6570" s="33">
        <v>184067.51</v>
      </c>
      <c r="E6570" s="33">
        <v>178242.56</v>
      </c>
    </row>
    <row r="6571" spans="1:5" x14ac:dyDescent="0.25">
      <c r="A6571">
        <v>5</v>
      </c>
      <c r="B6571" s="35" t="str">
        <f t="shared" si="102"/>
        <v>18100473</v>
      </c>
      <c r="C6571" s="32" t="s">
        <v>634</v>
      </c>
      <c r="D6571" s="33">
        <v>1003326.12</v>
      </c>
      <c r="E6571" s="33">
        <v>961169.52</v>
      </c>
    </row>
    <row r="6572" spans="1:5" x14ac:dyDescent="0.25">
      <c r="A6572">
        <v>5</v>
      </c>
      <c r="B6572" s="35" t="str">
        <f t="shared" si="102"/>
        <v>18100493</v>
      </c>
      <c r="C6572" s="32" t="s">
        <v>635</v>
      </c>
      <c r="D6572" s="33">
        <v>356280.89</v>
      </c>
      <c r="E6572" s="33">
        <v>343016.54</v>
      </c>
    </row>
    <row r="6573" spans="1:5" x14ac:dyDescent="0.25">
      <c r="A6573">
        <v>5</v>
      </c>
      <c r="B6573" s="35" t="str">
        <f t="shared" si="102"/>
        <v>18100633</v>
      </c>
      <c r="C6573" s="32" t="s">
        <v>636</v>
      </c>
      <c r="D6573" s="33">
        <v>0</v>
      </c>
      <c r="E6573" s="33">
        <v>0</v>
      </c>
    </row>
    <row r="6574" spans="1:5" x14ac:dyDescent="0.25">
      <c r="A6574">
        <v>5</v>
      </c>
      <c r="B6574" s="35" t="str">
        <f t="shared" si="102"/>
        <v>18100663</v>
      </c>
      <c r="C6574" s="32" t="s">
        <v>637</v>
      </c>
      <c r="D6574" s="33">
        <v>300643.74</v>
      </c>
      <c r="E6574" s="33">
        <v>274726.19</v>
      </c>
    </row>
    <row r="6575" spans="1:5" x14ac:dyDescent="0.25">
      <c r="A6575">
        <v>5</v>
      </c>
      <c r="B6575" s="35" t="str">
        <f t="shared" si="102"/>
        <v>18100673</v>
      </c>
      <c r="C6575" s="32" t="s">
        <v>638</v>
      </c>
      <c r="D6575" s="33">
        <v>594685.77</v>
      </c>
      <c r="E6575" s="33">
        <v>543628.56999999995</v>
      </c>
    </row>
    <row r="6576" spans="1:5" x14ac:dyDescent="0.25">
      <c r="A6576">
        <v>5</v>
      </c>
      <c r="B6576" s="35" t="str">
        <f t="shared" si="102"/>
        <v>18100683</v>
      </c>
      <c r="C6576" s="32" t="s">
        <v>639</v>
      </c>
      <c r="D6576" s="33">
        <v>2672991.2599999998</v>
      </c>
      <c r="E6576" s="33">
        <v>2448845.12</v>
      </c>
    </row>
    <row r="6577" spans="1:5" x14ac:dyDescent="0.25">
      <c r="A6577">
        <v>5</v>
      </c>
      <c r="B6577" s="35" t="str">
        <f t="shared" si="102"/>
        <v>18100923</v>
      </c>
      <c r="C6577" s="32" t="s">
        <v>640</v>
      </c>
      <c r="D6577" s="33">
        <v>2067177.2</v>
      </c>
      <c r="E6577" s="33">
        <v>2031037.75</v>
      </c>
    </row>
    <row r="6578" spans="1:5" x14ac:dyDescent="0.25">
      <c r="A6578">
        <v>5</v>
      </c>
      <c r="B6578" s="35" t="str">
        <f t="shared" si="102"/>
        <v>18100933</v>
      </c>
      <c r="C6578" s="32" t="s">
        <v>641</v>
      </c>
      <c r="D6578" s="33">
        <v>433184.42</v>
      </c>
      <c r="E6578" s="33">
        <v>427849.62</v>
      </c>
    </row>
    <row r="6579" spans="1:5" x14ac:dyDescent="0.25">
      <c r="A6579">
        <v>5</v>
      </c>
      <c r="B6579" s="35" t="str">
        <f t="shared" si="102"/>
        <v>18101023</v>
      </c>
      <c r="C6579" s="32" t="s">
        <v>642</v>
      </c>
      <c r="D6579" s="33">
        <v>1563079.48</v>
      </c>
      <c r="E6579" s="33">
        <v>1527825.08</v>
      </c>
    </row>
    <row r="6580" spans="1:5" x14ac:dyDescent="0.25">
      <c r="A6580">
        <v>5</v>
      </c>
      <c r="B6580" s="35" t="str">
        <f t="shared" si="102"/>
        <v>18101033</v>
      </c>
      <c r="C6580" s="32" t="s">
        <v>643</v>
      </c>
      <c r="D6580" s="33">
        <v>1838868.79</v>
      </c>
      <c r="E6580" s="33">
        <v>1798893.39</v>
      </c>
    </row>
    <row r="6581" spans="1:5" x14ac:dyDescent="0.25">
      <c r="A6581">
        <v>5</v>
      </c>
      <c r="B6581" s="35" t="str">
        <f t="shared" si="102"/>
        <v>18101083</v>
      </c>
      <c r="C6581" s="32" t="s">
        <v>644</v>
      </c>
      <c r="D6581" s="33">
        <v>22343.27</v>
      </c>
      <c r="E6581" s="33">
        <v>0</v>
      </c>
    </row>
    <row r="6582" spans="1:5" x14ac:dyDescent="0.25">
      <c r="A6582">
        <v>5</v>
      </c>
      <c r="B6582" s="35" t="str">
        <f t="shared" si="102"/>
        <v>18101093</v>
      </c>
      <c r="C6582" s="32" t="s">
        <v>645</v>
      </c>
      <c r="D6582" s="33">
        <v>17214.28</v>
      </c>
      <c r="E6582" s="33">
        <v>0</v>
      </c>
    </row>
    <row r="6583" spans="1:5" x14ac:dyDescent="0.25">
      <c r="A6583">
        <v>5</v>
      </c>
      <c r="B6583" s="35" t="str">
        <f t="shared" si="102"/>
        <v>18101113</v>
      </c>
      <c r="C6583" s="32" t="s">
        <v>646</v>
      </c>
      <c r="D6583" s="33">
        <v>2572311.5099999998</v>
      </c>
      <c r="E6583" s="33">
        <v>2522844.0099999998</v>
      </c>
    </row>
    <row r="6584" spans="1:5" x14ac:dyDescent="0.25">
      <c r="A6584">
        <v>5</v>
      </c>
      <c r="B6584" s="35" t="str">
        <f t="shared" si="102"/>
        <v>18101123</v>
      </c>
      <c r="C6584" s="32" t="s">
        <v>647</v>
      </c>
      <c r="D6584" s="33">
        <v>2501278.61</v>
      </c>
      <c r="E6584" s="33">
        <v>2454262.11</v>
      </c>
    </row>
    <row r="6585" spans="1:5" x14ac:dyDescent="0.25">
      <c r="A6585">
        <v>5</v>
      </c>
      <c r="B6585" s="35" t="str">
        <f t="shared" si="102"/>
        <v>18101133</v>
      </c>
      <c r="C6585" s="32" t="s">
        <v>648</v>
      </c>
      <c r="D6585" s="33">
        <v>1941313.96</v>
      </c>
      <c r="E6585" s="33">
        <v>1905496.36</v>
      </c>
    </row>
    <row r="6586" spans="1:5" x14ac:dyDescent="0.25">
      <c r="A6586">
        <v>5</v>
      </c>
      <c r="B6586" s="35" t="str">
        <f t="shared" si="102"/>
        <v>18101143</v>
      </c>
      <c r="C6586" s="32" t="s">
        <v>649</v>
      </c>
      <c r="D6586" s="33">
        <v>2387467.89</v>
      </c>
      <c r="E6586" s="33">
        <v>2344942.2400000002</v>
      </c>
    </row>
    <row r="6587" spans="1:5" x14ac:dyDescent="0.25">
      <c r="A6587">
        <v>5</v>
      </c>
      <c r="B6587" s="35" t="str">
        <f t="shared" si="102"/>
        <v xml:space="preserve">F181    </v>
      </c>
      <c r="C6587" s="25" t="s">
        <v>650</v>
      </c>
      <c r="D6587" s="26">
        <v>27275211.140000001</v>
      </c>
      <c r="E6587" s="26">
        <v>26404874.149999999</v>
      </c>
    </row>
    <row r="6588" spans="1:5" x14ac:dyDescent="0.25">
      <c r="A6588">
        <v>5</v>
      </c>
      <c r="B6588" s="35" t="str">
        <f t="shared" si="102"/>
        <v>F1-P110.</v>
      </c>
      <c r="C6588" s="25" t="s">
        <v>222</v>
      </c>
      <c r="D6588" s="26">
        <v>27275211.140000001</v>
      </c>
      <c r="E6588" s="26">
        <v>26404874.149999999</v>
      </c>
    </row>
    <row r="6589" spans="1:5" x14ac:dyDescent="0.25">
      <c r="A6589">
        <v>5</v>
      </c>
      <c r="B6589" s="35" t="str">
        <f t="shared" si="102"/>
        <v>18210281</v>
      </c>
      <c r="C6589" s="32" t="s">
        <v>651</v>
      </c>
      <c r="D6589" s="33">
        <v>54592488.810000002</v>
      </c>
      <c r="E6589" s="33">
        <v>50816913.810000002</v>
      </c>
    </row>
    <row r="6590" spans="1:5" x14ac:dyDescent="0.25">
      <c r="A6590">
        <v>5</v>
      </c>
      <c r="B6590" s="35" t="str">
        <f t="shared" si="102"/>
        <v>18210301</v>
      </c>
      <c r="C6590" s="32" t="s">
        <v>652</v>
      </c>
      <c r="D6590" s="33">
        <v>17667579.66</v>
      </c>
      <c r="E6590" s="33">
        <v>10891939.66</v>
      </c>
    </row>
    <row r="6591" spans="1:5" x14ac:dyDescent="0.25">
      <c r="A6591">
        <v>5</v>
      </c>
      <c r="B6591" s="35" t="str">
        <f t="shared" si="102"/>
        <v>18210311</v>
      </c>
      <c r="C6591" s="32" t="s">
        <v>653</v>
      </c>
      <c r="D6591" s="33">
        <v>24158235.699999999</v>
      </c>
      <c r="E6591" s="33">
        <v>24158235.699999999</v>
      </c>
    </row>
    <row r="6592" spans="1:5" x14ac:dyDescent="0.25">
      <c r="A6592">
        <v>5</v>
      </c>
      <c r="B6592" s="35" t="str">
        <f t="shared" si="102"/>
        <v>18210321</v>
      </c>
      <c r="C6592" s="32" t="s">
        <v>654</v>
      </c>
      <c r="D6592" s="33">
        <v>10437020.220000001</v>
      </c>
      <c r="E6592" s="33">
        <v>10437020.220000001</v>
      </c>
    </row>
    <row r="6593" spans="1:5" x14ac:dyDescent="0.25">
      <c r="A6593">
        <v>5</v>
      </c>
      <c r="B6593" s="35" t="str">
        <f t="shared" si="102"/>
        <v>18210331</v>
      </c>
      <c r="C6593" s="32" t="s">
        <v>655</v>
      </c>
      <c r="D6593" s="33">
        <v>9437656.25</v>
      </c>
      <c r="E6593" s="33">
        <v>12681893.720000001</v>
      </c>
    </row>
    <row r="6594" spans="1:5" x14ac:dyDescent="0.25">
      <c r="A6594">
        <v>5</v>
      </c>
      <c r="B6594" s="35" t="str">
        <f t="shared" ref="B6594:B6657" si="103">LEFT(C6594,8)</f>
        <v>18210341</v>
      </c>
      <c r="C6594" s="32" t="s">
        <v>656</v>
      </c>
      <c r="D6594" s="33">
        <v>12215518.98</v>
      </c>
      <c r="E6594" s="33">
        <v>12215518.98</v>
      </c>
    </row>
    <row r="6595" spans="1:5" x14ac:dyDescent="0.25">
      <c r="A6595">
        <v>5</v>
      </c>
      <c r="B6595" s="35" t="str">
        <f t="shared" si="103"/>
        <v xml:space="preserve">F182-1  </v>
      </c>
      <c r="C6595" s="25" t="s">
        <v>657</v>
      </c>
      <c r="D6595" s="26">
        <v>128508499.62</v>
      </c>
      <c r="E6595" s="26">
        <v>121201522.09</v>
      </c>
    </row>
    <row r="6596" spans="1:5" x14ac:dyDescent="0.25">
      <c r="A6596">
        <v>5</v>
      </c>
      <c r="B6596" s="35" t="str">
        <f t="shared" si="103"/>
        <v>F1-P110.</v>
      </c>
      <c r="C6596" s="25" t="s">
        <v>223</v>
      </c>
      <c r="D6596" s="26">
        <v>128508499.62</v>
      </c>
      <c r="E6596" s="26">
        <v>121201522.09</v>
      </c>
    </row>
    <row r="6597" spans="1:5" x14ac:dyDescent="0.25">
      <c r="A6597">
        <v>5</v>
      </c>
      <c r="B6597" s="35" t="str">
        <f t="shared" si="103"/>
        <v>18220101</v>
      </c>
      <c r="C6597" s="32" t="s">
        <v>658</v>
      </c>
      <c r="D6597" s="33">
        <v>3786307.84</v>
      </c>
      <c r="E6597" s="33">
        <v>2373182.84</v>
      </c>
    </row>
    <row r="6598" spans="1:5" x14ac:dyDescent="0.25">
      <c r="A6598">
        <v>5</v>
      </c>
      <c r="B6598" s="35" t="str">
        <f t="shared" si="103"/>
        <v xml:space="preserve">F182-2  </v>
      </c>
      <c r="C6598" s="25" t="s">
        <v>659</v>
      </c>
      <c r="D6598" s="26">
        <v>3786307.84</v>
      </c>
      <c r="E6598" s="26">
        <v>2373182.84</v>
      </c>
    </row>
    <row r="6599" spans="1:5" x14ac:dyDescent="0.25">
      <c r="A6599">
        <v>5</v>
      </c>
      <c r="B6599" s="35" t="str">
        <f t="shared" si="103"/>
        <v>F1-P110.</v>
      </c>
      <c r="C6599" s="25" t="s">
        <v>224</v>
      </c>
      <c r="D6599" s="26">
        <v>3786307.84</v>
      </c>
      <c r="E6599" s="26">
        <v>2373182.84</v>
      </c>
    </row>
    <row r="6600" spans="1:5" x14ac:dyDescent="0.25">
      <c r="A6600">
        <v>5</v>
      </c>
      <c r="B6600" s="35" t="str">
        <f t="shared" si="103"/>
        <v>18230002</v>
      </c>
      <c r="C6600" s="32" t="s">
        <v>660</v>
      </c>
      <c r="D6600" s="33">
        <v>0.35</v>
      </c>
      <c r="E6600" s="33">
        <v>0.35</v>
      </c>
    </row>
    <row r="6601" spans="1:5" x14ac:dyDescent="0.25">
      <c r="A6601">
        <v>5</v>
      </c>
      <c r="B6601" s="35" t="str">
        <f t="shared" si="103"/>
        <v>18230021</v>
      </c>
      <c r="C6601" s="32" t="s">
        <v>661</v>
      </c>
      <c r="D6601" s="33">
        <v>101692369.02</v>
      </c>
      <c r="E6601" s="33">
        <v>33091735.899999999</v>
      </c>
    </row>
    <row r="6602" spans="1:5" x14ac:dyDescent="0.25">
      <c r="A6602">
        <v>5</v>
      </c>
      <c r="B6602" s="35" t="str">
        <f t="shared" si="103"/>
        <v>18230031</v>
      </c>
      <c r="C6602" s="32" t="s">
        <v>662</v>
      </c>
      <c r="D6602" s="33">
        <v>50300536.07</v>
      </c>
      <c r="E6602" s="33">
        <v>49258483.969999999</v>
      </c>
    </row>
    <row r="6603" spans="1:5" x14ac:dyDescent="0.25">
      <c r="A6603">
        <v>5</v>
      </c>
      <c r="B6603" s="35" t="str">
        <f t="shared" si="103"/>
        <v>18230032</v>
      </c>
      <c r="C6603" s="32" t="s">
        <v>663</v>
      </c>
      <c r="D6603" s="33">
        <v>14721637.93</v>
      </c>
      <c r="E6603" s="33">
        <v>5925651.3099999996</v>
      </c>
    </row>
    <row r="6604" spans="1:5" x14ac:dyDescent="0.25">
      <c r="A6604">
        <v>5</v>
      </c>
      <c r="B6604" s="35" t="str">
        <f t="shared" si="103"/>
        <v>18230041</v>
      </c>
      <c r="C6604" s="32" t="s">
        <v>664</v>
      </c>
      <c r="D6604" s="33">
        <v>21589277</v>
      </c>
      <c r="E6604" s="33">
        <v>21589277</v>
      </c>
    </row>
    <row r="6605" spans="1:5" x14ac:dyDescent="0.25">
      <c r="A6605">
        <v>5</v>
      </c>
      <c r="B6605" s="35" t="str">
        <f t="shared" si="103"/>
        <v>18230042</v>
      </c>
      <c r="C6605" s="32" t="s">
        <v>665</v>
      </c>
      <c r="D6605" s="33">
        <v>-7679978.7000000002</v>
      </c>
      <c r="E6605" s="33">
        <v>-814201.1</v>
      </c>
    </row>
    <row r="6606" spans="1:5" x14ac:dyDescent="0.25">
      <c r="A6606">
        <v>5</v>
      </c>
      <c r="B6606" s="35" t="str">
        <f t="shared" si="103"/>
        <v>18230051</v>
      </c>
      <c r="C6606" s="32" t="s">
        <v>666</v>
      </c>
      <c r="D6606" s="33">
        <v>-17870988.390000001</v>
      </c>
      <c r="E6606" s="33">
        <v>-18111187.84</v>
      </c>
    </row>
    <row r="6607" spans="1:5" x14ac:dyDescent="0.25">
      <c r="A6607">
        <v>5</v>
      </c>
      <c r="B6607" s="35" t="str">
        <f t="shared" si="103"/>
        <v>18230061</v>
      </c>
      <c r="C6607" s="32" t="s">
        <v>667</v>
      </c>
      <c r="D6607" s="33">
        <v>900037</v>
      </c>
      <c r="E6607" s="33">
        <v>842202</v>
      </c>
    </row>
    <row r="6608" spans="1:5" x14ac:dyDescent="0.25">
      <c r="A6608">
        <v>5</v>
      </c>
      <c r="B6608" s="35" t="str">
        <f t="shared" si="103"/>
        <v>18230071</v>
      </c>
      <c r="C6608" s="32" t="s">
        <v>668</v>
      </c>
      <c r="D6608" s="33">
        <v>113632921</v>
      </c>
      <c r="E6608" s="33">
        <v>0</v>
      </c>
    </row>
    <row r="6609" spans="1:5" x14ac:dyDescent="0.25">
      <c r="A6609">
        <v>5</v>
      </c>
      <c r="B6609" s="35" t="str">
        <f t="shared" si="103"/>
        <v>18230081</v>
      </c>
      <c r="C6609" s="32" t="s">
        <v>669</v>
      </c>
      <c r="D6609" s="33">
        <v>-113632921</v>
      </c>
      <c r="E6609" s="33">
        <v>0</v>
      </c>
    </row>
    <row r="6610" spans="1:5" x14ac:dyDescent="0.25">
      <c r="A6610">
        <v>5</v>
      </c>
      <c r="B6610" s="35" t="str">
        <f t="shared" si="103"/>
        <v>18230311</v>
      </c>
      <c r="C6610" s="32" t="s">
        <v>670</v>
      </c>
      <c r="D6610" s="33">
        <v>30000</v>
      </c>
      <c r="E6610" s="33">
        <v>30000</v>
      </c>
    </row>
    <row r="6611" spans="1:5" x14ac:dyDescent="0.25">
      <c r="A6611">
        <v>5</v>
      </c>
      <c r="B6611" s="35" t="str">
        <f t="shared" si="103"/>
        <v>18230312</v>
      </c>
      <c r="C6611" s="32" t="s">
        <v>671</v>
      </c>
      <c r="D6611" s="33">
        <v>-28972196.91</v>
      </c>
      <c r="E6611" s="33">
        <v>-26540853.91</v>
      </c>
    </row>
    <row r="6612" spans="1:5" x14ac:dyDescent="0.25">
      <c r="A6612">
        <v>5</v>
      </c>
      <c r="B6612" s="35" t="str">
        <f t="shared" si="103"/>
        <v>18230351</v>
      </c>
      <c r="C6612" s="32" t="s">
        <v>672</v>
      </c>
      <c r="D6612" s="33">
        <v>98051574.730000004</v>
      </c>
      <c r="E6612" s="33">
        <v>95098214.079999998</v>
      </c>
    </row>
    <row r="6613" spans="1:5" x14ac:dyDescent="0.25">
      <c r="A6613">
        <v>5</v>
      </c>
      <c r="B6613" s="35" t="str">
        <f t="shared" si="103"/>
        <v>18230431</v>
      </c>
      <c r="C6613" s="32" t="s">
        <v>673</v>
      </c>
      <c r="D6613" s="33">
        <v>-1725796.46</v>
      </c>
      <c r="E6613" s="33">
        <v>-2338259.4</v>
      </c>
    </row>
    <row r="6614" spans="1:5" x14ac:dyDescent="0.25">
      <c r="A6614">
        <v>5</v>
      </c>
      <c r="B6614" s="35" t="str">
        <f t="shared" si="103"/>
        <v>18230501</v>
      </c>
      <c r="C6614" s="32" t="s">
        <v>674</v>
      </c>
      <c r="D6614" s="33">
        <v>2161908.7599999998</v>
      </c>
      <c r="E6614" s="33">
        <v>1812749.01</v>
      </c>
    </row>
    <row r="6615" spans="1:5" x14ac:dyDescent="0.25">
      <c r="A6615">
        <v>5</v>
      </c>
      <c r="B6615" s="35" t="str">
        <f t="shared" si="103"/>
        <v>18230502</v>
      </c>
      <c r="C6615" s="32" t="s">
        <v>675</v>
      </c>
      <c r="D6615" s="33">
        <v>1558464.05</v>
      </c>
      <c r="E6615" s="33">
        <v>1306762.24</v>
      </c>
    </row>
    <row r="6616" spans="1:5" x14ac:dyDescent="0.25">
      <c r="A6616">
        <v>5</v>
      </c>
      <c r="B6616" s="35" t="str">
        <f t="shared" si="103"/>
        <v>18230621</v>
      </c>
      <c r="C6616" s="32" t="s">
        <v>676</v>
      </c>
      <c r="D6616" s="33">
        <v>-73196327.209999993</v>
      </c>
      <c r="E6616" s="33">
        <v>-17516650.149999999</v>
      </c>
    </row>
    <row r="6617" spans="1:5" x14ac:dyDescent="0.25">
      <c r="A6617">
        <v>5</v>
      </c>
      <c r="B6617" s="35" t="str">
        <f t="shared" si="103"/>
        <v>18230631</v>
      </c>
      <c r="C6617" s="32" t="s">
        <v>677</v>
      </c>
      <c r="D6617" s="33">
        <v>797362.18</v>
      </c>
      <c r="E6617" s="33">
        <v>1.1100000000000001</v>
      </c>
    </row>
    <row r="6618" spans="1:5" x14ac:dyDescent="0.25">
      <c r="A6618">
        <v>5</v>
      </c>
      <c r="B6618" s="35" t="str">
        <f t="shared" si="103"/>
        <v>18230771</v>
      </c>
      <c r="C6618" s="32" t="s">
        <v>678</v>
      </c>
      <c r="D6618" s="33">
        <v>22414387</v>
      </c>
      <c r="E6618" s="33">
        <v>10116778</v>
      </c>
    </row>
    <row r="6619" spans="1:5" x14ac:dyDescent="0.25">
      <c r="A6619">
        <v>5</v>
      </c>
      <c r="B6619" s="35" t="str">
        <f t="shared" si="103"/>
        <v>18230781</v>
      </c>
      <c r="C6619" s="32" t="s">
        <v>679</v>
      </c>
      <c r="D6619" s="33">
        <v>-22414387</v>
      </c>
      <c r="E6619" s="33">
        <v>-10116778</v>
      </c>
    </row>
    <row r="6620" spans="1:5" x14ac:dyDescent="0.25">
      <c r="A6620">
        <v>5</v>
      </c>
      <c r="B6620" s="35" t="str">
        <f t="shared" si="103"/>
        <v>18230791</v>
      </c>
      <c r="C6620" s="32" t="s">
        <v>680</v>
      </c>
      <c r="D6620" s="33">
        <v>3454344</v>
      </c>
      <c r="E6620" s="33">
        <v>3454344</v>
      </c>
    </row>
    <row r="6621" spans="1:5" x14ac:dyDescent="0.25">
      <c r="A6621">
        <v>5</v>
      </c>
      <c r="B6621" s="35" t="str">
        <f t="shared" si="103"/>
        <v>18231051</v>
      </c>
      <c r="C6621" s="32" t="s">
        <v>681</v>
      </c>
      <c r="D6621" s="33">
        <v>-34827817</v>
      </c>
      <c r="E6621" s="33">
        <v>-34827817</v>
      </c>
    </row>
    <row r="6622" spans="1:5" x14ac:dyDescent="0.25">
      <c r="A6622">
        <v>5</v>
      </c>
      <c r="B6622" s="35" t="str">
        <f t="shared" si="103"/>
        <v>18231061</v>
      </c>
      <c r="C6622" s="32" t="s">
        <v>682</v>
      </c>
      <c r="D6622" s="33">
        <v>34827817</v>
      </c>
      <c r="E6622" s="33">
        <v>34827817</v>
      </c>
    </row>
    <row r="6623" spans="1:5" x14ac:dyDescent="0.25">
      <c r="A6623">
        <v>5</v>
      </c>
      <c r="B6623" s="35" t="str">
        <f t="shared" si="103"/>
        <v>18231081</v>
      </c>
      <c r="C6623" s="32" t="s">
        <v>683</v>
      </c>
      <c r="D6623" s="33">
        <v>-25644564</v>
      </c>
      <c r="E6623" s="33">
        <v>-25644564</v>
      </c>
    </row>
    <row r="6624" spans="1:5" x14ac:dyDescent="0.25">
      <c r="A6624">
        <v>5</v>
      </c>
      <c r="B6624" s="35" t="str">
        <f t="shared" si="103"/>
        <v>18231091</v>
      </c>
      <c r="C6624" s="32" t="s">
        <v>684</v>
      </c>
      <c r="D6624" s="33">
        <v>25644564</v>
      </c>
      <c r="E6624" s="33">
        <v>25644564</v>
      </c>
    </row>
    <row r="6625" spans="1:5" x14ac:dyDescent="0.25">
      <c r="A6625">
        <v>5</v>
      </c>
      <c r="B6625" s="35" t="str">
        <f t="shared" si="103"/>
        <v>18231141</v>
      </c>
      <c r="C6625" s="32" t="s">
        <v>685</v>
      </c>
      <c r="D6625" s="33">
        <v>-38038883</v>
      </c>
      <c r="E6625" s="33">
        <v>-38038883</v>
      </c>
    </row>
    <row r="6626" spans="1:5" x14ac:dyDescent="0.25">
      <c r="A6626">
        <v>5</v>
      </c>
      <c r="B6626" s="35" t="str">
        <f t="shared" si="103"/>
        <v>18231151</v>
      </c>
      <c r="C6626" s="32" t="s">
        <v>686</v>
      </c>
      <c r="D6626" s="33">
        <v>38038883</v>
      </c>
      <c r="E6626" s="33">
        <v>38038883</v>
      </c>
    </row>
    <row r="6627" spans="1:5" x14ac:dyDescent="0.25">
      <c r="A6627">
        <v>5</v>
      </c>
      <c r="B6627" s="35" t="str">
        <f t="shared" si="103"/>
        <v>18231161</v>
      </c>
      <c r="C6627" s="32" t="s">
        <v>687</v>
      </c>
      <c r="D6627" s="33">
        <v>39647674</v>
      </c>
      <c r="E6627" s="33">
        <v>39647674</v>
      </c>
    </row>
    <row r="6628" spans="1:5" x14ac:dyDescent="0.25">
      <c r="A6628">
        <v>5</v>
      </c>
      <c r="B6628" s="35" t="str">
        <f t="shared" si="103"/>
        <v>18231171</v>
      </c>
      <c r="C6628" s="32" t="s">
        <v>688</v>
      </c>
      <c r="D6628" s="33">
        <v>-39647674</v>
      </c>
      <c r="E6628" s="33">
        <v>-39647674</v>
      </c>
    </row>
    <row r="6629" spans="1:5" x14ac:dyDescent="0.25">
      <c r="A6629">
        <v>5</v>
      </c>
      <c r="B6629" s="35" t="str">
        <f t="shared" si="103"/>
        <v>18231181</v>
      </c>
      <c r="C6629" s="32" t="s">
        <v>689</v>
      </c>
      <c r="D6629" s="33">
        <v>8232968</v>
      </c>
      <c r="E6629" s="33">
        <v>8232968</v>
      </c>
    </row>
    <row r="6630" spans="1:5" x14ac:dyDescent="0.25">
      <c r="A6630">
        <v>5</v>
      </c>
      <c r="B6630" s="35" t="str">
        <f t="shared" si="103"/>
        <v>18231191</v>
      </c>
      <c r="C6630" s="32" t="s">
        <v>690</v>
      </c>
      <c r="D6630" s="33">
        <v>-8232968</v>
      </c>
      <c r="E6630" s="33">
        <v>-8232968</v>
      </c>
    </row>
    <row r="6631" spans="1:5" x14ac:dyDescent="0.25">
      <c r="A6631">
        <v>5</v>
      </c>
      <c r="B6631" s="35" t="str">
        <f t="shared" si="103"/>
        <v>18231241</v>
      </c>
      <c r="C6631" s="32" t="s">
        <v>691</v>
      </c>
      <c r="D6631" s="33">
        <v>465000</v>
      </c>
      <c r="E6631" s="33">
        <v>0</v>
      </c>
    </row>
    <row r="6632" spans="1:5" x14ac:dyDescent="0.25">
      <c r="A6632">
        <v>5</v>
      </c>
      <c r="B6632" s="35" t="str">
        <f t="shared" si="103"/>
        <v>18231251</v>
      </c>
      <c r="C6632" s="32" t="s">
        <v>692</v>
      </c>
      <c r="D6632" s="33">
        <v>61259.91</v>
      </c>
      <c r="E6632" s="33">
        <v>61259.91</v>
      </c>
    </row>
    <row r="6633" spans="1:5" x14ac:dyDescent="0.25">
      <c r="A6633">
        <v>5</v>
      </c>
      <c r="B6633" s="35" t="str">
        <f t="shared" si="103"/>
        <v>18231261</v>
      </c>
      <c r="C6633" s="32" t="s">
        <v>693</v>
      </c>
      <c r="D6633" s="33">
        <v>0</v>
      </c>
      <c r="E6633" s="33">
        <v>-12297609</v>
      </c>
    </row>
    <row r="6634" spans="1:5" x14ac:dyDescent="0.25">
      <c r="A6634">
        <v>5</v>
      </c>
      <c r="B6634" s="35" t="str">
        <f t="shared" si="103"/>
        <v>18231271</v>
      </c>
      <c r="C6634" s="32" t="s">
        <v>694</v>
      </c>
      <c r="D6634" s="33">
        <v>0</v>
      </c>
      <c r="E6634" s="33">
        <v>12297609</v>
      </c>
    </row>
    <row r="6635" spans="1:5" x14ac:dyDescent="0.25">
      <c r="A6635">
        <v>5</v>
      </c>
      <c r="B6635" s="35" t="str">
        <f t="shared" si="103"/>
        <v>18232221</v>
      </c>
      <c r="C6635" s="32" t="s">
        <v>695</v>
      </c>
      <c r="D6635" s="33">
        <v>200000</v>
      </c>
      <c r="E6635" s="33">
        <v>197670.25</v>
      </c>
    </row>
    <row r="6636" spans="1:5" x14ac:dyDescent="0.25">
      <c r="A6636">
        <v>5</v>
      </c>
      <c r="B6636" s="35" t="str">
        <f t="shared" si="103"/>
        <v>18232251</v>
      </c>
      <c r="C6636" s="32" t="s">
        <v>696</v>
      </c>
      <c r="D6636" s="33">
        <v>23165.34</v>
      </c>
      <c r="E6636" s="33">
        <v>25495.09</v>
      </c>
    </row>
    <row r="6637" spans="1:5" x14ac:dyDescent="0.25">
      <c r="A6637">
        <v>5</v>
      </c>
      <c r="B6637" s="35" t="str">
        <f t="shared" si="103"/>
        <v>18232261</v>
      </c>
      <c r="C6637" s="32" t="s">
        <v>697</v>
      </c>
      <c r="D6637" s="33">
        <v>150000</v>
      </c>
      <c r="E6637" s="33">
        <v>87847.75</v>
      </c>
    </row>
    <row r="6638" spans="1:5" x14ac:dyDescent="0.25">
      <c r="A6638">
        <v>5</v>
      </c>
      <c r="B6638" s="35" t="str">
        <f t="shared" si="103"/>
        <v>18232271</v>
      </c>
      <c r="C6638" s="32" t="s">
        <v>698</v>
      </c>
      <c r="D6638" s="33">
        <v>250050.86</v>
      </c>
      <c r="E6638" s="33">
        <v>-127460.08</v>
      </c>
    </row>
    <row r="6639" spans="1:5" x14ac:dyDescent="0.25">
      <c r="A6639">
        <v>5</v>
      </c>
      <c r="B6639" s="35" t="str">
        <f t="shared" si="103"/>
        <v>18232301</v>
      </c>
      <c r="C6639" s="32" t="s">
        <v>699</v>
      </c>
      <c r="D6639" s="33">
        <v>62954125.369999997</v>
      </c>
      <c r="E6639" s="33">
        <v>61487220.369999997</v>
      </c>
    </row>
    <row r="6640" spans="1:5" x14ac:dyDescent="0.25">
      <c r="A6640">
        <v>5</v>
      </c>
      <c r="B6640" s="35" t="str">
        <f t="shared" si="103"/>
        <v>18232311</v>
      </c>
      <c r="C6640" s="32" t="s">
        <v>700</v>
      </c>
      <c r="D6640" s="33">
        <v>13369404</v>
      </c>
      <c r="E6640" s="33">
        <v>13082979</v>
      </c>
    </row>
    <row r="6641" spans="1:5" x14ac:dyDescent="0.25">
      <c r="A6641">
        <v>5</v>
      </c>
      <c r="B6641" s="35" t="str">
        <f t="shared" si="103"/>
        <v>18232321</v>
      </c>
      <c r="C6641" s="32" t="s">
        <v>701</v>
      </c>
      <c r="D6641" s="33">
        <v>999999.71</v>
      </c>
      <c r="E6641" s="33">
        <v>791666.36</v>
      </c>
    </row>
    <row r="6642" spans="1:5" x14ac:dyDescent="0.25">
      <c r="A6642">
        <v>5</v>
      </c>
      <c r="B6642" s="35" t="str">
        <f t="shared" si="103"/>
        <v>18233061</v>
      </c>
      <c r="C6642" s="32" t="s">
        <v>702</v>
      </c>
      <c r="D6642" s="33">
        <v>20000</v>
      </c>
      <c r="E6642" s="33">
        <v>20000</v>
      </c>
    </row>
    <row r="6643" spans="1:5" x14ac:dyDescent="0.25">
      <c r="A6643">
        <v>5</v>
      </c>
      <c r="B6643" s="35" t="str">
        <f t="shared" si="103"/>
        <v>18235521</v>
      </c>
      <c r="C6643" s="32" t="s">
        <v>703</v>
      </c>
      <c r="D6643" s="33">
        <v>20750386.879999999</v>
      </c>
      <c r="E6643" s="33">
        <v>19548281.879999999</v>
      </c>
    </row>
    <row r="6644" spans="1:5" x14ac:dyDescent="0.25">
      <c r="A6644">
        <v>5</v>
      </c>
      <c r="B6644" s="35" t="str">
        <f t="shared" si="103"/>
        <v>18237112</v>
      </c>
      <c r="C6644" s="32" t="s">
        <v>704</v>
      </c>
      <c r="D6644" s="33">
        <v>5107.6499999999996</v>
      </c>
      <c r="E6644" s="33">
        <v>5107.6499999999996</v>
      </c>
    </row>
    <row r="6645" spans="1:5" x14ac:dyDescent="0.25">
      <c r="A6645">
        <v>5</v>
      </c>
      <c r="B6645" s="35" t="str">
        <f t="shared" si="103"/>
        <v>18237181</v>
      </c>
      <c r="C6645" s="32" t="s">
        <v>707</v>
      </c>
      <c r="D6645" s="33">
        <v>0</v>
      </c>
      <c r="E6645" s="33">
        <v>111.65</v>
      </c>
    </row>
    <row r="6646" spans="1:5" x14ac:dyDescent="0.25">
      <c r="A6646">
        <v>5</v>
      </c>
      <c r="B6646" s="35" t="str">
        <f t="shared" si="103"/>
        <v>18237191</v>
      </c>
      <c r="C6646" s="32" t="s">
        <v>708</v>
      </c>
      <c r="D6646" s="33">
        <v>0</v>
      </c>
      <c r="E6646" s="33">
        <v>6335.41</v>
      </c>
    </row>
    <row r="6647" spans="1:5" x14ac:dyDescent="0.25">
      <c r="A6647">
        <v>5</v>
      </c>
      <c r="B6647" s="35" t="str">
        <f t="shared" si="103"/>
        <v>18237201</v>
      </c>
      <c r="C6647" s="32" t="s">
        <v>709</v>
      </c>
      <c r="D6647" s="33">
        <v>0</v>
      </c>
      <c r="E6647" s="33">
        <v>1970457.63</v>
      </c>
    </row>
    <row r="6648" spans="1:5" x14ac:dyDescent="0.25">
      <c r="A6648">
        <v>5</v>
      </c>
      <c r="B6648" s="35" t="str">
        <f t="shared" si="103"/>
        <v>18237211</v>
      </c>
      <c r="C6648" s="32" t="s">
        <v>710</v>
      </c>
      <c r="D6648" s="33">
        <v>23158.12</v>
      </c>
      <c r="E6648" s="33">
        <v>0</v>
      </c>
    </row>
    <row r="6649" spans="1:5" x14ac:dyDescent="0.25">
      <c r="A6649">
        <v>5</v>
      </c>
      <c r="B6649" s="35" t="str">
        <f t="shared" si="103"/>
        <v>18237221</v>
      </c>
      <c r="C6649" s="32" t="s">
        <v>711</v>
      </c>
      <c r="D6649" s="33">
        <v>94681.86</v>
      </c>
      <c r="E6649" s="33">
        <v>643443.1</v>
      </c>
    </row>
    <row r="6650" spans="1:5" x14ac:dyDescent="0.25">
      <c r="A6650">
        <v>5</v>
      </c>
      <c r="B6650" s="35" t="str">
        <f t="shared" si="103"/>
        <v>18237231</v>
      </c>
      <c r="C6650" s="32" t="s">
        <v>712</v>
      </c>
      <c r="D6650" s="33">
        <v>0</v>
      </c>
      <c r="E6650" s="33">
        <v>339148.32</v>
      </c>
    </row>
    <row r="6651" spans="1:5" x14ac:dyDescent="0.25">
      <c r="A6651">
        <v>5</v>
      </c>
      <c r="B6651" s="35" t="str">
        <f t="shared" si="103"/>
        <v>18237251</v>
      </c>
      <c r="C6651" s="32" t="s">
        <v>713</v>
      </c>
      <c r="D6651" s="33">
        <v>0</v>
      </c>
      <c r="E6651" s="33">
        <v>898922.84</v>
      </c>
    </row>
    <row r="6652" spans="1:5" x14ac:dyDescent="0.25">
      <c r="A6652">
        <v>5</v>
      </c>
      <c r="B6652" s="35" t="str">
        <f t="shared" si="103"/>
        <v>18237271</v>
      </c>
      <c r="C6652" s="32" t="s">
        <v>715</v>
      </c>
      <c r="D6652" s="33">
        <v>133361.39000000001</v>
      </c>
      <c r="E6652" s="33">
        <v>0</v>
      </c>
    </row>
    <row r="6653" spans="1:5" x14ac:dyDescent="0.25">
      <c r="A6653">
        <v>5</v>
      </c>
      <c r="B6653" s="35" t="str">
        <f t="shared" si="103"/>
        <v>18237281</v>
      </c>
      <c r="C6653" s="32" t="s">
        <v>716</v>
      </c>
      <c r="D6653" s="33">
        <v>129130.56</v>
      </c>
      <c r="E6653" s="33">
        <v>978828.96</v>
      </c>
    </row>
    <row r="6654" spans="1:5" x14ac:dyDescent="0.25">
      <c r="A6654">
        <v>5</v>
      </c>
      <c r="B6654" s="35" t="str">
        <f t="shared" si="103"/>
        <v>18237302</v>
      </c>
      <c r="C6654" s="32" t="s">
        <v>717</v>
      </c>
      <c r="D6654" s="33">
        <v>138018.64000000001</v>
      </c>
      <c r="E6654" s="33">
        <v>164204.48000000001</v>
      </c>
    </row>
    <row r="6655" spans="1:5" x14ac:dyDescent="0.25">
      <c r="A6655">
        <v>5</v>
      </c>
      <c r="B6655" s="35" t="str">
        <f t="shared" si="103"/>
        <v>18237311</v>
      </c>
      <c r="C6655" s="32" t="s">
        <v>718</v>
      </c>
      <c r="D6655" s="33">
        <v>0</v>
      </c>
      <c r="E6655" s="33">
        <v>100000.92</v>
      </c>
    </row>
    <row r="6656" spans="1:5" x14ac:dyDescent="0.25">
      <c r="A6656">
        <v>5</v>
      </c>
      <c r="B6656" s="35" t="str">
        <f t="shared" si="103"/>
        <v>18237321</v>
      </c>
      <c r="C6656" s="32" t="s">
        <v>719</v>
      </c>
      <c r="D6656" s="33">
        <v>0</v>
      </c>
      <c r="E6656" s="33">
        <v>79700.179999999993</v>
      </c>
    </row>
    <row r="6657" spans="1:5" x14ac:dyDescent="0.25">
      <c r="A6657">
        <v>5</v>
      </c>
      <c r="B6657" s="35" t="str">
        <f t="shared" si="103"/>
        <v>18237331</v>
      </c>
      <c r="C6657" s="32" t="s">
        <v>720</v>
      </c>
      <c r="D6657" s="33">
        <v>126.81</v>
      </c>
      <c r="E6657" s="33">
        <v>25428.44</v>
      </c>
    </row>
    <row r="6658" spans="1:5" x14ac:dyDescent="0.25">
      <c r="A6658">
        <v>5</v>
      </c>
      <c r="B6658" s="35" t="str">
        <f t="shared" ref="B6658:B6721" si="104">LEFT(C6658,8)</f>
        <v>18237361</v>
      </c>
      <c r="C6658" s="32" t="s">
        <v>723</v>
      </c>
      <c r="D6658" s="33">
        <v>0</v>
      </c>
      <c r="E6658" s="33">
        <v>6941.33</v>
      </c>
    </row>
    <row r="6659" spans="1:5" x14ac:dyDescent="0.25">
      <c r="A6659">
        <v>5</v>
      </c>
      <c r="B6659" s="35" t="str">
        <f t="shared" si="104"/>
        <v>18237381</v>
      </c>
      <c r="C6659" s="32" t="s">
        <v>724</v>
      </c>
      <c r="D6659" s="33">
        <v>233.94</v>
      </c>
      <c r="E6659" s="33">
        <v>3852.93</v>
      </c>
    </row>
    <row r="6660" spans="1:5" x14ac:dyDescent="0.25">
      <c r="A6660">
        <v>5</v>
      </c>
      <c r="B6660" s="35" t="str">
        <f t="shared" si="104"/>
        <v>18237391</v>
      </c>
      <c r="C6660" s="32" t="s">
        <v>725</v>
      </c>
      <c r="D6660" s="33">
        <v>226.52</v>
      </c>
      <c r="E6660" s="33">
        <v>11404.12</v>
      </c>
    </row>
    <row r="6661" spans="1:5" x14ac:dyDescent="0.25">
      <c r="A6661">
        <v>5</v>
      </c>
      <c r="B6661" s="35" t="str">
        <f t="shared" si="104"/>
        <v>18237401</v>
      </c>
      <c r="C6661" s="32" t="s">
        <v>726</v>
      </c>
      <c r="D6661" s="33">
        <v>0</v>
      </c>
      <c r="E6661" s="33">
        <v>18148.189999999999</v>
      </c>
    </row>
    <row r="6662" spans="1:5" x14ac:dyDescent="0.25">
      <c r="A6662">
        <v>5</v>
      </c>
      <c r="B6662" s="35" t="str">
        <f t="shared" si="104"/>
        <v>18237402</v>
      </c>
      <c r="C6662" s="32" t="s">
        <v>727</v>
      </c>
      <c r="D6662" s="33">
        <v>0</v>
      </c>
      <c r="E6662" s="33">
        <v>33063.74</v>
      </c>
    </row>
    <row r="6663" spans="1:5" x14ac:dyDescent="0.25">
      <c r="A6663">
        <v>5</v>
      </c>
      <c r="B6663" s="35" t="str">
        <f t="shared" si="104"/>
        <v>18237411</v>
      </c>
      <c r="C6663" s="32" t="s">
        <v>728</v>
      </c>
      <c r="D6663" s="33">
        <v>-24025</v>
      </c>
      <c r="E6663" s="33">
        <v>811975</v>
      </c>
    </row>
    <row r="6664" spans="1:5" x14ac:dyDescent="0.25">
      <c r="A6664">
        <v>5</v>
      </c>
      <c r="B6664" s="35" t="str">
        <f t="shared" si="104"/>
        <v>18237412</v>
      </c>
      <c r="C6664" s="32" t="s">
        <v>729</v>
      </c>
      <c r="D6664" s="33">
        <v>98.07</v>
      </c>
      <c r="E6664" s="33">
        <v>39624.93</v>
      </c>
    </row>
    <row r="6665" spans="1:5" x14ac:dyDescent="0.25">
      <c r="A6665">
        <v>5</v>
      </c>
      <c r="B6665" s="35" t="str">
        <f t="shared" si="104"/>
        <v>18237421</v>
      </c>
      <c r="C6665" s="32" t="s">
        <v>730</v>
      </c>
      <c r="D6665" s="33">
        <v>-154152.79999999999</v>
      </c>
      <c r="E6665" s="33">
        <v>4294966.8</v>
      </c>
    </row>
    <row r="6666" spans="1:5" x14ac:dyDescent="0.25">
      <c r="A6666">
        <v>5</v>
      </c>
      <c r="B6666" s="35" t="str">
        <f t="shared" si="104"/>
        <v>18237431</v>
      </c>
      <c r="C6666" s="32" t="s">
        <v>731</v>
      </c>
      <c r="D6666" s="33">
        <v>-152267.75</v>
      </c>
      <c r="E6666" s="33">
        <v>5058664.09</v>
      </c>
    </row>
    <row r="6667" spans="1:5" x14ac:dyDescent="0.25">
      <c r="A6667">
        <v>5</v>
      </c>
      <c r="B6667" s="35" t="str">
        <f t="shared" si="104"/>
        <v>18237441</v>
      </c>
      <c r="C6667" s="32" t="s">
        <v>732</v>
      </c>
      <c r="D6667" s="33">
        <v>-23482.89</v>
      </c>
      <c r="E6667" s="33">
        <v>900129.83</v>
      </c>
    </row>
    <row r="6668" spans="1:5" x14ac:dyDescent="0.25">
      <c r="A6668">
        <v>5</v>
      </c>
      <c r="B6668" s="35" t="str">
        <f t="shared" si="104"/>
        <v>18237461</v>
      </c>
      <c r="C6668" s="32" t="s">
        <v>733</v>
      </c>
      <c r="D6668" s="33">
        <v>0</v>
      </c>
      <c r="E6668" s="33">
        <v>987.25</v>
      </c>
    </row>
    <row r="6669" spans="1:5" x14ac:dyDescent="0.25">
      <c r="A6669">
        <v>5</v>
      </c>
      <c r="B6669" s="35" t="str">
        <f t="shared" si="104"/>
        <v>18237491</v>
      </c>
      <c r="C6669" s="32" t="s">
        <v>734</v>
      </c>
      <c r="D6669" s="33">
        <v>0</v>
      </c>
      <c r="E6669" s="33">
        <v>143853.23000000001</v>
      </c>
    </row>
    <row r="6670" spans="1:5" x14ac:dyDescent="0.25">
      <c r="A6670">
        <v>5</v>
      </c>
      <c r="B6670" s="35" t="str">
        <f t="shared" si="104"/>
        <v>18237501</v>
      </c>
      <c r="C6670" s="32" t="s">
        <v>735</v>
      </c>
      <c r="D6670" s="33">
        <v>0</v>
      </c>
      <c r="E6670" s="33">
        <v>130096.77</v>
      </c>
    </row>
    <row r="6671" spans="1:5" x14ac:dyDescent="0.25">
      <c r="A6671">
        <v>5</v>
      </c>
      <c r="B6671" s="35" t="str">
        <f t="shared" si="104"/>
        <v>18237502</v>
      </c>
      <c r="C6671" s="32" t="s">
        <v>736</v>
      </c>
      <c r="D6671" s="33">
        <v>-567913.01</v>
      </c>
      <c r="E6671" s="33">
        <v>1385855.74</v>
      </c>
    </row>
    <row r="6672" spans="1:5" x14ac:dyDescent="0.25">
      <c r="A6672">
        <v>5</v>
      </c>
      <c r="B6672" s="35" t="str">
        <f t="shared" si="104"/>
        <v>18237512</v>
      </c>
      <c r="C6672" s="32" t="s">
        <v>737</v>
      </c>
      <c r="D6672" s="33">
        <v>-85799.86</v>
      </c>
      <c r="E6672" s="33">
        <v>1798440.82</v>
      </c>
    </row>
    <row r="6673" spans="1:5" x14ac:dyDescent="0.25">
      <c r="A6673">
        <v>5</v>
      </c>
      <c r="B6673" s="35" t="str">
        <f t="shared" si="104"/>
        <v>18238031</v>
      </c>
      <c r="C6673" s="32" t="s">
        <v>738</v>
      </c>
      <c r="D6673" s="33">
        <v>7634421.9699999997</v>
      </c>
      <c r="E6673" s="33">
        <v>21045459.890000001</v>
      </c>
    </row>
    <row r="6674" spans="1:5" x14ac:dyDescent="0.25">
      <c r="A6674">
        <v>5</v>
      </c>
      <c r="B6674" s="35" t="str">
        <f t="shared" si="104"/>
        <v>18238032</v>
      </c>
      <c r="C6674" s="32" t="s">
        <v>739</v>
      </c>
      <c r="D6674" s="33">
        <v>2767519.23</v>
      </c>
      <c r="E6674" s="33">
        <v>5155696.7300000004</v>
      </c>
    </row>
    <row r="6675" spans="1:5" x14ac:dyDescent="0.25">
      <c r="A6675">
        <v>5</v>
      </c>
      <c r="B6675" s="35" t="str">
        <f t="shared" si="104"/>
        <v>18238041</v>
      </c>
      <c r="C6675" s="32" t="s">
        <v>740</v>
      </c>
      <c r="D6675" s="33">
        <v>21594101</v>
      </c>
      <c r="E6675" s="33">
        <v>10529285</v>
      </c>
    </row>
    <row r="6676" spans="1:5" x14ac:dyDescent="0.25">
      <c r="A6676">
        <v>5</v>
      </c>
      <c r="B6676" s="35" t="str">
        <f t="shared" si="104"/>
        <v>18238042</v>
      </c>
      <c r="C6676" s="32" t="s">
        <v>741</v>
      </c>
      <c r="D6676" s="33">
        <v>4521184</v>
      </c>
      <c r="E6676" s="33">
        <v>1281728</v>
      </c>
    </row>
    <row r="6677" spans="1:5" x14ac:dyDescent="0.25">
      <c r="A6677">
        <v>5</v>
      </c>
      <c r="B6677" s="35" t="str">
        <f t="shared" si="104"/>
        <v>18238141</v>
      </c>
      <c r="C6677" s="32" t="s">
        <v>742</v>
      </c>
      <c r="D6677" s="33">
        <v>0</v>
      </c>
      <c r="E6677" s="33">
        <v>4315803.01</v>
      </c>
    </row>
    <row r="6678" spans="1:5" x14ac:dyDescent="0.25">
      <c r="A6678">
        <v>5</v>
      </c>
      <c r="B6678" s="35" t="str">
        <f t="shared" si="104"/>
        <v>18238142</v>
      </c>
      <c r="C6678" s="32" t="s">
        <v>743</v>
      </c>
      <c r="D6678" s="33">
        <v>48106199.670000002</v>
      </c>
      <c r="E6678" s="33">
        <v>569275.34</v>
      </c>
    </row>
    <row r="6679" spans="1:5" x14ac:dyDescent="0.25">
      <c r="A6679">
        <v>5</v>
      </c>
      <c r="B6679" s="35" t="str">
        <f t="shared" si="104"/>
        <v>18238151</v>
      </c>
      <c r="C6679" s="32" t="s">
        <v>744</v>
      </c>
      <c r="D6679" s="33">
        <v>11496655.73</v>
      </c>
      <c r="E6679" s="33">
        <v>0</v>
      </c>
    </row>
    <row r="6680" spans="1:5" x14ac:dyDescent="0.25">
      <c r="A6680">
        <v>5</v>
      </c>
      <c r="B6680" s="35" t="str">
        <f t="shared" si="104"/>
        <v>18238152</v>
      </c>
      <c r="C6680" s="32" t="s">
        <v>745</v>
      </c>
      <c r="D6680" s="33">
        <v>639327.88</v>
      </c>
      <c r="E6680" s="33">
        <v>0</v>
      </c>
    </row>
    <row r="6681" spans="1:5" x14ac:dyDescent="0.25">
      <c r="A6681">
        <v>5</v>
      </c>
      <c r="B6681" s="35" t="str">
        <f t="shared" si="104"/>
        <v>18238161</v>
      </c>
      <c r="C6681" s="32" t="s">
        <v>746</v>
      </c>
      <c r="D6681" s="33">
        <v>451853.74</v>
      </c>
      <c r="E6681" s="33">
        <v>0</v>
      </c>
    </row>
    <row r="6682" spans="1:5" x14ac:dyDescent="0.25">
      <c r="A6682">
        <v>5</v>
      </c>
      <c r="B6682" s="35" t="str">
        <f t="shared" si="104"/>
        <v>18238162</v>
      </c>
      <c r="C6682" s="32" t="s">
        <v>747</v>
      </c>
      <c r="D6682" s="33">
        <v>2416073.61</v>
      </c>
      <c r="E6682" s="33">
        <v>942515.78</v>
      </c>
    </row>
    <row r="6683" spans="1:5" x14ac:dyDescent="0.25">
      <c r="A6683">
        <v>5</v>
      </c>
      <c r="B6683" s="35" t="str">
        <f t="shared" si="104"/>
        <v>18238171</v>
      </c>
      <c r="C6683" s="32" t="s">
        <v>748</v>
      </c>
      <c r="D6683" s="33">
        <v>515962.22</v>
      </c>
      <c r="E6683" s="33">
        <v>0</v>
      </c>
    </row>
    <row r="6684" spans="1:5" x14ac:dyDescent="0.25">
      <c r="A6684">
        <v>5</v>
      </c>
      <c r="B6684" s="35" t="str">
        <f t="shared" si="104"/>
        <v>18238172</v>
      </c>
      <c r="C6684" s="32" t="s">
        <v>749</v>
      </c>
      <c r="D6684" s="33">
        <v>445445.85</v>
      </c>
      <c r="E6684" s="33">
        <v>0</v>
      </c>
    </row>
    <row r="6685" spans="1:5" x14ac:dyDescent="0.25">
      <c r="A6685">
        <v>5</v>
      </c>
      <c r="B6685" s="35" t="str">
        <f t="shared" si="104"/>
        <v>18238181</v>
      </c>
      <c r="C6685" s="32" t="s">
        <v>750</v>
      </c>
      <c r="D6685" s="33">
        <v>313287.15999999997</v>
      </c>
      <c r="E6685" s="33">
        <v>947115.15</v>
      </c>
    </row>
    <row r="6686" spans="1:5" x14ac:dyDescent="0.25">
      <c r="A6686">
        <v>5</v>
      </c>
      <c r="B6686" s="35" t="str">
        <f t="shared" si="104"/>
        <v>18238191</v>
      </c>
      <c r="C6686" s="32" t="s">
        <v>751</v>
      </c>
      <c r="D6686" s="33">
        <v>246821.82</v>
      </c>
      <c r="E6686" s="33">
        <v>108873.9</v>
      </c>
    </row>
    <row r="6687" spans="1:5" x14ac:dyDescent="0.25">
      <c r="A6687">
        <v>5</v>
      </c>
      <c r="B6687" s="35" t="str">
        <f t="shared" si="104"/>
        <v>18238211</v>
      </c>
      <c r="C6687" s="32" t="s">
        <v>752</v>
      </c>
      <c r="D6687" s="33">
        <v>0</v>
      </c>
      <c r="E6687" s="33">
        <v>8940.23</v>
      </c>
    </row>
    <row r="6688" spans="1:5" x14ac:dyDescent="0.25">
      <c r="A6688">
        <v>5</v>
      </c>
      <c r="B6688" s="35" t="str">
        <f t="shared" si="104"/>
        <v>18238311</v>
      </c>
      <c r="C6688" s="32" t="s">
        <v>753</v>
      </c>
      <c r="D6688" s="33">
        <v>8287437.7599999998</v>
      </c>
      <c r="E6688" s="33">
        <v>6403927.7599999998</v>
      </c>
    </row>
    <row r="6689" spans="1:5" x14ac:dyDescent="0.25">
      <c r="A6689">
        <v>5</v>
      </c>
      <c r="B6689" s="35" t="str">
        <f t="shared" si="104"/>
        <v>18238321</v>
      </c>
      <c r="C6689" s="32" t="s">
        <v>754</v>
      </c>
      <c r="D6689" s="33">
        <v>561112.9</v>
      </c>
      <c r="E6689" s="33">
        <v>280547.90000000002</v>
      </c>
    </row>
    <row r="6690" spans="1:5" x14ac:dyDescent="0.25">
      <c r="A6690">
        <v>5</v>
      </c>
      <c r="B6690" s="35" t="str">
        <f t="shared" si="104"/>
        <v>18238331</v>
      </c>
      <c r="C6690" s="32" t="s">
        <v>755</v>
      </c>
      <c r="D6690" s="33">
        <v>2203421.7200000002</v>
      </c>
      <c r="E6690" s="33">
        <v>1101701.72</v>
      </c>
    </row>
    <row r="6691" spans="1:5" x14ac:dyDescent="0.25">
      <c r="A6691">
        <v>5</v>
      </c>
      <c r="B6691" s="35" t="str">
        <f t="shared" si="104"/>
        <v>18239001</v>
      </c>
      <c r="C6691" s="32" t="s">
        <v>756</v>
      </c>
      <c r="D6691" s="33">
        <v>132835171.86</v>
      </c>
      <c r="E6691" s="33">
        <v>138310041.61000001</v>
      </c>
    </row>
    <row r="6692" spans="1:5" x14ac:dyDescent="0.25">
      <c r="A6692">
        <v>5</v>
      </c>
      <c r="B6692" s="35" t="str">
        <f t="shared" si="104"/>
        <v>18239002</v>
      </c>
      <c r="C6692" s="32" t="s">
        <v>757</v>
      </c>
      <c r="D6692" s="33">
        <v>37641382.450000003</v>
      </c>
      <c r="E6692" s="33">
        <v>38431828.149999999</v>
      </c>
    </row>
    <row r="6693" spans="1:5" x14ac:dyDescent="0.25">
      <c r="A6693">
        <v>5</v>
      </c>
      <c r="B6693" s="35" t="str">
        <f t="shared" si="104"/>
        <v>18239011</v>
      </c>
      <c r="C6693" s="32" t="s">
        <v>758</v>
      </c>
      <c r="D6693" s="33">
        <v>3829893.73</v>
      </c>
      <c r="E6693" s="33">
        <v>3967827.44</v>
      </c>
    </row>
    <row r="6694" spans="1:5" x14ac:dyDescent="0.25">
      <c r="A6694">
        <v>5</v>
      </c>
      <c r="B6694" s="35" t="str">
        <f t="shared" si="104"/>
        <v>18239012</v>
      </c>
      <c r="C6694" s="32" t="s">
        <v>759</v>
      </c>
      <c r="D6694" s="33">
        <v>1468246.07</v>
      </c>
      <c r="E6694" s="33">
        <v>1502729.5</v>
      </c>
    </row>
    <row r="6695" spans="1:5" x14ac:dyDescent="0.25">
      <c r="A6695">
        <v>5</v>
      </c>
      <c r="B6695" s="35" t="str">
        <f t="shared" si="104"/>
        <v>18239021</v>
      </c>
      <c r="C6695" s="32" t="s">
        <v>760</v>
      </c>
      <c r="D6695" s="33">
        <v>30209143.25</v>
      </c>
      <c r="E6695" s="33">
        <v>31440532.789999999</v>
      </c>
    </row>
    <row r="6696" spans="1:5" x14ac:dyDescent="0.25">
      <c r="A6696">
        <v>5</v>
      </c>
      <c r="B6696" s="35" t="str">
        <f t="shared" si="104"/>
        <v>18239022</v>
      </c>
      <c r="C6696" s="32" t="s">
        <v>761</v>
      </c>
      <c r="D6696" s="33">
        <v>11175560.99</v>
      </c>
      <c r="E6696" s="33">
        <v>11483408.380000001</v>
      </c>
    </row>
    <row r="6697" spans="1:5" x14ac:dyDescent="0.25">
      <c r="A6697">
        <v>5</v>
      </c>
      <c r="B6697" s="35" t="str">
        <f t="shared" si="104"/>
        <v>18239023</v>
      </c>
      <c r="C6697" s="32" t="s">
        <v>762</v>
      </c>
      <c r="D6697" s="33">
        <v>-36775.72</v>
      </c>
      <c r="E6697" s="33">
        <v>0</v>
      </c>
    </row>
    <row r="6698" spans="1:5" x14ac:dyDescent="0.25">
      <c r="A6698">
        <v>5</v>
      </c>
      <c r="B6698" s="35" t="str">
        <f t="shared" si="104"/>
        <v>18239031</v>
      </c>
      <c r="C6698" s="32" t="s">
        <v>763</v>
      </c>
      <c r="D6698" s="33">
        <v>-166874208.84</v>
      </c>
      <c r="E6698" s="33">
        <v>-173718401.84</v>
      </c>
    </row>
    <row r="6699" spans="1:5" x14ac:dyDescent="0.25">
      <c r="A6699">
        <v>5</v>
      </c>
      <c r="B6699" s="35" t="str">
        <f t="shared" si="104"/>
        <v>18239032</v>
      </c>
      <c r="C6699" s="32" t="s">
        <v>764</v>
      </c>
      <c r="D6699" s="33">
        <v>-50285189.509999998</v>
      </c>
      <c r="E6699" s="33">
        <v>-51417966.030000001</v>
      </c>
    </row>
    <row r="6700" spans="1:5" x14ac:dyDescent="0.25">
      <c r="A6700">
        <v>5</v>
      </c>
      <c r="B6700" s="35" t="str">
        <f t="shared" si="104"/>
        <v>18239042</v>
      </c>
      <c r="C6700" s="32" t="s">
        <v>765</v>
      </c>
      <c r="D6700" s="33">
        <v>71687912.319999993</v>
      </c>
      <c r="E6700" s="33">
        <v>65671872.020000003</v>
      </c>
    </row>
    <row r="6701" spans="1:5" x14ac:dyDescent="0.25">
      <c r="A6701">
        <v>5</v>
      </c>
      <c r="B6701" s="35" t="str">
        <f t="shared" si="104"/>
        <v>18239061</v>
      </c>
      <c r="C6701" s="32" t="s">
        <v>766</v>
      </c>
      <c r="D6701" s="33">
        <v>1121936</v>
      </c>
      <c r="E6701" s="33">
        <v>1183941</v>
      </c>
    </row>
    <row r="6702" spans="1:5" x14ac:dyDescent="0.25">
      <c r="A6702">
        <v>5</v>
      </c>
      <c r="B6702" s="35" t="str">
        <f t="shared" si="104"/>
        <v>18239081</v>
      </c>
      <c r="C6702" s="32" t="s">
        <v>767</v>
      </c>
      <c r="D6702" s="33">
        <v>4257903.24</v>
      </c>
      <c r="E6702" s="33">
        <v>0</v>
      </c>
    </row>
    <row r="6703" spans="1:5" x14ac:dyDescent="0.25">
      <c r="A6703">
        <v>5</v>
      </c>
      <c r="B6703" s="35" t="str">
        <f t="shared" si="104"/>
        <v>18239082</v>
      </c>
      <c r="C6703" s="32" t="s">
        <v>768</v>
      </c>
      <c r="D6703" s="33">
        <v>12049034.529999999</v>
      </c>
      <c r="E6703" s="33">
        <v>45565283.369999997</v>
      </c>
    </row>
    <row r="6704" spans="1:5" x14ac:dyDescent="0.25">
      <c r="A6704">
        <v>5</v>
      </c>
      <c r="B6704" s="35" t="str">
        <f t="shared" si="104"/>
        <v>18239091</v>
      </c>
      <c r="C6704" s="32" t="s">
        <v>769</v>
      </c>
      <c r="D6704" s="33">
        <v>4071075.57</v>
      </c>
      <c r="E6704" s="33">
        <v>0</v>
      </c>
    </row>
    <row r="6705" spans="1:5" x14ac:dyDescent="0.25">
      <c r="A6705">
        <v>5</v>
      </c>
      <c r="B6705" s="35" t="str">
        <f t="shared" si="104"/>
        <v>18239092</v>
      </c>
      <c r="C6705" s="32" t="s">
        <v>770</v>
      </c>
      <c r="D6705" s="33">
        <v>9277910.6300000008</v>
      </c>
      <c r="E6705" s="33">
        <v>0</v>
      </c>
    </row>
    <row r="6706" spans="1:5" x14ac:dyDescent="0.25">
      <c r="A6706">
        <v>5</v>
      </c>
      <c r="B6706" s="35" t="str">
        <f t="shared" si="104"/>
        <v>18239121</v>
      </c>
      <c r="C6706" s="32" t="s">
        <v>771</v>
      </c>
      <c r="D6706" s="33">
        <v>2058382</v>
      </c>
      <c r="E6706" s="33">
        <v>2058382</v>
      </c>
    </row>
    <row r="6707" spans="1:5" x14ac:dyDescent="0.25">
      <c r="A6707">
        <v>5</v>
      </c>
      <c r="B6707" s="35" t="str">
        <f t="shared" si="104"/>
        <v>18239131</v>
      </c>
      <c r="C6707" s="32" t="s">
        <v>772</v>
      </c>
      <c r="D6707" s="33">
        <v>-2058382</v>
      </c>
      <c r="E6707" s="33">
        <v>-2058382</v>
      </c>
    </row>
    <row r="6708" spans="1:5" x14ac:dyDescent="0.25">
      <c r="A6708">
        <v>5</v>
      </c>
      <c r="B6708" s="35" t="str">
        <f t="shared" si="104"/>
        <v>18239141</v>
      </c>
      <c r="C6708" s="32" t="s">
        <v>773</v>
      </c>
      <c r="D6708" s="33">
        <v>11694279</v>
      </c>
      <c r="E6708" s="33">
        <v>11694279</v>
      </c>
    </row>
    <row r="6709" spans="1:5" x14ac:dyDescent="0.25">
      <c r="A6709">
        <v>5</v>
      </c>
      <c r="B6709" s="35" t="str">
        <f t="shared" si="104"/>
        <v>18239151</v>
      </c>
      <c r="C6709" s="32" t="s">
        <v>774</v>
      </c>
      <c r="D6709" s="33">
        <v>-11694279</v>
      </c>
      <c r="E6709" s="33">
        <v>-11694279</v>
      </c>
    </row>
    <row r="6710" spans="1:5" x14ac:dyDescent="0.25">
      <c r="A6710">
        <v>5</v>
      </c>
      <c r="B6710" s="35" t="str">
        <f t="shared" si="104"/>
        <v>18239161</v>
      </c>
      <c r="C6710" s="32" t="s">
        <v>775</v>
      </c>
      <c r="D6710" s="33">
        <v>4969863</v>
      </c>
      <c r="E6710" s="33">
        <v>0</v>
      </c>
    </row>
    <row r="6711" spans="1:5" x14ac:dyDescent="0.25">
      <c r="A6711">
        <v>5</v>
      </c>
      <c r="B6711" s="35" t="str">
        <f t="shared" si="104"/>
        <v>18239171</v>
      </c>
      <c r="C6711" s="32" t="s">
        <v>776</v>
      </c>
      <c r="D6711" s="33">
        <v>8794965.7100000009</v>
      </c>
      <c r="E6711" s="33">
        <v>8814184.9000000004</v>
      </c>
    </row>
    <row r="6712" spans="1:5" x14ac:dyDescent="0.25">
      <c r="A6712">
        <v>5</v>
      </c>
      <c r="B6712" s="35" t="str">
        <f t="shared" si="104"/>
        <v>18239191</v>
      </c>
      <c r="C6712" s="32" t="s">
        <v>777</v>
      </c>
      <c r="D6712" s="33">
        <v>19501591.829999998</v>
      </c>
      <c r="E6712" s="33">
        <v>16793037.43</v>
      </c>
    </row>
    <row r="6713" spans="1:5" x14ac:dyDescent="0.25">
      <c r="A6713">
        <v>5</v>
      </c>
      <c r="B6713" s="35" t="str">
        <f t="shared" si="104"/>
        <v xml:space="preserve">F182-3  </v>
      </c>
      <c r="C6713" s="25" t="s">
        <v>778</v>
      </c>
      <c r="D6713" s="26">
        <v>512468361.11000001</v>
      </c>
      <c r="E6713" s="26">
        <v>452832112.57999998</v>
      </c>
    </row>
    <row r="6714" spans="1:5" x14ac:dyDescent="0.25">
      <c r="A6714">
        <v>5</v>
      </c>
      <c r="B6714" s="35" t="str">
        <f t="shared" si="104"/>
        <v>F1-P110.</v>
      </c>
      <c r="C6714" s="25" t="s">
        <v>225</v>
      </c>
      <c r="D6714" s="26">
        <v>512468361.11000001</v>
      </c>
      <c r="E6714" s="26">
        <v>452832112.57999998</v>
      </c>
    </row>
    <row r="6715" spans="1:5" x14ac:dyDescent="0.25">
      <c r="A6715">
        <v>5</v>
      </c>
      <c r="B6715" s="35" t="str">
        <f t="shared" si="104"/>
        <v>18400123</v>
      </c>
      <c r="C6715" s="32" t="s">
        <v>779</v>
      </c>
      <c r="D6715" s="33">
        <v>0</v>
      </c>
      <c r="E6715" s="33">
        <v>-549741.09</v>
      </c>
    </row>
    <row r="6716" spans="1:5" x14ac:dyDescent="0.25">
      <c r="A6716">
        <v>5</v>
      </c>
      <c r="B6716" s="35" t="str">
        <f t="shared" si="104"/>
        <v>18400143</v>
      </c>
      <c r="C6716" s="32" t="s">
        <v>780</v>
      </c>
      <c r="D6716" s="33">
        <v>0</v>
      </c>
      <c r="E6716" s="33">
        <v>23283.66</v>
      </c>
    </row>
    <row r="6717" spans="1:5" x14ac:dyDescent="0.25">
      <c r="A6717">
        <v>5</v>
      </c>
      <c r="B6717" s="35" t="str">
        <f t="shared" si="104"/>
        <v>18400433</v>
      </c>
      <c r="C6717" s="32" t="s">
        <v>781</v>
      </c>
      <c r="D6717" s="33">
        <v>0</v>
      </c>
      <c r="E6717" s="33">
        <v>0</v>
      </c>
    </row>
    <row r="6718" spans="1:5" x14ac:dyDescent="0.25">
      <c r="A6718">
        <v>5</v>
      </c>
      <c r="B6718" s="35" t="str">
        <f t="shared" si="104"/>
        <v>18401013</v>
      </c>
      <c r="C6718" s="32" t="s">
        <v>782</v>
      </c>
      <c r="D6718" s="33">
        <v>0</v>
      </c>
      <c r="E6718" s="33">
        <v>0</v>
      </c>
    </row>
    <row r="6719" spans="1:5" x14ac:dyDescent="0.25">
      <c r="A6719">
        <v>5</v>
      </c>
      <c r="B6719" s="35" t="str">
        <f t="shared" si="104"/>
        <v>18401033</v>
      </c>
      <c r="C6719" s="32" t="s">
        <v>783</v>
      </c>
      <c r="D6719" s="33">
        <v>0</v>
      </c>
      <c r="E6719" s="33">
        <v>0</v>
      </c>
    </row>
    <row r="6720" spans="1:5" x14ac:dyDescent="0.25">
      <c r="A6720">
        <v>5</v>
      </c>
      <c r="B6720" s="35" t="str">
        <f t="shared" si="104"/>
        <v>18401103</v>
      </c>
      <c r="C6720" s="32" t="s">
        <v>1737</v>
      </c>
      <c r="D6720" s="33">
        <v>0</v>
      </c>
      <c r="E6720" s="33">
        <v>0.54</v>
      </c>
    </row>
    <row r="6721" spans="1:5" x14ac:dyDescent="0.25">
      <c r="A6721">
        <v>5</v>
      </c>
      <c r="B6721" s="35" t="str">
        <f t="shared" si="104"/>
        <v>18401191</v>
      </c>
      <c r="C6721" s="32" t="s">
        <v>784</v>
      </c>
      <c r="D6721" s="33">
        <v>0</v>
      </c>
      <c r="E6721" s="33">
        <v>-21434.01</v>
      </c>
    </row>
    <row r="6722" spans="1:5" x14ac:dyDescent="0.25">
      <c r="A6722">
        <v>5</v>
      </c>
      <c r="B6722" s="35" t="str">
        <f t="shared" ref="B6722:B6785" si="105">LEFT(C6722,8)</f>
        <v>18401192</v>
      </c>
      <c r="C6722" s="32" t="s">
        <v>785</v>
      </c>
      <c r="D6722" s="33">
        <v>0</v>
      </c>
      <c r="E6722" s="33">
        <v>341241.15</v>
      </c>
    </row>
    <row r="6723" spans="1:5" x14ac:dyDescent="0.25">
      <c r="A6723">
        <v>5</v>
      </c>
      <c r="B6723" s="35" t="str">
        <f t="shared" si="105"/>
        <v>18401193</v>
      </c>
      <c r="C6723" s="32" t="s">
        <v>786</v>
      </c>
      <c r="D6723" s="33">
        <v>0</v>
      </c>
      <c r="E6723" s="33">
        <v>90559.79</v>
      </c>
    </row>
    <row r="6724" spans="1:5" x14ac:dyDescent="0.25">
      <c r="A6724">
        <v>5</v>
      </c>
      <c r="B6724" s="35" t="str">
        <f t="shared" si="105"/>
        <v>18401201</v>
      </c>
      <c r="C6724" s="32" t="s">
        <v>787</v>
      </c>
      <c r="D6724" s="33">
        <v>0</v>
      </c>
      <c r="E6724" s="33">
        <v>-226.84</v>
      </c>
    </row>
    <row r="6725" spans="1:5" x14ac:dyDescent="0.25">
      <c r="A6725">
        <v>5</v>
      </c>
      <c r="B6725" s="35" t="str">
        <f t="shared" si="105"/>
        <v xml:space="preserve">F184    </v>
      </c>
      <c r="C6725" s="25" t="s">
        <v>788</v>
      </c>
      <c r="D6725" s="26">
        <v>0</v>
      </c>
      <c r="E6725" s="26">
        <v>-116316.8</v>
      </c>
    </row>
    <row r="6726" spans="1:5" x14ac:dyDescent="0.25">
      <c r="A6726">
        <v>5</v>
      </c>
      <c r="B6726" s="35" t="str">
        <f t="shared" si="105"/>
        <v>F1-P110.</v>
      </c>
      <c r="C6726" s="25" t="s">
        <v>226</v>
      </c>
      <c r="D6726" s="26">
        <v>0</v>
      </c>
      <c r="E6726" s="26">
        <v>-116316.8</v>
      </c>
    </row>
    <row r="6727" spans="1:5" x14ac:dyDescent="0.25">
      <c r="A6727">
        <v>5</v>
      </c>
      <c r="B6727" s="35" t="str">
        <f t="shared" si="105"/>
        <v>18500003</v>
      </c>
      <c r="C6727" s="32" t="s">
        <v>789</v>
      </c>
      <c r="D6727" s="33">
        <v>186389.55</v>
      </c>
      <c r="E6727" s="33">
        <v>178707.43</v>
      </c>
    </row>
    <row r="6728" spans="1:5" x14ac:dyDescent="0.25">
      <c r="A6728">
        <v>5</v>
      </c>
      <c r="B6728" s="35" t="str">
        <f t="shared" si="105"/>
        <v xml:space="preserve">F185    </v>
      </c>
      <c r="C6728" s="25" t="s">
        <v>790</v>
      </c>
      <c r="D6728" s="26">
        <v>186389.55</v>
      </c>
      <c r="E6728" s="26">
        <v>178707.43</v>
      </c>
    </row>
    <row r="6729" spans="1:5" x14ac:dyDescent="0.25">
      <c r="A6729">
        <v>5</v>
      </c>
      <c r="B6729" s="35" t="str">
        <f t="shared" si="105"/>
        <v>F1-P110.</v>
      </c>
      <c r="C6729" s="25" t="s">
        <v>227</v>
      </c>
      <c r="D6729" s="26">
        <v>186389.55</v>
      </c>
      <c r="E6729" s="26">
        <v>178707.43</v>
      </c>
    </row>
    <row r="6730" spans="1:5" x14ac:dyDescent="0.25">
      <c r="A6730">
        <v>5</v>
      </c>
      <c r="B6730" s="35" t="str">
        <f t="shared" si="105"/>
        <v>18600011</v>
      </c>
      <c r="C6730" s="32" t="s">
        <v>791</v>
      </c>
      <c r="D6730" s="33">
        <v>0</v>
      </c>
      <c r="E6730" s="33">
        <v>0</v>
      </c>
    </row>
    <row r="6731" spans="1:5" x14ac:dyDescent="0.25">
      <c r="A6731">
        <v>5</v>
      </c>
      <c r="B6731" s="35" t="str">
        <f t="shared" si="105"/>
        <v>18600013</v>
      </c>
      <c r="C6731" s="32" t="s">
        <v>792</v>
      </c>
      <c r="D6731" s="33">
        <v>3711786.15</v>
      </c>
      <c r="E6731" s="33">
        <v>4465689.47</v>
      </c>
    </row>
    <row r="6732" spans="1:5" x14ac:dyDescent="0.25">
      <c r="A6732">
        <v>5</v>
      </c>
      <c r="B6732" s="35" t="str">
        <f t="shared" si="105"/>
        <v>18600053</v>
      </c>
      <c r="C6732" s="32" t="s">
        <v>793</v>
      </c>
      <c r="D6732" s="33">
        <v>3432361.62</v>
      </c>
      <c r="E6732" s="33">
        <v>2924267.1</v>
      </c>
    </row>
    <row r="6733" spans="1:5" x14ac:dyDescent="0.25">
      <c r="A6733">
        <v>5</v>
      </c>
      <c r="B6733" s="35" t="str">
        <f t="shared" si="105"/>
        <v>18600091</v>
      </c>
      <c r="C6733" s="32" t="s">
        <v>794</v>
      </c>
      <c r="D6733" s="33">
        <v>11984.99</v>
      </c>
      <c r="E6733" s="33">
        <v>9837.34</v>
      </c>
    </row>
    <row r="6734" spans="1:5" x14ac:dyDescent="0.25">
      <c r="A6734">
        <v>5</v>
      </c>
      <c r="B6734" s="35" t="str">
        <f t="shared" si="105"/>
        <v>18600122</v>
      </c>
      <c r="C6734" s="32" t="s">
        <v>795</v>
      </c>
      <c r="D6734" s="33">
        <v>-42500</v>
      </c>
      <c r="E6734" s="33">
        <v>-42500</v>
      </c>
    </row>
    <row r="6735" spans="1:5" x14ac:dyDescent="0.25">
      <c r="A6735">
        <v>5</v>
      </c>
      <c r="B6735" s="35" t="str">
        <f t="shared" si="105"/>
        <v>18600123</v>
      </c>
      <c r="C6735" s="32" t="s">
        <v>796</v>
      </c>
      <c r="D6735" s="33">
        <v>0</v>
      </c>
      <c r="E6735" s="33">
        <v>624.25</v>
      </c>
    </row>
    <row r="6736" spans="1:5" x14ac:dyDescent="0.25">
      <c r="A6736">
        <v>5</v>
      </c>
      <c r="B6736" s="35" t="str">
        <f t="shared" si="105"/>
        <v>18600143</v>
      </c>
      <c r="C6736" s="32" t="s">
        <v>797</v>
      </c>
      <c r="D6736" s="33">
        <v>72414.37</v>
      </c>
      <c r="E6736" s="33">
        <v>35410.699999999997</v>
      </c>
    </row>
    <row r="6737" spans="1:5" x14ac:dyDescent="0.25">
      <c r="A6737">
        <v>5</v>
      </c>
      <c r="B6737" s="35" t="str">
        <f t="shared" si="105"/>
        <v>18600203</v>
      </c>
      <c r="C6737" s="32" t="s">
        <v>798</v>
      </c>
      <c r="D6737" s="33">
        <v>588175.57999999996</v>
      </c>
      <c r="E6737" s="33">
        <v>0</v>
      </c>
    </row>
    <row r="6738" spans="1:5" x14ac:dyDescent="0.25">
      <c r="A6738">
        <v>5</v>
      </c>
      <c r="B6738" s="35" t="str">
        <f t="shared" si="105"/>
        <v>18600321</v>
      </c>
      <c r="C6738" s="32" t="s">
        <v>799</v>
      </c>
      <c r="D6738" s="33">
        <v>0</v>
      </c>
      <c r="E6738" s="33">
        <v>672684.04</v>
      </c>
    </row>
    <row r="6739" spans="1:5" x14ac:dyDescent="0.25">
      <c r="A6739">
        <v>5</v>
      </c>
      <c r="B6739" s="35" t="str">
        <f t="shared" si="105"/>
        <v>18600363</v>
      </c>
      <c r="C6739" s="32" t="s">
        <v>800</v>
      </c>
      <c r="D6739" s="33">
        <v>936</v>
      </c>
      <c r="E6739" s="33">
        <v>0</v>
      </c>
    </row>
    <row r="6740" spans="1:5" x14ac:dyDescent="0.25">
      <c r="A6740">
        <v>5</v>
      </c>
      <c r="B6740" s="35" t="str">
        <f t="shared" si="105"/>
        <v>18600403</v>
      </c>
      <c r="C6740" s="32" t="s">
        <v>801</v>
      </c>
      <c r="D6740" s="33">
        <v>707949.83</v>
      </c>
      <c r="E6740" s="33">
        <v>1633590.52</v>
      </c>
    </row>
    <row r="6741" spans="1:5" x14ac:dyDescent="0.25">
      <c r="A6741">
        <v>5</v>
      </c>
      <c r="B6741" s="35" t="str">
        <f t="shared" si="105"/>
        <v>18600443</v>
      </c>
      <c r="C6741" s="32" t="s">
        <v>802</v>
      </c>
      <c r="D6741" s="33">
        <v>6877</v>
      </c>
      <c r="E6741" s="33">
        <v>0</v>
      </c>
    </row>
    <row r="6742" spans="1:5" x14ac:dyDescent="0.25">
      <c r="A6742">
        <v>5</v>
      </c>
      <c r="B6742" s="35" t="str">
        <f t="shared" si="105"/>
        <v>18600512</v>
      </c>
      <c r="C6742" s="32" t="s">
        <v>803</v>
      </c>
      <c r="D6742" s="33">
        <v>26030490.27</v>
      </c>
      <c r="E6742" s="33">
        <v>17261336.32</v>
      </c>
    </row>
    <row r="6743" spans="1:5" x14ac:dyDescent="0.25">
      <c r="A6743">
        <v>5</v>
      </c>
      <c r="B6743" s="35" t="str">
        <f t="shared" si="105"/>
        <v>18600561</v>
      </c>
      <c r="C6743" s="32" t="s">
        <v>804</v>
      </c>
      <c r="D6743" s="33">
        <v>7341235</v>
      </c>
      <c r="E6743" s="33">
        <v>7357177</v>
      </c>
    </row>
    <row r="6744" spans="1:5" x14ac:dyDescent="0.25">
      <c r="A6744">
        <v>5</v>
      </c>
      <c r="B6744" s="35" t="str">
        <f t="shared" si="105"/>
        <v>18600571</v>
      </c>
      <c r="C6744" s="32" t="s">
        <v>805</v>
      </c>
      <c r="D6744" s="33">
        <v>54817487.359999999</v>
      </c>
      <c r="E6744" s="33">
        <v>54698160.299999997</v>
      </c>
    </row>
    <row r="6745" spans="1:5" x14ac:dyDescent="0.25">
      <c r="A6745">
        <v>5</v>
      </c>
      <c r="B6745" s="35" t="str">
        <f t="shared" si="105"/>
        <v>18600573</v>
      </c>
      <c r="C6745" s="32" t="s">
        <v>806</v>
      </c>
      <c r="D6745" s="33">
        <v>7378561</v>
      </c>
      <c r="E6745" s="33">
        <v>7252160</v>
      </c>
    </row>
    <row r="6746" spans="1:5" x14ac:dyDescent="0.25">
      <c r="A6746">
        <v>5</v>
      </c>
      <c r="B6746" s="35" t="str">
        <f t="shared" si="105"/>
        <v>18600751</v>
      </c>
      <c r="C6746" s="32" t="s">
        <v>807</v>
      </c>
      <c r="D6746" s="33">
        <v>2219090</v>
      </c>
      <c r="E6746" s="33">
        <v>2219983.5</v>
      </c>
    </row>
    <row r="6747" spans="1:5" x14ac:dyDescent="0.25">
      <c r="A6747">
        <v>5</v>
      </c>
      <c r="B6747" s="35" t="str">
        <f t="shared" si="105"/>
        <v>18600761</v>
      </c>
      <c r="C6747" s="32" t="s">
        <v>808</v>
      </c>
      <c r="D6747" s="33">
        <v>924168.98</v>
      </c>
      <c r="E6747" s="33">
        <v>896332.53</v>
      </c>
    </row>
    <row r="6748" spans="1:5" x14ac:dyDescent="0.25">
      <c r="A6748">
        <v>5</v>
      </c>
      <c r="B6748" s="35" t="str">
        <f t="shared" si="105"/>
        <v>18600771</v>
      </c>
      <c r="C6748" s="32" t="s">
        <v>809</v>
      </c>
      <c r="D6748" s="33">
        <v>2289189.6800000002</v>
      </c>
      <c r="E6748" s="33">
        <v>2287971.7799999998</v>
      </c>
    </row>
    <row r="6749" spans="1:5" x14ac:dyDescent="0.25">
      <c r="A6749">
        <v>5</v>
      </c>
      <c r="B6749" s="35" t="str">
        <f t="shared" si="105"/>
        <v>18600781</v>
      </c>
      <c r="C6749" s="32" t="s">
        <v>810</v>
      </c>
      <c r="D6749" s="33">
        <v>1180483.26</v>
      </c>
      <c r="E6749" s="33">
        <v>1144926.56</v>
      </c>
    </row>
    <row r="6750" spans="1:5" x14ac:dyDescent="0.25">
      <c r="A6750">
        <v>5</v>
      </c>
      <c r="B6750" s="35" t="str">
        <f t="shared" si="105"/>
        <v>18600861</v>
      </c>
      <c r="C6750" s="32" t="s">
        <v>811</v>
      </c>
      <c r="D6750" s="33">
        <v>94480</v>
      </c>
      <c r="E6750" s="33">
        <v>94480</v>
      </c>
    </row>
    <row r="6751" spans="1:5" x14ac:dyDescent="0.25">
      <c r="A6751">
        <v>5</v>
      </c>
      <c r="B6751" s="35" t="str">
        <f t="shared" si="105"/>
        <v>18600871</v>
      </c>
      <c r="C6751" s="32" t="s">
        <v>812</v>
      </c>
      <c r="D6751" s="33">
        <v>0</v>
      </c>
      <c r="E6751" s="33">
        <v>730068.58</v>
      </c>
    </row>
    <row r="6752" spans="1:5" x14ac:dyDescent="0.25">
      <c r="A6752">
        <v>5</v>
      </c>
      <c r="B6752" s="35" t="str">
        <f t="shared" si="105"/>
        <v>18600943</v>
      </c>
      <c r="C6752" s="32" t="s">
        <v>813</v>
      </c>
      <c r="D6752" s="33">
        <v>75984.800000000003</v>
      </c>
      <c r="E6752" s="33">
        <v>21709.9</v>
      </c>
    </row>
    <row r="6753" spans="1:5" x14ac:dyDescent="0.25">
      <c r="A6753">
        <v>5</v>
      </c>
      <c r="B6753" s="35" t="str">
        <f t="shared" si="105"/>
        <v>18601013</v>
      </c>
      <c r="C6753" s="32" t="s">
        <v>814</v>
      </c>
      <c r="D6753" s="33">
        <v>111296.58</v>
      </c>
      <c r="E6753" s="33">
        <v>104591.98</v>
      </c>
    </row>
    <row r="6754" spans="1:5" x14ac:dyDescent="0.25">
      <c r="A6754">
        <v>5</v>
      </c>
      <c r="B6754" s="35" t="str">
        <f t="shared" si="105"/>
        <v>18601183</v>
      </c>
      <c r="C6754" s="32" t="s">
        <v>815</v>
      </c>
      <c r="D6754" s="33">
        <v>56828</v>
      </c>
      <c r="E6754" s="33">
        <v>57237.5</v>
      </c>
    </row>
    <row r="6755" spans="1:5" x14ac:dyDescent="0.25">
      <c r="A6755">
        <v>5</v>
      </c>
      <c r="B6755" s="35" t="str">
        <f t="shared" si="105"/>
        <v>18601502</v>
      </c>
      <c r="C6755" s="32" t="s">
        <v>816</v>
      </c>
      <c r="D6755" s="33">
        <v>159205.21</v>
      </c>
      <c r="E6755" s="33">
        <v>172938.79</v>
      </c>
    </row>
    <row r="6756" spans="1:5" x14ac:dyDescent="0.25">
      <c r="A6756">
        <v>5</v>
      </c>
      <c r="B6756" s="35" t="str">
        <f t="shared" si="105"/>
        <v>18603001</v>
      </c>
      <c r="C6756" s="32" t="s">
        <v>817</v>
      </c>
      <c r="D6756" s="33">
        <v>1253911.8400000001</v>
      </c>
      <c r="E6756" s="33">
        <v>1197939.5900000001</v>
      </c>
    </row>
    <row r="6757" spans="1:5" x14ac:dyDescent="0.25">
      <c r="A6757">
        <v>5</v>
      </c>
      <c r="B6757" s="35" t="str">
        <f t="shared" si="105"/>
        <v>18603003</v>
      </c>
      <c r="C6757" s="32" t="s">
        <v>818</v>
      </c>
      <c r="D6757" s="33">
        <v>1624978.13</v>
      </c>
      <c r="E6757" s="33">
        <v>1294026.27</v>
      </c>
    </row>
    <row r="6758" spans="1:5" x14ac:dyDescent="0.25">
      <c r="A6758">
        <v>5</v>
      </c>
      <c r="B6758" s="35" t="str">
        <f t="shared" si="105"/>
        <v>18603011</v>
      </c>
      <c r="C6758" s="32" t="s">
        <v>819</v>
      </c>
      <c r="D6758" s="33">
        <v>1122015.28</v>
      </c>
      <c r="E6758" s="33">
        <v>964522.71</v>
      </c>
    </row>
    <row r="6759" spans="1:5" x14ac:dyDescent="0.25">
      <c r="A6759">
        <v>5</v>
      </c>
      <c r="B6759" s="35" t="str">
        <f t="shared" si="105"/>
        <v>18603021</v>
      </c>
      <c r="C6759" s="32" t="s">
        <v>820</v>
      </c>
      <c r="D6759" s="33">
        <v>4486647.88</v>
      </c>
      <c r="E6759" s="33">
        <v>4195386.13</v>
      </c>
    </row>
    <row r="6760" spans="1:5" x14ac:dyDescent="0.25">
      <c r="A6760">
        <v>5</v>
      </c>
      <c r="B6760" s="35" t="str">
        <f t="shared" si="105"/>
        <v>18603031</v>
      </c>
      <c r="C6760" s="32" t="s">
        <v>821</v>
      </c>
      <c r="D6760" s="33">
        <v>407684.87</v>
      </c>
      <c r="E6760" s="33">
        <v>379703.37</v>
      </c>
    </row>
    <row r="6761" spans="1:5" x14ac:dyDescent="0.25">
      <c r="A6761">
        <v>5</v>
      </c>
      <c r="B6761" s="35" t="str">
        <f t="shared" si="105"/>
        <v>18603041</v>
      </c>
      <c r="C6761" s="32" t="s">
        <v>822</v>
      </c>
      <c r="D6761" s="33">
        <v>421126.72</v>
      </c>
      <c r="E6761" s="33">
        <v>319535.17</v>
      </c>
    </row>
    <row r="6762" spans="1:5" x14ac:dyDescent="0.25">
      <c r="A6762">
        <v>5</v>
      </c>
      <c r="B6762" s="35" t="str">
        <f t="shared" si="105"/>
        <v>18603061</v>
      </c>
      <c r="C6762" s="32" t="s">
        <v>823</v>
      </c>
      <c r="D6762" s="33">
        <v>2284696.33</v>
      </c>
      <c r="E6762" s="33">
        <v>2184490.38</v>
      </c>
    </row>
    <row r="6763" spans="1:5" x14ac:dyDescent="0.25">
      <c r="A6763">
        <v>5</v>
      </c>
      <c r="B6763" s="35" t="str">
        <f t="shared" si="105"/>
        <v>18603081</v>
      </c>
      <c r="C6763" s="32" t="s">
        <v>824</v>
      </c>
      <c r="D6763" s="33">
        <v>10000</v>
      </c>
      <c r="E6763" s="33">
        <v>10000</v>
      </c>
    </row>
    <row r="6764" spans="1:5" x14ac:dyDescent="0.25">
      <c r="A6764">
        <v>5</v>
      </c>
      <c r="B6764" s="35" t="str">
        <f t="shared" si="105"/>
        <v>18603091</v>
      </c>
      <c r="C6764" s="32" t="s">
        <v>825</v>
      </c>
      <c r="D6764" s="33">
        <v>12500</v>
      </c>
      <c r="E6764" s="33">
        <v>12500</v>
      </c>
    </row>
    <row r="6765" spans="1:5" x14ac:dyDescent="0.25">
      <c r="A6765">
        <v>5</v>
      </c>
      <c r="B6765" s="35" t="str">
        <f t="shared" si="105"/>
        <v>18604001</v>
      </c>
      <c r="C6765" s="32" t="s">
        <v>826</v>
      </c>
      <c r="D6765" s="33">
        <v>1809512.16</v>
      </c>
      <c r="E6765" s="33">
        <v>1676084.71</v>
      </c>
    </row>
    <row r="6766" spans="1:5" x14ac:dyDescent="0.25">
      <c r="A6766">
        <v>5</v>
      </c>
      <c r="B6766" s="35" t="str">
        <f t="shared" si="105"/>
        <v>18604011</v>
      </c>
      <c r="C6766" s="32" t="s">
        <v>827</v>
      </c>
      <c r="D6766" s="33">
        <v>1517126.11</v>
      </c>
      <c r="E6766" s="33">
        <v>1057391.01</v>
      </c>
    </row>
    <row r="6767" spans="1:5" x14ac:dyDescent="0.25">
      <c r="A6767">
        <v>5</v>
      </c>
      <c r="B6767" s="35" t="str">
        <f t="shared" si="105"/>
        <v>18604021</v>
      </c>
      <c r="C6767" s="32" t="s">
        <v>828</v>
      </c>
      <c r="D6767" s="33">
        <v>1848462.88</v>
      </c>
      <c r="E6767" s="33">
        <v>1796208.39</v>
      </c>
    </row>
    <row r="6768" spans="1:5" x14ac:dyDescent="0.25">
      <c r="A6768">
        <v>5</v>
      </c>
      <c r="B6768" s="35" t="str">
        <f t="shared" si="105"/>
        <v>18604031</v>
      </c>
      <c r="C6768" s="32" t="s">
        <v>829</v>
      </c>
      <c r="D6768" s="33">
        <v>1641718.72</v>
      </c>
      <c r="E6768" s="33">
        <v>1580214.12</v>
      </c>
    </row>
    <row r="6769" spans="1:5" x14ac:dyDescent="0.25">
      <c r="A6769">
        <v>5</v>
      </c>
      <c r="B6769" s="35" t="str">
        <f t="shared" si="105"/>
        <v>18604041</v>
      </c>
      <c r="C6769" s="32" t="s">
        <v>830</v>
      </c>
      <c r="D6769" s="33">
        <v>1344481.03</v>
      </c>
      <c r="E6769" s="33">
        <v>1254848.98</v>
      </c>
    </row>
    <row r="6770" spans="1:5" x14ac:dyDescent="0.25">
      <c r="A6770">
        <v>5</v>
      </c>
      <c r="B6770" s="35" t="str">
        <f t="shared" si="105"/>
        <v>18605011</v>
      </c>
      <c r="C6770" s="32" t="s">
        <v>831</v>
      </c>
      <c r="D6770" s="33">
        <v>4963119.99</v>
      </c>
      <c r="E6770" s="33">
        <v>3974006.95</v>
      </c>
    </row>
    <row r="6771" spans="1:5" x14ac:dyDescent="0.25">
      <c r="A6771">
        <v>5</v>
      </c>
      <c r="B6771" s="35" t="str">
        <f t="shared" si="105"/>
        <v>18605021</v>
      </c>
      <c r="C6771" s="32" t="s">
        <v>832</v>
      </c>
      <c r="D6771" s="33">
        <v>3760023.75</v>
      </c>
      <c r="E6771" s="33">
        <v>3949719.75</v>
      </c>
    </row>
    <row r="6772" spans="1:5" x14ac:dyDescent="0.25">
      <c r="A6772">
        <v>5</v>
      </c>
      <c r="B6772" s="35" t="str">
        <f t="shared" si="105"/>
        <v>18605041</v>
      </c>
      <c r="C6772" s="32" t="s">
        <v>833</v>
      </c>
      <c r="D6772" s="33">
        <v>2497282.75</v>
      </c>
      <c r="E6772" s="33">
        <v>2355462.75</v>
      </c>
    </row>
    <row r="6773" spans="1:5" x14ac:dyDescent="0.25">
      <c r="A6773">
        <v>5</v>
      </c>
      <c r="B6773" s="35" t="str">
        <f t="shared" si="105"/>
        <v>18605051</v>
      </c>
      <c r="C6773" s="32" t="s">
        <v>834</v>
      </c>
      <c r="D6773" s="33">
        <v>3253082.33</v>
      </c>
      <c r="E6773" s="33">
        <v>3090428.23</v>
      </c>
    </row>
    <row r="6774" spans="1:5" x14ac:dyDescent="0.25">
      <c r="A6774">
        <v>5</v>
      </c>
      <c r="B6774" s="35" t="str">
        <f t="shared" si="105"/>
        <v>18605061</v>
      </c>
      <c r="C6774" s="32" t="s">
        <v>835</v>
      </c>
      <c r="D6774" s="33">
        <v>1108581.06</v>
      </c>
      <c r="E6774" s="33">
        <v>1005934.66</v>
      </c>
    </row>
    <row r="6775" spans="1:5" x14ac:dyDescent="0.25">
      <c r="A6775">
        <v>5</v>
      </c>
      <c r="B6775" s="35" t="str">
        <f t="shared" si="105"/>
        <v>18605071</v>
      </c>
      <c r="C6775" s="32" t="s">
        <v>836</v>
      </c>
      <c r="D6775" s="33">
        <v>1752815.8</v>
      </c>
      <c r="E6775" s="33">
        <v>1584275.8</v>
      </c>
    </row>
    <row r="6776" spans="1:5" x14ac:dyDescent="0.25">
      <c r="A6776">
        <v>5</v>
      </c>
      <c r="B6776" s="35" t="str">
        <f t="shared" si="105"/>
        <v>18605081</v>
      </c>
      <c r="C6776" s="32" t="s">
        <v>837</v>
      </c>
      <c r="D6776" s="33">
        <v>2829453.19</v>
      </c>
      <c r="E6776" s="33">
        <v>2726563.41</v>
      </c>
    </row>
    <row r="6777" spans="1:5" x14ac:dyDescent="0.25">
      <c r="A6777">
        <v>5</v>
      </c>
      <c r="B6777" s="35" t="str">
        <f t="shared" si="105"/>
        <v>18608001</v>
      </c>
      <c r="C6777" s="32" t="s">
        <v>838</v>
      </c>
      <c r="D6777" s="33">
        <v>19063.23</v>
      </c>
      <c r="E6777" s="33">
        <v>24390.38</v>
      </c>
    </row>
    <row r="6778" spans="1:5" x14ac:dyDescent="0.25">
      <c r="A6778">
        <v>5</v>
      </c>
      <c r="B6778" s="35" t="str">
        <f t="shared" si="105"/>
        <v>18608002</v>
      </c>
      <c r="C6778" s="32" t="s">
        <v>839</v>
      </c>
      <c r="D6778" s="33">
        <v>252675.94</v>
      </c>
      <c r="E6778" s="33">
        <v>277449.02</v>
      </c>
    </row>
    <row r="6779" spans="1:5" x14ac:dyDescent="0.25">
      <c r="A6779">
        <v>5</v>
      </c>
      <c r="B6779" s="35" t="str">
        <f t="shared" si="105"/>
        <v>18608011</v>
      </c>
      <c r="C6779" s="32" t="s">
        <v>840</v>
      </c>
      <c r="D6779" s="33">
        <v>350000</v>
      </c>
      <c r="E6779" s="33">
        <v>345600.85</v>
      </c>
    </row>
    <row r="6780" spans="1:5" x14ac:dyDescent="0.25">
      <c r="A6780">
        <v>5</v>
      </c>
      <c r="B6780" s="35" t="str">
        <f t="shared" si="105"/>
        <v>18608012</v>
      </c>
      <c r="C6780" s="32" t="s">
        <v>841</v>
      </c>
      <c r="D6780" s="33">
        <v>100000</v>
      </c>
      <c r="E6780" s="33">
        <v>100000</v>
      </c>
    </row>
    <row r="6781" spans="1:5" x14ac:dyDescent="0.25">
      <c r="A6781">
        <v>5</v>
      </c>
      <c r="B6781" s="35" t="str">
        <f t="shared" si="105"/>
        <v>18608031</v>
      </c>
      <c r="C6781" s="32" t="s">
        <v>842</v>
      </c>
      <c r="D6781" s="33">
        <v>50000</v>
      </c>
      <c r="E6781" s="33">
        <v>50000</v>
      </c>
    </row>
    <row r="6782" spans="1:5" x14ac:dyDescent="0.25">
      <c r="A6782">
        <v>5</v>
      </c>
      <c r="B6782" s="35" t="str">
        <f t="shared" si="105"/>
        <v>18608041</v>
      </c>
      <c r="C6782" s="32" t="s">
        <v>843</v>
      </c>
      <c r="D6782" s="33">
        <v>811130.78</v>
      </c>
      <c r="E6782" s="33">
        <v>587578.79</v>
      </c>
    </row>
    <row r="6783" spans="1:5" x14ac:dyDescent="0.25">
      <c r="A6783">
        <v>5</v>
      </c>
      <c r="B6783" s="35" t="str">
        <f t="shared" si="105"/>
        <v>18608051</v>
      </c>
      <c r="C6783" s="32" t="s">
        <v>844</v>
      </c>
      <c r="D6783" s="33">
        <v>5625000</v>
      </c>
      <c r="E6783" s="33">
        <v>5495618.5700000003</v>
      </c>
    </row>
    <row r="6784" spans="1:5" x14ac:dyDescent="0.25">
      <c r="A6784">
        <v>5</v>
      </c>
      <c r="B6784" s="35" t="str">
        <f t="shared" si="105"/>
        <v>18608062</v>
      </c>
      <c r="C6784" s="32" t="s">
        <v>845</v>
      </c>
      <c r="D6784" s="33">
        <v>-21301771.640000001</v>
      </c>
      <c r="E6784" s="33">
        <v>-21301771.640000001</v>
      </c>
    </row>
    <row r="6785" spans="1:5" x14ac:dyDescent="0.25">
      <c r="A6785">
        <v>5</v>
      </c>
      <c r="B6785" s="35" t="str">
        <f t="shared" si="105"/>
        <v>18608081</v>
      </c>
      <c r="C6785" s="32" t="s">
        <v>846</v>
      </c>
      <c r="D6785" s="33">
        <v>10000.120000000001</v>
      </c>
      <c r="E6785" s="33">
        <v>10000.120000000001</v>
      </c>
    </row>
    <row r="6786" spans="1:5" x14ac:dyDescent="0.25">
      <c r="A6786">
        <v>5</v>
      </c>
      <c r="B6786" s="35" t="str">
        <f t="shared" ref="B6786:B6849" si="106">LEFT(C6786,8)</f>
        <v>18608111</v>
      </c>
      <c r="C6786" s="32" t="s">
        <v>847</v>
      </c>
      <c r="D6786" s="33">
        <v>250000</v>
      </c>
      <c r="E6786" s="33">
        <v>250000</v>
      </c>
    </row>
    <row r="6787" spans="1:5" x14ac:dyDescent="0.25">
      <c r="A6787">
        <v>5</v>
      </c>
      <c r="B6787" s="35" t="str">
        <f t="shared" si="106"/>
        <v>18608112</v>
      </c>
      <c r="C6787" s="32" t="s">
        <v>848</v>
      </c>
      <c r="D6787" s="33">
        <v>467714.99</v>
      </c>
      <c r="E6787" s="33">
        <v>601462.43000000005</v>
      </c>
    </row>
    <row r="6788" spans="1:5" x14ac:dyDescent="0.25">
      <c r="A6788">
        <v>5</v>
      </c>
      <c r="B6788" s="35" t="str">
        <f t="shared" si="106"/>
        <v>18608141</v>
      </c>
      <c r="C6788" s="32" t="s">
        <v>849</v>
      </c>
      <c r="D6788" s="33">
        <v>1543.5</v>
      </c>
      <c r="E6788" s="33">
        <v>1543.5</v>
      </c>
    </row>
    <row r="6789" spans="1:5" x14ac:dyDescent="0.25">
      <c r="A6789">
        <v>5</v>
      </c>
      <c r="B6789" s="35" t="str">
        <f t="shared" si="106"/>
        <v>18608151</v>
      </c>
      <c r="C6789" s="32" t="s">
        <v>850</v>
      </c>
      <c r="D6789" s="33">
        <v>75000</v>
      </c>
      <c r="E6789" s="33">
        <v>75000</v>
      </c>
    </row>
    <row r="6790" spans="1:5" x14ac:dyDescent="0.25">
      <c r="A6790">
        <v>5</v>
      </c>
      <c r="B6790" s="35" t="str">
        <f t="shared" si="106"/>
        <v>18608181</v>
      </c>
      <c r="C6790" s="32" t="s">
        <v>851</v>
      </c>
      <c r="D6790" s="33">
        <v>50000</v>
      </c>
      <c r="E6790" s="33">
        <v>50000</v>
      </c>
    </row>
    <row r="6791" spans="1:5" x14ac:dyDescent="0.25">
      <c r="A6791">
        <v>5</v>
      </c>
      <c r="B6791" s="35" t="str">
        <f t="shared" si="106"/>
        <v>18608212</v>
      </c>
      <c r="C6791" s="32" t="s">
        <v>852</v>
      </c>
      <c r="D6791" s="33">
        <v>14784.31</v>
      </c>
      <c r="E6791" s="33">
        <v>14550.68</v>
      </c>
    </row>
    <row r="6792" spans="1:5" x14ac:dyDescent="0.25">
      <c r="A6792">
        <v>5</v>
      </c>
      <c r="B6792" s="35" t="str">
        <f t="shared" si="106"/>
        <v>18608231</v>
      </c>
      <c r="C6792" s="32" t="s">
        <v>853</v>
      </c>
      <c r="D6792" s="33">
        <v>1767542.41</v>
      </c>
      <c r="E6792" s="33">
        <v>1718284.27</v>
      </c>
    </row>
    <row r="6793" spans="1:5" x14ac:dyDescent="0.25">
      <c r="A6793">
        <v>5</v>
      </c>
      <c r="B6793" s="35" t="str">
        <f t="shared" si="106"/>
        <v>18608241</v>
      </c>
      <c r="C6793" s="32" t="s">
        <v>854</v>
      </c>
      <c r="D6793" s="33">
        <v>96000</v>
      </c>
      <c r="E6793" s="33">
        <v>96000</v>
      </c>
    </row>
    <row r="6794" spans="1:5" x14ac:dyDescent="0.25">
      <c r="A6794">
        <v>5</v>
      </c>
      <c r="B6794" s="35" t="str">
        <f t="shared" si="106"/>
        <v>18608251</v>
      </c>
      <c r="C6794" s="32" t="s">
        <v>855</v>
      </c>
      <c r="D6794" s="33">
        <v>0</v>
      </c>
      <c r="E6794" s="33">
        <v>0</v>
      </c>
    </row>
    <row r="6795" spans="1:5" x14ac:dyDescent="0.25">
      <c r="A6795">
        <v>5</v>
      </c>
      <c r="B6795" s="35" t="str">
        <f t="shared" si="106"/>
        <v>18608271</v>
      </c>
      <c r="C6795" s="32" t="s">
        <v>856</v>
      </c>
      <c r="D6795" s="33">
        <v>-105008.2</v>
      </c>
      <c r="E6795" s="33">
        <v>-105008.2</v>
      </c>
    </row>
    <row r="6796" spans="1:5" x14ac:dyDescent="0.25">
      <c r="A6796">
        <v>5</v>
      </c>
      <c r="B6796" s="35" t="str">
        <f t="shared" si="106"/>
        <v>18608281</v>
      </c>
      <c r="C6796" s="32" t="s">
        <v>857</v>
      </c>
      <c r="D6796" s="33">
        <v>95466.6</v>
      </c>
      <c r="E6796" s="33">
        <v>109388.71</v>
      </c>
    </row>
    <row r="6797" spans="1:5" x14ac:dyDescent="0.25">
      <c r="A6797">
        <v>5</v>
      </c>
      <c r="B6797" s="35" t="str">
        <f t="shared" si="106"/>
        <v>18608291</v>
      </c>
      <c r="C6797" s="32" t="s">
        <v>858</v>
      </c>
      <c r="D6797" s="33">
        <v>192000</v>
      </c>
      <c r="E6797" s="33">
        <v>177107.89</v>
      </c>
    </row>
    <row r="6798" spans="1:5" x14ac:dyDescent="0.25">
      <c r="A6798">
        <v>5</v>
      </c>
      <c r="B6798" s="35" t="str">
        <f t="shared" si="106"/>
        <v>18608311</v>
      </c>
      <c r="C6798" s="32" t="s">
        <v>859</v>
      </c>
      <c r="D6798" s="33">
        <v>1821295.56</v>
      </c>
      <c r="E6798" s="33">
        <v>1704545.86</v>
      </c>
    </row>
    <row r="6799" spans="1:5" x14ac:dyDescent="0.25">
      <c r="A6799">
        <v>5</v>
      </c>
      <c r="B6799" s="35" t="str">
        <f t="shared" si="106"/>
        <v>18608312</v>
      </c>
      <c r="C6799" s="32" t="s">
        <v>860</v>
      </c>
      <c r="D6799" s="33">
        <v>9706.52</v>
      </c>
      <c r="E6799" s="33">
        <v>9706.52</v>
      </c>
    </row>
    <row r="6800" spans="1:5" x14ac:dyDescent="0.25">
      <c r="A6800">
        <v>5</v>
      </c>
      <c r="B6800" s="35" t="str">
        <f t="shared" si="106"/>
        <v>18608411</v>
      </c>
      <c r="C6800" s="32" t="s">
        <v>861</v>
      </c>
      <c r="D6800" s="33">
        <v>1821295.57</v>
      </c>
      <c r="E6800" s="33">
        <v>1704545.87</v>
      </c>
    </row>
    <row r="6801" spans="1:5" x14ac:dyDescent="0.25">
      <c r="A6801">
        <v>5</v>
      </c>
      <c r="B6801" s="35" t="str">
        <f t="shared" si="106"/>
        <v>18608451</v>
      </c>
      <c r="C6801" s="32" t="s">
        <v>862</v>
      </c>
      <c r="D6801" s="33">
        <v>45000</v>
      </c>
      <c r="E6801" s="33">
        <v>45000</v>
      </c>
    </row>
    <row r="6802" spans="1:5" x14ac:dyDescent="0.25">
      <c r="A6802">
        <v>5</v>
      </c>
      <c r="B6802" s="35" t="str">
        <f t="shared" si="106"/>
        <v>18608612</v>
      </c>
      <c r="C6802" s="32" t="s">
        <v>863</v>
      </c>
      <c r="D6802" s="33">
        <v>30496.799999999999</v>
      </c>
      <c r="E6802" s="33">
        <v>44126.81</v>
      </c>
    </row>
    <row r="6803" spans="1:5" x14ac:dyDescent="0.25">
      <c r="A6803">
        <v>5</v>
      </c>
      <c r="B6803" s="35" t="str">
        <f t="shared" si="106"/>
        <v>18608712</v>
      </c>
      <c r="C6803" s="32" t="s">
        <v>864</v>
      </c>
      <c r="D6803" s="33">
        <v>7779.15</v>
      </c>
      <c r="E6803" s="33">
        <v>8409.15</v>
      </c>
    </row>
    <row r="6804" spans="1:5" x14ac:dyDescent="0.25">
      <c r="A6804">
        <v>5</v>
      </c>
      <c r="B6804" s="35" t="str">
        <f t="shared" si="106"/>
        <v>18609402</v>
      </c>
      <c r="C6804" s="32" t="s">
        <v>865</v>
      </c>
      <c r="D6804" s="33">
        <v>-499235.72</v>
      </c>
      <c r="E6804" s="33">
        <v>-610964.85</v>
      </c>
    </row>
    <row r="6805" spans="1:5" x14ac:dyDescent="0.25">
      <c r="A6805">
        <v>5</v>
      </c>
      <c r="B6805" s="35" t="str">
        <f t="shared" si="106"/>
        <v>18609422</v>
      </c>
      <c r="C6805" s="32" t="s">
        <v>866</v>
      </c>
      <c r="D6805" s="33">
        <v>23000000</v>
      </c>
      <c r="E6805" s="33">
        <v>22522605.75</v>
      </c>
    </row>
    <row r="6806" spans="1:5" x14ac:dyDescent="0.25">
      <c r="A6806">
        <v>5</v>
      </c>
      <c r="B6806" s="35" t="str">
        <f t="shared" si="106"/>
        <v>18609432</v>
      </c>
      <c r="C6806" s="32" t="s">
        <v>867</v>
      </c>
      <c r="D6806" s="33">
        <v>2666214.1800000002</v>
      </c>
      <c r="E6806" s="33">
        <v>3469050.99</v>
      </c>
    </row>
    <row r="6807" spans="1:5" x14ac:dyDescent="0.25">
      <c r="A6807">
        <v>5</v>
      </c>
      <c r="B6807" s="35" t="str">
        <f t="shared" si="106"/>
        <v>18609512</v>
      </c>
      <c r="C6807" s="32" t="s">
        <v>868</v>
      </c>
      <c r="D6807" s="33">
        <v>66428.639999999999</v>
      </c>
      <c r="E6807" s="33">
        <v>66428.639999999999</v>
      </c>
    </row>
    <row r="6808" spans="1:5" x14ac:dyDescent="0.25">
      <c r="A6808">
        <v>5</v>
      </c>
      <c r="B6808" s="35" t="str">
        <f t="shared" si="106"/>
        <v>18609532</v>
      </c>
      <c r="C6808" s="32" t="s">
        <v>869</v>
      </c>
      <c r="D6808" s="33">
        <v>644675.18000000005</v>
      </c>
      <c r="E6808" s="33">
        <v>867635.24</v>
      </c>
    </row>
    <row r="6809" spans="1:5" x14ac:dyDescent="0.25">
      <c r="A6809">
        <v>5</v>
      </c>
      <c r="B6809" s="35" t="str">
        <f t="shared" si="106"/>
        <v>18609542</v>
      </c>
      <c r="C6809" s="32" t="s">
        <v>870</v>
      </c>
      <c r="D6809" s="33">
        <v>10171.17</v>
      </c>
      <c r="E6809" s="33">
        <v>62423.05</v>
      </c>
    </row>
    <row r="6810" spans="1:5" x14ac:dyDescent="0.25">
      <c r="A6810">
        <v>5</v>
      </c>
      <c r="B6810" s="35" t="str">
        <f t="shared" si="106"/>
        <v>18609572</v>
      </c>
      <c r="C6810" s="32" t="s">
        <v>871</v>
      </c>
      <c r="D6810" s="33">
        <v>640000</v>
      </c>
      <c r="E6810" s="33">
        <v>634289.26</v>
      </c>
    </row>
    <row r="6811" spans="1:5" x14ac:dyDescent="0.25">
      <c r="A6811">
        <v>5</v>
      </c>
      <c r="B6811" s="35" t="str">
        <f t="shared" si="106"/>
        <v>18609582</v>
      </c>
      <c r="C6811" s="32" t="s">
        <v>872</v>
      </c>
      <c r="D6811" s="33">
        <v>556500</v>
      </c>
      <c r="E6811" s="33">
        <v>555870</v>
      </c>
    </row>
    <row r="6812" spans="1:5" x14ac:dyDescent="0.25">
      <c r="A6812">
        <v>5</v>
      </c>
      <c r="B6812" s="35" t="str">
        <f t="shared" si="106"/>
        <v>18609592</v>
      </c>
      <c r="C6812" s="32" t="s">
        <v>873</v>
      </c>
      <c r="D6812" s="33">
        <v>2475000</v>
      </c>
      <c r="E6812" s="33">
        <v>2475000</v>
      </c>
    </row>
    <row r="6813" spans="1:5" x14ac:dyDescent="0.25">
      <c r="A6813">
        <v>5</v>
      </c>
      <c r="B6813" s="35" t="str">
        <f t="shared" si="106"/>
        <v>18609602</v>
      </c>
      <c r="C6813" s="32" t="s">
        <v>874</v>
      </c>
      <c r="D6813" s="33">
        <v>212200</v>
      </c>
      <c r="E6813" s="33">
        <v>212200</v>
      </c>
    </row>
    <row r="6814" spans="1:5" x14ac:dyDescent="0.25">
      <c r="A6814">
        <v>5</v>
      </c>
      <c r="B6814" s="35" t="str">
        <f t="shared" si="106"/>
        <v>18609622</v>
      </c>
      <c r="C6814" s="32" t="s">
        <v>875</v>
      </c>
      <c r="D6814" s="33">
        <v>1270000</v>
      </c>
      <c r="E6814" s="33">
        <v>1270000</v>
      </c>
    </row>
    <row r="6815" spans="1:5" x14ac:dyDescent="0.25">
      <c r="A6815">
        <v>5</v>
      </c>
      <c r="B6815" s="35" t="str">
        <f t="shared" si="106"/>
        <v>18609642</v>
      </c>
      <c r="C6815" s="32" t="s">
        <v>876</v>
      </c>
      <c r="D6815" s="33">
        <v>7300000</v>
      </c>
      <c r="E6815" s="33">
        <v>7218478.1900000004</v>
      </c>
    </row>
    <row r="6816" spans="1:5" x14ac:dyDescent="0.25">
      <c r="A6816">
        <v>5</v>
      </c>
      <c r="B6816" s="35" t="str">
        <f t="shared" si="106"/>
        <v>18609652</v>
      </c>
      <c r="C6816" s="32" t="s">
        <v>877</v>
      </c>
      <c r="D6816" s="33">
        <v>2380000</v>
      </c>
      <c r="E6816" s="33">
        <v>2204025.1800000002</v>
      </c>
    </row>
    <row r="6817" spans="1:5" x14ac:dyDescent="0.25">
      <c r="A6817">
        <v>5</v>
      </c>
      <c r="B6817" s="35" t="str">
        <f t="shared" si="106"/>
        <v>18609662</v>
      </c>
      <c r="C6817" s="32" t="s">
        <v>878</v>
      </c>
      <c r="D6817" s="33">
        <v>484500</v>
      </c>
      <c r="E6817" s="33">
        <v>463501.93</v>
      </c>
    </row>
    <row r="6818" spans="1:5" x14ac:dyDescent="0.25">
      <c r="A6818">
        <v>5</v>
      </c>
      <c r="B6818" s="35" t="str">
        <f t="shared" si="106"/>
        <v>18609672</v>
      </c>
      <c r="C6818" s="32" t="s">
        <v>879</v>
      </c>
      <c r="D6818" s="33">
        <v>200000</v>
      </c>
      <c r="E6818" s="33">
        <v>200000</v>
      </c>
    </row>
    <row r="6819" spans="1:5" x14ac:dyDescent="0.25">
      <c r="A6819">
        <v>5</v>
      </c>
      <c r="B6819" s="35" t="str">
        <f t="shared" si="106"/>
        <v>18609682</v>
      </c>
      <c r="C6819" s="32" t="s">
        <v>880</v>
      </c>
      <c r="D6819" s="33">
        <v>140000</v>
      </c>
      <c r="E6819" s="33">
        <v>140000</v>
      </c>
    </row>
    <row r="6820" spans="1:5" x14ac:dyDescent="0.25">
      <c r="A6820">
        <v>5</v>
      </c>
      <c r="B6820" s="35" t="str">
        <f t="shared" si="106"/>
        <v>18609692</v>
      </c>
      <c r="C6820" s="32" t="s">
        <v>881</v>
      </c>
      <c r="D6820" s="33">
        <v>100000</v>
      </c>
      <c r="E6820" s="33">
        <v>100000</v>
      </c>
    </row>
    <row r="6821" spans="1:5" x14ac:dyDescent="0.25">
      <c r="A6821">
        <v>5</v>
      </c>
      <c r="B6821" s="35" t="str">
        <f t="shared" si="106"/>
        <v>18609801</v>
      </c>
      <c r="C6821" s="32" t="s">
        <v>882</v>
      </c>
      <c r="D6821" s="33">
        <v>165965.81</v>
      </c>
      <c r="E6821" s="33">
        <v>165965.81</v>
      </c>
    </row>
    <row r="6822" spans="1:5" x14ac:dyDescent="0.25">
      <c r="A6822">
        <v>5</v>
      </c>
      <c r="B6822" s="35" t="str">
        <f t="shared" si="106"/>
        <v>18609821</v>
      </c>
      <c r="C6822" s="32" t="s">
        <v>883</v>
      </c>
      <c r="D6822" s="33">
        <v>847622.47</v>
      </c>
      <c r="E6822" s="33">
        <v>847622.47</v>
      </c>
    </row>
    <row r="6823" spans="1:5" x14ac:dyDescent="0.25">
      <c r="A6823">
        <v>5</v>
      </c>
      <c r="B6823" s="35" t="str">
        <f t="shared" si="106"/>
        <v>18609841</v>
      </c>
      <c r="C6823" s="32" t="s">
        <v>884</v>
      </c>
      <c r="D6823" s="33">
        <v>1450784.75</v>
      </c>
      <c r="E6823" s="33">
        <v>1450784.75</v>
      </c>
    </row>
    <row r="6824" spans="1:5" x14ac:dyDescent="0.25">
      <c r="A6824">
        <v>5</v>
      </c>
      <c r="B6824" s="35" t="str">
        <f t="shared" si="106"/>
        <v>18609861</v>
      </c>
      <c r="C6824" s="32" t="s">
        <v>885</v>
      </c>
      <c r="D6824" s="33">
        <v>2686059.13</v>
      </c>
      <c r="E6824" s="33">
        <v>2683692.62</v>
      </c>
    </row>
    <row r="6825" spans="1:5" x14ac:dyDescent="0.25">
      <c r="A6825">
        <v>5</v>
      </c>
      <c r="B6825" s="35" t="str">
        <f t="shared" si="106"/>
        <v>18609891</v>
      </c>
      <c r="C6825" s="32" t="s">
        <v>886</v>
      </c>
      <c r="D6825" s="33">
        <v>5000000</v>
      </c>
      <c r="E6825" s="33">
        <v>5000000</v>
      </c>
    </row>
    <row r="6826" spans="1:5" x14ac:dyDescent="0.25">
      <c r="A6826">
        <v>5</v>
      </c>
      <c r="B6826" s="35" t="str">
        <f t="shared" si="106"/>
        <v>18630031</v>
      </c>
      <c r="C6826" s="32" t="s">
        <v>887</v>
      </c>
      <c r="D6826" s="33">
        <v>0</v>
      </c>
      <c r="E6826" s="33">
        <v>2421401.02</v>
      </c>
    </row>
    <row r="6827" spans="1:5" x14ac:dyDescent="0.25">
      <c r="A6827">
        <v>5</v>
      </c>
      <c r="B6827" s="35" t="str">
        <f t="shared" si="106"/>
        <v xml:space="preserve">F186    </v>
      </c>
      <c r="C6827" s="25" t="s">
        <v>888</v>
      </c>
      <c r="D6827" s="26">
        <v>195471307.75</v>
      </c>
      <c r="E6827" s="26">
        <v>187121460.16999999</v>
      </c>
    </row>
    <row r="6828" spans="1:5" x14ac:dyDescent="0.25">
      <c r="A6828">
        <v>5</v>
      </c>
      <c r="B6828" s="35" t="str">
        <f t="shared" si="106"/>
        <v>F1-P110.</v>
      </c>
      <c r="C6828" s="25" t="s">
        <v>228</v>
      </c>
      <c r="D6828" s="26">
        <v>195471307.75</v>
      </c>
      <c r="E6828" s="26">
        <v>187121460.16999999</v>
      </c>
    </row>
    <row r="6829" spans="1:5" x14ac:dyDescent="0.25">
      <c r="A6829">
        <v>5</v>
      </c>
      <c r="B6829" s="35" t="str">
        <f t="shared" si="106"/>
        <v>18700041</v>
      </c>
      <c r="C6829" s="32" t="s">
        <v>889</v>
      </c>
      <c r="D6829" s="33">
        <v>630.49</v>
      </c>
      <c r="E6829" s="33">
        <v>630.49</v>
      </c>
    </row>
    <row r="6830" spans="1:5" x14ac:dyDescent="0.25">
      <c r="A6830">
        <v>5</v>
      </c>
      <c r="B6830" s="35" t="str">
        <f t="shared" si="106"/>
        <v>18700081</v>
      </c>
      <c r="C6830" s="32" t="s">
        <v>890</v>
      </c>
      <c r="D6830" s="33">
        <v>-20135.689999999999</v>
      </c>
      <c r="E6830" s="33">
        <v>-16654.689999999999</v>
      </c>
    </row>
    <row r="6831" spans="1:5" x14ac:dyDescent="0.25">
      <c r="A6831">
        <v>5</v>
      </c>
      <c r="B6831" s="35" t="str">
        <f t="shared" si="106"/>
        <v>18700082</v>
      </c>
      <c r="C6831" s="32" t="s">
        <v>891</v>
      </c>
      <c r="D6831" s="33">
        <v>268383.68</v>
      </c>
      <c r="E6831" s="33">
        <v>230749.78</v>
      </c>
    </row>
    <row r="6832" spans="1:5" x14ac:dyDescent="0.25">
      <c r="A6832">
        <v>5</v>
      </c>
      <c r="B6832" s="35" t="str">
        <f t="shared" si="106"/>
        <v xml:space="preserve">F187    </v>
      </c>
      <c r="C6832" s="25" t="s">
        <v>892</v>
      </c>
      <c r="D6832" s="26">
        <v>248878.48</v>
      </c>
      <c r="E6832" s="26">
        <v>214725.58</v>
      </c>
    </row>
    <row r="6833" spans="1:5" x14ac:dyDescent="0.25">
      <c r="A6833">
        <v>5</v>
      </c>
      <c r="B6833" s="35" t="str">
        <f t="shared" si="106"/>
        <v>F1-P110.</v>
      </c>
      <c r="C6833" s="25" t="s">
        <v>229</v>
      </c>
      <c r="D6833" s="26">
        <v>248878.48</v>
      </c>
      <c r="E6833" s="26">
        <v>214725.58</v>
      </c>
    </row>
    <row r="6834" spans="1:5" x14ac:dyDescent="0.25">
      <c r="A6834">
        <v>5</v>
      </c>
      <c r="B6834" s="35" t="str">
        <f t="shared" si="106"/>
        <v>18900173</v>
      </c>
      <c r="C6834" s="32" t="s">
        <v>893</v>
      </c>
      <c r="D6834" s="33">
        <v>1027354.48</v>
      </c>
      <c r="E6834" s="33">
        <v>956987.78</v>
      </c>
    </row>
    <row r="6835" spans="1:5" x14ac:dyDescent="0.25">
      <c r="A6835">
        <v>5</v>
      </c>
      <c r="B6835" s="35" t="str">
        <f t="shared" si="106"/>
        <v>18900183</v>
      </c>
      <c r="C6835" s="32" t="s">
        <v>894</v>
      </c>
      <c r="D6835" s="33">
        <v>297590.37</v>
      </c>
      <c r="E6835" s="33">
        <v>290470.96999999997</v>
      </c>
    </row>
    <row r="6836" spans="1:5" x14ac:dyDescent="0.25">
      <c r="A6836">
        <v>5</v>
      </c>
      <c r="B6836" s="35" t="str">
        <f t="shared" si="106"/>
        <v>18900193</v>
      </c>
      <c r="C6836" s="32" t="s">
        <v>895</v>
      </c>
      <c r="D6836" s="33">
        <v>2163988.81</v>
      </c>
      <c r="E6836" s="33">
        <v>2068237.06</v>
      </c>
    </row>
    <row r="6837" spans="1:5" x14ac:dyDescent="0.25">
      <c r="A6837">
        <v>5</v>
      </c>
      <c r="B6837" s="35" t="str">
        <f t="shared" si="106"/>
        <v>18900203</v>
      </c>
      <c r="C6837" s="32" t="s">
        <v>896</v>
      </c>
      <c r="D6837" s="33">
        <v>2251005.7200000002</v>
      </c>
      <c r="E6837" s="33">
        <v>2216713.02</v>
      </c>
    </row>
    <row r="6838" spans="1:5" x14ac:dyDescent="0.25">
      <c r="A6838">
        <v>5</v>
      </c>
      <c r="B6838" s="35" t="str">
        <f t="shared" si="106"/>
        <v>18900213</v>
      </c>
      <c r="C6838" s="32" t="s">
        <v>897</v>
      </c>
      <c r="D6838" s="33">
        <v>8659103.5800000001</v>
      </c>
      <c r="E6838" s="33">
        <v>8527166.1799999997</v>
      </c>
    </row>
    <row r="6839" spans="1:5" x14ac:dyDescent="0.25">
      <c r="A6839">
        <v>5</v>
      </c>
      <c r="B6839" s="35" t="str">
        <f t="shared" si="106"/>
        <v>18900233</v>
      </c>
      <c r="C6839" s="32" t="s">
        <v>898</v>
      </c>
      <c r="D6839" s="33">
        <v>0</v>
      </c>
      <c r="E6839" s="33">
        <v>4840367.4000000004</v>
      </c>
    </row>
    <row r="6840" spans="1:5" x14ac:dyDescent="0.25">
      <c r="A6840">
        <v>5</v>
      </c>
      <c r="B6840" s="35" t="str">
        <f t="shared" si="106"/>
        <v>18900243</v>
      </c>
      <c r="C6840" s="32" t="s">
        <v>899</v>
      </c>
      <c r="D6840" s="33">
        <v>1748.99</v>
      </c>
      <c r="E6840" s="33">
        <v>291.14</v>
      </c>
    </row>
    <row r="6841" spans="1:5" x14ac:dyDescent="0.25">
      <c r="A6841">
        <v>5</v>
      </c>
      <c r="B6841" s="35" t="str">
        <f t="shared" si="106"/>
        <v>18900253</v>
      </c>
      <c r="C6841" s="32" t="s">
        <v>900</v>
      </c>
      <c r="D6841" s="33">
        <v>598825.75</v>
      </c>
      <c r="E6841" s="33">
        <v>579875.55000000005</v>
      </c>
    </row>
    <row r="6842" spans="1:5" x14ac:dyDescent="0.25">
      <c r="A6842">
        <v>5</v>
      </c>
      <c r="B6842" s="35" t="str">
        <f t="shared" si="106"/>
        <v>18900263</v>
      </c>
      <c r="C6842" s="32" t="s">
        <v>901</v>
      </c>
      <c r="D6842" s="33">
        <v>455058.06</v>
      </c>
      <c r="E6842" s="33">
        <v>440657.46</v>
      </c>
    </row>
    <row r="6843" spans="1:5" x14ac:dyDescent="0.25">
      <c r="A6843">
        <v>5</v>
      </c>
      <c r="B6843" s="35" t="str">
        <f t="shared" si="106"/>
        <v>18900273</v>
      </c>
      <c r="C6843" s="32" t="s">
        <v>902</v>
      </c>
      <c r="D6843" s="33">
        <v>1393367.77</v>
      </c>
      <c r="E6843" s="33">
        <v>1349273.82</v>
      </c>
    </row>
    <row r="6844" spans="1:5" x14ac:dyDescent="0.25">
      <c r="A6844">
        <v>5</v>
      </c>
      <c r="B6844" s="35" t="str">
        <f t="shared" si="106"/>
        <v>18900283</v>
      </c>
      <c r="C6844" s="32" t="s">
        <v>903</v>
      </c>
      <c r="D6844" s="33">
        <v>425255.07</v>
      </c>
      <c r="E6844" s="33">
        <v>411797.67</v>
      </c>
    </row>
    <row r="6845" spans="1:5" x14ac:dyDescent="0.25">
      <c r="A6845">
        <v>5</v>
      </c>
      <c r="B6845" s="35" t="str">
        <f t="shared" si="106"/>
        <v>18900293</v>
      </c>
      <c r="C6845" s="32" t="s">
        <v>904</v>
      </c>
      <c r="D6845" s="33">
        <v>4564.5</v>
      </c>
      <c r="E6845" s="33">
        <v>4089.05</v>
      </c>
    </row>
    <row r="6846" spans="1:5" x14ac:dyDescent="0.25">
      <c r="A6846">
        <v>5</v>
      </c>
      <c r="B6846" s="35" t="str">
        <f t="shared" si="106"/>
        <v>18900303</v>
      </c>
      <c r="C6846" s="32" t="s">
        <v>905</v>
      </c>
      <c r="D6846" s="33">
        <v>10649.37</v>
      </c>
      <c r="E6846" s="33">
        <v>9539.9699999999993</v>
      </c>
    </row>
    <row r="6847" spans="1:5" x14ac:dyDescent="0.25">
      <c r="A6847">
        <v>5</v>
      </c>
      <c r="B6847" s="35" t="str">
        <f t="shared" si="106"/>
        <v>18900323</v>
      </c>
      <c r="C6847" s="32" t="s">
        <v>906</v>
      </c>
      <c r="D6847" s="33">
        <v>291600.2</v>
      </c>
      <c r="E6847" s="33">
        <v>265564.5</v>
      </c>
    </row>
    <row r="6848" spans="1:5" x14ac:dyDescent="0.25">
      <c r="A6848">
        <v>5</v>
      </c>
      <c r="B6848" s="35" t="str">
        <f t="shared" si="106"/>
        <v>18900353</v>
      </c>
      <c r="C6848" s="32" t="s">
        <v>907</v>
      </c>
      <c r="D6848" s="33">
        <v>59497.38</v>
      </c>
      <c r="E6848" s="33">
        <v>55057.43</v>
      </c>
    </row>
    <row r="6849" spans="1:5" x14ac:dyDescent="0.25">
      <c r="A6849">
        <v>5</v>
      </c>
      <c r="B6849" s="35" t="str">
        <f t="shared" si="106"/>
        <v>18900373</v>
      </c>
      <c r="C6849" s="32" t="s">
        <v>908</v>
      </c>
      <c r="D6849" s="33">
        <v>3644895.16</v>
      </c>
      <c r="E6849" s="33">
        <v>3562802.91</v>
      </c>
    </row>
    <row r="6850" spans="1:5" x14ac:dyDescent="0.25">
      <c r="A6850">
        <v>5</v>
      </c>
      <c r="B6850" s="35" t="str">
        <f t="shared" ref="B6850:B6913" si="107">LEFT(C6850,8)</f>
        <v>18900393</v>
      </c>
      <c r="C6850" s="32" t="s">
        <v>909</v>
      </c>
      <c r="D6850" s="33">
        <v>13550888.140000001</v>
      </c>
      <c r="E6850" s="33">
        <v>13384005.289999999</v>
      </c>
    </row>
    <row r="6851" spans="1:5" x14ac:dyDescent="0.25">
      <c r="A6851">
        <v>5</v>
      </c>
      <c r="B6851" s="35" t="str">
        <f t="shared" si="107"/>
        <v>18900403</v>
      </c>
      <c r="C6851" s="32" t="s">
        <v>910</v>
      </c>
      <c r="D6851" s="33">
        <v>5275.39</v>
      </c>
      <c r="E6851" s="33">
        <v>0</v>
      </c>
    </row>
    <row r="6852" spans="1:5" x14ac:dyDescent="0.25">
      <c r="A6852">
        <v>5</v>
      </c>
      <c r="B6852" s="35" t="str">
        <f t="shared" si="107"/>
        <v>18900413</v>
      </c>
      <c r="C6852" s="32" t="s">
        <v>911</v>
      </c>
      <c r="D6852" s="33">
        <v>6929.06</v>
      </c>
      <c r="E6852" s="33">
        <v>0</v>
      </c>
    </row>
    <row r="6853" spans="1:5" x14ac:dyDescent="0.25">
      <c r="A6853">
        <v>5</v>
      </c>
      <c r="B6853" s="35" t="str">
        <f t="shared" si="107"/>
        <v>18900423</v>
      </c>
      <c r="C6853" s="32" t="s">
        <v>912</v>
      </c>
      <c r="D6853" s="33">
        <v>27619.17</v>
      </c>
      <c r="E6853" s="33">
        <v>0</v>
      </c>
    </row>
    <row r="6854" spans="1:5" x14ac:dyDescent="0.25">
      <c r="A6854">
        <v>5</v>
      </c>
      <c r="B6854" s="35" t="str">
        <f t="shared" si="107"/>
        <v>18900433</v>
      </c>
      <c r="C6854" s="32" t="s">
        <v>913</v>
      </c>
      <c r="D6854" s="33">
        <v>3938529.16</v>
      </c>
      <c r="E6854" s="33">
        <v>3813892.21</v>
      </c>
    </row>
    <row r="6855" spans="1:5" x14ac:dyDescent="0.25">
      <c r="A6855">
        <v>5</v>
      </c>
      <c r="B6855" s="35" t="str">
        <f t="shared" si="107"/>
        <v>18900443</v>
      </c>
      <c r="C6855" s="32" t="s">
        <v>914</v>
      </c>
      <c r="D6855" s="33">
        <v>36561.47</v>
      </c>
      <c r="E6855" s="33">
        <v>25135.97</v>
      </c>
    </row>
    <row r="6856" spans="1:5" x14ac:dyDescent="0.25">
      <c r="A6856">
        <v>5</v>
      </c>
      <c r="B6856" s="35" t="str">
        <f t="shared" si="107"/>
        <v>18900451</v>
      </c>
      <c r="C6856" s="32" t="s">
        <v>915</v>
      </c>
      <c r="D6856" s="33">
        <v>12399.67</v>
      </c>
      <c r="E6856" s="33">
        <v>8524.77</v>
      </c>
    </row>
    <row r="6857" spans="1:5" x14ac:dyDescent="0.25">
      <c r="A6857">
        <v>5</v>
      </c>
      <c r="B6857" s="35" t="str">
        <f t="shared" si="107"/>
        <v>18900452</v>
      </c>
      <c r="C6857" s="32" t="s">
        <v>916</v>
      </c>
      <c r="D6857" s="33">
        <v>7599.71</v>
      </c>
      <c r="E6857" s="33">
        <v>5224.76</v>
      </c>
    </row>
    <row r="6858" spans="1:5" x14ac:dyDescent="0.25">
      <c r="A6858">
        <v>5</v>
      </c>
      <c r="B6858" s="35" t="str">
        <f t="shared" si="107"/>
        <v>18900463</v>
      </c>
      <c r="C6858" s="32" t="s">
        <v>917</v>
      </c>
      <c r="D6858" s="33">
        <v>46519.93</v>
      </c>
      <c r="E6858" s="33">
        <v>42509.58</v>
      </c>
    </row>
    <row r="6859" spans="1:5" x14ac:dyDescent="0.25">
      <c r="A6859">
        <v>5</v>
      </c>
      <c r="B6859" s="35" t="str">
        <f t="shared" si="107"/>
        <v>18900473</v>
      </c>
      <c r="C6859" s="32" t="s">
        <v>918</v>
      </c>
      <c r="D6859" s="33">
        <v>91643.5</v>
      </c>
      <c r="E6859" s="33">
        <v>83743.199999999997</v>
      </c>
    </row>
    <row r="6860" spans="1:5" x14ac:dyDescent="0.25">
      <c r="A6860">
        <v>5</v>
      </c>
      <c r="B6860" s="35" t="str">
        <f t="shared" si="107"/>
        <v>18900533</v>
      </c>
      <c r="C6860" s="32" t="s">
        <v>919</v>
      </c>
      <c r="D6860" s="33">
        <v>665619.19999999995</v>
      </c>
      <c r="E6860" s="33">
        <v>644555.35</v>
      </c>
    </row>
    <row r="6861" spans="1:5" x14ac:dyDescent="0.25">
      <c r="A6861">
        <v>5</v>
      </c>
      <c r="B6861" s="35" t="str">
        <f t="shared" si="107"/>
        <v xml:space="preserve">F189    </v>
      </c>
      <c r="C6861" s="25" t="s">
        <v>920</v>
      </c>
      <c r="D6861" s="26">
        <v>39674089.609999999</v>
      </c>
      <c r="E6861" s="26">
        <v>43586483.039999999</v>
      </c>
    </row>
    <row r="6862" spans="1:5" x14ac:dyDescent="0.25">
      <c r="A6862">
        <v>5</v>
      </c>
      <c r="B6862" s="35" t="str">
        <f t="shared" si="107"/>
        <v>F1-P110.</v>
      </c>
      <c r="C6862" s="25" t="s">
        <v>230</v>
      </c>
      <c r="D6862" s="26">
        <v>39674089.609999999</v>
      </c>
      <c r="E6862" s="26">
        <v>43586483.039999999</v>
      </c>
    </row>
    <row r="6863" spans="1:5" x14ac:dyDescent="0.25">
      <c r="A6863">
        <v>5</v>
      </c>
      <c r="B6863" s="35" t="str">
        <f t="shared" si="107"/>
        <v>19000001</v>
      </c>
      <c r="C6863" s="32" t="s">
        <v>921</v>
      </c>
      <c r="D6863" s="33">
        <v>1507674.71</v>
      </c>
      <c r="E6863" s="33">
        <v>10588365.02</v>
      </c>
    </row>
    <row r="6864" spans="1:5" x14ac:dyDescent="0.25">
      <c r="A6864">
        <v>5</v>
      </c>
      <c r="B6864" s="35" t="str">
        <f t="shared" si="107"/>
        <v>19000003</v>
      </c>
      <c r="C6864" s="32" t="s">
        <v>922</v>
      </c>
      <c r="D6864" s="33">
        <v>2578443.14</v>
      </c>
      <c r="E6864" s="33">
        <v>2688995.89</v>
      </c>
    </row>
    <row r="6865" spans="1:5" x14ac:dyDescent="0.25">
      <c r="A6865">
        <v>5</v>
      </c>
      <c r="B6865" s="35" t="str">
        <f t="shared" si="107"/>
        <v>19000013</v>
      </c>
      <c r="C6865" s="32" t="s">
        <v>923</v>
      </c>
      <c r="D6865" s="33">
        <v>1452331.36</v>
      </c>
      <c r="E6865" s="33">
        <v>1407062.08</v>
      </c>
    </row>
    <row r="6866" spans="1:5" x14ac:dyDescent="0.25">
      <c r="A6866">
        <v>5</v>
      </c>
      <c r="B6866" s="35" t="str">
        <f t="shared" si="107"/>
        <v>19000032</v>
      </c>
      <c r="C6866" s="32" t="s">
        <v>924</v>
      </c>
      <c r="D6866" s="33">
        <v>5642339.1600000001</v>
      </c>
      <c r="E6866" s="33">
        <v>4618524.1399999997</v>
      </c>
    </row>
    <row r="6867" spans="1:5" x14ac:dyDescent="0.25">
      <c r="A6867">
        <v>5</v>
      </c>
      <c r="B6867" s="35" t="str">
        <f t="shared" si="107"/>
        <v>19000042</v>
      </c>
      <c r="C6867" s="32" t="s">
        <v>925</v>
      </c>
      <c r="D6867" s="33">
        <v>2136966.65</v>
      </c>
      <c r="E6867" s="33">
        <v>1835344.29</v>
      </c>
    </row>
    <row r="6868" spans="1:5" x14ac:dyDescent="0.25">
      <c r="A6868">
        <v>5</v>
      </c>
      <c r="B6868" s="35" t="str">
        <f t="shared" si="107"/>
        <v>19000043</v>
      </c>
      <c r="C6868" s="32" t="s">
        <v>926</v>
      </c>
      <c r="D6868" s="33">
        <v>7174855.9400000004</v>
      </c>
      <c r="E6868" s="33">
        <v>7071867.7400000002</v>
      </c>
    </row>
    <row r="6869" spans="1:5" x14ac:dyDescent="0.25">
      <c r="A6869">
        <v>5</v>
      </c>
      <c r="B6869" s="35" t="str">
        <f t="shared" si="107"/>
        <v>19000081</v>
      </c>
      <c r="C6869" s="32" t="s">
        <v>927</v>
      </c>
      <c r="D6869" s="33">
        <v>7978078.1699999999</v>
      </c>
      <c r="E6869" s="33">
        <v>6839006.2000000002</v>
      </c>
    </row>
    <row r="6870" spans="1:5" x14ac:dyDescent="0.25">
      <c r="A6870">
        <v>5</v>
      </c>
      <c r="B6870" s="35" t="str">
        <f t="shared" si="107"/>
        <v>19000091</v>
      </c>
      <c r="C6870" s="32" t="s">
        <v>928</v>
      </c>
      <c r="D6870" s="33">
        <v>2322388.91</v>
      </c>
      <c r="E6870" s="33">
        <v>1515962.27</v>
      </c>
    </row>
    <row r="6871" spans="1:5" x14ac:dyDescent="0.25">
      <c r="A6871">
        <v>5</v>
      </c>
      <c r="B6871" s="35" t="str">
        <f t="shared" si="107"/>
        <v>19000093</v>
      </c>
      <c r="C6871" s="32" t="s">
        <v>929</v>
      </c>
      <c r="D6871" s="33">
        <v>4607007.9400000004</v>
      </c>
      <c r="E6871" s="33">
        <v>5034364.03</v>
      </c>
    </row>
    <row r="6872" spans="1:5" x14ac:dyDescent="0.25">
      <c r="A6872">
        <v>5</v>
      </c>
      <c r="B6872" s="35" t="str">
        <f t="shared" si="107"/>
        <v>19000103</v>
      </c>
      <c r="C6872" s="32" t="s">
        <v>930</v>
      </c>
      <c r="D6872" s="33">
        <v>933622.53</v>
      </c>
      <c r="E6872" s="33">
        <v>1031234.94</v>
      </c>
    </row>
    <row r="6873" spans="1:5" x14ac:dyDescent="0.25">
      <c r="A6873">
        <v>5</v>
      </c>
      <c r="B6873" s="35" t="str">
        <f t="shared" si="107"/>
        <v>19000111</v>
      </c>
      <c r="C6873" s="32" t="s">
        <v>931</v>
      </c>
      <c r="D6873" s="33">
        <v>830042.6</v>
      </c>
      <c r="E6873" s="33">
        <v>763259.56</v>
      </c>
    </row>
    <row r="6874" spans="1:5" x14ac:dyDescent="0.25">
      <c r="A6874">
        <v>5</v>
      </c>
      <c r="B6874" s="35" t="str">
        <f t="shared" si="107"/>
        <v>19000112</v>
      </c>
      <c r="C6874" s="32" t="s">
        <v>932</v>
      </c>
      <c r="D6874" s="33">
        <v>9445.99</v>
      </c>
      <c r="E6874" s="33">
        <v>6297.35</v>
      </c>
    </row>
    <row r="6875" spans="1:5" x14ac:dyDescent="0.25">
      <c r="A6875">
        <v>5</v>
      </c>
      <c r="B6875" s="35" t="str">
        <f t="shared" si="107"/>
        <v>19000113</v>
      </c>
      <c r="C6875" s="32" t="s">
        <v>933</v>
      </c>
      <c r="D6875" s="33">
        <v>0</v>
      </c>
      <c r="E6875" s="33">
        <v>30412.14</v>
      </c>
    </row>
    <row r="6876" spans="1:5" x14ac:dyDescent="0.25">
      <c r="A6876">
        <v>5</v>
      </c>
      <c r="B6876" s="35" t="str">
        <f t="shared" si="107"/>
        <v>19000122</v>
      </c>
      <c r="C6876" s="32" t="s">
        <v>934</v>
      </c>
      <c r="D6876" s="33">
        <v>-120144.27</v>
      </c>
      <c r="E6876" s="33">
        <v>-109967.46</v>
      </c>
    </row>
    <row r="6877" spans="1:5" x14ac:dyDescent="0.25">
      <c r="A6877">
        <v>5</v>
      </c>
      <c r="B6877" s="35" t="str">
        <f t="shared" si="107"/>
        <v>19000132</v>
      </c>
      <c r="C6877" s="32" t="s">
        <v>935</v>
      </c>
      <c r="D6877" s="33">
        <v>350919645.93000001</v>
      </c>
      <c r="E6877" s="33">
        <v>347096269.11000001</v>
      </c>
    </row>
    <row r="6878" spans="1:5" x14ac:dyDescent="0.25">
      <c r="A6878">
        <v>5</v>
      </c>
      <c r="B6878" s="35" t="str">
        <f t="shared" si="107"/>
        <v>19000133</v>
      </c>
      <c r="C6878" s="32" t="s">
        <v>936</v>
      </c>
      <c r="D6878" s="33">
        <v>9385828.8499999996</v>
      </c>
      <c r="E6878" s="33">
        <v>9630080.4800000004</v>
      </c>
    </row>
    <row r="6879" spans="1:5" x14ac:dyDescent="0.25">
      <c r="A6879">
        <v>5</v>
      </c>
      <c r="B6879" s="35" t="str">
        <f t="shared" si="107"/>
        <v>19000142</v>
      </c>
      <c r="C6879" s="32" t="s">
        <v>937</v>
      </c>
      <c r="D6879" s="33">
        <v>0</v>
      </c>
      <c r="E6879" s="33">
        <v>2210025.5099999998</v>
      </c>
    </row>
    <row r="6880" spans="1:5" x14ac:dyDescent="0.25">
      <c r="A6880">
        <v>5</v>
      </c>
      <c r="B6880" s="35" t="str">
        <f t="shared" si="107"/>
        <v>19000151</v>
      </c>
      <c r="C6880" s="32" t="s">
        <v>938</v>
      </c>
      <c r="D6880" s="33">
        <v>114382.82</v>
      </c>
      <c r="E6880" s="33">
        <v>80067.97</v>
      </c>
    </row>
    <row r="6881" spans="1:5" x14ac:dyDescent="0.25">
      <c r="A6881">
        <v>5</v>
      </c>
      <c r="B6881" s="35" t="str">
        <f t="shared" si="107"/>
        <v>19000181</v>
      </c>
      <c r="C6881" s="32" t="s">
        <v>939</v>
      </c>
      <c r="D6881" s="33">
        <v>-2040031.54</v>
      </c>
      <c r="E6881" s="33">
        <v>-1875422.41</v>
      </c>
    </row>
    <row r="6882" spans="1:5" x14ac:dyDescent="0.25">
      <c r="A6882">
        <v>5</v>
      </c>
      <c r="B6882" s="35" t="str">
        <f t="shared" si="107"/>
        <v>19000193</v>
      </c>
      <c r="C6882" s="32" t="s">
        <v>940</v>
      </c>
      <c r="D6882" s="33">
        <v>0.13</v>
      </c>
      <c r="E6882" s="33">
        <v>0.13</v>
      </c>
    </row>
    <row r="6883" spans="1:5" x14ac:dyDescent="0.25">
      <c r="A6883">
        <v>5</v>
      </c>
      <c r="B6883" s="35" t="str">
        <f t="shared" si="107"/>
        <v>19000251</v>
      </c>
      <c r="C6883" s="32" t="s">
        <v>941</v>
      </c>
      <c r="D6883" s="33">
        <v>1961.44</v>
      </c>
      <c r="E6883" s="33">
        <v>1225.68</v>
      </c>
    </row>
    <row r="6884" spans="1:5" x14ac:dyDescent="0.25">
      <c r="A6884">
        <v>5</v>
      </c>
      <c r="B6884" s="35" t="str">
        <f t="shared" si="107"/>
        <v>19000283</v>
      </c>
      <c r="C6884" s="32" t="s">
        <v>942</v>
      </c>
      <c r="D6884" s="33">
        <v>6630260.9100000001</v>
      </c>
      <c r="E6884" s="33">
        <v>4919134.45</v>
      </c>
    </row>
    <row r="6885" spans="1:5" x14ac:dyDescent="0.25">
      <c r="A6885">
        <v>5</v>
      </c>
      <c r="B6885" s="35" t="str">
        <f t="shared" si="107"/>
        <v>19000361</v>
      </c>
      <c r="C6885" s="32" t="s">
        <v>943</v>
      </c>
      <c r="D6885" s="33">
        <v>159437</v>
      </c>
      <c r="E6885" s="33">
        <v>159437</v>
      </c>
    </row>
    <row r="6886" spans="1:5" x14ac:dyDescent="0.25">
      <c r="A6886">
        <v>5</v>
      </c>
      <c r="B6886" s="35" t="str">
        <f t="shared" si="107"/>
        <v>19000371</v>
      </c>
      <c r="C6886" s="32" t="s">
        <v>944</v>
      </c>
      <c r="D6886" s="33">
        <v>12834.94</v>
      </c>
      <c r="E6886" s="33">
        <v>9856.25</v>
      </c>
    </row>
    <row r="6887" spans="1:5" x14ac:dyDescent="0.25">
      <c r="A6887">
        <v>5</v>
      </c>
      <c r="B6887" s="35" t="str">
        <f t="shared" si="107"/>
        <v>19000403</v>
      </c>
      <c r="C6887" s="32" t="s">
        <v>945</v>
      </c>
      <c r="D6887" s="33">
        <v>139985.9</v>
      </c>
      <c r="E6887" s="33">
        <v>138120.04999999999</v>
      </c>
    </row>
    <row r="6888" spans="1:5" x14ac:dyDescent="0.25">
      <c r="A6888">
        <v>5</v>
      </c>
      <c r="B6888" s="35" t="str">
        <f t="shared" si="107"/>
        <v>19000441</v>
      </c>
      <c r="C6888" s="32" t="s">
        <v>946</v>
      </c>
      <c r="D6888" s="33">
        <v>11264226.609999999</v>
      </c>
      <c r="E6888" s="33">
        <v>8627829.6999999993</v>
      </c>
    </row>
    <row r="6889" spans="1:5" x14ac:dyDescent="0.25">
      <c r="A6889">
        <v>5</v>
      </c>
      <c r="B6889" s="35" t="str">
        <f t="shared" si="107"/>
        <v>19000443</v>
      </c>
      <c r="C6889" s="32" t="s">
        <v>947</v>
      </c>
      <c r="D6889" s="33">
        <v>37599375.450000003</v>
      </c>
      <c r="E6889" s="33">
        <v>36466600.450000003</v>
      </c>
    </row>
    <row r="6890" spans="1:5" x14ac:dyDescent="0.25">
      <c r="A6890">
        <v>5</v>
      </c>
      <c r="B6890" s="35" t="str">
        <f t="shared" si="107"/>
        <v>19000453</v>
      </c>
      <c r="C6890" s="32" t="s">
        <v>948</v>
      </c>
      <c r="D6890" s="33">
        <v>2639809.62</v>
      </c>
      <c r="E6890" s="33">
        <v>2467069.7400000002</v>
      </c>
    </row>
    <row r="6891" spans="1:5" x14ac:dyDescent="0.25">
      <c r="A6891">
        <v>5</v>
      </c>
      <c r="B6891" s="35" t="str">
        <f t="shared" si="107"/>
        <v>19000463</v>
      </c>
      <c r="C6891" s="32" t="s">
        <v>949</v>
      </c>
      <c r="D6891" s="33">
        <v>-867299.93</v>
      </c>
      <c r="E6891" s="33">
        <v>-829937.42</v>
      </c>
    </row>
    <row r="6892" spans="1:5" x14ac:dyDescent="0.25">
      <c r="A6892">
        <v>5</v>
      </c>
      <c r="B6892" s="35" t="str">
        <f t="shared" si="107"/>
        <v>19000471</v>
      </c>
      <c r="C6892" s="32" t="s">
        <v>950</v>
      </c>
      <c r="D6892" s="33">
        <v>4147857.24</v>
      </c>
      <c r="E6892" s="33">
        <v>4182606.96</v>
      </c>
    </row>
    <row r="6893" spans="1:5" x14ac:dyDescent="0.25">
      <c r="A6893">
        <v>5</v>
      </c>
      <c r="B6893" s="35" t="str">
        <f t="shared" si="107"/>
        <v>19000473</v>
      </c>
      <c r="C6893" s="32" t="s">
        <v>951</v>
      </c>
      <c r="D6893" s="33">
        <v>2562568</v>
      </c>
      <c r="E6893" s="33">
        <v>1494832</v>
      </c>
    </row>
    <row r="6894" spans="1:5" x14ac:dyDescent="0.25">
      <c r="A6894">
        <v>5</v>
      </c>
      <c r="B6894" s="35" t="str">
        <f t="shared" si="107"/>
        <v>19000491</v>
      </c>
      <c r="C6894" s="32" t="s">
        <v>952</v>
      </c>
      <c r="D6894" s="33">
        <v>1123288.53</v>
      </c>
      <c r="E6894" s="33">
        <v>1099079.73</v>
      </c>
    </row>
    <row r="6895" spans="1:5" x14ac:dyDescent="0.25">
      <c r="A6895">
        <v>5</v>
      </c>
      <c r="B6895" s="35" t="str">
        <f t="shared" si="107"/>
        <v>19000552</v>
      </c>
      <c r="C6895" s="32" t="s">
        <v>953</v>
      </c>
      <c r="D6895" s="33">
        <v>363905.6</v>
      </c>
      <c r="E6895" s="33">
        <v>403943.01</v>
      </c>
    </row>
    <row r="6896" spans="1:5" x14ac:dyDescent="0.25">
      <c r="A6896">
        <v>5</v>
      </c>
      <c r="B6896" s="35" t="str">
        <f t="shared" si="107"/>
        <v>19000553</v>
      </c>
      <c r="C6896" s="32" t="s">
        <v>954</v>
      </c>
      <c r="D6896" s="33">
        <v>49647.08</v>
      </c>
      <c r="E6896" s="33">
        <v>28369.77</v>
      </c>
    </row>
    <row r="6897" spans="1:5" x14ac:dyDescent="0.25">
      <c r="A6897">
        <v>5</v>
      </c>
      <c r="B6897" s="35" t="str">
        <f t="shared" si="107"/>
        <v>19000562</v>
      </c>
      <c r="C6897" s="32" t="s">
        <v>955</v>
      </c>
      <c r="D6897" s="33">
        <v>1286866.46</v>
      </c>
      <c r="E6897" s="33">
        <v>1223311.3600000001</v>
      </c>
    </row>
    <row r="6898" spans="1:5" x14ac:dyDescent="0.25">
      <c r="A6898">
        <v>5</v>
      </c>
      <c r="B6898" s="35" t="str">
        <f t="shared" si="107"/>
        <v>19000572</v>
      </c>
      <c r="C6898" s="32" t="s">
        <v>956</v>
      </c>
      <c r="D6898" s="33">
        <v>268860.56</v>
      </c>
      <c r="E6898" s="33">
        <v>239333.77</v>
      </c>
    </row>
    <row r="6899" spans="1:5" x14ac:dyDescent="0.25">
      <c r="A6899">
        <v>5</v>
      </c>
      <c r="B6899" s="35" t="str">
        <f t="shared" si="107"/>
        <v>19000573</v>
      </c>
      <c r="C6899" s="32" t="s">
        <v>957</v>
      </c>
      <c r="D6899" s="33">
        <v>168726.39</v>
      </c>
      <c r="E6899" s="33">
        <v>156674.51</v>
      </c>
    </row>
    <row r="6900" spans="1:5" x14ac:dyDescent="0.25">
      <c r="A6900">
        <v>5</v>
      </c>
      <c r="B6900" s="35" t="str">
        <f t="shared" si="107"/>
        <v>19000581</v>
      </c>
      <c r="C6900" s="32" t="s">
        <v>958</v>
      </c>
      <c r="D6900" s="33">
        <v>1350606.75</v>
      </c>
      <c r="E6900" s="33">
        <v>1273193.44</v>
      </c>
    </row>
    <row r="6901" spans="1:5" x14ac:dyDescent="0.25">
      <c r="A6901">
        <v>5</v>
      </c>
      <c r="B6901" s="35" t="str">
        <f t="shared" si="107"/>
        <v>19000592</v>
      </c>
      <c r="C6901" s="32" t="s">
        <v>959</v>
      </c>
      <c r="D6901" s="33">
        <v>196273.15</v>
      </c>
      <c r="E6901" s="33">
        <v>134719.38</v>
      </c>
    </row>
    <row r="6902" spans="1:5" x14ac:dyDescent="0.25">
      <c r="A6902">
        <v>5</v>
      </c>
      <c r="B6902" s="35" t="str">
        <f t="shared" si="107"/>
        <v>19000601</v>
      </c>
      <c r="C6902" s="32" t="s">
        <v>960</v>
      </c>
      <c r="D6902" s="33">
        <v>187617117</v>
      </c>
      <c r="E6902" s="33">
        <v>146873091.53999999</v>
      </c>
    </row>
    <row r="6903" spans="1:5" x14ac:dyDescent="0.25">
      <c r="A6903">
        <v>5</v>
      </c>
      <c r="B6903" s="35" t="str">
        <f t="shared" si="107"/>
        <v>19000621</v>
      </c>
      <c r="C6903" s="32" t="s">
        <v>961</v>
      </c>
      <c r="D6903" s="33">
        <v>30213579.850000001</v>
      </c>
      <c r="E6903" s="33">
        <v>19382889.539999999</v>
      </c>
    </row>
    <row r="6904" spans="1:5" x14ac:dyDescent="0.25">
      <c r="A6904">
        <v>5</v>
      </c>
      <c r="B6904" s="35" t="str">
        <f t="shared" si="107"/>
        <v>19000641</v>
      </c>
      <c r="C6904" s="32" t="s">
        <v>962</v>
      </c>
      <c r="D6904" s="33">
        <v>418679.8</v>
      </c>
      <c r="E6904" s="33">
        <v>359193.15</v>
      </c>
    </row>
    <row r="6905" spans="1:5" x14ac:dyDescent="0.25">
      <c r="A6905">
        <v>5</v>
      </c>
      <c r="B6905" s="35" t="str">
        <f t="shared" si="107"/>
        <v>19000671</v>
      </c>
      <c r="C6905" s="32" t="s">
        <v>963</v>
      </c>
      <c r="D6905" s="33">
        <v>19659322.870000001</v>
      </c>
      <c r="E6905" s="33">
        <v>19659322.870000001</v>
      </c>
    </row>
    <row r="6906" spans="1:5" x14ac:dyDescent="0.25">
      <c r="A6906">
        <v>5</v>
      </c>
      <c r="B6906" s="35" t="str">
        <f t="shared" si="107"/>
        <v>19000691</v>
      </c>
      <c r="C6906" s="32" t="s">
        <v>964</v>
      </c>
      <c r="D6906" s="33">
        <v>49000</v>
      </c>
      <c r="E6906" s="33">
        <v>114100</v>
      </c>
    </row>
    <row r="6907" spans="1:5" x14ac:dyDescent="0.25">
      <c r="A6907">
        <v>5</v>
      </c>
      <c r="B6907" s="35" t="str">
        <f t="shared" si="107"/>
        <v>19000692</v>
      </c>
      <c r="C6907" s="32" t="s">
        <v>965</v>
      </c>
      <c r="D6907" s="33">
        <v>752500</v>
      </c>
      <c r="E6907" s="33">
        <v>480738.48</v>
      </c>
    </row>
    <row r="6908" spans="1:5" x14ac:dyDescent="0.25">
      <c r="A6908">
        <v>5</v>
      </c>
      <c r="B6908" s="35" t="str">
        <f t="shared" si="107"/>
        <v>19000711</v>
      </c>
      <c r="C6908" s="32" t="s">
        <v>966</v>
      </c>
      <c r="D6908" s="33">
        <v>156807.69</v>
      </c>
      <c r="E6908" s="33">
        <v>109765.4</v>
      </c>
    </row>
    <row r="6909" spans="1:5" x14ac:dyDescent="0.25">
      <c r="A6909">
        <v>5</v>
      </c>
      <c r="B6909" s="35" t="str">
        <f t="shared" si="107"/>
        <v>19000721</v>
      </c>
      <c r="C6909" s="32" t="s">
        <v>967</v>
      </c>
      <c r="D6909" s="33">
        <v>10869.86</v>
      </c>
      <c r="E6909" s="33">
        <v>10869.86</v>
      </c>
    </row>
    <row r="6910" spans="1:5" x14ac:dyDescent="0.25">
      <c r="A6910">
        <v>5</v>
      </c>
      <c r="B6910" s="35" t="str">
        <f t="shared" si="107"/>
        <v>19000751</v>
      </c>
      <c r="C6910" s="32" t="s">
        <v>968</v>
      </c>
      <c r="D6910" s="33">
        <v>1017576</v>
      </c>
      <c r="E6910" s="33">
        <v>927791.55</v>
      </c>
    </row>
    <row r="6911" spans="1:5" x14ac:dyDescent="0.25">
      <c r="A6911">
        <v>5</v>
      </c>
      <c r="B6911" s="35" t="str">
        <f t="shared" si="107"/>
        <v>19000752</v>
      </c>
      <c r="C6911" s="32" t="s">
        <v>969</v>
      </c>
      <c r="D6911" s="33">
        <v>544299</v>
      </c>
      <c r="E6911" s="33">
        <v>496270.95</v>
      </c>
    </row>
    <row r="6912" spans="1:5" x14ac:dyDescent="0.25">
      <c r="A6912">
        <v>5</v>
      </c>
      <c r="B6912" s="35" t="str">
        <f t="shared" si="107"/>
        <v>19000781</v>
      </c>
      <c r="C6912" s="32" t="s">
        <v>970</v>
      </c>
      <c r="D6912" s="33">
        <v>2751355.47</v>
      </c>
      <c r="E6912" s="33">
        <v>2611336.9700000002</v>
      </c>
    </row>
    <row r="6913" spans="1:5" x14ac:dyDescent="0.25">
      <c r="A6913">
        <v>5</v>
      </c>
      <c r="B6913" s="35" t="str">
        <f t="shared" si="107"/>
        <v>19000791</v>
      </c>
      <c r="C6913" s="32" t="s">
        <v>971</v>
      </c>
      <c r="D6913" s="33">
        <v>-5260.6</v>
      </c>
      <c r="E6913" s="33">
        <v>64600.03</v>
      </c>
    </row>
    <row r="6914" spans="1:5" x14ac:dyDescent="0.25">
      <c r="A6914">
        <v>5</v>
      </c>
      <c r="B6914" s="35" t="str">
        <f t="shared" ref="B6914:B6977" si="108">LEFT(C6914,8)</f>
        <v>19000801</v>
      </c>
      <c r="C6914" s="32" t="s">
        <v>972</v>
      </c>
      <c r="D6914" s="33">
        <v>10034.280000000001</v>
      </c>
      <c r="E6914" s="33">
        <v>12089.79</v>
      </c>
    </row>
    <row r="6915" spans="1:5" x14ac:dyDescent="0.25">
      <c r="A6915">
        <v>5</v>
      </c>
      <c r="B6915" s="35" t="str">
        <f t="shared" si="108"/>
        <v>19000811</v>
      </c>
      <c r="C6915" s="32" t="s">
        <v>973</v>
      </c>
      <c r="D6915" s="33">
        <v>14686.44</v>
      </c>
      <c r="E6915" s="33">
        <v>13048.89</v>
      </c>
    </row>
    <row r="6916" spans="1:5" x14ac:dyDescent="0.25">
      <c r="A6916">
        <v>5</v>
      </c>
      <c r="B6916" s="35" t="str">
        <f t="shared" si="108"/>
        <v>19000831</v>
      </c>
      <c r="C6916" s="32" t="s">
        <v>974</v>
      </c>
      <c r="D6916" s="33">
        <v>208401.79</v>
      </c>
      <c r="E6916" s="33">
        <v>161037.73000000001</v>
      </c>
    </row>
    <row r="6917" spans="1:5" x14ac:dyDescent="0.25">
      <c r="A6917">
        <v>5</v>
      </c>
      <c r="B6917" s="35" t="str">
        <f t="shared" si="108"/>
        <v>19000841</v>
      </c>
      <c r="C6917" s="32" t="s">
        <v>975</v>
      </c>
      <c r="D6917" s="33">
        <v>-72655.509999999995</v>
      </c>
      <c r="E6917" s="33">
        <v>-46579.86</v>
      </c>
    </row>
    <row r="6918" spans="1:5" x14ac:dyDescent="0.25">
      <c r="A6918">
        <v>5</v>
      </c>
      <c r="B6918" s="35" t="str">
        <f t="shared" si="108"/>
        <v>19000851</v>
      </c>
      <c r="C6918" s="32" t="s">
        <v>976</v>
      </c>
      <c r="D6918" s="33">
        <v>152396.29</v>
      </c>
      <c r="E6918" s="33">
        <v>76198.16</v>
      </c>
    </row>
    <row r="6919" spans="1:5" x14ac:dyDescent="0.25">
      <c r="A6919">
        <v>5</v>
      </c>
      <c r="B6919" s="35" t="str">
        <f t="shared" si="108"/>
        <v>19000861</v>
      </c>
      <c r="C6919" s="32" t="s">
        <v>977</v>
      </c>
      <c r="D6919" s="33">
        <v>38318.949999999997</v>
      </c>
      <c r="E6919" s="33">
        <v>19159.48</v>
      </c>
    </row>
    <row r="6920" spans="1:5" x14ac:dyDescent="0.25">
      <c r="A6920">
        <v>5</v>
      </c>
      <c r="B6920" s="35" t="str">
        <f t="shared" si="108"/>
        <v>19000871</v>
      </c>
      <c r="C6920" s="32" t="s">
        <v>978</v>
      </c>
      <c r="D6920" s="33">
        <v>1549497.81</v>
      </c>
      <c r="E6920" s="33">
        <v>1522953.6</v>
      </c>
    </row>
    <row r="6921" spans="1:5" x14ac:dyDescent="0.25">
      <c r="A6921">
        <v>5</v>
      </c>
      <c r="B6921" s="35" t="str">
        <f t="shared" si="108"/>
        <v>19000881</v>
      </c>
      <c r="C6921" s="32" t="s">
        <v>979</v>
      </c>
      <c r="D6921" s="33">
        <v>-739489.53</v>
      </c>
      <c r="E6921" s="33">
        <v>547223.75</v>
      </c>
    </row>
    <row r="6922" spans="1:5" x14ac:dyDescent="0.25">
      <c r="A6922">
        <v>5</v>
      </c>
      <c r="B6922" s="35" t="str">
        <f t="shared" si="108"/>
        <v>19000891</v>
      </c>
      <c r="C6922" s="32" t="s">
        <v>980</v>
      </c>
      <c r="D6922" s="33">
        <v>662137876</v>
      </c>
      <c r="E6922" s="33">
        <v>649911677.36000001</v>
      </c>
    </row>
    <row r="6923" spans="1:5" x14ac:dyDescent="0.25">
      <c r="A6923">
        <v>5</v>
      </c>
      <c r="B6923" s="35" t="str">
        <f t="shared" si="108"/>
        <v>19000901</v>
      </c>
      <c r="C6923" s="32" t="s">
        <v>981</v>
      </c>
      <c r="D6923" s="33">
        <v>0</v>
      </c>
      <c r="E6923" s="33">
        <v>1750000</v>
      </c>
    </row>
    <row r="6924" spans="1:5" x14ac:dyDescent="0.25">
      <c r="A6924">
        <v>5</v>
      </c>
      <c r="B6924" s="35" t="str">
        <f t="shared" si="108"/>
        <v>19000911</v>
      </c>
      <c r="C6924" s="32" t="s">
        <v>982</v>
      </c>
      <c r="D6924" s="33">
        <v>0</v>
      </c>
      <c r="E6924" s="33">
        <v>5051459.49</v>
      </c>
    </row>
    <row r="6925" spans="1:5" x14ac:dyDescent="0.25">
      <c r="A6925">
        <v>5</v>
      </c>
      <c r="B6925" s="35" t="str">
        <f t="shared" si="108"/>
        <v>19001001</v>
      </c>
      <c r="C6925" s="32" t="s">
        <v>983</v>
      </c>
      <c r="D6925" s="33">
        <v>0</v>
      </c>
      <c r="E6925" s="33">
        <v>0</v>
      </c>
    </row>
    <row r="6926" spans="1:5" x14ac:dyDescent="0.25">
      <c r="A6926">
        <v>5</v>
      </c>
      <c r="B6926" s="35" t="str">
        <f t="shared" si="108"/>
        <v>19002003</v>
      </c>
      <c r="C6926" s="32" t="s">
        <v>984</v>
      </c>
      <c r="D6926" s="33">
        <v>0.42</v>
      </c>
      <c r="E6926" s="33">
        <v>3514998.02</v>
      </c>
    </row>
    <row r="6927" spans="1:5" x14ac:dyDescent="0.25">
      <c r="A6927">
        <v>5</v>
      </c>
      <c r="B6927" s="35" t="str">
        <f t="shared" si="108"/>
        <v>19003011</v>
      </c>
      <c r="C6927" s="32" t="s">
        <v>985</v>
      </c>
      <c r="D6927" s="33">
        <v>483649.6</v>
      </c>
      <c r="E6927" s="33">
        <v>338555.35</v>
      </c>
    </row>
    <row r="6928" spans="1:5" x14ac:dyDescent="0.25">
      <c r="A6928">
        <v>5</v>
      </c>
      <c r="B6928" s="35" t="str">
        <f t="shared" si="108"/>
        <v>19003021</v>
      </c>
      <c r="C6928" s="32" t="s">
        <v>986</v>
      </c>
      <c r="D6928" s="33">
        <v>140010.15</v>
      </c>
      <c r="E6928" s="33">
        <v>98008.05</v>
      </c>
    </row>
    <row r="6929" spans="1:5" x14ac:dyDescent="0.25">
      <c r="A6929">
        <v>5</v>
      </c>
      <c r="B6929" s="35" t="str">
        <f t="shared" si="108"/>
        <v>19003041</v>
      </c>
      <c r="C6929" s="32" t="s">
        <v>987</v>
      </c>
      <c r="D6929" s="33">
        <v>2163000</v>
      </c>
      <c r="E6929" s="33">
        <v>0</v>
      </c>
    </row>
    <row r="6930" spans="1:5" x14ac:dyDescent="0.25">
      <c r="A6930">
        <v>5</v>
      </c>
      <c r="B6930" s="35" t="str">
        <f t="shared" si="108"/>
        <v>19003042</v>
      </c>
      <c r="C6930" s="32" t="s">
        <v>988</v>
      </c>
      <c r="D6930" s="33">
        <v>1701000</v>
      </c>
      <c r="E6930" s="33">
        <v>0</v>
      </c>
    </row>
    <row r="6931" spans="1:5" x14ac:dyDescent="0.25">
      <c r="A6931">
        <v>5</v>
      </c>
      <c r="B6931" s="35" t="str">
        <f t="shared" si="108"/>
        <v xml:space="preserve">F190    </v>
      </c>
      <c r="C6931" s="25" t="s">
        <v>989</v>
      </c>
      <c r="D6931" s="26">
        <v>1375504644.3499999</v>
      </c>
      <c r="E6931" s="26">
        <v>1316716948.96</v>
      </c>
    </row>
    <row r="6932" spans="1:5" x14ac:dyDescent="0.25">
      <c r="A6932">
        <v>5</v>
      </c>
      <c r="B6932" s="35" t="str">
        <f t="shared" si="108"/>
        <v>F1-P110.</v>
      </c>
      <c r="C6932" s="25" t="s">
        <v>231</v>
      </c>
      <c r="D6932" s="26">
        <v>1375504644.3499999</v>
      </c>
      <c r="E6932" s="26">
        <v>1316716948.96</v>
      </c>
    </row>
    <row r="6933" spans="1:5" x14ac:dyDescent="0.25">
      <c r="A6933">
        <v>5</v>
      </c>
      <c r="B6933" s="35" t="str">
        <f t="shared" si="108"/>
        <v>19100012</v>
      </c>
      <c r="C6933" s="32" t="s">
        <v>990</v>
      </c>
      <c r="D6933" s="33">
        <v>630515.52</v>
      </c>
      <c r="E6933" s="33">
        <v>-9169059.7300000004</v>
      </c>
    </row>
    <row r="6934" spans="1:5" x14ac:dyDescent="0.25">
      <c r="A6934">
        <v>5</v>
      </c>
      <c r="B6934" s="35" t="str">
        <f t="shared" si="108"/>
        <v>19100022</v>
      </c>
      <c r="C6934" s="32" t="s">
        <v>991</v>
      </c>
      <c r="D6934" s="33">
        <v>-5134890.42</v>
      </c>
      <c r="E6934" s="33">
        <v>-25576556.170000002</v>
      </c>
    </row>
    <row r="6935" spans="1:5" x14ac:dyDescent="0.25">
      <c r="A6935">
        <v>5</v>
      </c>
      <c r="B6935" s="35" t="str">
        <f t="shared" si="108"/>
        <v>19100132</v>
      </c>
      <c r="C6935" s="32" t="s">
        <v>992</v>
      </c>
      <c r="D6935" s="33">
        <v>-50661.81</v>
      </c>
      <c r="E6935" s="33">
        <v>-260028.41</v>
      </c>
    </row>
    <row r="6936" spans="1:5" x14ac:dyDescent="0.25">
      <c r="A6936">
        <v>5</v>
      </c>
      <c r="B6936" s="35" t="str">
        <f t="shared" si="108"/>
        <v>19100142</v>
      </c>
      <c r="C6936" s="32" t="s">
        <v>993</v>
      </c>
      <c r="D6936" s="33">
        <v>46941.33</v>
      </c>
      <c r="E6936" s="33">
        <v>-105698.38</v>
      </c>
    </row>
    <row r="6937" spans="1:5" x14ac:dyDescent="0.25">
      <c r="A6937">
        <v>5</v>
      </c>
      <c r="B6937" s="35" t="str">
        <f t="shared" si="108"/>
        <v>19100152</v>
      </c>
      <c r="C6937" s="32" t="s">
        <v>994</v>
      </c>
      <c r="D6937" s="33">
        <v>-152574.91</v>
      </c>
      <c r="E6937" s="33">
        <v>-214693.6</v>
      </c>
    </row>
    <row r="6938" spans="1:5" x14ac:dyDescent="0.25">
      <c r="A6938">
        <v>5</v>
      </c>
      <c r="B6938" s="35" t="str">
        <f t="shared" si="108"/>
        <v>19100162</v>
      </c>
      <c r="C6938" s="32" t="s">
        <v>995</v>
      </c>
      <c r="D6938" s="33">
        <v>-11390293.1</v>
      </c>
      <c r="E6938" s="33">
        <v>-3494790.36</v>
      </c>
    </row>
    <row r="6939" spans="1:5" x14ac:dyDescent="0.25">
      <c r="A6939">
        <v>5</v>
      </c>
      <c r="B6939" s="35" t="str">
        <f t="shared" si="108"/>
        <v xml:space="preserve">F191    </v>
      </c>
      <c r="C6939" s="25" t="s">
        <v>996</v>
      </c>
      <c r="D6939" s="26">
        <v>-16050963.390000001</v>
      </c>
      <c r="E6939" s="26">
        <v>-38820826.649999999</v>
      </c>
    </row>
    <row r="6940" spans="1:5" x14ac:dyDescent="0.25">
      <c r="A6940">
        <v>5</v>
      </c>
      <c r="B6940" s="35" t="str">
        <f t="shared" si="108"/>
        <v>F1-P110.</v>
      </c>
      <c r="C6940" s="25" t="s">
        <v>232</v>
      </c>
      <c r="D6940" s="26">
        <v>-16050963.390000001</v>
      </c>
      <c r="E6940" s="26">
        <v>-38820826.649999999</v>
      </c>
    </row>
    <row r="6941" spans="1:5" x14ac:dyDescent="0.25">
      <c r="A6941">
        <v>5</v>
      </c>
      <c r="B6941" s="35" t="str">
        <f t="shared" si="108"/>
        <v>F1-P110.</v>
      </c>
      <c r="C6941" s="42" t="s">
        <v>233</v>
      </c>
      <c r="D6941" s="50">
        <v>2267072726.0599999</v>
      </c>
      <c r="E6941" s="50">
        <v>2111692873.3900001</v>
      </c>
    </row>
    <row r="6942" spans="1:5" x14ac:dyDescent="0.25">
      <c r="A6942">
        <v>5</v>
      </c>
      <c r="B6942" s="35" t="str">
        <f t="shared" si="108"/>
        <v>F1.P110.</v>
      </c>
      <c r="C6942" s="42" t="s">
        <v>234</v>
      </c>
      <c r="D6942" s="50">
        <v>12625792218.959999</v>
      </c>
      <c r="E6942" s="50">
        <v>12418410660.389999</v>
      </c>
    </row>
    <row r="6943" spans="1:5" x14ac:dyDescent="0.25">
      <c r="A6943">
        <v>5</v>
      </c>
      <c r="B6943" s="35" t="str">
        <f t="shared" si="108"/>
        <v>Liabilit</v>
      </c>
      <c r="C6943" s="23" t="s">
        <v>997</v>
      </c>
      <c r="D6943" s="24" t="s">
        <v>998</v>
      </c>
      <c r="E6943" s="24" t="s">
        <v>999</v>
      </c>
    </row>
    <row r="6944" spans="1:5" x14ac:dyDescent="0.25">
      <c r="A6944">
        <v>5</v>
      </c>
      <c r="B6944" s="35" t="str">
        <f t="shared" si="108"/>
        <v>20100023</v>
      </c>
      <c r="C6944" s="43" t="s">
        <v>1000</v>
      </c>
      <c r="D6944" s="49">
        <v>-859037.91</v>
      </c>
      <c r="E6944" s="49">
        <v>-859037.91</v>
      </c>
    </row>
    <row r="6945" spans="1:5" x14ac:dyDescent="0.25">
      <c r="A6945">
        <v>5</v>
      </c>
      <c r="B6945" s="35" t="str">
        <f t="shared" si="108"/>
        <v xml:space="preserve">F201    </v>
      </c>
      <c r="C6945" s="28" t="s">
        <v>1001</v>
      </c>
      <c r="D6945" s="56">
        <v>-859037.91</v>
      </c>
      <c r="E6945" s="56">
        <v>-859037.91</v>
      </c>
    </row>
    <row r="6946" spans="1:5" x14ac:dyDescent="0.25">
      <c r="A6946">
        <v>5</v>
      </c>
      <c r="B6946" s="35" t="str">
        <f t="shared" si="108"/>
        <v>F1-P112.</v>
      </c>
      <c r="C6946" s="25" t="s">
        <v>235</v>
      </c>
      <c r="D6946" s="27">
        <v>-859037.91</v>
      </c>
      <c r="E6946" s="27">
        <v>-859037.91</v>
      </c>
    </row>
    <row r="6947" spans="1:5" x14ac:dyDescent="0.25">
      <c r="A6947">
        <v>5</v>
      </c>
      <c r="B6947" s="35" t="str">
        <f t="shared" si="108"/>
        <v>20700003</v>
      </c>
      <c r="C6947" s="32" t="s">
        <v>1002</v>
      </c>
      <c r="D6947" s="34">
        <v>-122847945.22</v>
      </c>
      <c r="E6947" s="34">
        <v>-122847945.22</v>
      </c>
    </row>
    <row r="6948" spans="1:5" x14ac:dyDescent="0.25">
      <c r="A6948">
        <v>5</v>
      </c>
      <c r="B6948" s="35" t="str">
        <f t="shared" si="108"/>
        <v>20700013</v>
      </c>
      <c r="C6948" s="32" t="s">
        <v>1003</v>
      </c>
      <c r="D6948" s="34">
        <v>-338395484.31</v>
      </c>
      <c r="E6948" s="34">
        <v>-338395484.31</v>
      </c>
    </row>
    <row r="6949" spans="1:5" x14ac:dyDescent="0.25">
      <c r="A6949">
        <v>5</v>
      </c>
      <c r="B6949" s="35" t="str">
        <f t="shared" si="108"/>
        <v>20700023</v>
      </c>
      <c r="C6949" s="32" t="s">
        <v>1004</v>
      </c>
      <c r="D6949" s="34">
        <v>-16901820.34</v>
      </c>
      <c r="E6949" s="34">
        <v>-16901820.34</v>
      </c>
    </row>
    <row r="6950" spans="1:5" x14ac:dyDescent="0.25">
      <c r="A6950">
        <v>5</v>
      </c>
      <c r="B6950" s="35" t="str">
        <f t="shared" si="108"/>
        <v xml:space="preserve">F207    </v>
      </c>
      <c r="C6950" s="25" t="s">
        <v>1005</v>
      </c>
      <c r="D6950" s="27">
        <v>-478145249.87</v>
      </c>
      <c r="E6950" s="27">
        <v>-478145249.87</v>
      </c>
    </row>
    <row r="6951" spans="1:5" x14ac:dyDescent="0.25">
      <c r="A6951">
        <v>5</v>
      </c>
      <c r="B6951" s="35" t="str">
        <f t="shared" si="108"/>
        <v>F1-P112.</v>
      </c>
      <c r="C6951" s="25" t="s">
        <v>236</v>
      </c>
      <c r="D6951" s="27">
        <v>-478145249.87</v>
      </c>
      <c r="E6951" s="27">
        <v>-478145249.87</v>
      </c>
    </row>
    <row r="6952" spans="1:5" x14ac:dyDescent="0.25">
      <c r="A6952">
        <v>5</v>
      </c>
      <c r="B6952" s="35" t="str">
        <f t="shared" si="108"/>
        <v>21100003</v>
      </c>
      <c r="C6952" s="32" t="s">
        <v>1006</v>
      </c>
      <c r="D6952" s="34">
        <v>-2803605116.4699998</v>
      </c>
      <c r="E6952" s="34">
        <v>-2803605116.4699998</v>
      </c>
    </row>
    <row r="6953" spans="1:5" x14ac:dyDescent="0.25">
      <c r="A6953">
        <v>5</v>
      </c>
      <c r="B6953" s="35" t="str">
        <f t="shared" si="108"/>
        <v>21100383</v>
      </c>
      <c r="C6953" s="32" t="s">
        <v>1007</v>
      </c>
      <c r="D6953" s="34">
        <v>-491575</v>
      </c>
      <c r="E6953" s="34">
        <v>-491575</v>
      </c>
    </row>
    <row r="6954" spans="1:5" x14ac:dyDescent="0.25">
      <c r="A6954">
        <v>5</v>
      </c>
      <c r="B6954" s="35" t="str">
        <f t="shared" si="108"/>
        <v xml:space="preserve">F211    </v>
      </c>
      <c r="C6954" s="25" t="s">
        <v>1008</v>
      </c>
      <c r="D6954" s="27">
        <v>-2804096691.4699998</v>
      </c>
      <c r="E6954" s="27">
        <v>-2804096691.4699998</v>
      </c>
    </row>
    <row r="6955" spans="1:5" x14ac:dyDescent="0.25">
      <c r="A6955">
        <v>5</v>
      </c>
      <c r="B6955" s="35" t="str">
        <f t="shared" si="108"/>
        <v>F1-P112.</v>
      </c>
      <c r="C6955" s="25" t="s">
        <v>237</v>
      </c>
      <c r="D6955" s="27">
        <v>-2804096691.4699998</v>
      </c>
      <c r="E6955" s="27">
        <v>-2804096691.4699998</v>
      </c>
    </row>
    <row r="6956" spans="1:5" x14ac:dyDescent="0.25">
      <c r="A6956">
        <v>5</v>
      </c>
      <c r="B6956" s="35" t="str">
        <f t="shared" si="108"/>
        <v>21400013</v>
      </c>
      <c r="C6956" s="32" t="s">
        <v>1009</v>
      </c>
      <c r="D6956" s="34">
        <v>2148854.7200000002</v>
      </c>
      <c r="E6956" s="34">
        <v>2148854.7200000002</v>
      </c>
    </row>
    <row r="6957" spans="1:5" x14ac:dyDescent="0.25">
      <c r="A6957">
        <v>5</v>
      </c>
      <c r="B6957" s="35" t="str">
        <f t="shared" si="108"/>
        <v>21400033</v>
      </c>
      <c r="C6957" s="32" t="s">
        <v>1010</v>
      </c>
      <c r="D6957" s="34">
        <v>4985024.68</v>
      </c>
      <c r="E6957" s="34">
        <v>4985024.68</v>
      </c>
    </row>
    <row r="6958" spans="1:5" x14ac:dyDescent="0.25">
      <c r="A6958">
        <v>5</v>
      </c>
      <c r="B6958" s="35" t="str">
        <f t="shared" si="108"/>
        <v xml:space="preserve">F214    </v>
      </c>
      <c r="C6958" s="25" t="s">
        <v>1011</v>
      </c>
      <c r="D6958" s="27">
        <v>7133879.4000000004</v>
      </c>
      <c r="E6958" s="27">
        <v>7133879.4000000004</v>
      </c>
    </row>
    <row r="6959" spans="1:5" x14ac:dyDescent="0.25">
      <c r="A6959">
        <v>5</v>
      </c>
      <c r="B6959" s="35" t="str">
        <f t="shared" si="108"/>
        <v>F1-P112.</v>
      </c>
      <c r="C6959" s="25" t="s">
        <v>238</v>
      </c>
      <c r="D6959" s="27">
        <v>7133879.4000000004</v>
      </c>
      <c r="E6959" s="27">
        <v>7133879.4000000004</v>
      </c>
    </row>
    <row r="6960" spans="1:5" x14ac:dyDescent="0.25">
      <c r="A6960">
        <v>5</v>
      </c>
      <c r="B6960" s="35" t="str">
        <f t="shared" si="108"/>
        <v>21500023</v>
      </c>
      <c r="C6960" s="32" t="s">
        <v>1012</v>
      </c>
      <c r="D6960" s="34">
        <v>-14443200</v>
      </c>
      <c r="E6960" s="34">
        <v>-14443200</v>
      </c>
    </row>
    <row r="6961" spans="1:5" x14ac:dyDescent="0.25">
      <c r="A6961">
        <v>5</v>
      </c>
      <c r="B6961" s="35" t="str">
        <f t="shared" si="108"/>
        <v>21500033</v>
      </c>
      <c r="C6961" s="32" t="s">
        <v>1013</v>
      </c>
      <c r="D6961" s="34">
        <v>-8111172</v>
      </c>
      <c r="E6961" s="34">
        <v>-8111172</v>
      </c>
    </row>
    <row r="6962" spans="1:5" x14ac:dyDescent="0.25">
      <c r="A6962">
        <v>5</v>
      </c>
      <c r="B6962" s="35" t="str">
        <f t="shared" si="108"/>
        <v xml:space="preserve">F215    </v>
      </c>
      <c r="C6962" s="25" t="s">
        <v>263</v>
      </c>
      <c r="D6962" s="27">
        <v>-22554372</v>
      </c>
      <c r="E6962" s="27">
        <v>-22554372</v>
      </c>
    </row>
    <row r="6963" spans="1:5" x14ac:dyDescent="0.25">
      <c r="A6963">
        <v>5</v>
      </c>
      <c r="B6963" s="35" t="str">
        <f t="shared" si="108"/>
        <v>21600003</v>
      </c>
      <c r="C6963" s="32" t="s">
        <v>1014</v>
      </c>
      <c r="D6963" s="34">
        <v>-796832497.90999997</v>
      </c>
      <c r="E6963" s="34">
        <v>-567625678.71000004</v>
      </c>
    </row>
    <row r="6964" spans="1:5" x14ac:dyDescent="0.25">
      <c r="A6964">
        <v>5</v>
      </c>
      <c r="B6964" s="35" t="str">
        <f t="shared" si="108"/>
        <v>21600011</v>
      </c>
      <c r="C6964" s="32" t="s">
        <v>1015</v>
      </c>
      <c r="D6964" s="34">
        <v>17329518.510000002</v>
      </c>
      <c r="E6964" s="34">
        <v>15774841.310000001</v>
      </c>
    </row>
    <row r="6965" spans="1:5" x14ac:dyDescent="0.25">
      <c r="A6965">
        <v>5</v>
      </c>
      <c r="B6965" s="35" t="str">
        <f t="shared" si="108"/>
        <v>21600013</v>
      </c>
      <c r="C6965" s="32" t="s">
        <v>1016</v>
      </c>
      <c r="D6965" s="34">
        <v>77562549.519999996</v>
      </c>
      <c r="E6965" s="34">
        <v>77562549.519999996</v>
      </c>
    </row>
    <row r="6966" spans="1:5" x14ac:dyDescent="0.25">
      <c r="A6966">
        <v>5</v>
      </c>
      <c r="B6966" s="35" t="str">
        <f t="shared" si="108"/>
        <v>21600023</v>
      </c>
      <c r="C6966" s="32" t="s">
        <v>1017</v>
      </c>
      <c r="D6966" s="34">
        <v>1755001.25</v>
      </c>
      <c r="E6966" s="34">
        <v>1755001.25</v>
      </c>
    </row>
    <row r="6967" spans="1:5" x14ac:dyDescent="0.25">
      <c r="A6967">
        <v>5</v>
      </c>
      <c r="B6967" s="35" t="str">
        <f t="shared" si="108"/>
        <v>21600033</v>
      </c>
      <c r="C6967" s="32" t="s">
        <v>1018</v>
      </c>
      <c r="D6967" s="34">
        <v>1471103.62</v>
      </c>
      <c r="E6967" s="34">
        <v>1471103.62</v>
      </c>
    </row>
    <row r="6968" spans="1:5" x14ac:dyDescent="0.25">
      <c r="A6968">
        <v>5</v>
      </c>
      <c r="B6968" s="35" t="str">
        <f t="shared" si="108"/>
        <v>21600053</v>
      </c>
      <c r="C6968" s="32" t="s">
        <v>1019</v>
      </c>
      <c r="D6968" s="34">
        <v>16359946.109999999</v>
      </c>
      <c r="E6968" s="34">
        <v>16359946.109999999</v>
      </c>
    </row>
    <row r="6969" spans="1:5" x14ac:dyDescent="0.25">
      <c r="A6969">
        <v>5</v>
      </c>
      <c r="B6969" s="35" t="str">
        <f t="shared" si="108"/>
        <v xml:space="preserve">F216    </v>
      </c>
      <c r="C6969" s="25" t="s">
        <v>264</v>
      </c>
      <c r="D6969" s="27">
        <v>-682354378.89999998</v>
      </c>
      <c r="E6969" s="27">
        <v>-454702236.89999998</v>
      </c>
    </row>
    <row r="6970" spans="1:5" x14ac:dyDescent="0.25">
      <c r="A6970">
        <v>5</v>
      </c>
      <c r="B6970" s="35" t="str">
        <f t="shared" si="108"/>
        <v>43800003</v>
      </c>
      <c r="C6970" s="32" t="s">
        <v>1020</v>
      </c>
      <c r="D6970" s="34">
        <v>227784248</v>
      </c>
      <c r="E6970" s="34">
        <v>65911458</v>
      </c>
    </row>
    <row r="6971" spans="1:5" x14ac:dyDescent="0.25">
      <c r="A6971">
        <v>5</v>
      </c>
      <c r="B6971" s="35" t="str">
        <f t="shared" si="108"/>
        <v xml:space="preserve">F438    </v>
      </c>
      <c r="C6971" s="25" t="s">
        <v>270</v>
      </c>
      <c r="D6971" s="27">
        <v>227784248</v>
      </c>
      <c r="E6971" s="27">
        <v>65911458</v>
      </c>
    </row>
    <row r="6972" spans="1:5" x14ac:dyDescent="0.25">
      <c r="A6972">
        <v>5</v>
      </c>
      <c r="B6972" s="35" t="str">
        <f t="shared" si="108"/>
        <v>43900003</v>
      </c>
      <c r="C6972" s="32" t="s">
        <v>1021</v>
      </c>
      <c r="D6972" s="34">
        <v>5848610</v>
      </c>
      <c r="E6972" s="34">
        <v>-21484570.550000001</v>
      </c>
    </row>
    <row r="6973" spans="1:5" x14ac:dyDescent="0.25">
      <c r="A6973">
        <v>5</v>
      </c>
      <c r="B6973" s="35" t="str">
        <f t="shared" si="108"/>
        <v xml:space="preserve">F439    </v>
      </c>
      <c r="C6973" s="25" t="s">
        <v>271</v>
      </c>
      <c r="D6973" s="27">
        <v>5848610</v>
      </c>
      <c r="E6973" s="27">
        <v>-21484570.550000001</v>
      </c>
    </row>
    <row r="6974" spans="1:5" x14ac:dyDescent="0.25">
      <c r="A6974">
        <v>5</v>
      </c>
      <c r="B6974" s="35" t="str">
        <f t="shared" si="108"/>
        <v>FERC_RET</v>
      </c>
      <c r="C6974" s="25" t="s">
        <v>1022</v>
      </c>
      <c r="D6974" s="27">
        <v>233632858</v>
      </c>
      <c r="E6974" s="27">
        <v>44426887.450000003</v>
      </c>
    </row>
    <row r="6975" spans="1:5" x14ac:dyDescent="0.25">
      <c r="A6975">
        <v>5</v>
      </c>
      <c r="B6975" s="35" t="str">
        <f t="shared" si="108"/>
        <v>41500103</v>
      </c>
      <c r="C6975" s="32" t="s">
        <v>1023</v>
      </c>
      <c r="D6975" s="33">
        <v>0</v>
      </c>
      <c r="E6975" s="34">
        <v>213.8</v>
      </c>
    </row>
    <row r="6976" spans="1:5" x14ac:dyDescent="0.25">
      <c r="A6976">
        <v>5</v>
      </c>
      <c r="B6976" s="35" t="str">
        <f t="shared" si="108"/>
        <v>41500113</v>
      </c>
      <c r="C6976" s="32" t="s">
        <v>1024</v>
      </c>
      <c r="D6976" s="33">
        <v>0</v>
      </c>
      <c r="E6976" s="34">
        <v>-136.34</v>
      </c>
    </row>
    <row r="6977" spans="1:5" x14ac:dyDescent="0.25">
      <c r="A6977">
        <v>5</v>
      </c>
      <c r="B6977" s="35" t="str">
        <f t="shared" si="108"/>
        <v>41810000</v>
      </c>
      <c r="C6977" s="32" t="s">
        <v>1025</v>
      </c>
      <c r="D6977" s="33">
        <v>0</v>
      </c>
      <c r="E6977" s="34">
        <v>132106</v>
      </c>
    </row>
    <row r="6978" spans="1:5" x14ac:dyDescent="0.25">
      <c r="A6978">
        <v>5</v>
      </c>
      <c r="B6978" s="35" t="str">
        <f t="shared" ref="B6978:B7041" si="109">LEFT(C6978,8)</f>
        <v>41900013</v>
      </c>
      <c r="C6978" s="32" t="s">
        <v>1026</v>
      </c>
      <c r="D6978" s="33">
        <v>0</v>
      </c>
      <c r="E6978" s="34">
        <v>-191348.09</v>
      </c>
    </row>
    <row r="6979" spans="1:5" x14ac:dyDescent="0.25">
      <c r="A6979">
        <v>5</v>
      </c>
      <c r="B6979" s="35" t="str">
        <f t="shared" si="109"/>
        <v>42650093</v>
      </c>
      <c r="C6979" s="32" t="s">
        <v>1027</v>
      </c>
      <c r="D6979" s="33">
        <v>0</v>
      </c>
      <c r="E6979" s="34">
        <v>7900</v>
      </c>
    </row>
    <row r="6980" spans="1:5" x14ac:dyDescent="0.25">
      <c r="A6980">
        <v>5</v>
      </c>
      <c r="B6980" s="35" t="str">
        <f t="shared" si="109"/>
        <v>42650103</v>
      </c>
      <c r="C6980" s="32" t="s">
        <v>1028</v>
      </c>
      <c r="D6980" s="33">
        <v>0</v>
      </c>
      <c r="E6980" s="34">
        <v>4900</v>
      </c>
    </row>
    <row r="6981" spans="1:5" x14ac:dyDescent="0.25">
      <c r="A6981">
        <v>5</v>
      </c>
      <c r="B6981" s="35" t="str">
        <f t="shared" si="109"/>
        <v>43100093</v>
      </c>
      <c r="C6981" s="32" t="s">
        <v>1029</v>
      </c>
      <c r="D6981" s="33">
        <v>0</v>
      </c>
      <c r="E6981" s="33">
        <v>0</v>
      </c>
    </row>
    <row r="6982" spans="1:5" x14ac:dyDescent="0.25">
      <c r="A6982">
        <v>5</v>
      </c>
      <c r="B6982" s="35" t="str">
        <f t="shared" si="109"/>
        <v>44000001</v>
      </c>
      <c r="C6982" s="32" t="s">
        <v>1030</v>
      </c>
      <c r="D6982" s="33">
        <v>0</v>
      </c>
      <c r="E6982" s="34">
        <v>-540438563.04999995</v>
      </c>
    </row>
    <row r="6983" spans="1:5" x14ac:dyDescent="0.25">
      <c r="A6983">
        <v>5</v>
      </c>
      <c r="B6983" s="35" t="str">
        <f t="shared" si="109"/>
        <v>44200011</v>
      </c>
      <c r="C6983" s="32" t="s">
        <v>1031</v>
      </c>
      <c r="D6983" s="33">
        <v>0</v>
      </c>
      <c r="E6983" s="34">
        <v>-379328694.5</v>
      </c>
    </row>
    <row r="6984" spans="1:5" x14ac:dyDescent="0.25">
      <c r="A6984">
        <v>5</v>
      </c>
      <c r="B6984" s="35" t="str">
        <f t="shared" si="109"/>
        <v>44200021</v>
      </c>
      <c r="C6984" s="32" t="s">
        <v>1032</v>
      </c>
      <c r="D6984" s="33">
        <v>0</v>
      </c>
      <c r="E6984" s="34">
        <v>-46987990.960000001</v>
      </c>
    </row>
    <row r="6985" spans="1:5" x14ac:dyDescent="0.25">
      <c r="A6985">
        <v>5</v>
      </c>
      <c r="B6985" s="35" t="str">
        <f t="shared" si="109"/>
        <v>44200031</v>
      </c>
      <c r="C6985" s="32" t="s">
        <v>1033</v>
      </c>
      <c r="D6985" s="33">
        <v>0</v>
      </c>
      <c r="E6985" s="34">
        <v>-49905.9</v>
      </c>
    </row>
    <row r="6986" spans="1:5" x14ac:dyDescent="0.25">
      <c r="A6986">
        <v>5</v>
      </c>
      <c r="B6986" s="35" t="str">
        <f t="shared" si="109"/>
        <v>44200041</v>
      </c>
      <c r="C6986" s="32" t="s">
        <v>1034</v>
      </c>
      <c r="D6986" s="33">
        <v>0</v>
      </c>
      <c r="E6986" s="34">
        <v>-1656254.85</v>
      </c>
    </row>
    <row r="6987" spans="1:5" x14ac:dyDescent="0.25">
      <c r="A6987">
        <v>5</v>
      </c>
      <c r="B6987" s="35" t="str">
        <f t="shared" si="109"/>
        <v>44400001</v>
      </c>
      <c r="C6987" s="32" t="s">
        <v>1035</v>
      </c>
      <c r="D6987" s="33">
        <v>0</v>
      </c>
      <c r="E6987" s="34">
        <v>-8089130.1299999999</v>
      </c>
    </row>
    <row r="6988" spans="1:5" x14ac:dyDescent="0.25">
      <c r="A6988">
        <v>5</v>
      </c>
      <c r="B6988" s="35" t="str">
        <f t="shared" si="109"/>
        <v>44700011</v>
      </c>
      <c r="C6988" s="32" t="s">
        <v>1036</v>
      </c>
      <c r="D6988" s="33">
        <v>0</v>
      </c>
      <c r="E6988" s="34">
        <v>-177140.46</v>
      </c>
    </row>
    <row r="6989" spans="1:5" x14ac:dyDescent="0.25">
      <c r="A6989">
        <v>5</v>
      </c>
      <c r="B6989" s="35" t="str">
        <f t="shared" si="109"/>
        <v>44700031</v>
      </c>
      <c r="C6989" s="32" t="s">
        <v>1037</v>
      </c>
      <c r="D6989" s="33">
        <v>0</v>
      </c>
      <c r="E6989" s="34">
        <v>-31765111.989999998</v>
      </c>
    </row>
    <row r="6990" spans="1:5" x14ac:dyDescent="0.25">
      <c r="A6990">
        <v>5</v>
      </c>
      <c r="B6990" s="35" t="str">
        <f t="shared" si="109"/>
        <v>45000001</v>
      </c>
      <c r="C6990" s="32" t="s">
        <v>1038</v>
      </c>
      <c r="D6990" s="33">
        <v>0</v>
      </c>
      <c r="E6990" s="34">
        <v>-1191881.56</v>
      </c>
    </row>
    <row r="6991" spans="1:5" x14ac:dyDescent="0.25">
      <c r="A6991">
        <v>5</v>
      </c>
      <c r="B6991" s="35" t="str">
        <f t="shared" si="109"/>
        <v>45100031</v>
      </c>
      <c r="C6991" s="32" t="s">
        <v>1039</v>
      </c>
      <c r="D6991" s="33">
        <v>0</v>
      </c>
      <c r="E6991" s="34">
        <v>-736295</v>
      </c>
    </row>
    <row r="6992" spans="1:5" x14ac:dyDescent="0.25">
      <c r="A6992">
        <v>5</v>
      </c>
      <c r="B6992" s="35" t="str">
        <f t="shared" si="109"/>
        <v>45100131</v>
      </c>
      <c r="C6992" s="32" t="s">
        <v>1040</v>
      </c>
      <c r="D6992" s="33">
        <v>0</v>
      </c>
      <c r="E6992" s="34">
        <v>-552248.71</v>
      </c>
    </row>
    <row r="6993" spans="1:5" x14ac:dyDescent="0.25">
      <c r="A6993">
        <v>5</v>
      </c>
      <c r="B6993" s="35" t="str">
        <f t="shared" si="109"/>
        <v>45100141</v>
      </c>
      <c r="C6993" s="32" t="s">
        <v>1041</v>
      </c>
      <c r="D6993" s="33">
        <v>0</v>
      </c>
      <c r="E6993" s="34">
        <v>-76912</v>
      </c>
    </row>
    <row r="6994" spans="1:5" x14ac:dyDescent="0.25">
      <c r="A6994">
        <v>5</v>
      </c>
      <c r="B6994" s="35" t="str">
        <f t="shared" si="109"/>
        <v>45100151</v>
      </c>
      <c r="C6994" s="32" t="s">
        <v>1042</v>
      </c>
      <c r="D6994" s="33">
        <v>0</v>
      </c>
      <c r="E6994" s="34">
        <v>-105385.23</v>
      </c>
    </row>
    <row r="6995" spans="1:5" x14ac:dyDescent="0.25">
      <c r="A6995">
        <v>5</v>
      </c>
      <c r="B6995" s="35" t="str">
        <f t="shared" si="109"/>
        <v>45100161</v>
      </c>
      <c r="C6995" s="32" t="s">
        <v>1043</v>
      </c>
      <c r="D6995" s="33">
        <v>0</v>
      </c>
      <c r="E6995" s="34">
        <v>-19403.28</v>
      </c>
    </row>
    <row r="6996" spans="1:5" x14ac:dyDescent="0.25">
      <c r="A6996">
        <v>5</v>
      </c>
      <c r="B6996" s="35" t="str">
        <f t="shared" si="109"/>
        <v>45400011</v>
      </c>
      <c r="C6996" s="32" t="s">
        <v>1044</v>
      </c>
      <c r="D6996" s="33">
        <v>0</v>
      </c>
      <c r="E6996" s="34">
        <v>-20797.5</v>
      </c>
    </row>
    <row r="6997" spans="1:5" x14ac:dyDescent="0.25">
      <c r="A6997">
        <v>5</v>
      </c>
      <c r="B6997" s="35" t="str">
        <f t="shared" si="109"/>
        <v>45400031</v>
      </c>
      <c r="C6997" s="32" t="s">
        <v>1045</v>
      </c>
      <c r="D6997" s="33">
        <v>0</v>
      </c>
      <c r="E6997" s="34">
        <v>-2002807.79</v>
      </c>
    </row>
    <row r="6998" spans="1:5" x14ac:dyDescent="0.25">
      <c r="A6998">
        <v>5</v>
      </c>
      <c r="B6998" s="35" t="str">
        <f t="shared" si="109"/>
        <v>45400051</v>
      </c>
      <c r="C6998" s="32" t="s">
        <v>1046</v>
      </c>
      <c r="D6998" s="33">
        <v>0</v>
      </c>
      <c r="E6998" s="34">
        <v>-21939.81</v>
      </c>
    </row>
    <row r="6999" spans="1:5" x14ac:dyDescent="0.25">
      <c r="A6999">
        <v>5</v>
      </c>
      <c r="B6999" s="35" t="str">
        <f t="shared" si="109"/>
        <v>45600091</v>
      </c>
      <c r="C6999" s="32" t="s">
        <v>1047</v>
      </c>
      <c r="D6999" s="33">
        <v>0</v>
      </c>
      <c r="E6999" s="34">
        <v>25896493.809999999</v>
      </c>
    </row>
    <row r="7000" spans="1:5" x14ac:dyDescent="0.25">
      <c r="A7000">
        <v>5</v>
      </c>
      <c r="B7000" s="35" t="str">
        <f t="shared" si="109"/>
        <v>45600201</v>
      </c>
      <c r="C7000" s="32" t="s">
        <v>1048</v>
      </c>
      <c r="D7000" s="33">
        <v>0</v>
      </c>
      <c r="E7000" s="34">
        <v>-55303534.670000002</v>
      </c>
    </row>
    <row r="7001" spans="1:5" x14ac:dyDescent="0.25">
      <c r="A7001">
        <v>5</v>
      </c>
      <c r="B7001" s="35" t="str">
        <f t="shared" si="109"/>
        <v>45600211</v>
      </c>
      <c r="C7001" s="32" t="s">
        <v>1049</v>
      </c>
      <c r="D7001" s="33">
        <v>0</v>
      </c>
      <c r="E7001" s="34">
        <v>41556392.310000002</v>
      </c>
    </row>
    <row r="7002" spans="1:5" x14ac:dyDescent="0.25">
      <c r="A7002">
        <v>5</v>
      </c>
      <c r="B7002" s="35" t="str">
        <f t="shared" si="109"/>
        <v>45600221</v>
      </c>
      <c r="C7002" s="32" t="s">
        <v>1050</v>
      </c>
      <c r="D7002" s="33">
        <v>0</v>
      </c>
      <c r="E7002" s="34">
        <v>-27559.55</v>
      </c>
    </row>
    <row r="7003" spans="1:5" x14ac:dyDescent="0.25">
      <c r="A7003">
        <v>5</v>
      </c>
      <c r="B7003" s="35" t="str">
        <f t="shared" si="109"/>
        <v>48000002</v>
      </c>
      <c r="C7003" s="32" t="s">
        <v>1051</v>
      </c>
      <c r="D7003" s="33">
        <v>0</v>
      </c>
      <c r="E7003" s="34">
        <v>-326304358.06</v>
      </c>
    </row>
    <row r="7004" spans="1:5" x14ac:dyDescent="0.25">
      <c r="A7004">
        <v>5</v>
      </c>
      <c r="B7004" s="35" t="str">
        <f t="shared" si="109"/>
        <v>48100002</v>
      </c>
      <c r="C7004" s="32" t="s">
        <v>1052</v>
      </c>
      <c r="D7004" s="33">
        <v>0</v>
      </c>
      <c r="E7004" s="34">
        <v>-117341627.12</v>
      </c>
    </row>
    <row r="7005" spans="1:5" x14ac:dyDescent="0.25">
      <c r="A7005">
        <v>5</v>
      </c>
      <c r="B7005" s="35" t="str">
        <f t="shared" si="109"/>
        <v>48100012</v>
      </c>
      <c r="C7005" s="32" t="s">
        <v>1053</v>
      </c>
      <c r="D7005" s="33">
        <v>0</v>
      </c>
      <c r="E7005" s="34">
        <v>-8735552.4199999999</v>
      </c>
    </row>
    <row r="7006" spans="1:5" x14ac:dyDescent="0.25">
      <c r="A7006">
        <v>5</v>
      </c>
      <c r="B7006" s="35" t="str">
        <f t="shared" si="109"/>
        <v>48100022</v>
      </c>
      <c r="C7006" s="32" t="s">
        <v>1054</v>
      </c>
      <c r="D7006" s="33">
        <v>0</v>
      </c>
      <c r="E7006" s="34">
        <v>-10608301.91</v>
      </c>
    </row>
    <row r="7007" spans="1:5" x14ac:dyDescent="0.25">
      <c r="A7007">
        <v>5</v>
      </c>
      <c r="B7007" s="35" t="str">
        <f t="shared" si="109"/>
        <v>48100032</v>
      </c>
      <c r="C7007" s="32" t="s">
        <v>1055</v>
      </c>
      <c r="D7007" s="33">
        <v>0</v>
      </c>
      <c r="E7007" s="34">
        <v>-372927.66</v>
      </c>
    </row>
    <row r="7008" spans="1:5" x14ac:dyDescent="0.25">
      <c r="A7008">
        <v>5</v>
      </c>
      <c r="B7008" s="35" t="str">
        <f t="shared" si="109"/>
        <v>48700002</v>
      </c>
      <c r="C7008" s="32" t="s">
        <v>1056</v>
      </c>
      <c r="D7008" s="33">
        <v>0</v>
      </c>
      <c r="E7008" s="34">
        <v>-510523.72</v>
      </c>
    </row>
    <row r="7009" spans="1:5" x14ac:dyDescent="0.25">
      <c r="A7009">
        <v>5</v>
      </c>
      <c r="B7009" s="35" t="str">
        <f t="shared" si="109"/>
        <v>48800012</v>
      </c>
      <c r="C7009" s="32" t="s">
        <v>1057</v>
      </c>
      <c r="D7009" s="33">
        <v>0</v>
      </c>
      <c r="E7009" s="34">
        <v>-224999</v>
      </c>
    </row>
    <row r="7010" spans="1:5" x14ac:dyDescent="0.25">
      <c r="A7010">
        <v>5</v>
      </c>
      <c r="B7010" s="35" t="str">
        <f t="shared" si="109"/>
        <v>48800102</v>
      </c>
      <c r="C7010" s="32" t="s">
        <v>1058</v>
      </c>
      <c r="D7010" s="33">
        <v>0</v>
      </c>
      <c r="E7010" s="34">
        <v>-195261</v>
      </c>
    </row>
    <row r="7011" spans="1:5" x14ac:dyDescent="0.25">
      <c r="A7011">
        <v>5</v>
      </c>
      <c r="B7011" s="35" t="str">
        <f t="shared" si="109"/>
        <v>48800112</v>
      </c>
      <c r="C7011" s="32" t="s">
        <v>1059</v>
      </c>
      <c r="D7011" s="33">
        <v>0</v>
      </c>
      <c r="E7011" s="34">
        <v>-63520</v>
      </c>
    </row>
    <row r="7012" spans="1:5" x14ac:dyDescent="0.25">
      <c r="A7012">
        <v>5</v>
      </c>
      <c r="B7012" s="35" t="str">
        <f t="shared" si="109"/>
        <v>48800122</v>
      </c>
      <c r="C7012" s="32" t="s">
        <v>1060</v>
      </c>
      <c r="D7012" s="33">
        <v>0</v>
      </c>
      <c r="E7012" s="34">
        <v>-47230.3</v>
      </c>
    </row>
    <row r="7013" spans="1:5" x14ac:dyDescent="0.25">
      <c r="A7013">
        <v>5</v>
      </c>
      <c r="B7013" s="35" t="str">
        <f t="shared" si="109"/>
        <v>48930002</v>
      </c>
      <c r="C7013" s="32" t="s">
        <v>1061</v>
      </c>
      <c r="D7013" s="33">
        <v>0</v>
      </c>
      <c r="E7013" s="34">
        <v>-3049268.41</v>
      </c>
    </row>
    <row r="7014" spans="1:5" x14ac:dyDescent="0.25">
      <c r="A7014">
        <v>5</v>
      </c>
      <c r="B7014" s="35" t="str">
        <f t="shared" si="109"/>
        <v>48930012</v>
      </c>
      <c r="C7014" s="32" t="s">
        <v>1062</v>
      </c>
      <c r="D7014" s="33">
        <v>0</v>
      </c>
      <c r="E7014" s="34">
        <v>-5703859.5</v>
      </c>
    </row>
    <row r="7015" spans="1:5" x14ac:dyDescent="0.25">
      <c r="A7015">
        <v>5</v>
      </c>
      <c r="B7015" s="35" t="str">
        <f t="shared" si="109"/>
        <v>49300142</v>
      </c>
      <c r="C7015" s="32" t="s">
        <v>1063</v>
      </c>
      <c r="D7015" s="33">
        <v>0</v>
      </c>
      <c r="E7015" s="34">
        <v>-2553977.38</v>
      </c>
    </row>
    <row r="7016" spans="1:5" x14ac:dyDescent="0.25">
      <c r="A7016">
        <v>5</v>
      </c>
      <c r="B7016" s="35" t="str">
        <f t="shared" si="109"/>
        <v>49500062</v>
      </c>
      <c r="C7016" s="32" t="s">
        <v>1064</v>
      </c>
      <c r="D7016" s="33">
        <v>0</v>
      </c>
      <c r="E7016" s="34">
        <v>30682523.309999999</v>
      </c>
    </row>
    <row r="7017" spans="1:5" x14ac:dyDescent="0.25">
      <c r="A7017">
        <v>5</v>
      </c>
      <c r="B7017" s="35" t="str">
        <f t="shared" si="109"/>
        <v>60010000</v>
      </c>
      <c r="C7017" s="32" t="s">
        <v>1065</v>
      </c>
      <c r="D7017" s="33">
        <v>0</v>
      </c>
      <c r="E7017" s="34">
        <v>81749543.219999999</v>
      </c>
    </row>
    <row r="7018" spans="1:5" x14ac:dyDescent="0.25">
      <c r="A7018">
        <v>5</v>
      </c>
      <c r="B7018" s="35" t="str">
        <f t="shared" si="109"/>
        <v>60013000</v>
      </c>
      <c r="C7018" s="32" t="s">
        <v>1066</v>
      </c>
      <c r="D7018" s="33">
        <v>0</v>
      </c>
      <c r="E7018" s="34">
        <v>27251029.239999998</v>
      </c>
    </row>
    <row r="7019" spans="1:5" x14ac:dyDescent="0.25">
      <c r="A7019">
        <v>5</v>
      </c>
      <c r="B7019" s="35" t="str">
        <f t="shared" si="109"/>
        <v>60014000</v>
      </c>
      <c r="C7019" s="32" t="s">
        <v>1067</v>
      </c>
      <c r="D7019" s="33">
        <v>0</v>
      </c>
      <c r="E7019" s="34">
        <v>8701937.5500000007</v>
      </c>
    </row>
    <row r="7020" spans="1:5" x14ac:dyDescent="0.25">
      <c r="A7020">
        <v>5</v>
      </c>
      <c r="B7020" s="35" t="str">
        <f t="shared" si="109"/>
        <v>60015000</v>
      </c>
      <c r="C7020" s="32" t="s">
        <v>1068</v>
      </c>
      <c r="D7020" s="33">
        <v>0</v>
      </c>
      <c r="E7020" s="34">
        <v>214250.7</v>
      </c>
    </row>
    <row r="7021" spans="1:5" x14ac:dyDescent="0.25">
      <c r="A7021">
        <v>5</v>
      </c>
      <c r="B7021" s="35" t="str">
        <f t="shared" si="109"/>
        <v>60020000</v>
      </c>
      <c r="C7021" s="32" t="s">
        <v>1069</v>
      </c>
      <c r="D7021" s="33">
        <v>0</v>
      </c>
      <c r="E7021" s="34">
        <v>558510.04</v>
      </c>
    </row>
    <row r="7022" spans="1:5" x14ac:dyDescent="0.25">
      <c r="A7022">
        <v>5</v>
      </c>
      <c r="B7022" s="35" t="str">
        <f t="shared" si="109"/>
        <v>60020100</v>
      </c>
      <c r="C7022" s="32" t="s">
        <v>1070</v>
      </c>
      <c r="D7022" s="33">
        <v>0</v>
      </c>
      <c r="E7022" s="34">
        <v>272355.21999999997</v>
      </c>
    </row>
    <row r="7023" spans="1:5" x14ac:dyDescent="0.25">
      <c r="A7023">
        <v>5</v>
      </c>
      <c r="B7023" s="35" t="str">
        <f t="shared" si="109"/>
        <v>60023000</v>
      </c>
      <c r="C7023" s="32" t="s">
        <v>1071</v>
      </c>
      <c r="D7023" s="33">
        <v>0</v>
      </c>
      <c r="E7023" s="34">
        <v>8491258.9499999993</v>
      </c>
    </row>
    <row r="7024" spans="1:5" x14ac:dyDescent="0.25">
      <c r="A7024">
        <v>5</v>
      </c>
      <c r="B7024" s="35" t="str">
        <f t="shared" si="109"/>
        <v>60024000</v>
      </c>
      <c r="C7024" s="32" t="s">
        <v>1072</v>
      </c>
      <c r="D7024" s="33">
        <v>0</v>
      </c>
      <c r="E7024" s="34">
        <v>1450576.06</v>
      </c>
    </row>
    <row r="7025" spans="1:5" x14ac:dyDescent="0.25">
      <c r="A7025">
        <v>5</v>
      </c>
      <c r="B7025" s="35" t="str">
        <f t="shared" si="109"/>
        <v>60025000</v>
      </c>
      <c r="C7025" s="32" t="s">
        <v>1073</v>
      </c>
      <c r="D7025" s="33">
        <v>0</v>
      </c>
      <c r="E7025" s="34">
        <v>13246.43</v>
      </c>
    </row>
    <row r="7026" spans="1:5" x14ac:dyDescent="0.25">
      <c r="A7026">
        <v>5</v>
      </c>
      <c r="B7026" s="35" t="str">
        <f t="shared" si="109"/>
        <v>60042000</v>
      </c>
      <c r="C7026" s="32" t="s">
        <v>1074</v>
      </c>
      <c r="D7026" s="33">
        <v>0</v>
      </c>
      <c r="E7026" s="34">
        <v>25538423.460000001</v>
      </c>
    </row>
    <row r="7027" spans="1:5" x14ac:dyDescent="0.25">
      <c r="A7027">
        <v>5</v>
      </c>
      <c r="B7027" s="35" t="str">
        <f t="shared" si="109"/>
        <v>60045000</v>
      </c>
      <c r="C7027" s="32" t="s">
        <v>1075</v>
      </c>
      <c r="D7027" s="33">
        <v>0</v>
      </c>
      <c r="E7027" s="34">
        <v>1916891.95</v>
      </c>
    </row>
    <row r="7028" spans="1:5" x14ac:dyDescent="0.25">
      <c r="A7028">
        <v>5</v>
      </c>
      <c r="B7028" s="35" t="str">
        <f t="shared" si="109"/>
        <v>60046000</v>
      </c>
      <c r="C7028" s="32" t="s">
        <v>1076</v>
      </c>
      <c r="D7028" s="33">
        <v>0</v>
      </c>
      <c r="E7028" s="34">
        <v>572849.69999999995</v>
      </c>
    </row>
    <row r="7029" spans="1:5" x14ac:dyDescent="0.25">
      <c r="A7029">
        <v>5</v>
      </c>
      <c r="B7029" s="35" t="str">
        <f t="shared" si="109"/>
        <v>60070000</v>
      </c>
      <c r="C7029" s="32" t="s">
        <v>1077</v>
      </c>
      <c r="D7029" s="33">
        <v>0</v>
      </c>
      <c r="E7029" s="34">
        <v>35883.589999999997</v>
      </c>
    </row>
    <row r="7030" spans="1:5" x14ac:dyDescent="0.25">
      <c r="A7030">
        <v>5</v>
      </c>
      <c r="B7030" s="35" t="str">
        <f t="shared" si="109"/>
        <v>60081000</v>
      </c>
      <c r="C7030" s="32" t="s">
        <v>1078</v>
      </c>
      <c r="D7030" s="33">
        <v>0</v>
      </c>
      <c r="E7030" s="34">
        <v>83976.08</v>
      </c>
    </row>
    <row r="7031" spans="1:5" x14ac:dyDescent="0.25">
      <c r="A7031">
        <v>5</v>
      </c>
      <c r="B7031" s="35" t="str">
        <f t="shared" si="109"/>
        <v>60230010</v>
      </c>
      <c r="C7031" s="32" t="s">
        <v>1079</v>
      </c>
      <c r="D7031" s="33">
        <v>0</v>
      </c>
      <c r="E7031" s="34">
        <v>5044953.82</v>
      </c>
    </row>
    <row r="7032" spans="1:5" x14ac:dyDescent="0.25">
      <c r="A7032">
        <v>5</v>
      </c>
      <c r="B7032" s="35" t="str">
        <f t="shared" si="109"/>
        <v>60250000</v>
      </c>
      <c r="C7032" s="32" t="s">
        <v>1080</v>
      </c>
      <c r="D7032" s="33">
        <v>0</v>
      </c>
      <c r="E7032" s="34">
        <v>795454.38</v>
      </c>
    </row>
    <row r="7033" spans="1:5" x14ac:dyDescent="0.25">
      <c r="A7033">
        <v>5</v>
      </c>
      <c r="B7033" s="35" t="str">
        <f t="shared" si="109"/>
        <v>60260020</v>
      </c>
      <c r="C7033" s="32" t="s">
        <v>1081</v>
      </c>
      <c r="D7033" s="33">
        <v>0</v>
      </c>
      <c r="E7033" s="34">
        <v>6186351.9699999997</v>
      </c>
    </row>
    <row r="7034" spans="1:5" x14ac:dyDescent="0.25">
      <c r="A7034">
        <v>5</v>
      </c>
      <c r="B7034" s="35" t="str">
        <f t="shared" si="109"/>
        <v>60260100</v>
      </c>
      <c r="C7034" s="32" t="s">
        <v>1082</v>
      </c>
      <c r="D7034" s="33">
        <v>0</v>
      </c>
      <c r="E7034" s="34">
        <v>3086116.54</v>
      </c>
    </row>
    <row r="7035" spans="1:5" x14ac:dyDescent="0.25">
      <c r="A7035">
        <v>5</v>
      </c>
      <c r="B7035" s="35" t="str">
        <f t="shared" si="109"/>
        <v>60266200</v>
      </c>
      <c r="C7035" s="32" t="s">
        <v>1083</v>
      </c>
      <c r="D7035" s="33">
        <v>0</v>
      </c>
      <c r="E7035" s="34">
        <v>101252.9</v>
      </c>
    </row>
    <row r="7036" spans="1:5" x14ac:dyDescent="0.25">
      <c r="A7036">
        <v>5</v>
      </c>
      <c r="B7036" s="35" t="str">
        <f t="shared" si="109"/>
        <v>60266220</v>
      </c>
      <c r="C7036" s="32" t="s">
        <v>1084</v>
      </c>
      <c r="D7036" s="33">
        <v>0</v>
      </c>
      <c r="E7036" s="34">
        <v>20997646.789999999</v>
      </c>
    </row>
    <row r="7037" spans="1:5" x14ac:dyDescent="0.25">
      <c r="A7037">
        <v>5</v>
      </c>
      <c r="B7037" s="35" t="str">
        <f t="shared" si="109"/>
        <v>60270000</v>
      </c>
      <c r="C7037" s="32" t="s">
        <v>1085</v>
      </c>
      <c r="D7037" s="33">
        <v>0</v>
      </c>
      <c r="E7037" s="34">
        <v>18284170.920000002</v>
      </c>
    </row>
    <row r="7038" spans="1:5" x14ac:dyDescent="0.25">
      <c r="A7038">
        <v>5</v>
      </c>
      <c r="B7038" s="35" t="str">
        <f t="shared" si="109"/>
        <v>60290000</v>
      </c>
      <c r="C7038" s="32" t="s">
        <v>1086</v>
      </c>
      <c r="D7038" s="33">
        <v>0</v>
      </c>
      <c r="E7038" s="34">
        <v>8848412.1199999992</v>
      </c>
    </row>
    <row r="7039" spans="1:5" x14ac:dyDescent="0.25">
      <c r="A7039">
        <v>5</v>
      </c>
      <c r="B7039" s="35" t="str">
        <f t="shared" si="109"/>
        <v>60330000</v>
      </c>
      <c r="C7039" s="32" t="s">
        <v>1087</v>
      </c>
      <c r="D7039" s="33">
        <v>0</v>
      </c>
      <c r="E7039" s="34">
        <v>787817.58</v>
      </c>
    </row>
    <row r="7040" spans="1:5" x14ac:dyDescent="0.25">
      <c r="A7040">
        <v>5</v>
      </c>
      <c r="B7040" s="35" t="str">
        <f t="shared" si="109"/>
        <v>60331000</v>
      </c>
      <c r="C7040" s="32" t="s">
        <v>1088</v>
      </c>
      <c r="D7040" s="33">
        <v>0</v>
      </c>
      <c r="E7040" s="34">
        <v>-3908.85</v>
      </c>
    </row>
    <row r="7041" spans="1:5" x14ac:dyDescent="0.25">
      <c r="A7041">
        <v>5</v>
      </c>
      <c r="B7041" s="35" t="str">
        <f t="shared" si="109"/>
        <v>60332000</v>
      </c>
      <c r="C7041" s="32" t="s">
        <v>1089</v>
      </c>
      <c r="D7041" s="33">
        <v>0</v>
      </c>
      <c r="E7041" s="34">
        <v>376093.48</v>
      </c>
    </row>
    <row r="7042" spans="1:5" x14ac:dyDescent="0.25">
      <c r="A7042">
        <v>5</v>
      </c>
      <c r="B7042" s="35" t="str">
        <f t="shared" ref="B7042:B7105" si="110">LEFT(C7042,8)</f>
        <v>60333000</v>
      </c>
      <c r="C7042" s="32" t="s">
        <v>1090</v>
      </c>
      <c r="D7042" s="33">
        <v>0</v>
      </c>
      <c r="E7042" s="34">
        <v>299613.17</v>
      </c>
    </row>
    <row r="7043" spans="1:5" x14ac:dyDescent="0.25">
      <c r="A7043">
        <v>5</v>
      </c>
      <c r="B7043" s="35" t="str">
        <f t="shared" si="110"/>
        <v>60333150</v>
      </c>
      <c r="C7043" s="32" t="s">
        <v>1091</v>
      </c>
      <c r="D7043" s="33">
        <v>0</v>
      </c>
      <c r="E7043" s="34">
        <v>654405.22</v>
      </c>
    </row>
    <row r="7044" spans="1:5" x14ac:dyDescent="0.25">
      <c r="A7044">
        <v>5</v>
      </c>
      <c r="B7044" s="35" t="str">
        <f t="shared" si="110"/>
        <v>60334000</v>
      </c>
      <c r="C7044" s="32" t="s">
        <v>1092</v>
      </c>
      <c r="D7044" s="33">
        <v>0</v>
      </c>
      <c r="E7044" s="34">
        <v>249844.31</v>
      </c>
    </row>
    <row r="7045" spans="1:5" x14ac:dyDescent="0.25">
      <c r="A7045">
        <v>5</v>
      </c>
      <c r="B7045" s="35" t="str">
        <f t="shared" si="110"/>
        <v>60335000</v>
      </c>
      <c r="C7045" s="32" t="s">
        <v>1093</v>
      </c>
      <c r="D7045" s="33">
        <v>0</v>
      </c>
      <c r="E7045" s="34">
        <v>486465.45</v>
      </c>
    </row>
    <row r="7046" spans="1:5" x14ac:dyDescent="0.25">
      <c r="A7046">
        <v>5</v>
      </c>
      <c r="B7046" s="35" t="str">
        <f t="shared" si="110"/>
        <v>60390000</v>
      </c>
      <c r="C7046" s="32" t="s">
        <v>1094</v>
      </c>
      <c r="D7046" s="33">
        <v>0</v>
      </c>
      <c r="E7046" s="34">
        <v>767735.21</v>
      </c>
    </row>
    <row r="7047" spans="1:5" x14ac:dyDescent="0.25">
      <c r="A7047">
        <v>5</v>
      </c>
      <c r="B7047" s="35" t="str">
        <f t="shared" si="110"/>
        <v>60600000</v>
      </c>
      <c r="C7047" s="32" t="s">
        <v>1095</v>
      </c>
      <c r="D7047" s="33">
        <v>0</v>
      </c>
      <c r="E7047" s="34">
        <v>11501149.27</v>
      </c>
    </row>
    <row r="7048" spans="1:5" x14ac:dyDescent="0.25">
      <c r="A7048">
        <v>5</v>
      </c>
      <c r="B7048" s="35" t="str">
        <f t="shared" si="110"/>
        <v>60600010</v>
      </c>
      <c r="C7048" s="32" t="s">
        <v>1096</v>
      </c>
      <c r="D7048" s="33">
        <v>0</v>
      </c>
      <c r="E7048" s="34">
        <v>314976.53000000003</v>
      </c>
    </row>
    <row r="7049" spans="1:5" x14ac:dyDescent="0.25">
      <c r="A7049">
        <v>5</v>
      </c>
      <c r="B7049" s="35" t="str">
        <f t="shared" si="110"/>
        <v>60600100</v>
      </c>
      <c r="C7049" s="32" t="s">
        <v>1097</v>
      </c>
      <c r="D7049" s="33">
        <v>0</v>
      </c>
      <c r="E7049" s="34">
        <v>2428653.9300000002</v>
      </c>
    </row>
    <row r="7050" spans="1:5" x14ac:dyDescent="0.25">
      <c r="A7050">
        <v>5</v>
      </c>
      <c r="B7050" s="35" t="str">
        <f t="shared" si="110"/>
        <v>60600200</v>
      </c>
      <c r="C7050" s="32" t="s">
        <v>1098</v>
      </c>
      <c r="D7050" s="33">
        <v>0</v>
      </c>
      <c r="E7050" s="34">
        <v>3184.06</v>
      </c>
    </row>
    <row r="7051" spans="1:5" x14ac:dyDescent="0.25">
      <c r="A7051">
        <v>5</v>
      </c>
      <c r="B7051" s="35" t="str">
        <f t="shared" si="110"/>
        <v>60601000</v>
      </c>
      <c r="C7051" s="32" t="s">
        <v>1099</v>
      </c>
      <c r="D7051" s="33">
        <v>0</v>
      </c>
      <c r="E7051" s="33">
        <v>0</v>
      </c>
    </row>
    <row r="7052" spans="1:5" x14ac:dyDescent="0.25">
      <c r="A7052">
        <v>5</v>
      </c>
      <c r="B7052" s="35" t="str">
        <f t="shared" si="110"/>
        <v>60602000</v>
      </c>
      <c r="C7052" s="32" t="s">
        <v>1100</v>
      </c>
      <c r="D7052" s="33">
        <v>0</v>
      </c>
      <c r="E7052" s="34">
        <v>-18901.63</v>
      </c>
    </row>
    <row r="7053" spans="1:5" x14ac:dyDescent="0.25">
      <c r="A7053">
        <v>5</v>
      </c>
      <c r="B7053" s="35" t="str">
        <f t="shared" si="110"/>
        <v>60605000</v>
      </c>
      <c r="C7053" s="32" t="s">
        <v>1101</v>
      </c>
      <c r="D7053" s="33">
        <v>0</v>
      </c>
      <c r="E7053" s="34">
        <v>-2421.25</v>
      </c>
    </row>
    <row r="7054" spans="1:5" x14ac:dyDescent="0.25">
      <c r="A7054">
        <v>5</v>
      </c>
      <c r="B7054" s="35" t="str">
        <f t="shared" si="110"/>
        <v>60611000</v>
      </c>
      <c r="C7054" s="32" t="s">
        <v>1102</v>
      </c>
      <c r="D7054" s="33">
        <v>0</v>
      </c>
      <c r="E7054" s="34">
        <v>32531371.949999999</v>
      </c>
    </row>
    <row r="7055" spans="1:5" x14ac:dyDescent="0.25">
      <c r="A7055">
        <v>5</v>
      </c>
      <c r="B7055" s="35" t="str">
        <f t="shared" si="110"/>
        <v>60611100</v>
      </c>
      <c r="C7055" s="32" t="s">
        <v>1103</v>
      </c>
      <c r="D7055" s="33">
        <v>0</v>
      </c>
      <c r="E7055" s="34">
        <v>-3487559.18</v>
      </c>
    </row>
    <row r="7056" spans="1:5" x14ac:dyDescent="0.25">
      <c r="A7056">
        <v>5</v>
      </c>
      <c r="B7056" s="35" t="str">
        <f t="shared" si="110"/>
        <v>60621000</v>
      </c>
      <c r="C7056" s="32" t="s">
        <v>1104</v>
      </c>
      <c r="D7056" s="33">
        <v>0</v>
      </c>
      <c r="E7056" s="34">
        <v>624781.55000000005</v>
      </c>
    </row>
    <row r="7057" spans="1:5" x14ac:dyDescent="0.25">
      <c r="A7057">
        <v>5</v>
      </c>
      <c r="B7057" s="35" t="str">
        <f t="shared" si="110"/>
        <v>60621100</v>
      </c>
      <c r="C7057" s="32" t="s">
        <v>1105</v>
      </c>
      <c r="D7057" s="33">
        <v>0</v>
      </c>
      <c r="E7057" s="34">
        <v>-12003.09</v>
      </c>
    </row>
    <row r="7058" spans="1:5" x14ac:dyDescent="0.25">
      <c r="A7058">
        <v>5</v>
      </c>
      <c r="B7058" s="35" t="str">
        <f t="shared" si="110"/>
        <v>60622000</v>
      </c>
      <c r="C7058" s="32" t="s">
        <v>1106</v>
      </c>
      <c r="D7058" s="33">
        <v>0</v>
      </c>
      <c r="E7058" s="34">
        <v>15062788.48</v>
      </c>
    </row>
    <row r="7059" spans="1:5" x14ac:dyDescent="0.25">
      <c r="A7059">
        <v>5</v>
      </c>
      <c r="B7059" s="35" t="str">
        <f t="shared" si="110"/>
        <v>60622001</v>
      </c>
      <c r="C7059" s="32" t="s">
        <v>1107</v>
      </c>
      <c r="D7059" s="33">
        <v>0</v>
      </c>
      <c r="E7059" s="34">
        <v>-2999155.73</v>
      </c>
    </row>
    <row r="7060" spans="1:5" x14ac:dyDescent="0.25">
      <c r="A7060">
        <v>5</v>
      </c>
      <c r="B7060" s="35" t="str">
        <f t="shared" si="110"/>
        <v>60625000</v>
      </c>
      <c r="C7060" s="32" t="s">
        <v>1108</v>
      </c>
      <c r="D7060" s="33">
        <v>0</v>
      </c>
      <c r="E7060" s="34">
        <v>272278.01</v>
      </c>
    </row>
    <row r="7061" spans="1:5" x14ac:dyDescent="0.25">
      <c r="A7061">
        <v>5</v>
      </c>
      <c r="B7061" s="35" t="str">
        <f t="shared" si="110"/>
        <v>60625100</v>
      </c>
      <c r="C7061" s="32" t="s">
        <v>1109</v>
      </c>
      <c r="D7061" s="33">
        <v>0</v>
      </c>
      <c r="E7061" s="34">
        <v>-11052.48</v>
      </c>
    </row>
    <row r="7062" spans="1:5" x14ac:dyDescent="0.25">
      <c r="A7062">
        <v>5</v>
      </c>
      <c r="B7062" s="35" t="str">
        <f t="shared" si="110"/>
        <v>60660000</v>
      </c>
      <c r="C7062" s="32" t="s">
        <v>1110</v>
      </c>
      <c r="D7062" s="33">
        <v>0</v>
      </c>
      <c r="E7062" s="34">
        <v>59792.82</v>
      </c>
    </row>
    <row r="7063" spans="1:5" x14ac:dyDescent="0.25">
      <c r="A7063">
        <v>5</v>
      </c>
      <c r="B7063" s="35" t="str">
        <f t="shared" si="110"/>
        <v>60685100</v>
      </c>
      <c r="C7063" s="32" t="s">
        <v>1111</v>
      </c>
      <c r="D7063" s="33">
        <v>0</v>
      </c>
      <c r="E7063" s="34">
        <v>10863</v>
      </c>
    </row>
    <row r="7064" spans="1:5" x14ac:dyDescent="0.25">
      <c r="A7064">
        <v>5</v>
      </c>
      <c r="B7064" s="35" t="str">
        <f t="shared" si="110"/>
        <v>60700000</v>
      </c>
      <c r="C7064" s="32" t="s">
        <v>1112</v>
      </c>
      <c r="D7064" s="33">
        <v>0</v>
      </c>
      <c r="E7064" s="34">
        <v>4366167.8</v>
      </c>
    </row>
    <row r="7065" spans="1:5" x14ac:dyDescent="0.25">
      <c r="A7065">
        <v>5</v>
      </c>
      <c r="B7065" s="35" t="str">
        <f t="shared" si="110"/>
        <v>60870000</v>
      </c>
      <c r="C7065" s="32" t="s">
        <v>1113</v>
      </c>
      <c r="D7065" s="33">
        <v>0</v>
      </c>
      <c r="E7065" s="34">
        <v>5010903.75</v>
      </c>
    </row>
    <row r="7066" spans="1:5" x14ac:dyDescent="0.25">
      <c r="A7066">
        <v>5</v>
      </c>
      <c r="B7066" s="35" t="str">
        <f t="shared" si="110"/>
        <v>60870001</v>
      </c>
      <c r="C7066" s="32" t="s">
        <v>1114</v>
      </c>
      <c r="D7066" s="33">
        <v>0</v>
      </c>
      <c r="E7066" s="34">
        <v>10375442.84</v>
      </c>
    </row>
    <row r="7067" spans="1:5" x14ac:dyDescent="0.25">
      <c r="A7067">
        <v>5</v>
      </c>
      <c r="B7067" s="35" t="str">
        <f t="shared" si="110"/>
        <v>60920000</v>
      </c>
      <c r="C7067" s="32" t="s">
        <v>1115</v>
      </c>
      <c r="D7067" s="33">
        <v>0</v>
      </c>
      <c r="E7067" s="34">
        <v>-96072.52</v>
      </c>
    </row>
    <row r="7068" spans="1:5" x14ac:dyDescent="0.25">
      <c r="A7068">
        <v>5</v>
      </c>
      <c r="B7068" s="35" t="str">
        <f t="shared" si="110"/>
        <v>60930000</v>
      </c>
      <c r="C7068" s="32" t="s">
        <v>1116</v>
      </c>
      <c r="D7068" s="33">
        <v>0</v>
      </c>
      <c r="E7068" s="34">
        <v>1662622.38</v>
      </c>
    </row>
    <row r="7069" spans="1:5" x14ac:dyDescent="0.25">
      <c r="A7069">
        <v>5</v>
      </c>
      <c r="B7069" s="35" t="str">
        <f t="shared" si="110"/>
        <v>60935000</v>
      </c>
      <c r="C7069" s="32" t="s">
        <v>1117</v>
      </c>
      <c r="D7069" s="33">
        <v>0</v>
      </c>
      <c r="E7069" s="34">
        <v>42354.559999999998</v>
      </c>
    </row>
    <row r="7070" spans="1:5" x14ac:dyDescent="0.25">
      <c r="A7070">
        <v>5</v>
      </c>
      <c r="B7070" s="35" t="str">
        <f t="shared" si="110"/>
        <v>61000000</v>
      </c>
      <c r="C7070" s="32" t="s">
        <v>1118</v>
      </c>
      <c r="D7070" s="33">
        <v>0</v>
      </c>
      <c r="E7070" s="34">
        <v>1805481.56</v>
      </c>
    </row>
    <row r="7071" spans="1:5" x14ac:dyDescent="0.25">
      <c r="A7071">
        <v>5</v>
      </c>
      <c r="B7071" s="35" t="str">
        <f t="shared" si="110"/>
        <v>61010000</v>
      </c>
      <c r="C7071" s="32" t="s">
        <v>1119</v>
      </c>
      <c r="D7071" s="33">
        <v>0</v>
      </c>
      <c r="E7071" s="34">
        <v>840959.73</v>
      </c>
    </row>
    <row r="7072" spans="1:5" x14ac:dyDescent="0.25">
      <c r="A7072">
        <v>5</v>
      </c>
      <c r="B7072" s="35" t="str">
        <f t="shared" si="110"/>
        <v>61100000</v>
      </c>
      <c r="C7072" s="32" t="s">
        <v>1120</v>
      </c>
      <c r="D7072" s="33">
        <v>0</v>
      </c>
      <c r="E7072" s="34">
        <v>1008668.3</v>
      </c>
    </row>
    <row r="7073" spans="1:5" x14ac:dyDescent="0.25">
      <c r="A7073">
        <v>5</v>
      </c>
      <c r="B7073" s="35" t="str">
        <f t="shared" si="110"/>
        <v>61900000</v>
      </c>
      <c r="C7073" s="32" t="s">
        <v>1121</v>
      </c>
      <c r="D7073" s="33">
        <v>0</v>
      </c>
      <c r="E7073" s="34">
        <v>2019214.28</v>
      </c>
    </row>
    <row r="7074" spans="1:5" x14ac:dyDescent="0.25">
      <c r="A7074">
        <v>5</v>
      </c>
      <c r="B7074" s="35" t="str">
        <f t="shared" si="110"/>
        <v>62000000</v>
      </c>
      <c r="C7074" s="32" t="s">
        <v>1122</v>
      </c>
      <c r="D7074" s="33">
        <v>0</v>
      </c>
      <c r="E7074" s="34">
        <v>682260.83</v>
      </c>
    </row>
    <row r="7075" spans="1:5" x14ac:dyDescent="0.25">
      <c r="A7075">
        <v>5</v>
      </c>
      <c r="B7075" s="35" t="str">
        <f t="shared" si="110"/>
        <v>62000010</v>
      </c>
      <c r="C7075" s="32" t="s">
        <v>1123</v>
      </c>
      <c r="D7075" s="33">
        <v>0</v>
      </c>
      <c r="E7075" s="34">
        <v>4548405.68</v>
      </c>
    </row>
    <row r="7076" spans="1:5" x14ac:dyDescent="0.25">
      <c r="A7076">
        <v>5</v>
      </c>
      <c r="B7076" s="35" t="str">
        <f t="shared" si="110"/>
        <v>62000013</v>
      </c>
      <c r="C7076" s="32" t="s">
        <v>1124</v>
      </c>
      <c r="D7076" s="33">
        <v>0</v>
      </c>
      <c r="E7076" s="34">
        <v>61168.74</v>
      </c>
    </row>
    <row r="7077" spans="1:5" x14ac:dyDescent="0.25">
      <c r="A7077">
        <v>5</v>
      </c>
      <c r="B7077" s="35" t="str">
        <f t="shared" si="110"/>
        <v>62000015</v>
      </c>
      <c r="C7077" s="32" t="s">
        <v>1125</v>
      </c>
      <c r="D7077" s="33">
        <v>0</v>
      </c>
      <c r="E7077" s="34">
        <v>-8287201.8799999999</v>
      </c>
    </row>
    <row r="7078" spans="1:5" x14ac:dyDescent="0.25">
      <c r="A7078">
        <v>5</v>
      </c>
      <c r="B7078" s="35" t="str">
        <f t="shared" si="110"/>
        <v>62100000</v>
      </c>
      <c r="C7078" s="32" t="s">
        <v>1126</v>
      </c>
      <c r="D7078" s="33">
        <v>0</v>
      </c>
      <c r="E7078" s="34">
        <v>2352055.7599999998</v>
      </c>
    </row>
    <row r="7079" spans="1:5" x14ac:dyDescent="0.25">
      <c r="A7079">
        <v>5</v>
      </c>
      <c r="B7079" s="35" t="str">
        <f t="shared" si="110"/>
        <v>62100150</v>
      </c>
      <c r="C7079" s="32" t="s">
        <v>1127</v>
      </c>
      <c r="D7079" s="33">
        <v>0</v>
      </c>
      <c r="E7079" s="34">
        <v>78325</v>
      </c>
    </row>
    <row r="7080" spans="1:5" x14ac:dyDescent="0.25">
      <c r="A7080">
        <v>5</v>
      </c>
      <c r="B7080" s="35" t="str">
        <f t="shared" si="110"/>
        <v>62100300</v>
      </c>
      <c r="C7080" s="32" t="s">
        <v>1128</v>
      </c>
      <c r="D7080" s="33">
        <v>0</v>
      </c>
      <c r="E7080" s="34">
        <v>506877.88</v>
      </c>
    </row>
    <row r="7081" spans="1:5" x14ac:dyDescent="0.25">
      <c r="A7081">
        <v>5</v>
      </c>
      <c r="B7081" s="35" t="str">
        <f t="shared" si="110"/>
        <v>62210000</v>
      </c>
      <c r="C7081" s="32" t="s">
        <v>1129</v>
      </c>
      <c r="D7081" s="33">
        <v>0</v>
      </c>
      <c r="E7081" s="34">
        <v>716586.89</v>
      </c>
    </row>
    <row r="7082" spans="1:5" x14ac:dyDescent="0.25">
      <c r="A7082">
        <v>5</v>
      </c>
      <c r="B7082" s="35" t="str">
        <f t="shared" si="110"/>
        <v>62220000</v>
      </c>
      <c r="C7082" s="32" t="s">
        <v>1130</v>
      </c>
      <c r="D7082" s="33">
        <v>0</v>
      </c>
      <c r="E7082" s="34">
        <v>772827.88</v>
      </c>
    </row>
    <row r="7083" spans="1:5" x14ac:dyDescent="0.25">
      <c r="A7083">
        <v>5</v>
      </c>
      <c r="B7083" s="35" t="str">
        <f t="shared" si="110"/>
        <v>62250000</v>
      </c>
      <c r="C7083" s="32" t="s">
        <v>1131</v>
      </c>
      <c r="D7083" s="33">
        <v>0</v>
      </c>
      <c r="E7083" s="34">
        <v>16896256.109999999</v>
      </c>
    </row>
    <row r="7084" spans="1:5" x14ac:dyDescent="0.25">
      <c r="A7084">
        <v>5</v>
      </c>
      <c r="B7084" s="35" t="str">
        <f t="shared" si="110"/>
        <v>62250010</v>
      </c>
      <c r="C7084" s="32" t="s">
        <v>1132</v>
      </c>
      <c r="D7084" s="33">
        <v>0</v>
      </c>
      <c r="E7084" s="34">
        <v>4632775.75</v>
      </c>
    </row>
    <row r="7085" spans="1:5" x14ac:dyDescent="0.25">
      <c r="A7085">
        <v>5</v>
      </c>
      <c r="B7085" s="35" t="str">
        <f t="shared" si="110"/>
        <v>62300020</v>
      </c>
      <c r="C7085" s="32" t="s">
        <v>1133</v>
      </c>
      <c r="D7085" s="33">
        <v>0</v>
      </c>
      <c r="E7085" s="34">
        <v>3515935.48</v>
      </c>
    </row>
    <row r="7086" spans="1:5" x14ac:dyDescent="0.25">
      <c r="A7086">
        <v>5</v>
      </c>
      <c r="B7086" s="35" t="str">
        <f t="shared" si="110"/>
        <v>62300045</v>
      </c>
      <c r="C7086" s="32" t="s">
        <v>1134</v>
      </c>
      <c r="D7086" s="33">
        <v>0</v>
      </c>
      <c r="E7086" s="34">
        <v>24935982.18</v>
      </c>
    </row>
    <row r="7087" spans="1:5" x14ac:dyDescent="0.25">
      <c r="A7087">
        <v>5</v>
      </c>
      <c r="B7087" s="35" t="str">
        <f t="shared" si="110"/>
        <v>62300055</v>
      </c>
      <c r="C7087" s="32" t="s">
        <v>1135</v>
      </c>
      <c r="D7087" s="33">
        <v>0</v>
      </c>
      <c r="E7087" s="34">
        <v>5902533.4100000001</v>
      </c>
    </row>
    <row r="7088" spans="1:5" x14ac:dyDescent="0.25">
      <c r="A7088">
        <v>5</v>
      </c>
      <c r="B7088" s="35" t="str">
        <f t="shared" si="110"/>
        <v>62300060</v>
      </c>
      <c r="C7088" s="32" t="s">
        <v>1136</v>
      </c>
      <c r="D7088" s="33">
        <v>0</v>
      </c>
      <c r="E7088" s="34">
        <v>9797485.9299999997</v>
      </c>
    </row>
    <row r="7089" spans="1:5" x14ac:dyDescent="0.25">
      <c r="A7089">
        <v>5</v>
      </c>
      <c r="B7089" s="35" t="str">
        <f t="shared" si="110"/>
        <v>62300065</v>
      </c>
      <c r="C7089" s="32" t="s">
        <v>1137</v>
      </c>
      <c r="D7089" s="33">
        <v>0</v>
      </c>
      <c r="E7089" s="34">
        <v>193565249.19999999</v>
      </c>
    </row>
    <row r="7090" spans="1:5" x14ac:dyDescent="0.25">
      <c r="A7090">
        <v>5</v>
      </c>
      <c r="B7090" s="35" t="str">
        <f t="shared" si="110"/>
        <v>62300075</v>
      </c>
      <c r="C7090" s="32" t="s">
        <v>1138</v>
      </c>
      <c r="D7090" s="33">
        <v>0</v>
      </c>
      <c r="E7090" s="34">
        <v>41868334.619999997</v>
      </c>
    </row>
    <row r="7091" spans="1:5" x14ac:dyDescent="0.25">
      <c r="A7091">
        <v>5</v>
      </c>
      <c r="B7091" s="35" t="str">
        <f t="shared" si="110"/>
        <v>62300080</v>
      </c>
      <c r="C7091" s="32" t="s">
        <v>1139</v>
      </c>
      <c r="D7091" s="33">
        <v>0</v>
      </c>
      <c r="E7091" s="34">
        <v>47803553.380000003</v>
      </c>
    </row>
    <row r="7092" spans="1:5" x14ac:dyDescent="0.25">
      <c r="A7092">
        <v>5</v>
      </c>
      <c r="B7092" s="35" t="str">
        <f t="shared" si="110"/>
        <v>62300085</v>
      </c>
      <c r="C7092" s="32" t="s">
        <v>1140</v>
      </c>
      <c r="D7092" s="33">
        <v>0</v>
      </c>
      <c r="E7092" s="34">
        <v>2335467.48</v>
      </c>
    </row>
    <row r="7093" spans="1:5" x14ac:dyDescent="0.25">
      <c r="A7093">
        <v>5</v>
      </c>
      <c r="B7093" s="35" t="str">
        <f t="shared" si="110"/>
        <v>62300090</v>
      </c>
      <c r="C7093" s="32" t="s">
        <v>1141</v>
      </c>
      <c r="D7093" s="33">
        <v>0</v>
      </c>
      <c r="E7093" s="34">
        <v>11519388.65</v>
      </c>
    </row>
    <row r="7094" spans="1:5" x14ac:dyDescent="0.25">
      <c r="A7094">
        <v>5</v>
      </c>
      <c r="B7094" s="35" t="str">
        <f t="shared" si="110"/>
        <v>62300095</v>
      </c>
      <c r="C7094" s="32" t="s">
        <v>1142</v>
      </c>
      <c r="D7094" s="33">
        <v>0</v>
      </c>
      <c r="E7094" s="34">
        <v>5502578.3200000003</v>
      </c>
    </row>
    <row r="7095" spans="1:5" x14ac:dyDescent="0.25">
      <c r="A7095">
        <v>5</v>
      </c>
      <c r="B7095" s="35" t="str">
        <f t="shared" si="110"/>
        <v>62300110</v>
      </c>
      <c r="C7095" s="32" t="s">
        <v>1143</v>
      </c>
      <c r="D7095" s="33">
        <v>0</v>
      </c>
      <c r="E7095" s="34">
        <v>2910049.06</v>
      </c>
    </row>
    <row r="7096" spans="1:5" x14ac:dyDescent="0.25">
      <c r="A7096">
        <v>5</v>
      </c>
      <c r="B7096" s="35" t="str">
        <f t="shared" si="110"/>
        <v>62300115</v>
      </c>
      <c r="C7096" s="32" t="s">
        <v>1144</v>
      </c>
      <c r="D7096" s="33">
        <v>0</v>
      </c>
      <c r="E7096" s="34">
        <v>60760.81</v>
      </c>
    </row>
    <row r="7097" spans="1:5" x14ac:dyDescent="0.25">
      <c r="A7097">
        <v>5</v>
      </c>
      <c r="B7097" s="35" t="str">
        <f t="shared" si="110"/>
        <v>62300120</v>
      </c>
      <c r="C7097" s="32" t="s">
        <v>1145</v>
      </c>
      <c r="D7097" s="33">
        <v>0</v>
      </c>
      <c r="E7097" s="34">
        <v>32560.67</v>
      </c>
    </row>
    <row r="7098" spans="1:5" x14ac:dyDescent="0.25">
      <c r="A7098">
        <v>5</v>
      </c>
      <c r="B7098" s="35" t="str">
        <f t="shared" si="110"/>
        <v>62300150</v>
      </c>
      <c r="C7098" s="32" t="s">
        <v>1146</v>
      </c>
      <c r="D7098" s="33">
        <v>0</v>
      </c>
      <c r="E7098" s="34">
        <v>36490.6</v>
      </c>
    </row>
    <row r="7099" spans="1:5" x14ac:dyDescent="0.25">
      <c r="A7099">
        <v>5</v>
      </c>
      <c r="B7099" s="35" t="str">
        <f t="shared" si="110"/>
        <v>62309990</v>
      </c>
      <c r="C7099" s="32" t="s">
        <v>1147</v>
      </c>
      <c r="D7099" s="33">
        <v>0</v>
      </c>
      <c r="E7099" s="34">
        <v>24738412.469999999</v>
      </c>
    </row>
    <row r="7100" spans="1:5" x14ac:dyDescent="0.25">
      <c r="A7100">
        <v>5</v>
      </c>
      <c r="B7100" s="35" t="str">
        <f t="shared" si="110"/>
        <v>62309999</v>
      </c>
      <c r="C7100" s="32" t="s">
        <v>1148</v>
      </c>
      <c r="D7100" s="33">
        <v>0</v>
      </c>
      <c r="E7100" s="34">
        <v>-27163036.050000001</v>
      </c>
    </row>
    <row r="7101" spans="1:5" x14ac:dyDescent="0.25">
      <c r="A7101">
        <v>5</v>
      </c>
      <c r="B7101" s="35" t="str">
        <f t="shared" si="110"/>
        <v>62310001</v>
      </c>
      <c r="C7101" s="32" t="s">
        <v>1149</v>
      </c>
      <c r="D7101" s="33">
        <v>0</v>
      </c>
      <c r="E7101" s="34">
        <v>375368.98</v>
      </c>
    </row>
    <row r="7102" spans="1:5" x14ac:dyDescent="0.25">
      <c r="A7102">
        <v>5</v>
      </c>
      <c r="B7102" s="35" t="str">
        <f t="shared" si="110"/>
        <v>62310002</v>
      </c>
      <c r="C7102" s="32" t="s">
        <v>1150</v>
      </c>
      <c r="D7102" s="33">
        <v>0</v>
      </c>
      <c r="E7102" s="34">
        <v>514233.76</v>
      </c>
    </row>
    <row r="7103" spans="1:5" x14ac:dyDescent="0.25">
      <c r="A7103">
        <v>5</v>
      </c>
      <c r="B7103" s="35" t="str">
        <f t="shared" si="110"/>
        <v>62310003</v>
      </c>
      <c r="C7103" s="32" t="s">
        <v>1151</v>
      </c>
      <c r="D7103" s="33">
        <v>0</v>
      </c>
      <c r="E7103" s="34">
        <v>109613.62</v>
      </c>
    </row>
    <row r="7104" spans="1:5" x14ac:dyDescent="0.25">
      <c r="A7104">
        <v>5</v>
      </c>
      <c r="B7104" s="35" t="str">
        <f t="shared" si="110"/>
        <v>62310004</v>
      </c>
      <c r="C7104" s="32" t="s">
        <v>1152</v>
      </c>
      <c r="D7104" s="33">
        <v>0</v>
      </c>
      <c r="E7104" s="34">
        <v>169513.19</v>
      </c>
    </row>
    <row r="7105" spans="1:5" x14ac:dyDescent="0.25">
      <c r="A7105">
        <v>5</v>
      </c>
      <c r="B7105" s="35" t="str">
        <f t="shared" si="110"/>
        <v>62310005</v>
      </c>
      <c r="C7105" s="32" t="s">
        <v>1153</v>
      </c>
      <c r="D7105" s="33">
        <v>0</v>
      </c>
      <c r="E7105" s="34">
        <v>88433.3</v>
      </c>
    </row>
    <row r="7106" spans="1:5" x14ac:dyDescent="0.25">
      <c r="A7106">
        <v>5</v>
      </c>
      <c r="B7106" s="35" t="str">
        <f t="shared" ref="B7106:B7169" si="111">LEFT(C7106,8)</f>
        <v>62320000</v>
      </c>
      <c r="C7106" s="32" t="s">
        <v>1154</v>
      </c>
      <c r="D7106" s="33">
        <v>0</v>
      </c>
      <c r="E7106" s="34">
        <v>16400209.27</v>
      </c>
    </row>
    <row r="7107" spans="1:5" x14ac:dyDescent="0.25">
      <c r="A7107">
        <v>5</v>
      </c>
      <c r="B7107" s="35" t="str">
        <f t="shared" si="111"/>
        <v>62510000</v>
      </c>
      <c r="C7107" s="32" t="s">
        <v>1155</v>
      </c>
      <c r="D7107" s="33">
        <v>0</v>
      </c>
      <c r="E7107" s="34">
        <v>27019928.329999998</v>
      </c>
    </row>
    <row r="7108" spans="1:5" x14ac:dyDescent="0.25">
      <c r="A7108">
        <v>5</v>
      </c>
      <c r="B7108" s="35" t="str">
        <f t="shared" si="111"/>
        <v>63000090</v>
      </c>
      <c r="C7108" s="32" t="s">
        <v>1156</v>
      </c>
      <c r="D7108" s="33">
        <v>0</v>
      </c>
      <c r="E7108" s="34">
        <v>8163478.6100000003</v>
      </c>
    </row>
    <row r="7109" spans="1:5" x14ac:dyDescent="0.25">
      <c r="A7109">
        <v>5</v>
      </c>
      <c r="B7109" s="35" t="str">
        <f t="shared" si="111"/>
        <v>63000100</v>
      </c>
      <c r="C7109" s="32" t="s">
        <v>1157</v>
      </c>
      <c r="D7109" s="33">
        <v>0</v>
      </c>
      <c r="E7109" s="34">
        <v>4327072.76</v>
      </c>
    </row>
    <row r="7110" spans="1:5" x14ac:dyDescent="0.25">
      <c r="A7110">
        <v>5</v>
      </c>
      <c r="B7110" s="35" t="str">
        <f t="shared" si="111"/>
        <v>63000121</v>
      </c>
      <c r="C7110" s="32" t="s">
        <v>1158</v>
      </c>
      <c r="D7110" s="33">
        <v>0</v>
      </c>
      <c r="E7110" s="34">
        <v>5474869.75</v>
      </c>
    </row>
    <row r="7111" spans="1:5" x14ac:dyDescent="0.25">
      <c r="A7111">
        <v>5</v>
      </c>
      <c r="B7111" s="35" t="str">
        <f t="shared" si="111"/>
        <v>63000122</v>
      </c>
      <c r="C7111" s="32" t="s">
        <v>1159</v>
      </c>
      <c r="D7111" s="33">
        <v>0</v>
      </c>
      <c r="E7111" s="34">
        <v>790445.7</v>
      </c>
    </row>
    <row r="7112" spans="1:5" x14ac:dyDescent="0.25">
      <c r="A7112">
        <v>5</v>
      </c>
      <c r="B7112" s="35" t="str">
        <f t="shared" si="111"/>
        <v>63009999</v>
      </c>
      <c r="C7112" s="32" t="s">
        <v>1160</v>
      </c>
      <c r="D7112" s="33">
        <v>0</v>
      </c>
      <c r="E7112" s="34">
        <v>-724405.71</v>
      </c>
    </row>
    <row r="7113" spans="1:5" x14ac:dyDescent="0.25">
      <c r="A7113">
        <v>5</v>
      </c>
      <c r="B7113" s="35" t="str">
        <f t="shared" si="111"/>
        <v>63100000</v>
      </c>
      <c r="C7113" s="32" t="s">
        <v>1161</v>
      </c>
      <c r="D7113" s="33">
        <v>0</v>
      </c>
      <c r="E7113" s="34">
        <v>4598277</v>
      </c>
    </row>
    <row r="7114" spans="1:5" x14ac:dyDescent="0.25">
      <c r="A7114">
        <v>5</v>
      </c>
      <c r="B7114" s="35" t="str">
        <f t="shared" si="111"/>
        <v>63400010</v>
      </c>
      <c r="C7114" s="32" t="s">
        <v>1162</v>
      </c>
      <c r="D7114" s="33">
        <v>0</v>
      </c>
      <c r="E7114" s="34">
        <v>190631.28</v>
      </c>
    </row>
    <row r="7115" spans="1:5" x14ac:dyDescent="0.25">
      <c r="A7115">
        <v>5</v>
      </c>
      <c r="B7115" s="35" t="str">
        <f t="shared" si="111"/>
        <v>63400020</v>
      </c>
      <c r="C7115" s="32" t="s">
        <v>1163</v>
      </c>
      <c r="D7115" s="33">
        <v>0</v>
      </c>
      <c r="E7115" s="34">
        <v>289665.53000000003</v>
      </c>
    </row>
    <row r="7116" spans="1:5" x14ac:dyDescent="0.25">
      <c r="A7116">
        <v>5</v>
      </c>
      <c r="B7116" s="35" t="str">
        <f t="shared" si="111"/>
        <v>63400030</v>
      </c>
      <c r="C7116" s="32" t="s">
        <v>1164</v>
      </c>
      <c r="D7116" s="33">
        <v>0</v>
      </c>
      <c r="E7116" s="34">
        <v>-1379348.92</v>
      </c>
    </row>
    <row r="7117" spans="1:5" x14ac:dyDescent="0.25">
      <c r="A7117">
        <v>5</v>
      </c>
      <c r="B7117" s="35" t="str">
        <f t="shared" si="111"/>
        <v>63400150</v>
      </c>
      <c r="C7117" s="32" t="s">
        <v>1165</v>
      </c>
      <c r="D7117" s="33">
        <v>0</v>
      </c>
      <c r="E7117" s="33">
        <v>0</v>
      </c>
    </row>
    <row r="7118" spans="1:5" x14ac:dyDescent="0.25">
      <c r="A7118">
        <v>5</v>
      </c>
      <c r="B7118" s="35" t="str">
        <f t="shared" si="111"/>
        <v>63400200</v>
      </c>
      <c r="C7118" s="32" t="s">
        <v>1166</v>
      </c>
      <c r="D7118" s="33">
        <v>0</v>
      </c>
      <c r="E7118" s="34">
        <v>9408006.4700000007</v>
      </c>
    </row>
    <row r="7119" spans="1:5" x14ac:dyDescent="0.25">
      <c r="A7119">
        <v>5</v>
      </c>
      <c r="B7119" s="35" t="str">
        <f t="shared" si="111"/>
        <v>63400400</v>
      </c>
      <c r="C7119" s="32" t="s">
        <v>1167</v>
      </c>
      <c r="D7119" s="33">
        <v>0</v>
      </c>
      <c r="E7119" s="34">
        <v>197098333.05000001</v>
      </c>
    </row>
    <row r="7120" spans="1:5" x14ac:dyDescent="0.25">
      <c r="A7120">
        <v>5</v>
      </c>
      <c r="B7120" s="35" t="str">
        <f t="shared" si="111"/>
        <v>63400500</v>
      </c>
      <c r="C7120" s="32" t="s">
        <v>1168</v>
      </c>
      <c r="D7120" s="33">
        <v>0</v>
      </c>
      <c r="E7120" s="34">
        <v>97086738.969999999</v>
      </c>
    </row>
    <row r="7121" spans="1:5" x14ac:dyDescent="0.25">
      <c r="A7121">
        <v>5</v>
      </c>
      <c r="B7121" s="35" t="str">
        <f t="shared" si="111"/>
        <v>63400600</v>
      </c>
      <c r="C7121" s="32" t="s">
        <v>1169</v>
      </c>
      <c r="D7121" s="33">
        <v>0</v>
      </c>
      <c r="E7121" s="34">
        <v>-2487419.39</v>
      </c>
    </row>
    <row r="7122" spans="1:5" x14ac:dyDescent="0.25">
      <c r="A7122">
        <v>5</v>
      </c>
      <c r="B7122" s="35" t="str">
        <f t="shared" si="111"/>
        <v>63400700</v>
      </c>
      <c r="C7122" s="32" t="s">
        <v>1170</v>
      </c>
      <c r="D7122" s="33">
        <v>0</v>
      </c>
      <c r="E7122" s="34">
        <v>-16573271.779999999</v>
      </c>
    </row>
    <row r="7123" spans="1:5" x14ac:dyDescent="0.25">
      <c r="A7123">
        <v>5</v>
      </c>
      <c r="B7123" s="35" t="str">
        <f t="shared" si="111"/>
        <v>63400800</v>
      </c>
      <c r="C7123" s="32" t="s">
        <v>1171</v>
      </c>
      <c r="D7123" s="33">
        <v>0</v>
      </c>
      <c r="E7123" s="34">
        <v>-96647.58</v>
      </c>
    </row>
    <row r="7124" spans="1:5" x14ac:dyDescent="0.25">
      <c r="A7124">
        <v>5</v>
      </c>
      <c r="B7124" s="35" t="str">
        <f t="shared" si="111"/>
        <v>63400810</v>
      </c>
      <c r="C7124" s="32" t="s">
        <v>1172</v>
      </c>
      <c r="D7124" s="33">
        <v>0</v>
      </c>
      <c r="E7124" s="34">
        <v>-472269.06</v>
      </c>
    </row>
    <row r="7125" spans="1:5" x14ac:dyDescent="0.25">
      <c r="A7125">
        <v>5</v>
      </c>
      <c r="B7125" s="35" t="str">
        <f t="shared" si="111"/>
        <v>64000100</v>
      </c>
      <c r="C7125" s="32" t="s">
        <v>1173</v>
      </c>
      <c r="D7125" s="33">
        <v>0</v>
      </c>
      <c r="E7125" s="34">
        <v>207508672.66</v>
      </c>
    </row>
    <row r="7126" spans="1:5" x14ac:dyDescent="0.25">
      <c r="A7126">
        <v>5</v>
      </c>
      <c r="B7126" s="35" t="str">
        <f t="shared" si="111"/>
        <v>64000110</v>
      </c>
      <c r="C7126" s="32" t="s">
        <v>1174</v>
      </c>
      <c r="D7126" s="33">
        <v>0</v>
      </c>
      <c r="E7126" s="34">
        <v>-4993969.1100000003</v>
      </c>
    </row>
    <row r="7127" spans="1:5" x14ac:dyDescent="0.25">
      <c r="A7127">
        <v>5</v>
      </c>
      <c r="B7127" s="35" t="str">
        <f t="shared" si="111"/>
        <v>64000120</v>
      </c>
      <c r="C7127" s="32" t="s">
        <v>1175</v>
      </c>
      <c r="D7127" s="33">
        <v>0</v>
      </c>
      <c r="E7127" s="34">
        <v>10390789.75</v>
      </c>
    </row>
    <row r="7128" spans="1:5" x14ac:dyDescent="0.25">
      <c r="A7128">
        <v>5</v>
      </c>
      <c r="B7128" s="35" t="str">
        <f t="shared" si="111"/>
        <v>64000290</v>
      </c>
      <c r="C7128" s="32" t="s">
        <v>1176</v>
      </c>
      <c r="D7128" s="33">
        <v>0</v>
      </c>
      <c r="E7128" s="34">
        <v>91224823.030000001</v>
      </c>
    </row>
    <row r="7129" spans="1:5" x14ac:dyDescent="0.25">
      <c r="A7129">
        <v>5</v>
      </c>
      <c r="B7129" s="35" t="str">
        <f t="shared" si="111"/>
        <v>65000010</v>
      </c>
      <c r="C7129" s="32" t="s">
        <v>1177</v>
      </c>
      <c r="D7129" s="33">
        <v>0</v>
      </c>
      <c r="E7129" s="34">
        <v>391076769.31999999</v>
      </c>
    </row>
    <row r="7130" spans="1:5" x14ac:dyDescent="0.25">
      <c r="A7130">
        <v>5</v>
      </c>
      <c r="B7130" s="35" t="str">
        <f t="shared" si="111"/>
        <v>65000020</v>
      </c>
      <c r="C7130" s="32" t="s">
        <v>1178</v>
      </c>
      <c r="D7130" s="33">
        <v>0</v>
      </c>
      <c r="E7130" s="34">
        <v>341075773.39999998</v>
      </c>
    </row>
    <row r="7131" spans="1:5" x14ac:dyDescent="0.25">
      <c r="A7131">
        <v>5</v>
      </c>
      <c r="B7131" s="35" t="str">
        <f t="shared" si="111"/>
        <v>65000030</v>
      </c>
      <c r="C7131" s="32" t="s">
        <v>1179</v>
      </c>
      <c r="D7131" s="33">
        <v>0</v>
      </c>
      <c r="E7131" s="34">
        <v>34812790.799999997</v>
      </c>
    </row>
    <row r="7132" spans="1:5" x14ac:dyDescent="0.25">
      <c r="A7132">
        <v>5</v>
      </c>
      <c r="B7132" s="35" t="str">
        <f t="shared" si="111"/>
        <v>65000050</v>
      </c>
      <c r="C7132" s="32" t="s">
        <v>1180</v>
      </c>
      <c r="D7132" s="33">
        <v>0</v>
      </c>
      <c r="E7132" s="34">
        <v>68485813.930000007</v>
      </c>
    </row>
    <row r="7133" spans="1:5" x14ac:dyDescent="0.25">
      <c r="A7133">
        <v>5</v>
      </c>
      <c r="B7133" s="35" t="str">
        <f t="shared" si="111"/>
        <v>66000100</v>
      </c>
      <c r="C7133" s="32" t="s">
        <v>1181</v>
      </c>
      <c r="D7133" s="33">
        <v>0</v>
      </c>
      <c r="E7133" s="34">
        <v>-4261085.28</v>
      </c>
    </row>
    <row r="7134" spans="1:5" x14ac:dyDescent="0.25">
      <c r="A7134">
        <v>5</v>
      </c>
      <c r="B7134" s="35" t="str">
        <f t="shared" si="111"/>
        <v>68001000</v>
      </c>
      <c r="C7134" s="32" t="s">
        <v>1182</v>
      </c>
      <c r="D7134" s="33">
        <v>0</v>
      </c>
      <c r="E7134" s="34">
        <v>-2011949.84</v>
      </c>
    </row>
    <row r="7135" spans="1:5" x14ac:dyDescent="0.25">
      <c r="A7135">
        <v>5</v>
      </c>
      <c r="B7135" s="35" t="str">
        <f t="shared" si="111"/>
        <v>68015000</v>
      </c>
      <c r="C7135" s="32" t="s">
        <v>1183</v>
      </c>
      <c r="D7135" s="33">
        <v>0</v>
      </c>
      <c r="E7135" s="34">
        <v>-5729.15</v>
      </c>
    </row>
    <row r="7136" spans="1:5" x14ac:dyDescent="0.25">
      <c r="A7136">
        <v>5</v>
      </c>
      <c r="B7136" s="35" t="str">
        <f t="shared" si="111"/>
        <v>68045000</v>
      </c>
      <c r="C7136" s="32" t="s">
        <v>1184</v>
      </c>
      <c r="D7136" s="33">
        <v>0</v>
      </c>
      <c r="E7136" s="34">
        <v>-1289.43</v>
      </c>
    </row>
    <row r="7137" spans="1:5" x14ac:dyDescent="0.25">
      <c r="A7137">
        <v>5</v>
      </c>
      <c r="B7137" s="35" t="str">
        <f t="shared" si="111"/>
        <v>68047000</v>
      </c>
      <c r="C7137" s="32" t="s">
        <v>1185</v>
      </c>
      <c r="D7137" s="33">
        <v>0</v>
      </c>
      <c r="E7137" s="34">
        <v>-3555011.87</v>
      </c>
    </row>
    <row r="7138" spans="1:5" x14ac:dyDescent="0.25">
      <c r="A7138">
        <v>5</v>
      </c>
      <c r="B7138" s="35" t="str">
        <f t="shared" si="111"/>
        <v>68060010</v>
      </c>
      <c r="C7138" s="32" t="s">
        <v>1186</v>
      </c>
      <c r="D7138" s="33">
        <v>0</v>
      </c>
      <c r="E7138" s="34">
        <v>-1270583.95</v>
      </c>
    </row>
    <row r="7139" spans="1:5" x14ac:dyDescent="0.25">
      <c r="A7139">
        <v>5</v>
      </c>
      <c r="B7139" s="35" t="str">
        <f t="shared" si="111"/>
        <v>68060020</v>
      </c>
      <c r="C7139" s="32" t="s">
        <v>1187</v>
      </c>
      <c r="D7139" s="33">
        <v>0</v>
      </c>
      <c r="E7139" s="34">
        <v>-1270583.95</v>
      </c>
    </row>
    <row r="7140" spans="1:5" x14ac:dyDescent="0.25">
      <c r="A7140">
        <v>5</v>
      </c>
      <c r="B7140" s="35" t="str">
        <f t="shared" si="111"/>
        <v>68061000</v>
      </c>
      <c r="C7140" s="32" t="s">
        <v>1188</v>
      </c>
      <c r="D7140" s="33">
        <v>0</v>
      </c>
      <c r="E7140" s="34">
        <v>-38998469.130000003</v>
      </c>
    </row>
    <row r="7141" spans="1:5" x14ac:dyDescent="0.25">
      <c r="A7141">
        <v>5</v>
      </c>
      <c r="B7141" s="35" t="str">
        <f t="shared" si="111"/>
        <v>68061010</v>
      </c>
      <c r="C7141" s="32" t="s">
        <v>1189</v>
      </c>
      <c r="D7141" s="33">
        <v>0</v>
      </c>
      <c r="E7141" s="34">
        <v>-32803.730000000003</v>
      </c>
    </row>
    <row r="7142" spans="1:5" x14ac:dyDescent="0.25">
      <c r="A7142">
        <v>5</v>
      </c>
      <c r="B7142" s="35" t="str">
        <f t="shared" si="111"/>
        <v>68061040</v>
      </c>
      <c r="C7142" s="32" t="s">
        <v>1190</v>
      </c>
      <c r="D7142" s="33">
        <v>0</v>
      </c>
      <c r="E7142" s="34">
        <v>-83423.63</v>
      </c>
    </row>
    <row r="7143" spans="1:5" x14ac:dyDescent="0.25">
      <c r="A7143">
        <v>5</v>
      </c>
      <c r="B7143" s="35" t="str">
        <f t="shared" si="111"/>
        <v>68061060</v>
      </c>
      <c r="C7143" s="32" t="s">
        <v>1191</v>
      </c>
      <c r="D7143" s="33">
        <v>0</v>
      </c>
      <c r="E7143" s="34">
        <v>-23286.93</v>
      </c>
    </row>
    <row r="7144" spans="1:5" x14ac:dyDescent="0.25">
      <c r="A7144">
        <v>5</v>
      </c>
      <c r="B7144" s="35" t="str">
        <f t="shared" si="111"/>
        <v>68061070</v>
      </c>
      <c r="C7144" s="32" t="s">
        <v>1192</v>
      </c>
      <c r="D7144" s="33">
        <v>0</v>
      </c>
      <c r="E7144" s="34">
        <v>-37112.800000000003</v>
      </c>
    </row>
    <row r="7145" spans="1:5" x14ac:dyDescent="0.25">
      <c r="A7145">
        <v>5</v>
      </c>
      <c r="B7145" s="35" t="str">
        <f t="shared" si="111"/>
        <v>68061080</v>
      </c>
      <c r="C7145" s="32" t="s">
        <v>1193</v>
      </c>
      <c r="D7145" s="33">
        <v>0</v>
      </c>
      <c r="E7145" s="34">
        <v>-72929.3</v>
      </c>
    </row>
    <row r="7146" spans="1:5" x14ac:dyDescent="0.25">
      <c r="A7146">
        <v>5</v>
      </c>
      <c r="B7146" s="35" t="str">
        <f t="shared" si="111"/>
        <v>68061090</v>
      </c>
      <c r="C7146" s="32" t="s">
        <v>1194</v>
      </c>
      <c r="D7146" s="33">
        <v>0</v>
      </c>
      <c r="E7146" s="34">
        <v>-22444.080000000002</v>
      </c>
    </row>
    <row r="7147" spans="1:5" x14ac:dyDescent="0.25">
      <c r="A7147">
        <v>5</v>
      </c>
      <c r="B7147" s="35" t="str">
        <f t="shared" si="111"/>
        <v>68061110</v>
      </c>
      <c r="C7147" s="32" t="s">
        <v>1195</v>
      </c>
      <c r="D7147" s="33">
        <v>0</v>
      </c>
      <c r="E7147" s="34">
        <v>-26868.81</v>
      </c>
    </row>
    <row r="7148" spans="1:5" x14ac:dyDescent="0.25">
      <c r="A7148">
        <v>5</v>
      </c>
      <c r="B7148" s="35" t="str">
        <f t="shared" si="111"/>
        <v>68061130</v>
      </c>
      <c r="C7148" s="32" t="s">
        <v>1196</v>
      </c>
      <c r="D7148" s="33">
        <v>0</v>
      </c>
      <c r="E7148" s="34">
        <v>-223368.23</v>
      </c>
    </row>
    <row r="7149" spans="1:5" x14ac:dyDescent="0.25">
      <c r="A7149">
        <v>5</v>
      </c>
      <c r="B7149" s="35" t="str">
        <f t="shared" si="111"/>
        <v>68061160</v>
      </c>
      <c r="C7149" s="32" t="s">
        <v>1197</v>
      </c>
      <c r="D7149" s="33">
        <v>0</v>
      </c>
      <c r="E7149" s="34">
        <v>-49462.74</v>
      </c>
    </row>
    <row r="7150" spans="1:5" x14ac:dyDescent="0.25">
      <c r="A7150">
        <v>5</v>
      </c>
      <c r="B7150" s="35" t="str">
        <f t="shared" si="111"/>
        <v>68061170</v>
      </c>
      <c r="C7150" s="32" t="s">
        <v>1198</v>
      </c>
      <c r="D7150" s="33">
        <v>0</v>
      </c>
      <c r="E7150" s="34">
        <v>-226897.29</v>
      </c>
    </row>
    <row r="7151" spans="1:5" x14ac:dyDescent="0.25">
      <c r="A7151">
        <v>5</v>
      </c>
      <c r="B7151" s="35" t="str">
        <f t="shared" si="111"/>
        <v>68061180</v>
      </c>
      <c r="C7151" s="32" t="s">
        <v>1199</v>
      </c>
      <c r="D7151" s="33">
        <v>0</v>
      </c>
      <c r="E7151" s="34">
        <v>-1017784.79</v>
      </c>
    </row>
    <row r="7152" spans="1:5" x14ac:dyDescent="0.25">
      <c r="A7152">
        <v>5</v>
      </c>
      <c r="B7152" s="35" t="str">
        <f t="shared" si="111"/>
        <v>68061190</v>
      </c>
      <c r="C7152" s="32" t="s">
        <v>1200</v>
      </c>
      <c r="D7152" s="33">
        <v>0</v>
      </c>
      <c r="E7152" s="34">
        <v>-106412.04</v>
      </c>
    </row>
    <row r="7153" spans="1:5" x14ac:dyDescent="0.25">
      <c r="A7153">
        <v>5</v>
      </c>
      <c r="B7153" s="35" t="str">
        <f t="shared" si="111"/>
        <v>68061200</v>
      </c>
      <c r="C7153" s="32" t="s">
        <v>1201</v>
      </c>
      <c r="D7153" s="33">
        <v>0</v>
      </c>
      <c r="E7153" s="34">
        <v>-39632.620000000003</v>
      </c>
    </row>
    <row r="7154" spans="1:5" x14ac:dyDescent="0.25">
      <c r="A7154">
        <v>5</v>
      </c>
      <c r="B7154" s="35" t="str">
        <f t="shared" si="111"/>
        <v>68061220</v>
      </c>
      <c r="C7154" s="32" t="s">
        <v>1202</v>
      </c>
      <c r="D7154" s="33">
        <v>0</v>
      </c>
      <c r="E7154" s="34">
        <v>1.03</v>
      </c>
    </row>
    <row r="7155" spans="1:5" x14ac:dyDescent="0.25">
      <c r="A7155">
        <v>5</v>
      </c>
      <c r="B7155" s="35" t="str">
        <f t="shared" si="111"/>
        <v>68061240</v>
      </c>
      <c r="C7155" s="32" t="s">
        <v>1203</v>
      </c>
      <c r="D7155" s="33">
        <v>0</v>
      </c>
      <c r="E7155" s="34">
        <v>-282565.8</v>
      </c>
    </row>
    <row r="7156" spans="1:5" x14ac:dyDescent="0.25">
      <c r="A7156">
        <v>5</v>
      </c>
      <c r="B7156" s="35" t="str">
        <f t="shared" si="111"/>
        <v>68061250</v>
      </c>
      <c r="C7156" s="32" t="s">
        <v>1204</v>
      </c>
      <c r="D7156" s="33">
        <v>0</v>
      </c>
      <c r="E7156" s="34">
        <v>-32847.449999999997</v>
      </c>
    </row>
    <row r="7157" spans="1:5" x14ac:dyDescent="0.25">
      <c r="A7157">
        <v>5</v>
      </c>
      <c r="B7157" s="35" t="str">
        <f t="shared" si="111"/>
        <v>68061260</v>
      </c>
      <c r="C7157" s="32" t="s">
        <v>1205</v>
      </c>
      <c r="D7157" s="33">
        <v>0</v>
      </c>
      <c r="E7157" s="34">
        <v>-24775.56</v>
      </c>
    </row>
    <row r="7158" spans="1:5" x14ac:dyDescent="0.25">
      <c r="A7158">
        <v>5</v>
      </c>
      <c r="B7158" s="35" t="str">
        <f t="shared" si="111"/>
        <v>68061290</v>
      </c>
      <c r="C7158" s="32" t="s">
        <v>1206</v>
      </c>
      <c r="D7158" s="33">
        <v>0</v>
      </c>
      <c r="E7158" s="34">
        <v>922.76</v>
      </c>
    </row>
    <row r="7159" spans="1:5" x14ac:dyDescent="0.25">
      <c r="A7159">
        <v>5</v>
      </c>
      <c r="B7159" s="35" t="str">
        <f t="shared" si="111"/>
        <v>68999000</v>
      </c>
      <c r="C7159" s="32" t="s">
        <v>1207</v>
      </c>
      <c r="D7159" s="33">
        <v>0</v>
      </c>
      <c r="E7159" s="34">
        <v>-26837681.16</v>
      </c>
    </row>
    <row r="7160" spans="1:5" x14ac:dyDescent="0.25">
      <c r="A7160">
        <v>5</v>
      </c>
      <c r="B7160" s="35" t="str">
        <f t="shared" si="111"/>
        <v>69990035</v>
      </c>
      <c r="C7160" s="32" t="s">
        <v>1208</v>
      </c>
      <c r="D7160" s="33">
        <v>0</v>
      </c>
      <c r="E7160" s="34">
        <v>-7024.38</v>
      </c>
    </row>
    <row r="7161" spans="1:5" x14ac:dyDescent="0.25">
      <c r="A7161">
        <v>5</v>
      </c>
      <c r="B7161" s="35" t="str">
        <f t="shared" si="111"/>
        <v>69990055</v>
      </c>
      <c r="C7161" s="32" t="s">
        <v>1210</v>
      </c>
      <c r="D7161" s="33">
        <v>0</v>
      </c>
      <c r="E7161" s="33">
        <v>0</v>
      </c>
    </row>
    <row r="7162" spans="1:5" x14ac:dyDescent="0.25">
      <c r="A7162">
        <v>5</v>
      </c>
      <c r="B7162" s="35" t="str">
        <f t="shared" si="111"/>
        <v>69990150</v>
      </c>
      <c r="C7162" s="32" t="s">
        <v>1214</v>
      </c>
      <c r="D7162" s="33">
        <v>0</v>
      </c>
      <c r="E7162" s="34">
        <v>-280.98</v>
      </c>
    </row>
    <row r="7163" spans="1:5" x14ac:dyDescent="0.25">
      <c r="A7163">
        <v>5</v>
      </c>
      <c r="B7163" s="35" t="str">
        <f t="shared" si="111"/>
        <v>72200030</v>
      </c>
      <c r="C7163" s="32" t="s">
        <v>1218</v>
      </c>
      <c r="D7163" s="33">
        <v>0</v>
      </c>
      <c r="E7163" s="34">
        <v>-1789.62</v>
      </c>
    </row>
    <row r="7164" spans="1:5" x14ac:dyDescent="0.25">
      <c r="A7164">
        <v>5</v>
      </c>
      <c r="B7164" s="35" t="str">
        <f t="shared" si="111"/>
        <v>72200031</v>
      </c>
      <c r="C7164" s="32" t="s">
        <v>1219</v>
      </c>
      <c r="D7164" s="33">
        <v>0</v>
      </c>
      <c r="E7164" s="33">
        <v>0</v>
      </c>
    </row>
    <row r="7165" spans="1:5" x14ac:dyDescent="0.25">
      <c r="A7165">
        <v>5</v>
      </c>
      <c r="B7165" s="35" t="str">
        <f t="shared" si="111"/>
        <v>72200033</v>
      </c>
      <c r="C7165" s="32" t="s">
        <v>1220</v>
      </c>
      <c r="D7165" s="33">
        <v>0</v>
      </c>
      <c r="E7165" s="34">
        <v>-6295.46</v>
      </c>
    </row>
    <row r="7166" spans="1:5" x14ac:dyDescent="0.25">
      <c r="A7166">
        <v>5</v>
      </c>
      <c r="B7166" s="35" t="str">
        <f t="shared" si="111"/>
        <v>72200040</v>
      </c>
      <c r="C7166" s="32" t="s">
        <v>1221</v>
      </c>
      <c r="D7166" s="33">
        <v>0</v>
      </c>
      <c r="E7166" s="34">
        <v>-7847.48</v>
      </c>
    </row>
    <row r="7167" spans="1:5" x14ac:dyDescent="0.25">
      <c r="A7167">
        <v>5</v>
      </c>
      <c r="B7167" s="35" t="str">
        <f t="shared" si="111"/>
        <v>72200056</v>
      </c>
      <c r="C7167" s="32" t="s">
        <v>1222</v>
      </c>
      <c r="D7167" s="33">
        <v>0</v>
      </c>
      <c r="E7167" s="34">
        <v>-36541.480000000003</v>
      </c>
    </row>
    <row r="7168" spans="1:5" x14ac:dyDescent="0.25">
      <c r="A7168">
        <v>5</v>
      </c>
      <c r="B7168" s="35" t="str">
        <f t="shared" si="111"/>
        <v>72200059</v>
      </c>
      <c r="C7168" s="32" t="s">
        <v>1223</v>
      </c>
      <c r="D7168" s="33">
        <v>0</v>
      </c>
      <c r="E7168" s="34">
        <v>-34799.160000000003</v>
      </c>
    </row>
    <row r="7169" spans="1:5" x14ac:dyDescent="0.25">
      <c r="A7169">
        <v>5</v>
      </c>
      <c r="B7169" s="35" t="str">
        <f t="shared" si="111"/>
        <v>72200060</v>
      </c>
      <c r="C7169" s="32" t="s">
        <v>1224</v>
      </c>
      <c r="D7169" s="33">
        <v>0</v>
      </c>
      <c r="E7169" s="34">
        <v>-12.12</v>
      </c>
    </row>
    <row r="7170" spans="1:5" x14ac:dyDescent="0.25">
      <c r="A7170">
        <v>5</v>
      </c>
      <c r="B7170" s="35" t="str">
        <f t="shared" ref="B7170:B7233" si="112">LEFT(C7170,8)</f>
        <v>72200070</v>
      </c>
      <c r="C7170" s="32" t="s">
        <v>1225</v>
      </c>
      <c r="D7170" s="33">
        <v>0</v>
      </c>
      <c r="E7170" s="33">
        <v>0</v>
      </c>
    </row>
    <row r="7171" spans="1:5" x14ac:dyDescent="0.25">
      <c r="A7171">
        <v>5</v>
      </c>
      <c r="B7171" s="35" t="str">
        <f t="shared" si="112"/>
        <v>72200080</v>
      </c>
      <c r="C7171" s="32" t="s">
        <v>1226</v>
      </c>
      <c r="D7171" s="33">
        <v>0</v>
      </c>
      <c r="E7171" s="34">
        <v>-22971.7</v>
      </c>
    </row>
    <row r="7172" spans="1:5" x14ac:dyDescent="0.25">
      <c r="A7172">
        <v>5</v>
      </c>
      <c r="B7172" s="35" t="str">
        <f t="shared" si="112"/>
        <v>72200100</v>
      </c>
      <c r="C7172" s="32" t="s">
        <v>1227</v>
      </c>
      <c r="D7172" s="33">
        <v>0</v>
      </c>
      <c r="E7172" s="34">
        <v>-6777.36</v>
      </c>
    </row>
    <row r="7173" spans="1:5" x14ac:dyDescent="0.25">
      <c r="A7173">
        <v>5</v>
      </c>
      <c r="B7173" s="35" t="str">
        <f t="shared" si="112"/>
        <v>72200140</v>
      </c>
      <c r="C7173" s="32" t="s">
        <v>1228</v>
      </c>
      <c r="D7173" s="33">
        <v>0</v>
      </c>
      <c r="E7173" s="34">
        <v>-92159.05</v>
      </c>
    </row>
    <row r="7174" spans="1:5" x14ac:dyDescent="0.25">
      <c r="A7174">
        <v>5</v>
      </c>
      <c r="B7174" s="35" t="str">
        <f t="shared" si="112"/>
        <v>72200150</v>
      </c>
      <c r="C7174" s="32" t="s">
        <v>1229</v>
      </c>
      <c r="D7174" s="33">
        <v>0</v>
      </c>
      <c r="E7174" s="34">
        <v>-5650160.1900000004</v>
      </c>
    </row>
    <row r="7175" spans="1:5" x14ac:dyDescent="0.25">
      <c r="A7175">
        <v>5</v>
      </c>
      <c r="B7175" s="35" t="str">
        <f t="shared" si="112"/>
        <v>72200152</v>
      </c>
      <c r="C7175" s="32" t="s">
        <v>1230</v>
      </c>
      <c r="D7175" s="33">
        <v>0</v>
      </c>
      <c r="E7175" s="33">
        <v>0</v>
      </c>
    </row>
    <row r="7176" spans="1:5" x14ac:dyDescent="0.25">
      <c r="A7176">
        <v>5</v>
      </c>
      <c r="B7176" s="35" t="str">
        <f t="shared" si="112"/>
        <v>72200155</v>
      </c>
      <c r="C7176" s="32" t="s">
        <v>1231</v>
      </c>
      <c r="D7176" s="33">
        <v>0</v>
      </c>
      <c r="E7176" s="34">
        <v>-15592.97</v>
      </c>
    </row>
    <row r="7177" spans="1:5" x14ac:dyDescent="0.25">
      <c r="A7177">
        <v>5</v>
      </c>
      <c r="B7177" s="35" t="str">
        <f t="shared" si="112"/>
        <v>72200160</v>
      </c>
      <c r="C7177" s="32" t="s">
        <v>1232</v>
      </c>
      <c r="D7177" s="33">
        <v>0</v>
      </c>
      <c r="E7177" s="34">
        <v>-86785.279999999999</v>
      </c>
    </row>
    <row r="7178" spans="1:5" x14ac:dyDescent="0.25">
      <c r="A7178">
        <v>5</v>
      </c>
      <c r="B7178" s="35" t="str">
        <f t="shared" si="112"/>
        <v>72200170</v>
      </c>
      <c r="C7178" s="32" t="s">
        <v>1233</v>
      </c>
      <c r="D7178" s="33">
        <v>0</v>
      </c>
      <c r="E7178" s="34">
        <v>-11129.15</v>
      </c>
    </row>
    <row r="7179" spans="1:5" x14ac:dyDescent="0.25">
      <c r="A7179">
        <v>5</v>
      </c>
      <c r="B7179" s="35" t="str">
        <f t="shared" si="112"/>
        <v>72200220</v>
      </c>
      <c r="C7179" s="32" t="s">
        <v>1234</v>
      </c>
      <c r="D7179" s="33">
        <v>0</v>
      </c>
      <c r="E7179" s="34">
        <v>-4750.3900000000003</v>
      </c>
    </row>
    <row r="7180" spans="1:5" x14ac:dyDescent="0.25">
      <c r="A7180">
        <v>5</v>
      </c>
      <c r="B7180" s="35" t="str">
        <f t="shared" si="112"/>
        <v>72200245</v>
      </c>
      <c r="C7180" s="32" t="s">
        <v>1235</v>
      </c>
      <c r="D7180" s="33">
        <v>0</v>
      </c>
      <c r="E7180" s="34">
        <v>-388128.22</v>
      </c>
    </row>
    <row r="7181" spans="1:5" x14ac:dyDescent="0.25">
      <c r="A7181">
        <v>5</v>
      </c>
      <c r="B7181" s="35" t="str">
        <f t="shared" si="112"/>
        <v>82200001</v>
      </c>
      <c r="C7181" s="32" t="s">
        <v>1236</v>
      </c>
      <c r="D7181" s="33">
        <v>0</v>
      </c>
      <c r="E7181" s="34">
        <v>-8548983.9299999997</v>
      </c>
    </row>
    <row r="7182" spans="1:5" x14ac:dyDescent="0.25">
      <c r="A7182">
        <v>5</v>
      </c>
      <c r="B7182" s="35" t="str">
        <f t="shared" si="112"/>
        <v>82200002</v>
      </c>
      <c r="C7182" s="32" t="s">
        <v>1237</v>
      </c>
      <c r="D7182" s="33">
        <v>0</v>
      </c>
      <c r="E7182" s="34">
        <v>-650090396.26999998</v>
      </c>
    </row>
    <row r="7183" spans="1:5" x14ac:dyDescent="0.25">
      <c r="A7183">
        <v>5</v>
      </c>
      <c r="B7183" s="35" t="str">
        <f t="shared" si="112"/>
        <v>82200003</v>
      </c>
      <c r="C7183" s="32" t="s">
        <v>1238</v>
      </c>
      <c r="D7183" s="33">
        <v>0</v>
      </c>
      <c r="E7183" s="34">
        <v>817.36</v>
      </c>
    </row>
    <row r="7184" spans="1:5" x14ac:dyDescent="0.25">
      <c r="A7184">
        <v>5</v>
      </c>
      <c r="B7184" s="35" t="str">
        <f t="shared" si="112"/>
        <v>82200010</v>
      </c>
      <c r="C7184" s="32" t="s">
        <v>1239</v>
      </c>
      <c r="D7184" s="33">
        <v>0</v>
      </c>
      <c r="E7184" s="34">
        <v>-2179364.96</v>
      </c>
    </row>
    <row r="7185" spans="1:5" x14ac:dyDescent="0.25">
      <c r="A7185">
        <v>5</v>
      </c>
      <c r="B7185" s="35" t="str">
        <f t="shared" si="112"/>
        <v>82200020</v>
      </c>
      <c r="C7185" s="32" t="s">
        <v>1240</v>
      </c>
      <c r="D7185" s="33">
        <v>0</v>
      </c>
      <c r="E7185" s="33">
        <v>0</v>
      </c>
    </row>
    <row r="7186" spans="1:5" x14ac:dyDescent="0.25">
      <c r="A7186">
        <v>5</v>
      </c>
      <c r="B7186" s="35" t="str">
        <f t="shared" si="112"/>
        <v>82200029</v>
      </c>
      <c r="C7186" s="32" t="s">
        <v>1241</v>
      </c>
      <c r="D7186" s="33">
        <v>0</v>
      </c>
      <c r="E7186" s="34">
        <v>-11438290.970000001</v>
      </c>
    </row>
    <row r="7187" spans="1:5" x14ac:dyDescent="0.25">
      <c r="A7187">
        <v>5</v>
      </c>
      <c r="B7187" s="35" t="str">
        <f t="shared" si="112"/>
        <v>82200030</v>
      </c>
      <c r="C7187" s="32" t="s">
        <v>1242</v>
      </c>
      <c r="D7187" s="33">
        <v>0</v>
      </c>
      <c r="E7187" s="34">
        <v>-304236.96999999997</v>
      </c>
    </row>
    <row r="7188" spans="1:5" x14ac:dyDescent="0.25">
      <c r="A7188">
        <v>5</v>
      </c>
      <c r="B7188" s="35" t="str">
        <f t="shared" si="112"/>
        <v>82200031</v>
      </c>
      <c r="C7188" s="32" t="s">
        <v>1243</v>
      </c>
      <c r="D7188" s="33">
        <v>0</v>
      </c>
      <c r="E7188" s="34">
        <v>-34533.519999999997</v>
      </c>
    </row>
    <row r="7189" spans="1:5" x14ac:dyDescent="0.25">
      <c r="A7189">
        <v>5</v>
      </c>
      <c r="B7189" s="35" t="str">
        <f t="shared" si="112"/>
        <v>82200033</v>
      </c>
      <c r="C7189" s="32" t="s">
        <v>1244</v>
      </c>
      <c r="D7189" s="33">
        <v>0</v>
      </c>
      <c r="E7189" s="34">
        <v>-139636.9</v>
      </c>
    </row>
    <row r="7190" spans="1:5" x14ac:dyDescent="0.25">
      <c r="A7190">
        <v>5</v>
      </c>
      <c r="B7190" s="35" t="str">
        <f t="shared" si="112"/>
        <v>82200034</v>
      </c>
      <c r="C7190" s="32" t="s">
        <v>1245</v>
      </c>
      <c r="D7190" s="33">
        <v>0</v>
      </c>
      <c r="E7190" s="34">
        <v>-330182.53000000003</v>
      </c>
    </row>
    <row r="7191" spans="1:5" x14ac:dyDescent="0.25">
      <c r="A7191">
        <v>5</v>
      </c>
      <c r="B7191" s="35" t="str">
        <f t="shared" si="112"/>
        <v>82200035</v>
      </c>
      <c r="C7191" s="32" t="s">
        <v>1246</v>
      </c>
      <c r="D7191" s="33">
        <v>0</v>
      </c>
      <c r="E7191" s="34">
        <v>-819851.51</v>
      </c>
    </row>
    <row r="7192" spans="1:5" x14ac:dyDescent="0.25">
      <c r="A7192">
        <v>5</v>
      </c>
      <c r="B7192" s="35" t="str">
        <f t="shared" si="112"/>
        <v>82200040</v>
      </c>
      <c r="C7192" s="32" t="s">
        <v>1247</v>
      </c>
      <c r="D7192" s="33">
        <v>0</v>
      </c>
      <c r="E7192" s="34">
        <v>1212493.52</v>
      </c>
    </row>
    <row r="7193" spans="1:5" x14ac:dyDescent="0.25">
      <c r="A7193">
        <v>5</v>
      </c>
      <c r="B7193" s="35" t="str">
        <f t="shared" si="112"/>
        <v>82200047</v>
      </c>
      <c r="C7193" s="32" t="s">
        <v>1248</v>
      </c>
      <c r="D7193" s="33">
        <v>0</v>
      </c>
      <c r="E7193" s="34">
        <v>-42486.51</v>
      </c>
    </row>
    <row r="7194" spans="1:5" x14ac:dyDescent="0.25">
      <c r="A7194">
        <v>5</v>
      </c>
      <c r="B7194" s="35" t="str">
        <f t="shared" si="112"/>
        <v>82200048</v>
      </c>
      <c r="C7194" s="32" t="s">
        <v>1249</v>
      </c>
      <c r="D7194" s="33">
        <v>0</v>
      </c>
      <c r="E7194" s="34">
        <v>-519602.64</v>
      </c>
    </row>
    <row r="7195" spans="1:5" x14ac:dyDescent="0.25">
      <c r="A7195">
        <v>5</v>
      </c>
      <c r="B7195" s="35" t="str">
        <f t="shared" si="112"/>
        <v>82200052</v>
      </c>
      <c r="C7195" s="32" t="s">
        <v>1250</v>
      </c>
      <c r="D7195" s="33">
        <v>0</v>
      </c>
      <c r="E7195" s="34">
        <v>-124557.45</v>
      </c>
    </row>
    <row r="7196" spans="1:5" x14ac:dyDescent="0.25">
      <c r="A7196">
        <v>5</v>
      </c>
      <c r="B7196" s="35" t="str">
        <f t="shared" si="112"/>
        <v>82200056</v>
      </c>
      <c r="C7196" s="32" t="s">
        <v>1251</v>
      </c>
      <c r="D7196" s="33">
        <v>0</v>
      </c>
      <c r="E7196" s="34">
        <v>-5038489.57</v>
      </c>
    </row>
    <row r="7197" spans="1:5" x14ac:dyDescent="0.25">
      <c r="A7197">
        <v>5</v>
      </c>
      <c r="B7197" s="35" t="str">
        <f t="shared" si="112"/>
        <v>82200057</v>
      </c>
      <c r="C7197" s="32" t="s">
        <v>1252</v>
      </c>
      <c r="D7197" s="33">
        <v>0</v>
      </c>
      <c r="E7197" s="34">
        <v>-466402.9</v>
      </c>
    </row>
    <row r="7198" spans="1:5" x14ac:dyDescent="0.25">
      <c r="A7198">
        <v>5</v>
      </c>
      <c r="B7198" s="35" t="str">
        <f t="shared" si="112"/>
        <v>82200058</v>
      </c>
      <c r="C7198" s="32" t="s">
        <v>1253</v>
      </c>
      <c r="D7198" s="33">
        <v>0</v>
      </c>
      <c r="E7198" s="34">
        <v>-1684071.22</v>
      </c>
    </row>
    <row r="7199" spans="1:5" x14ac:dyDescent="0.25">
      <c r="A7199">
        <v>5</v>
      </c>
      <c r="B7199" s="35" t="str">
        <f t="shared" si="112"/>
        <v>82200059</v>
      </c>
      <c r="C7199" s="32" t="s">
        <v>1254</v>
      </c>
      <c r="D7199" s="33">
        <v>0</v>
      </c>
      <c r="E7199" s="34">
        <v>-6531782.1100000003</v>
      </c>
    </row>
    <row r="7200" spans="1:5" x14ac:dyDescent="0.25">
      <c r="A7200">
        <v>5</v>
      </c>
      <c r="B7200" s="35" t="str">
        <f t="shared" si="112"/>
        <v>82200060</v>
      </c>
      <c r="C7200" s="32" t="s">
        <v>1255</v>
      </c>
      <c r="D7200" s="33">
        <v>0</v>
      </c>
      <c r="E7200" s="34">
        <v>-1253906.8600000001</v>
      </c>
    </row>
    <row r="7201" spans="1:5" x14ac:dyDescent="0.25">
      <c r="A7201">
        <v>5</v>
      </c>
      <c r="B7201" s="35" t="str">
        <f t="shared" si="112"/>
        <v>82200065</v>
      </c>
      <c r="C7201" s="32" t="s">
        <v>1256</v>
      </c>
      <c r="D7201" s="33">
        <v>0</v>
      </c>
      <c r="E7201" s="34">
        <v>-7140982.4699999997</v>
      </c>
    </row>
    <row r="7202" spans="1:5" x14ac:dyDescent="0.25">
      <c r="A7202">
        <v>5</v>
      </c>
      <c r="B7202" s="35" t="str">
        <f t="shared" si="112"/>
        <v>82200070</v>
      </c>
      <c r="C7202" s="32" t="s">
        <v>1257</v>
      </c>
      <c r="D7202" s="33">
        <v>0</v>
      </c>
      <c r="E7202" s="34">
        <v>-4132137.33</v>
      </c>
    </row>
    <row r="7203" spans="1:5" x14ac:dyDescent="0.25">
      <c r="A7203">
        <v>5</v>
      </c>
      <c r="B7203" s="35" t="str">
        <f t="shared" si="112"/>
        <v>82200075</v>
      </c>
      <c r="C7203" s="32" t="s">
        <v>1258</v>
      </c>
      <c r="D7203" s="33">
        <v>0</v>
      </c>
      <c r="E7203" s="34">
        <v>-6333.4</v>
      </c>
    </row>
    <row r="7204" spans="1:5" x14ac:dyDescent="0.25">
      <c r="A7204">
        <v>5</v>
      </c>
      <c r="B7204" s="35" t="str">
        <f t="shared" si="112"/>
        <v>82200076</v>
      </c>
      <c r="C7204" s="32" t="s">
        <v>1259</v>
      </c>
      <c r="D7204" s="33">
        <v>0</v>
      </c>
      <c r="E7204" s="34">
        <v>-918</v>
      </c>
    </row>
    <row r="7205" spans="1:5" x14ac:dyDescent="0.25">
      <c r="A7205">
        <v>5</v>
      </c>
      <c r="B7205" s="35" t="str">
        <f t="shared" si="112"/>
        <v>82200080</v>
      </c>
      <c r="C7205" s="32" t="s">
        <v>1260</v>
      </c>
      <c r="D7205" s="33">
        <v>0</v>
      </c>
      <c r="E7205" s="34">
        <v>3873316.03</v>
      </c>
    </row>
    <row r="7206" spans="1:5" x14ac:dyDescent="0.25">
      <c r="A7206">
        <v>5</v>
      </c>
      <c r="B7206" s="35" t="str">
        <f t="shared" si="112"/>
        <v>82200100</v>
      </c>
      <c r="C7206" s="32" t="s">
        <v>1261</v>
      </c>
      <c r="D7206" s="33">
        <v>0</v>
      </c>
      <c r="E7206" s="34">
        <v>1165761.69</v>
      </c>
    </row>
    <row r="7207" spans="1:5" x14ac:dyDescent="0.25">
      <c r="A7207">
        <v>5</v>
      </c>
      <c r="B7207" s="35" t="str">
        <f t="shared" si="112"/>
        <v>82200110</v>
      </c>
      <c r="C7207" s="32" t="s">
        <v>1262</v>
      </c>
      <c r="D7207" s="33">
        <v>0</v>
      </c>
      <c r="E7207" s="34">
        <v>55068.959999999999</v>
      </c>
    </row>
    <row r="7208" spans="1:5" x14ac:dyDescent="0.25">
      <c r="A7208">
        <v>5</v>
      </c>
      <c r="B7208" s="35" t="str">
        <f t="shared" si="112"/>
        <v>82200130</v>
      </c>
      <c r="C7208" s="32" t="s">
        <v>1263</v>
      </c>
      <c r="D7208" s="33">
        <v>0</v>
      </c>
      <c r="E7208" s="34">
        <v>921106.03</v>
      </c>
    </row>
    <row r="7209" spans="1:5" x14ac:dyDescent="0.25">
      <c r="A7209">
        <v>5</v>
      </c>
      <c r="B7209" s="35" t="str">
        <f t="shared" si="112"/>
        <v>82200135</v>
      </c>
      <c r="C7209" s="32" t="s">
        <v>1264</v>
      </c>
      <c r="D7209" s="33">
        <v>0</v>
      </c>
      <c r="E7209" s="34">
        <v>-300903.53999999998</v>
      </c>
    </row>
    <row r="7210" spans="1:5" x14ac:dyDescent="0.25">
      <c r="A7210">
        <v>5</v>
      </c>
      <c r="B7210" s="35" t="str">
        <f t="shared" si="112"/>
        <v>82200140</v>
      </c>
      <c r="C7210" s="32" t="s">
        <v>1265</v>
      </c>
      <c r="D7210" s="33">
        <v>0</v>
      </c>
      <c r="E7210" s="34">
        <v>-251360.29</v>
      </c>
    </row>
    <row r="7211" spans="1:5" x14ac:dyDescent="0.25">
      <c r="A7211">
        <v>5</v>
      </c>
      <c r="B7211" s="35" t="str">
        <f t="shared" si="112"/>
        <v>82200150</v>
      </c>
      <c r="C7211" s="32" t="s">
        <v>1266</v>
      </c>
      <c r="D7211" s="33">
        <v>0</v>
      </c>
      <c r="E7211" s="34">
        <v>-36789562</v>
      </c>
    </row>
    <row r="7212" spans="1:5" x14ac:dyDescent="0.25">
      <c r="A7212">
        <v>5</v>
      </c>
      <c r="B7212" s="35" t="str">
        <f t="shared" si="112"/>
        <v>82200152</v>
      </c>
      <c r="C7212" s="43" t="s">
        <v>1267</v>
      </c>
      <c r="D7212" s="51">
        <v>0</v>
      </c>
      <c r="E7212" s="49">
        <v>-27553966.469999999</v>
      </c>
    </row>
    <row r="7213" spans="1:5" x14ac:dyDescent="0.25">
      <c r="A7213">
        <v>5</v>
      </c>
      <c r="B7213" s="35" t="str">
        <f t="shared" si="112"/>
        <v>82200153</v>
      </c>
      <c r="C7213" s="32" t="s">
        <v>1268</v>
      </c>
      <c r="D7213" s="33">
        <v>0</v>
      </c>
      <c r="E7213" s="34">
        <v>-24684</v>
      </c>
    </row>
    <row r="7214" spans="1:5" x14ac:dyDescent="0.25">
      <c r="A7214">
        <v>5</v>
      </c>
      <c r="B7214" s="35" t="str">
        <f t="shared" si="112"/>
        <v>82200155</v>
      </c>
      <c r="C7214" s="32" t="s">
        <v>1269</v>
      </c>
      <c r="D7214" s="33">
        <v>0</v>
      </c>
      <c r="E7214" s="34">
        <v>-726866.53</v>
      </c>
    </row>
    <row r="7215" spans="1:5" x14ac:dyDescent="0.25">
      <c r="A7215">
        <v>5</v>
      </c>
      <c r="B7215" s="35" t="str">
        <f t="shared" si="112"/>
        <v>82200158</v>
      </c>
      <c r="C7215" s="32" t="s">
        <v>1270</v>
      </c>
      <c r="D7215" s="33">
        <v>0</v>
      </c>
      <c r="E7215" s="34">
        <v>-23375.759999999998</v>
      </c>
    </row>
    <row r="7216" spans="1:5" x14ac:dyDescent="0.25">
      <c r="A7216">
        <v>5</v>
      </c>
      <c r="B7216" s="35" t="str">
        <f t="shared" si="112"/>
        <v>82200160</v>
      </c>
      <c r="C7216" s="32" t="s">
        <v>1271</v>
      </c>
      <c r="D7216" s="33">
        <v>0</v>
      </c>
      <c r="E7216" s="34">
        <v>-1270060.1299999999</v>
      </c>
    </row>
    <row r="7217" spans="1:5" x14ac:dyDescent="0.25">
      <c r="A7217">
        <v>5</v>
      </c>
      <c r="B7217" s="35" t="str">
        <f t="shared" si="112"/>
        <v>82200170</v>
      </c>
      <c r="C7217" s="32" t="s">
        <v>1272</v>
      </c>
      <c r="D7217" s="33">
        <v>0</v>
      </c>
      <c r="E7217" s="34">
        <v>1697445.31</v>
      </c>
    </row>
    <row r="7218" spans="1:5" x14ac:dyDescent="0.25">
      <c r="A7218">
        <v>5</v>
      </c>
      <c r="B7218" s="35" t="str">
        <f t="shared" si="112"/>
        <v>82200180</v>
      </c>
      <c r="C7218" s="32" t="s">
        <v>1273</v>
      </c>
      <c r="D7218" s="33">
        <v>0</v>
      </c>
      <c r="E7218" s="34">
        <v>-70347105.099999994</v>
      </c>
    </row>
    <row r="7219" spans="1:5" x14ac:dyDescent="0.25">
      <c r="A7219">
        <v>5</v>
      </c>
      <c r="B7219" s="35" t="str">
        <f t="shared" si="112"/>
        <v>82200202</v>
      </c>
      <c r="C7219" s="32" t="s">
        <v>1274</v>
      </c>
      <c r="D7219" s="33">
        <v>0</v>
      </c>
      <c r="E7219" s="34">
        <v>-839222.61</v>
      </c>
    </row>
    <row r="7220" spans="1:5" x14ac:dyDescent="0.25">
      <c r="A7220">
        <v>5</v>
      </c>
      <c r="B7220" s="35" t="str">
        <f t="shared" si="112"/>
        <v>82200210</v>
      </c>
      <c r="C7220" s="32" t="s">
        <v>1275</v>
      </c>
      <c r="D7220" s="33">
        <v>0</v>
      </c>
      <c r="E7220" s="34">
        <v>7406773.8300000001</v>
      </c>
    </row>
    <row r="7221" spans="1:5" x14ac:dyDescent="0.25">
      <c r="A7221">
        <v>5</v>
      </c>
      <c r="B7221" s="35" t="str">
        <f t="shared" si="112"/>
        <v>82200220</v>
      </c>
      <c r="C7221" s="32" t="s">
        <v>1276</v>
      </c>
      <c r="D7221" s="33">
        <v>0</v>
      </c>
      <c r="E7221" s="34">
        <v>-10389.09</v>
      </c>
    </row>
    <row r="7222" spans="1:5" x14ac:dyDescent="0.25">
      <c r="A7222">
        <v>5</v>
      </c>
      <c r="B7222" s="35" t="str">
        <f t="shared" si="112"/>
        <v>82200240</v>
      </c>
      <c r="C7222" s="32" t="s">
        <v>1277</v>
      </c>
      <c r="D7222" s="33">
        <v>0</v>
      </c>
      <c r="E7222" s="34">
        <v>17.63</v>
      </c>
    </row>
    <row r="7223" spans="1:5" x14ac:dyDescent="0.25">
      <c r="A7223">
        <v>5</v>
      </c>
      <c r="B7223" s="35" t="str">
        <f t="shared" si="112"/>
        <v>82200245</v>
      </c>
      <c r="C7223" s="32" t="s">
        <v>1278</v>
      </c>
      <c r="D7223" s="33">
        <v>0</v>
      </c>
      <c r="E7223" s="34">
        <v>391975.23</v>
      </c>
    </row>
    <row r="7224" spans="1:5" x14ac:dyDescent="0.25">
      <c r="A7224">
        <v>5</v>
      </c>
      <c r="B7224" s="35" t="str">
        <f t="shared" si="112"/>
        <v>82200250</v>
      </c>
      <c r="C7224" s="32" t="s">
        <v>1279</v>
      </c>
      <c r="D7224" s="33">
        <v>0</v>
      </c>
      <c r="E7224" s="34">
        <v>-1329308.31</v>
      </c>
    </row>
    <row r="7225" spans="1:5" x14ac:dyDescent="0.25">
      <c r="A7225">
        <v>5</v>
      </c>
      <c r="B7225" s="35" t="str">
        <f t="shared" si="112"/>
        <v>82200300</v>
      </c>
      <c r="C7225" s="32" t="s">
        <v>1280</v>
      </c>
      <c r="D7225" s="33">
        <v>0</v>
      </c>
      <c r="E7225" s="34">
        <v>-1910426.31</v>
      </c>
    </row>
    <row r="7226" spans="1:5" x14ac:dyDescent="0.25">
      <c r="A7226">
        <v>5</v>
      </c>
      <c r="B7226" s="35" t="str">
        <f t="shared" si="112"/>
        <v>82200310</v>
      </c>
      <c r="C7226" s="32" t="s">
        <v>1281</v>
      </c>
      <c r="D7226" s="33">
        <v>0</v>
      </c>
      <c r="E7226" s="34">
        <v>-3514648.82</v>
      </c>
    </row>
    <row r="7227" spans="1:5" x14ac:dyDescent="0.25">
      <c r="A7227">
        <v>5</v>
      </c>
      <c r="B7227" s="35" t="str">
        <f t="shared" si="112"/>
        <v>82200320</v>
      </c>
      <c r="C7227" s="32" t="s">
        <v>1282</v>
      </c>
      <c r="D7227" s="33">
        <v>0</v>
      </c>
      <c r="E7227" s="34">
        <v>1103263.92</v>
      </c>
    </row>
    <row r="7228" spans="1:5" x14ac:dyDescent="0.25">
      <c r="A7228">
        <v>5</v>
      </c>
      <c r="B7228" s="35" t="str">
        <f t="shared" si="112"/>
        <v>82200330</v>
      </c>
      <c r="C7228" s="32" t="s">
        <v>1283</v>
      </c>
      <c r="D7228" s="33">
        <v>0</v>
      </c>
      <c r="E7228" s="33">
        <v>0</v>
      </c>
    </row>
    <row r="7229" spans="1:5" x14ac:dyDescent="0.25">
      <c r="A7229">
        <v>5</v>
      </c>
      <c r="B7229" s="35" t="str">
        <f t="shared" si="112"/>
        <v>82200340</v>
      </c>
      <c r="C7229" s="32" t="s">
        <v>1284</v>
      </c>
      <c r="D7229" s="33">
        <v>0</v>
      </c>
      <c r="E7229" s="33">
        <v>0</v>
      </c>
    </row>
    <row r="7230" spans="1:5" x14ac:dyDescent="0.25">
      <c r="A7230">
        <v>5</v>
      </c>
      <c r="B7230" s="35" t="str">
        <f t="shared" si="112"/>
        <v xml:space="preserve">FERC_IS </v>
      </c>
      <c r="C7230" s="25" t="s">
        <v>265</v>
      </c>
      <c r="D7230" s="26">
        <v>0</v>
      </c>
      <c r="E7230" s="27">
        <v>-193549374.97</v>
      </c>
    </row>
    <row r="7231" spans="1:5" x14ac:dyDescent="0.25">
      <c r="A7231">
        <v>5</v>
      </c>
      <c r="B7231" s="35" t="str">
        <f t="shared" si="112"/>
        <v>F1-P112.</v>
      </c>
      <c r="C7231" s="25" t="s">
        <v>1285</v>
      </c>
      <c r="D7231" s="27">
        <v>-471275892.89999998</v>
      </c>
      <c r="E7231" s="27">
        <v>-626379096.41999996</v>
      </c>
    </row>
    <row r="7232" spans="1:5" x14ac:dyDescent="0.25">
      <c r="A7232">
        <v>5</v>
      </c>
      <c r="B7232" s="35" t="str">
        <f t="shared" si="112"/>
        <v>21610013</v>
      </c>
      <c r="C7232" s="32" t="s">
        <v>1286</v>
      </c>
      <c r="D7232" s="34">
        <v>19215436</v>
      </c>
      <c r="E7232" s="34">
        <v>19347542</v>
      </c>
    </row>
    <row r="7233" spans="1:5" x14ac:dyDescent="0.25">
      <c r="A7233">
        <v>5</v>
      </c>
      <c r="B7233" s="35" t="str">
        <f t="shared" si="112"/>
        <v xml:space="preserve">F216-1  </v>
      </c>
      <c r="C7233" s="25" t="s">
        <v>1287</v>
      </c>
      <c r="D7233" s="27">
        <v>19215436</v>
      </c>
      <c r="E7233" s="27">
        <v>19347542</v>
      </c>
    </row>
    <row r="7234" spans="1:5" x14ac:dyDescent="0.25">
      <c r="A7234">
        <v>5</v>
      </c>
      <c r="B7234" s="35" t="str">
        <f t="shared" ref="B7234:B7297" si="113">LEFT(C7234,8)</f>
        <v>F1-P112.</v>
      </c>
      <c r="C7234" s="25" t="s">
        <v>239</v>
      </c>
      <c r="D7234" s="27">
        <v>19215436</v>
      </c>
      <c r="E7234" s="27">
        <v>19347542</v>
      </c>
    </row>
    <row r="7235" spans="1:5" x14ac:dyDescent="0.25">
      <c r="A7235">
        <v>5</v>
      </c>
      <c r="B7235" s="35" t="str">
        <f t="shared" si="113"/>
        <v>21900103</v>
      </c>
      <c r="C7235" s="32" t="s">
        <v>1288</v>
      </c>
      <c r="D7235" s="34">
        <v>-13147711.1</v>
      </c>
      <c r="E7235" s="34">
        <v>-12851591.1</v>
      </c>
    </row>
    <row r="7236" spans="1:5" x14ac:dyDescent="0.25">
      <c r="A7236">
        <v>5</v>
      </c>
      <c r="B7236" s="35" t="str">
        <f t="shared" si="113"/>
        <v>21900113</v>
      </c>
      <c r="C7236" s="32" t="s">
        <v>1289</v>
      </c>
      <c r="D7236" s="34">
        <v>20499588.300000001</v>
      </c>
      <c r="E7236" s="34">
        <v>20009168.300000001</v>
      </c>
    </row>
    <row r="7237" spans="1:5" x14ac:dyDescent="0.25">
      <c r="A7237">
        <v>5</v>
      </c>
      <c r="B7237" s="35" t="str">
        <f t="shared" si="113"/>
        <v>21900133</v>
      </c>
      <c r="C7237" s="43" t="s">
        <v>1290</v>
      </c>
      <c r="D7237" s="49">
        <v>399959.7</v>
      </c>
      <c r="E7237" s="49">
        <v>391074.7</v>
      </c>
    </row>
    <row r="7238" spans="1:5" x14ac:dyDescent="0.25">
      <c r="A7238">
        <v>5</v>
      </c>
      <c r="B7238" s="35" t="str">
        <f t="shared" si="113"/>
        <v>21900143</v>
      </c>
      <c r="C7238" s="32" t="s">
        <v>1291</v>
      </c>
      <c r="D7238" s="34">
        <v>179044645</v>
      </c>
      <c r="E7238" s="34">
        <v>173650478.34999999</v>
      </c>
    </row>
    <row r="7239" spans="1:5" x14ac:dyDescent="0.25">
      <c r="A7239">
        <v>5</v>
      </c>
      <c r="B7239" s="35" t="str">
        <f t="shared" si="113"/>
        <v>21900153</v>
      </c>
      <c r="C7239" s="32" t="s">
        <v>1292</v>
      </c>
      <c r="D7239" s="34">
        <v>-62665625.740000002</v>
      </c>
      <c r="E7239" s="34">
        <v>-36466600.439999998</v>
      </c>
    </row>
    <row r="7240" spans="1:5" x14ac:dyDescent="0.25">
      <c r="A7240">
        <v>5</v>
      </c>
      <c r="B7240" s="35" t="str">
        <f t="shared" si="113"/>
        <v>21900163</v>
      </c>
      <c r="C7240" s="32" t="s">
        <v>1293</v>
      </c>
      <c r="D7240" s="34">
        <v>12570522</v>
      </c>
      <c r="E7240" s="34">
        <v>11747951.15</v>
      </c>
    </row>
    <row r="7241" spans="1:5" x14ac:dyDescent="0.25">
      <c r="A7241">
        <v>5</v>
      </c>
      <c r="B7241" s="35" t="str">
        <f t="shared" si="113"/>
        <v>21900173</v>
      </c>
      <c r="C7241" s="32" t="s">
        <v>1294</v>
      </c>
      <c r="D7241" s="34">
        <v>-4399682.66</v>
      </c>
      <c r="E7241" s="34">
        <v>-2467069.7000000002</v>
      </c>
    </row>
    <row r="7242" spans="1:5" x14ac:dyDescent="0.25">
      <c r="A7242">
        <v>5</v>
      </c>
      <c r="B7242" s="35" t="str">
        <f t="shared" si="113"/>
        <v>21900183</v>
      </c>
      <c r="C7242" s="32" t="s">
        <v>1295</v>
      </c>
      <c r="D7242" s="34">
        <v>-4130000</v>
      </c>
      <c r="E7242" s="34">
        <v>-3952083.3</v>
      </c>
    </row>
    <row r="7243" spans="1:5" x14ac:dyDescent="0.25">
      <c r="A7243">
        <v>5</v>
      </c>
      <c r="B7243" s="35" t="str">
        <f t="shared" si="113"/>
        <v>21900193</v>
      </c>
      <c r="C7243" s="32" t="s">
        <v>1296</v>
      </c>
      <c r="D7243" s="34">
        <v>1445499.47</v>
      </c>
      <c r="E7243" s="34">
        <v>829936.96</v>
      </c>
    </row>
    <row r="7244" spans="1:5" x14ac:dyDescent="0.25">
      <c r="A7244">
        <v>5</v>
      </c>
      <c r="B7244" s="35" t="str">
        <f t="shared" si="113"/>
        <v>21900223</v>
      </c>
      <c r="C7244" s="32" t="s">
        <v>1297</v>
      </c>
      <c r="D7244" s="34">
        <v>-139985.9</v>
      </c>
      <c r="E7244" s="34">
        <v>-82125.69</v>
      </c>
    </row>
    <row r="7245" spans="1:5" x14ac:dyDescent="0.25">
      <c r="A7245">
        <v>5</v>
      </c>
      <c r="B7245" s="35" t="str">
        <f t="shared" si="113"/>
        <v>21900233</v>
      </c>
      <c r="C7245" s="32" t="s">
        <v>1298</v>
      </c>
      <c r="D7245" s="34">
        <v>4601698.8899999997</v>
      </c>
      <c r="E7245" s="34">
        <v>2698834.14</v>
      </c>
    </row>
    <row r="7246" spans="1:5" x14ac:dyDescent="0.25">
      <c r="A7246">
        <v>5</v>
      </c>
      <c r="B7246" s="35" t="str">
        <f t="shared" si="113"/>
        <v>21900243</v>
      </c>
      <c r="C7246" s="32" t="s">
        <v>1299</v>
      </c>
      <c r="D7246" s="34">
        <v>-7174855.9400000004</v>
      </c>
      <c r="E7246" s="34">
        <v>-4201925.38</v>
      </c>
    </row>
    <row r="7247" spans="1:5" x14ac:dyDescent="0.25">
      <c r="A7247">
        <v>5</v>
      </c>
      <c r="B7247" s="35" t="str">
        <f t="shared" si="113"/>
        <v xml:space="preserve">F219    </v>
      </c>
      <c r="C7247" s="25" t="s">
        <v>1300</v>
      </c>
      <c r="D7247" s="27">
        <v>126904052.02</v>
      </c>
      <c r="E7247" s="27">
        <v>149306047.99000001</v>
      </c>
    </row>
    <row r="7248" spans="1:5" x14ac:dyDescent="0.25">
      <c r="A7248">
        <v>5</v>
      </c>
      <c r="B7248" s="35" t="str">
        <f t="shared" si="113"/>
        <v>F1-P112.</v>
      </c>
      <c r="C7248" s="25" t="s">
        <v>240</v>
      </c>
      <c r="D7248" s="27">
        <v>126904052.02</v>
      </c>
      <c r="E7248" s="27">
        <v>149306047.99000001</v>
      </c>
    </row>
    <row r="7249" spans="1:5" x14ac:dyDescent="0.25">
      <c r="A7249">
        <v>5</v>
      </c>
      <c r="B7249" s="35" t="str">
        <f t="shared" si="113"/>
        <v>F1-P112-</v>
      </c>
      <c r="C7249" s="42" t="s">
        <v>1301</v>
      </c>
      <c r="D7249" s="48">
        <v>-3601123504.73</v>
      </c>
      <c r="E7249" s="48">
        <v>-3733692606.2800002</v>
      </c>
    </row>
    <row r="7250" spans="1:5" x14ac:dyDescent="0.25">
      <c r="A7250">
        <v>5</v>
      </c>
      <c r="B7250" s="35" t="str">
        <f t="shared" si="113"/>
        <v>22100393</v>
      </c>
      <c r="C7250" s="32" t="s">
        <v>1302</v>
      </c>
      <c r="D7250" s="34">
        <v>-15000000</v>
      </c>
      <c r="E7250" s="34">
        <v>-15000000</v>
      </c>
    </row>
    <row r="7251" spans="1:5" x14ac:dyDescent="0.25">
      <c r="A7251">
        <v>5</v>
      </c>
      <c r="B7251" s="35" t="str">
        <f t="shared" si="113"/>
        <v>22100413</v>
      </c>
      <c r="C7251" s="32" t="s">
        <v>1303</v>
      </c>
      <c r="D7251" s="34">
        <v>-2000000</v>
      </c>
      <c r="E7251" s="34">
        <v>-2000000</v>
      </c>
    </row>
    <row r="7252" spans="1:5" x14ac:dyDescent="0.25">
      <c r="A7252">
        <v>5</v>
      </c>
      <c r="B7252" s="35" t="str">
        <f t="shared" si="113"/>
        <v>22100713</v>
      </c>
      <c r="C7252" s="32" t="s">
        <v>1304</v>
      </c>
      <c r="D7252" s="34">
        <v>-300000000</v>
      </c>
      <c r="E7252" s="34">
        <v>-300000000</v>
      </c>
    </row>
    <row r="7253" spans="1:5" x14ac:dyDescent="0.25">
      <c r="A7253">
        <v>5</v>
      </c>
      <c r="B7253" s="35" t="str">
        <f t="shared" si="113"/>
        <v>22100723</v>
      </c>
      <c r="C7253" s="32" t="s">
        <v>1305</v>
      </c>
      <c r="D7253" s="34">
        <v>-200000000</v>
      </c>
      <c r="E7253" s="34">
        <v>-200000000</v>
      </c>
    </row>
    <row r="7254" spans="1:5" x14ac:dyDescent="0.25">
      <c r="A7254">
        <v>5</v>
      </c>
      <c r="B7254" s="35" t="str">
        <f t="shared" si="113"/>
        <v>22100743</v>
      </c>
      <c r="C7254" s="32" t="s">
        <v>1306</v>
      </c>
      <c r="D7254" s="34">
        <v>-100000000</v>
      </c>
      <c r="E7254" s="34">
        <v>-100000000</v>
      </c>
    </row>
    <row r="7255" spans="1:5" x14ac:dyDescent="0.25">
      <c r="A7255">
        <v>5</v>
      </c>
      <c r="B7255" s="35" t="str">
        <f t="shared" si="113"/>
        <v>22100823</v>
      </c>
      <c r="C7255" s="32" t="s">
        <v>1307</v>
      </c>
      <c r="D7255" s="34">
        <v>-250000000</v>
      </c>
      <c r="E7255" s="34">
        <v>-250000000</v>
      </c>
    </row>
    <row r="7256" spans="1:5" x14ac:dyDescent="0.25">
      <c r="A7256">
        <v>5</v>
      </c>
      <c r="B7256" s="35" t="str">
        <f t="shared" si="113"/>
        <v>22100833</v>
      </c>
      <c r="C7256" s="32" t="s">
        <v>1308</v>
      </c>
      <c r="D7256" s="34">
        <v>-138460000</v>
      </c>
      <c r="E7256" s="34">
        <v>-138460000</v>
      </c>
    </row>
    <row r="7257" spans="1:5" x14ac:dyDescent="0.25">
      <c r="A7257">
        <v>5</v>
      </c>
      <c r="B7257" s="35" t="str">
        <f t="shared" si="113"/>
        <v>22100843</v>
      </c>
      <c r="C7257" s="32" t="s">
        <v>1309</v>
      </c>
      <c r="D7257" s="34">
        <v>-23400000</v>
      </c>
      <c r="E7257" s="34">
        <v>-23400000</v>
      </c>
    </row>
    <row r="7258" spans="1:5" x14ac:dyDescent="0.25">
      <c r="A7258">
        <v>5</v>
      </c>
      <c r="B7258" s="35" t="str">
        <f t="shared" si="113"/>
        <v>22100853</v>
      </c>
      <c r="C7258" s="32" t="s">
        <v>1310</v>
      </c>
      <c r="D7258" s="34">
        <v>-425000000</v>
      </c>
      <c r="E7258" s="34">
        <v>-425000000</v>
      </c>
    </row>
    <row r="7259" spans="1:5" x14ac:dyDescent="0.25">
      <c r="A7259">
        <v>5</v>
      </c>
      <c r="B7259" s="35" t="str">
        <f t="shared" si="113"/>
        <v>22100863</v>
      </c>
      <c r="C7259" s="32" t="s">
        <v>1311</v>
      </c>
      <c r="D7259" s="33">
        <v>0</v>
      </c>
      <c r="E7259" s="33">
        <v>0</v>
      </c>
    </row>
    <row r="7260" spans="1:5" x14ac:dyDescent="0.25">
      <c r="A7260">
        <v>5</v>
      </c>
      <c r="B7260" s="35" t="str">
        <f t="shared" si="113"/>
        <v>22100923</v>
      </c>
      <c r="C7260" s="32" t="s">
        <v>1312</v>
      </c>
      <c r="D7260" s="34">
        <v>-250000000</v>
      </c>
      <c r="E7260" s="34">
        <v>-250000000</v>
      </c>
    </row>
    <row r="7261" spans="1:5" x14ac:dyDescent="0.25">
      <c r="A7261">
        <v>5</v>
      </c>
      <c r="B7261" s="35" t="str">
        <f t="shared" si="113"/>
        <v>22100933</v>
      </c>
      <c r="C7261" s="32" t="s">
        <v>1313</v>
      </c>
      <c r="D7261" s="34">
        <v>-45000000</v>
      </c>
      <c r="E7261" s="34">
        <v>-45000000</v>
      </c>
    </row>
    <row r="7262" spans="1:5" x14ac:dyDescent="0.25">
      <c r="A7262">
        <v>5</v>
      </c>
      <c r="B7262" s="35" t="str">
        <f t="shared" si="113"/>
        <v>22101023</v>
      </c>
      <c r="C7262" s="32" t="s">
        <v>1314</v>
      </c>
      <c r="D7262" s="34">
        <v>-250000000</v>
      </c>
      <c r="E7262" s="34">
        <v>-250000000</v>
      </c>
    </row>
    <row r="7263" spans="1:5" x14ac:dyDescent="0.25">
      <c r="A7263">
        <v>5</v>
      </c>
      <c r="B7263" s="35" t="str">
        <f t="shared" si="113"/>
        <v>22101033</v>
      </c>
      <c r="C7263" s="32" t="s">
        <v>1315</v>
      </c>
      <c r="D7263" s="34">
        <v>-300000000</v>
      </c>
      <c r="E7263" s="34">
        <v>-300000000</v>
      </c>
    </row>
    <row r="7264" spans="1:5" x14ac:dyDescent="0.25">
      <c r="A7264">
        <v>5</v>
      </c>
      <c r="B7264" s="35" t="str">
        <f t="shared" si="113"/>
        <v>22101053</v>
      </c>
      <c r="C7264" s="32" t="s">
        <v>1316</v>
      </c>
      <c r="D7264" s="34">
        <v>-250000000</v>
      </c>
      <c r="E7264" s="33">
        <v>0</v>
      </c>
    </row>
    <row r="7265" spans="1:5" x14ac:dyDescent="0.25">
      <c r="A7265">
        <v>5</v>
      </c>
      <c r="B7265" s="35" t="str">
        <f t="shared" si="113"/>
        <v>22101113</v>
      </c>
      <c r="C7265" s="32" t="s">
        <v>1317</v>
      </c>
      <c r="D7265" s="34">
        <v>-350000000</v>
      </c>
      <c r="E7265" s="34">
        <v>-350000000</v>
      </c>
    </row>
    <row r="7266" spans="1:5" x14ac:dyDescent="0.25">
      <c r="A7266">
        <v>5</v>
      </c>
      <c r="B7266" s="35" t="str">
        <f t="shared" si="113"/>
        <v>22101123</v>
      </c>
      <c r="C7266" s="32" t="s">
        <v>1318</v>
      </c>
      <c r="D7266" s="34">
        <v>-325000000</v>
      </c>
      <c r="E7266" s="34">
        <v>-325000000</v>
      </c>
    </row>
    <row r="7267" spans="1:5" x14ac:dyDescent="0.25">
      <c r="A7267">
        <v>5</v>
      </c>
      <c r="B7267" s="35" t="str">
        <f t="shared" si="113"/>
        <v>22101133</v>
      </c>
      <c r="C7267" s="32" t="s">
        <v>1319</v>
      </c>
      <c r="D7267" s="34">
        <v>-250000000</v>
      </c>
      <c r="E7267" s="34">
        <v>-250000000</v>
      </c>
    </row>
    <row r="7268" spans="1:5" x14ac:dyDescent="0.25">
      <c r="A7268">
        <v>5</v>
      </c>
      <c r="B7268" s="35" t="str">
        <f t="shared" si="113"/>
        <v>22101143</v>
      </c>
      <c r="C7268" s="32" t="s">
        <v>1320</v>
      </c>
      <c r="D7268" s="34">
        <v>-300000000</v>
      </c>
      <c r="E7268" s="34">
        <v>-300000000</v>
      </c>
    </row>
    <row r="7269" spans="1:5" x14ac:dyDescent="0.25">
      <c r="A7269">
        <v>5</v>
      </c>
      <c r="B7269" s="35" t="str">
        <f t="shared" si="113"/>
        <v xml:space="preserve">F221    </v>
      </c>
      <c r="C7269" s="25" t="s">
        <v>1321</v>
      </c>
      <c r="D7269" s="27">
        <v>-3773860000</v>
      </c>
      <c r="E7269" s="27">
        <v>-3523860000</v>
      </c>
    </row>
    <row r="7270" spans="1:5" x14ac:dyDescent="0.25">
      <c r="A7270">
        <v>5</v>
      </c>
      <c r="B7270" s="35" t="str">
        <f t="shared" si="113"/>
        <v>F1-P112.</v>
      </c>
      <c r="C7270" s="25" t="s">
        <v>241</v>
      </c>
      <c r="D7270" s="27">
        <v>-3773860000</v>
      </c>
      <c r="E7270" s="27">
        <v>-3523860000</v>
      </c>
    </row>
    <row r="7271" spans="1:5" x14ac:dyDescent="0.25">
      <c r="A7271">
        <v>5</v>
      </c>
      <c r="B7271" s="35" t="str">
        <f t="shared" si="113"/>
        <v>22600003</v>
      </c>
      <c r="C7271" s="32" t="s">
        <v>1322</v>
      </c>
      <c r="D7271" s="33">
        <v>0</v>
      </c>
      <c r="E7271" s="33">
        <v>0</v>
      </c>
    </row>
    <row r="7272" spans="1:5" x14ac:dyDescent="0.25">
      <c r="A7272">
        <v>5</v>
      </c>
      <c r="B7272" s="35" t="str">
        <f t="shared" si="113"/>
        <v>22600083</v>
      </c>
      <c r="C7272" s="32" t="s">
        <v>1323</v>
      </c>
      <c r="D7272" s="34">
        <v>11632.92</v>
      </c>
      <c r="E7272" s="34">
        <v>11423.67</v>
      </c>
    </row>
    <row r="7273" spans="1:5" x14ac:dyDescent="0.25">
      <c r="A7273">
        <v>5</v>
      </c>
      <c r="B7273" s="35" t="str">
        <f t="shared" si="113"/>
        <v>22600093</v>
      </c>
      <c r="C7273" s="32" t="s">
        <v>1324</v>
      </c>
      <c r="D7273" s="34">
        <v>1746927.08</v>
      </c>
      <c r="E7273" s="34">
        <v>1720364.58</v>
      </c>
    </row>
    <row r="7274" spans="1:5" x14ac:dyDescent="0.25">
      <c r="A7274">
        <v>5</v>
      </c>
      <c r="B7274" s="35" t="str">
        <f t="shared" si="113"/>
        <v xml:space="preserve">F226    </v>
      </c>
      <c r="C7274" s="25" t="s">
        <v>1325</v>
      </c>
      <c r="D7274" s="27">
        <v>1758560</v>
      </c>
      <c r="E7274" s="27">
        <v>1731788.25</v>
      </c>
    </row>
    <row r="7275" spans="1:5" x14ac:dyDescent="0.25">
      <c r="A7275">
        <v>5</v>
      </c>
      <c r="B7275" s="35" t="str">
        <f t="shared" si="113"/>
        <v>F1-P112.</v>
      </c>
      <c r="C7275" s="25" t="s">
        <v>242</v>
      </c>
      <c r="D7275" s="27">
        <v>1758560</v>
      </c>
      <c r="E7275" s="27">
        <v>1731788.25</v>
      </c>
    </row>
    <row r="7276" spans="1:5" x14ac:dyDescent="0.25">
      <c r="A7276">
        <v>5</v>
      </c>
      <c r="B7276" s="35" t="str">
        <f t="shared" si="113"/>
        <v>F1-P112.</v>
      </c>
      <c r="C7276" s="42" t="s">
        <v>1326</v>
      </c>
      <c r="D7276" s="48">
        <v>-3772101440</v>
      </c>
      <c r="E7276" s="48">
        <v>-3522128211.75</v>
      </c>
    </row>
    <row r="7277" spans="1:5" x14ac:dyDescent="0.25">
      <c r="A7277">
        <v>5</v>
      </c>
      <c r="B7277" s="35" t="str">
        <f t="shared" si="113"/>
        <v>22700013</v>
      </c>
      <c r="C7277" s="32" t="s">
        <v>1327</v>
      </c>
      <c r="D7277" s="34">
        <v>-619538.37</v>
      </c>
      <c r="E7277" s="34">
        <v>-775533.14</v>
      </c>
    </row>
    <row r="7278" spans="1:5" x14ac:dyDescent="0.25">
      <c r="A7278">
        <v>5</v>
      </c>
      <c r="B7278" s="35" t="str">
        <f t="shared" si="113"/>
        <v xml:space="preserve">F227    </v>
      </c>
      <c r="C7278" s="25" t="s">
        <v>1328</v>
      </c>
      <c r="D7278" s="27">
        <v>-619538.37</v>
      </c>
      <c r="E7278" s="27">
        <v>-775533.14</v>
      </c>
    </row>
    <row r="7279" spans="1:5" x14ac:dyDescent="0.25">
      <c r="A7279">
        <v>5</v>
      </c>
      <c r="B7279" s="35" t="str">
        <f t="shared" si="113"/>
        <v>F1-P112.</v>
      </c>
      <c r="C7279" s="25" t="s">
        <v>243</v>
      </c>
      <c r="D7279" s="27">
        <v>-619538.37</v>
      </c>
      <c r="E7279" s="27">
        <v>-775533.14</v>
      </c>
    </row>
    <row r="7280" spans="1:5" x14ac:dyDescent="0.25">
      <c r="A7280">
        <v>5</v>
      </c>
      <c r="B7280" s="35" t="str">
        <f t="shared" si="113"/>
        <v>22820011</v>
      </c>
      <c r="C7280" s="32" t="s">
        <v>1329</v>
      </c>
      <c r="D7280" s="34">
        <v>-140000</v>
      </c>
      <c r="E7280" s="34">
        <v>-450000</v>
      </c>
    </row>
    <row r="7281" spans="1:5" x14ac:dyDescent="0.25">
      <c r="A7281">
        <v>5</v>
      </c>
      <c r="B7281" s="35" t="str">
        <f t="shared" si="113"/>
        <v>22820012</v>
      </c>
      <c r="C7281" s="32" t="s">
        <v>1330</v>
      </c>
      <c r="D7281" s="34">
        <v>-2150000</v>
      </c>
      <c r="E7281" s="34">
        <v>-855897.52</v>
      </c>
    </row>
    <row r="7282" spans="1:5" x14ac:dyDescent="0.25">
      <c r="A7282">
        <v>5</v>
      </c>
      <c r="B7282" s="35" t="str">
        <f t="shared" si="113"/>
        <v xml:space="preserve">F228-2  </v>
      </c>
      <c r="C7282" s="25" t="s">
        <v>1331</v>
      </c>
      <c r="D7282" s="27">
        <v>-2290000</v>
      </c>
      <c r="E7282" s="27">
        <v>-1305897.52</v>
      </c>
    </row>
    <row r="7283" spans="1:5" x14ac:dyDescent="0.25">
      <c r="A7283">
        <v>5</v>
      </c>
      <c r="B7283" s="35" t="str">
        <f t="shared" si="113"/>
        <v>F1-P112.</v>
      </c>
      <c r="C7283" s="25" t="s">
        <v>244</v>
      </c>
      <c r="D7283" s="27">
        <v>-2290000</v>
      </c>
      <c r="E7283" s="27">
        <v>-1305897.52</v>
      </c>
    </row>
    <row r="7284" spans="1:5" x14ac:dyDescent="0.25">
      <c r="A7284">
        <v>5</v>
      </c>
      <c r="B7284" s="35" t="str">
        <f t="shared" si="113"/>
        <v>22830003</v>
      </c>
      <c r="C7284" s="32" t="s">
        <v>1332</v>
      </c>
      <c r="D7284" s="34">
        <v>-57264943.439999998</v>
      </c>
      <c r="E7284" s="34">
        <v>-57605475.640000001</v>
      </c>
    </row>
    <row r="7285" spans="1:5" x14ac:dyDescent="0.25">
      <c r="A7285">
        <v>5</v>
      </c>
      <c r="B7285" s="35" t="str">
        <f t="shared" si="113"/>
        <v>22830013</v>
      </c>
      <c r="C7285" s="32" t="s">
        <v>1333</v>
      </c>
      <c r="D7285" s="34">
        <v>-2785863.64</v>
      </c>
      <c r="E7285" s="34">
        <v>-2748211.96</v>
      </c>
    </row>
    <row r="7286" spans="1:5" x14ac:dyDescent="0.25">
      <c r="A7286">
        <v>5</v>
      </c>
      <c r="B7286" s="35" t="str">
        <f t="shared" si="113"/>
        <v>22830023</v>
      </c>
      <c r="C7286" s="32" t="s">
        <v>1334</v>
      </c>
      <c r="D7286" s="34">
        <v>3878983</v>
      </c>
      <c r="E7286" s="34">
        <v>8985233</v>
      </c>
    </row>
    <row r="7287" spans="1:5" x14ac:dyDescent="0.25">
      <c r="A7287">
        <v>5</v>
      </c>
      <c r="B7287" s="35" t="str">
        <f t="shared" si="113"/>
        <v>22830033</v>
      </c>
      <c r="C7287" s="32" t="s">
        <v>1335</v>
      </c>
      <c r="D7287" s="34">
        <v>-683103.32</v>
      </c>
      <c r="E7287" s="34">
        <v>-711944</v>
      </c>
    </row>
    <row r="7288" spans="1:5" x14ac:dyDescent="0.25">
      <c r="A7288">
        <v>5</v>
      </c>
      <c r="B7288" s="35" t="str">
        <f t="shared" si="113"/>
        <v>22830043</v>
      </c>
      <c r="C7288" s="32" t="s">
        <v>1336</v>
      </c>
      <c r="D7288" s="34">
        <v>-705.13</v>
      </c>
      <c r="E7288" s="34">
        <v>-148330.71</v>
      </c>
    </row>
    <row r="7289" spans="1:5" x14ac:dyDescent="0.25">
      <c r="A7289">
        <v>5</v>
      </c>
      <c r="B7289" s="35" t="str">
        <f t="shared" si="113"/>
        <v>22830053</v>
      </c>
      <c r="C7289" s="32" t="s">
        <v>1337</v>
      </c>
      <c r="D7289" s="34">
        <v>-1792121.63</v>
      </c>
      <c r="E7289" s="34">
        <v>-2228102.02</v>
      </c>
    </row>
    <row r="7290" spans="1:5" x14ac:dyDescent="0.25">
      <c r="A7290">
        <v>5</v>
      </c>
      <c r="B7290" s="35" t="str">
        <f t="shared" si="113"/>
        <v>22830063</v>
      </c>
      <c r="C7290" s="32" t="s">
        <v>1338</v>
      </c>
      <c r="D7290" s="34">
        <v>-63434.85</v>
      </c>
      <c r="E7290" s="34">
        <v>-63434.85</v>
      </c>
    </row>
    <row r="7291" spans="1:5" x14ac:dyDescent="0.25">
      <c r="A7291">
        <v>5</v>
      </c>
      <c r="B7291" s="35" t="str">
        <f t="shared" si="113"/>
        <v>22830073</v>
      </c>
      <c r="C7291" s="32" t="s">
        <v>1339</v>
      </c>
      <c r="D7291" s="34">
        <v>-128833.15</v>
      </c>
      <c r="E7291" s="34">
        <v>-128833.15</v>
      </c>
    </row>
    <row r="7292" spans="1:5" x14ac:dyDescent="0.25">
      <c r="A7292">
        <v>5</v>
      </c>
      <c r="B7292" s="35" t="str">
        <f t="shared" si="113"/>
        <v xml:space="preserve">F228-3  </v>
      </c>
      <c r="C7292" s="25" t="s">
        <v>1340</v>
      </c>
      <c r="D7292" s="27">
        <v>-58840022.159999996</v>
      </c>
      <c r="E7292" s="27">
        <v>-54649099.329999998</v>
      </c>
    </row>
    <row r="7293" spans="1:5" x14ac:dyDescent="0.25">
      <c r="A7293">
        <v>5</v>
      </c>
      <c r="B7293" s="35" t="str">
        <f t="shared" si="113"/>
        <v>F1-P112.</v>
      </c>
      <c r="C7293" s="25" t="s">
        <v>245</v>
      </c>
      <c r="D7293" s="27">
        <v>-58840022.159999996</v>
      </c>
      <c r="E7293" s="27">
        <v>-54649099.329999998</v>
      </c>
    </row>
    <row r="7294" spans="1:5" x14ac:dyDescent="0.25">
      <c r="A7294">
        <v>5</v>
      </c>
      <c r="B7294" s="35" t="str">
        <f t="shared" si="113"/>
        <v>22840012</v>
      </c>
      <c r="C7294" s="32" t="s">
        <v>1341</v>
      </c>
      <c r="D7294" s="34">
        <v>-640000</v>
      </c>
      <c r="E7294" s="34">
        <v>-634289.26</v>
      </c>
    </row>
    <row r="7295" spans="1:5" x14ac:dyDescent="0.25">
      <c r="A7295">
        <v>5</v>
      </c>
      <c r="B7295" s="35" t="str">
        <f t="shared" si="113"/>
        <v>22840021</v>
      </c>
      <c r="C7295" s="32" t="s">
        <v>1342</v>
      </c>
      <c r="D7295" s="34">
        <v>-200000</v>
      </c>
      <c r="E7295" s="34">
        <v>-197670.25</v>
      </c>
    </row>
    <row r="7296" spans="1:5" x14ac:dyDescent="0.25">
      <c r="A7296">
        <v>5</v>
      </c>
      <c r="B7296" s="35" t="str">
        <f t="shared" si="113"/>
        <v>22840022</v>
      </c>
      <c r="C7296" s="32" t="s">
        <v>1343</v>
      </c>
      <c r="D7296" s="34">
        <v>-556500</v>
      </c>
      <c r="E7296" s="34">
        <v>-555870</v>
      </c>
    </row>
    <row r="7297" spans="1:5" x14ac:dyDescent="0.25">
      <c r="A7297">
        <v>5</v>
      </c>
      <c r="B7297" s="35" t="str">
        <f t="shared" si="113"/>
        <v>22840031</v>
      </c>
      <c r="C7297" s="32" t="s">
        <v>1344</v>
      </c>
      <c r="D7297" s="34">
        <v>-258000</v>
      </c>
      <c r="E7297" s="34">
        <v>-258000</v>
      </c>
    </row>
    <row r="7298" spans="1:5" x14ac:dyDescent="0.25">
      <c r="A7298">
        <v>5</v>
      </c>
      <c r="B7298" s="35" t="str">
        <f t="shared" ref="B7298:B7361" si="114">LEFT(C7298,8)</f>
        <v>22840032</v>
      </c>
      <c r="C7298" s="32" t="s">
        <v>1345</v>
      </c>
      <c r="D7298" s="34">
        <v>-2475000</v>
      </c>
      <c r="E7298" s="34">
        <v>-2475000</v>
      </c>
    </row>
    <row r="7299" spans="1:5" x14ac:dyDescent="0.25">
      <c r="A7299">
        <v>5</v>
      </c>
      <c r="B7299" s="35" t="str">
        <f t="shared" si="114"/>
        <v>22840042</v>
      </c>
      <c r="C7299" s="32" t="s">
        <v>1346</v>
      </c>
      <c r="D7299" s="34">
        <v>-212200</v>
      </c>
      <c r="E7299" s="34">
        <v>-212200</v>
      </c>
    </row>
    <row r="7300" spans="1:5" x14ac:dyDescent="0.25">
      <c r="A7300">
        <v>5</v>
      </c>
      <c r="B7300" s="35" t="str">
        <f t="shared" si="114"/>
        <v>22840051</v>
      </c>
      <c r="C7300" s="32" t="s">
        <v>1347</v>
      </c>
      <c r="D7300" s="34">
        <v>-30000</v>
      </c>
      <c r="E7300" s="34">
        <v>-30000</v>
      </c>
    </row>
    <row r="7301" spans="1:5" x14ac:dyDescent="0.25">
      <c r="A7301">
        <v>5</v>
      </c>
      <c r="B7301" s="35" t="str">
        <f t="shared" si="114"/>
        <v>22840062</v>
      </c>
      <c r="C7301" s="32" t="s">
        <v>1348</v>
      </c>
      <c r="D7301" s="34">
        <v>-1270000</v>
      </c>
      <c r="E7301" s="34">
        <v>-1270000</v>
      </c>
    </row>
    <row r="7302" spans="1:5" x14ac:dyDescent="0.25">
      <c r="A7302">
        <v>5</v>
      </c>
      <c r="B7302" s="35" t="str">
        <f t="shared" si="114"/>
        <v>22840081</v>
      </c>
      <c r="C7302" s="32" t="s">
        <v>1349</v>
      </c>
      <c r="D7302" s="34">
        <v>-550000</v>
      </c>
      <c r="E7302" s="34">
        <v>-550000</v>
      </c>
    </row>
    <row r="7303" spans="1:5" x14ac:dyDescent="0.25">
      <c r="A7303">
        <v>5</v>
      </c>
      <c r="B7303" s="35" t="str">
        <f t="shared" si="114"/>
        <v>22840082</v>
      </c>
      <c r="C7303" s="32" t="s">
        <v>1350</v>
      </c>
      <c r="D7303" s="34">
        <v>-7300000</v>
      </c>
      <c r="E7303" s="34">
        <v>-7218478.1900000004</v>
      </c>
    </row>
    <row r="7304" spans="1:5" x14ac:dyDescent="0.25">
      <c r="A7304">
        <v>5</v>
      </c>
      <c r="B7304" s="35" t="str">
        <f t="shared" si="114"/>
        <v>22840092</v>
      </c>
      <c r="C7304" s="32" t="s">
        <v>1351</v>
      </c>
      <c r="D7304" s="34">
        <v>-2380000</v>
      </c>
      <c r="E7304" s="34">
        <v>-2204025.1800000002</v>
      </c>
    </row>
    <row r="7305" spans="1:5" x14ac:dyDescent="0.25">
      <c r="A7305">
        <v>5</v>
      </c>
      <c r="B7305" s="35" t="str">
        <f t="shared" si="114"/>
        <v>22840102</v>
      </c>
      <c r="C7305" s="32" t="s">
        <v>1352</v>
      </c>
      <c r="D7305" s="34">
        <v>-484500</v>
      </c>
      <c r="E7305" s="34">
        <v>-463501.93</v>
      </c>
    </row>
    <row r="7306" spans="1:5" x14ac:dyDescent="0.25">
      <c r="A7306">
        <v>5</v>
      </c>
      <c r="B7306" s="35" t="str">
        <f t="shared" si="114"/>
        <v>22840111</v>
      </c>
      <c r="C7306" s="32" t="s">
        <v>1353</v>
      </c>
      <c r="D7306" s="34">
        <v>-20000</v>
      </c>
      <c r="E7306" s="34">
        <v>-20000</v>
      </c>
    </row>
    <row r="7307" spans="1:5" x14ac:dyDescent="0.25">
      <c r="A7307">
        <v>5</v>
      </c>
      <c r="B7307" s="35" t="str">
        <f t="shared" si="114"/>
        <v>22840112</v>
      </c>
      <c r="C7307" s="32" t="s">
        <v>1354</v>
      </c>
      <c r="D7307" s="34">
        <v>-200000</v>
      </c>
      <c r="E7307" s="34">
        <v>-200000</v>
      </c>
    </row>
    <row r="7308" spans="1:5" x14ac:dyDescent="0.25">
      <c r="A7308">
        <v>5</v>
      </c>
      <c r="B7308" s="35" t="str">
        <f t="shared" si="114"/>
        <v>22840122</v>
      </c>
      <c r="C7308" s="32" t="s">
        <v>1355</v>
      </c>
      <c r="D7308" s="34">
        <v>-140000</v>
      </c>
      <c r="E7308" s="34">
        <v>-140000</v>
      </c>
    </row>
    <row r="7309" spans="1:5" x14ac:dyDescent="0.25">
      <c r="A7309">
        <v>5</v>
      </c>
      <c r="B7309" s="35" t="str">
        <f t="shared" si="114"/>
        <v>22840131</v>
      </c>
      <c r="C7309" s="32" t="s">
        <v>1356</v>
      </c>
      <c r="D7309" s="34">
        <v>-500000</v>
      </c>
      <c r="E7309" s="34">
        <v>-500000</v>
      </c>
    </row>
    <row r="7310" spans="1:5" x14ac:dyDescent="0.25">
      <c r="A7310">
        <v>5</v>
      </c>
      <c r="B7310" s="35" t="str">
        <f t="shared" si="114"/>
        <v>22840132</v>
      </c>
      <c r="C7310" s="32" t="s">
        <v>1357</v>
      </c>
      <c r="D7310" s="34">
        <v>-100000</v>
      </c>
      <c r="E7310" s="34">
        <v>-100000</v>
      </c>
    </row>
    <row r="7311" spans="1:5" x14ac:dyDescent="0.25">
      <c r="A7311">
        <v>5</v>
      </c>
      <c r="B7311" s="35" t="str">
        <f t="shared" si="114"/>
        <v>22840161</v>
      </c>
      <c r="C7311" s="32" t="s">
        <v>1358</v>
      </c>
      <c r="D7311" s="34">
        <v>-350000</v>
      </c>
      <c r="E7311" s="34">
        <v>-345600.85</v>
      </c>
    </row>
    <row r="7312" spans="1:5" x14ac:dyDescent="0.25">
      <c r="A7312">
        <v>5</v>
      </c>
      <c r="B7312" s="35" t="str">
        <f t="shared" si="114"/>
        <v>22840162</v>
      </c>
      <c r="C7312" s="32" t="s">
        <v>1359</v>
      </c>
      <c r="D7312" s="34">
        <v>-100000</v>
      </c>
      <c r="E7312" s="34">
        <v>-100000</v>
      </c>
    </row>
    <row r="7313" spans="1:5" x14ac:dyDescent="0.25">
      <c r="A7313">
        <v>5</v>
      </c>
      <c r="B7313" s="35" t="str">
        <f t="shared" si="114"/>
        <v>22840171</v>
      </c>
      <c r="C7313" s="32" t="s">
        <v>1360</v>
      </c>
      <c r="D7313" s="34">
        <v>-50000</v>
      </c>
      <c r="E7313" s="34">
        <v>-50000</v>
      </c>
    </row>
    <row r="7314" spans="1:5" x14ac:dyDescent="0.25">
      <c r="A7314">
        <v>5</v>
      </c>
      <c r="B7314" s="35" t="str">
        <f t="shared" si="114"/>
        <v>22840181</v>
      </c>
      <c r="C7314" s="32" t="s">
        <v>1361</v>
      </c>
      <c r="D7314" s="34">
        <v>-5625000</v>
      </c>
      <c r="E7314" s="34">
        <v>-5495618.5700000003</v>
      </c>
    </row>
    <row r="7315" spans="1:5" x14ac:dyDescent="0.25">
      <c r="A7315">
        <v>5</v>
      </c>
      <c r="B7315" s="35" t="str">
        <f t="shared" si="114"/>
        <v>22840191</v>
      </c>
      <c r="C7315" s="43" t="s">
        <v>1362</v>
      </c>
      <c r="D7315" s="49">
        <v>-250000</v>
      </c>
      <c r="E7315" s="49">
        <v>-250000</v>
      </c>
    </row>
    <row r="7316" spans="1:5" x14ac:dyDescent="0.25">
      <c r="A7316">
        <v>5</v>
      </c>
      <c r="B7316" s="35" t="str">
        <f t="shared" si="114"/>
        <v>22840221</v>
      </c>
      <c r="C7316" s="32" t="s">
        <v>1363</v>
      </c>
      <c r="D7316" s="34">
        <v>-150000</v>
      </c>
      <c r="E7316" s="34">
        <v>-87847.75</v>
      </c>
    </row>
    <row r="7317" spans="1:5" x14ac:dyDescent="0.25">
      <c r="A7317">
        <v>5</v>
      </c>
      <c r="B7317" s="35" t="str">
        <f t="shared" si="114"/>
        <v>22840231</v>
      </c>
      <c r="C7317" s="32" t="s">
        <v>1364</v>
      </c>
      <c r="D7317" s="34">
        <v>-75000</v>
      </c>
      <c r="E7317" s="34">
        <v>-75000</v>
      </c>
    </row>
    <row r="7318" spans="1:5" x14ac:dyDescent="0.25">
      <c r="A7318">
        <v>5</v>
      </c>
      <c r="B7318" s="35" t="str">
        <f t="shared" si="114"/>
        <v>22840251</v>
      </c>
      <c r="C7318" s="32" t="s">
        <v>1365</v>
      </c>
      <c r="D7318" s="34">
        <v>-5973891</v>
      </c>
      <c r="E7318" s="34">
        <v>-3106425</v>
      </c>
    </row>
    <row r="7319" spans="1:5" x14ac:dyDescent="0.25">
      <c r="A7319">
        <v>5</v>
      </c>
      <c r="B7319" s="35" t="str">
        <f t="shared" si="114"/>
        <v>22840281</v>
      </c>
      <c r="C7319" s="32" t="s">
        <v>1366</v>
      </c>
      <c r="D7319" s="34">
        <v>-50000</v>
      </c>
      <c r="E7319" s="34">
        <v>-50000</v>
      </c>
    </row>
    <row r="7320" spans="1:5" x14ac:dyDescent="0.25">
      <c r="A7320">
        <v>5</v>
      </c>
      <c r="B7320" s="35" t="str">
        <f t="shared" si="114"/>
        <v>22840311</v>
      </c>
      <c r="C7320" s="32" t="s">
        <v>1367</v>
      </c>
      <c r="D7320" s="34">
        <v>-96000</v>
      </c>
      <c r="E7320" s="34">
        <v>-96000</v>
      </c>
    </row>
    <row r="7321" spans="1:5" x14ac:dyDescent="0.25">
      <c r="A7321">
        <v>5</v>
      </c>
      <c r="B7321" s="35" t="str">
        <f t="shared" si="114"/>
        <v>22840321</v>
      </c>
      <c r="C7321" s="32" t="s">
        <v>1368</v>
      </c>
      <c r="D7321" s="34">
        <v>-104341173</v>
      </c>
      <c r="E7321" s="34">
        <v>-83815040</v>
      </c>
    </row>
    <row r="7322" spans="1:5" x14ac:dyDescent="0.25">
      <c r="A7322">
        <v>5</v>
      </c>
      <c r="B7322" s="35" t="str">
        <f t="shared" si="114"/>
        <v>22840332</v>
      </c>
      <c r="C7322" s="32" t="s">
        <v>1369</v>
      </c>
      <c r="D7322" s="34">
        <v>-23000000</v>
      </c>
      <c r="E7322" s="34">
        <v>-22522605.75</v>
      </c>
    </row>
    <row r="7323" spans="1:5" x14ac:dyDescent="0.25">
      <c r="A7323">
        <v>5</v>
      </c>
      <c r="B7323" s="35" t="str">
        <f t="shared" si="114"/>
        <v>22840351</v>
      </c>
      <c r="C7323" s="32" t="s">
        <v>1370</v>
      </c>
      <c r="D7323" s="34">
        <v>-465000</v>
      </c>
      <c r="E7323" s="33">
        <v>0</v>
      </c>
    </row>
    <row r="7324" spans="1:5" x14ac:dyDescent="0.25">
      <c r="A7324">
        <v>5</v>
      </c>
      <c r="B7324" s="35" t="str">
        <f t="shared" si="114"/>
        <v>22840361</v>
      </c>
      <c r="C7324" s="32" t="s">
        <v>1371</v>
      </c>
      <c r="D7324" s="34">
        <v>-45000</v>
      </c>
      <c r="E7324" s="34">
        <v>-45000</v>
      </c>
    </row>
    <row r="7325" spans="1:5" x14ac:dyDescent="0.25">
      <c r="A7325">
        <v>5</v>
      </c>
      <c r="B7325" s="35" t="str">
        <f t="shared" si="114"/>
        <v>22840371</v>
      </c>
      <c r="C7325" s="32" t="s">
        <v>1372</v>
      </c>
      <c r="D7325" s="34">
        <v>-192000</v>
      </c>
      <c r="E7325" s="34">
        <v>-177107.89</v>
      </c>
    </row>
    <row r="7326" spans="1:5" x14ac:dyDescent="0.25">
      <c r="A7326">
        <v>5</v>
      </c>
      <c r="B7326" s="35" t="str">
        <f t="shared" si="114"/>
        <v>22841001</v>
      </c>
      <c r="C7326" s="32" t="s">
        <v>1373</v>
      </c>
      <c r="D7326" s="34">
        <v>-2866722.27</v>
      </c>
      <c r="E7326" s="34">
        <v>-2428589.7200000002</v>
      </c>
    </row>
    <row r="7327" spans="1:5" x14ac:dyDescent="0.25">
      <c r="A7327">
        <v>5</v>
      </c>
      <c r="B7327" s="35" t="str">
        <f t="shared" si="114"/>
        <v xml:space="preserve">F228-4  </v>
      </c>
      <c r="C7327" s="25" t="s">
        <v>1374</v>
      </c>
      <c r="D7327" s="27">
        <v>-160945986.27000001</v>
      </c>
      <c r="E7327" s="27">
        <v>-135673870.34</v>
      </c>
    </row>
    <row r="7328" spans="1:5" x14ac:dyDescent="0.25">
      <c r="A7328">
        <v>5</v>
      </c>
      <c r="B7328" s="35" t="str">
        <f t="shared" si="114"/>
        <v>F1-P112.</v>
      </c>
      <c r="C7328" s="25" t="s">
        <v>246</v>
      </c>
      <c r="D7328" s="27">
        <v>-160945986.27000001</v>
      </c>
      <c r="E7328" s="27">
        <v>-135673870.34</v>
      </c>
    </row>
    <row r="7329" spans="1:5" x14ac:dyDescent="0.25">
      <c r="A7329">
        <v>5</v>
      </c>
      <c r="B7329" s="35" t="str">
        <f t="shared" si="114"/>
        <v>23001021</v>
      </c>
      <c r="C7329" s="32" t="s">
        <v>1375</v>
      </c>
      <c r="D7329" s="34">
        <v>-61587958.560000002</v>
      </c>
      <c r="E7329" s="34">
        <v>-62398536.270000003</v>
      </c>
    </row>
    <row r="7330" spans="1:5" x14ac:dyDescent="0.25">
      <c r="A7330">
        <v>5</v>
      </c>
      <c r="B7330" s="35" t="str">
        <f t="shared" si="114"/>
        <v>23001031</v>
      </c>
      <c r="C7330" s="32" t="s">
        <v>1376</v>
      </c>
      <c r="D7330" s="34">
        <v>-41788359.140000001</v>
      </c>
      <c r="E7330" s="34">
        <v>-41286591</v>
      </c>
    </row>
    <row r="7331" spans="1:5" x14ac:dyDescent="0.25">
      <c r="A7331">
        <v>5</v>
      </c>
      <c r="B7331" s="35" t="str">
        <f t="shared" si="114"/>
        <v>23001041</v>
      </c>
      <c r="C7331" s="32" t="s">
        <v>1377</v>
      </c>
      <c r="D7331" s="34">
        <v>-13932930.6</v>
      </c>
      <c r="E7331" s="34">
        <v>-14130052.67</v>
      </c>
    </row>
    <row r="7332" spans="1:5" x14ac:dyDescent="0.25">
      <c r="A7332">
        <v>5</v>
      </c>
      <c r="B7332" s="35" t="str">
        <f t="shared" si="114"/>
        <v>23001061</v>
      </c>
      <c r="C7332" s="32" t="s">
        <v>1378</v>
      </c>
      <c r="D7332" s="34">
        <v>-3831129.47</v>
      </c>
      <c r="E7332" s="34">
        <v>-3837998.45</v>
      </c>
    </row>
    <row r="7333" spans="1:5" x14ac:dyDescent="0.25">
      <c r="A7333">
        <v>5</v>
      </c>
      <c r="B7333" s="35" t="str">
        <f t="shared" si="114"/>
        <v>23001071</v>
      </c>
      <c r="C7333" s="32" t="s">
        <v>1379</v>
      </c>
      <c r="D7333" s="34">
        <v>-9888713.8800000008</v>
      </c>
      <c r="E7333" s="34">
        <v>-9902657.1400000006</v>
      </c>
    </row>
    <row r="7334" spans="1:5" x14ac:dyDescent="0.25">
      <c r="A7334">
        <v>5</v>
      </c>
      <c r="B7334" s="35" t="str">
        <f t="shared" si="114"/>
        <v>23001092</v>
      </c>
      <c r="C7334" s="32" t="s">
        <v>1380</v>
      </c>
      <c r="D7334" s="34">
        <v>-9172901.0099999998</v>
      </c>
      <c r="E7334" s="34">
        <v>-9187868.1400000006</v>
      </c>
    </row>
    <row r="7335" spans="1:5" x14ac:dyDescent="0.25">
      <c r="A7335">
        <v>5</v>
      </c>
      <c r="B7335" s="35" t="str">
        <f t="shared" si="114"/>
        <v>23001122</v>
      </c>
      <c r="C7335" s="32" t="s">
        <v>1381</v>
      </c>
      <c r="D7335" s="34">
        <v>-2681712.79</v>
      </c>
      <c r="E7335" s="34">
        <v>-3083866.88</v>
      </c>
    </row>
    <row r="7336" spans="1:5" x14ac:dyDescent="0.25">
      <c r="A7336">
        <v>5</v>
      </c>
      <c r="B7336" s="35" t="str">
        <f t="shared" si="114"/>
        <v>23001131</v>
      </c>
      <c r="C7336" s="32" t="s">
        <v>1382</v>
      </c>
      <c r="D7336" s="34">
        <v>-19356199.379999999</v>
      </c>
      <c r="E7336" s="34">
        <v>-19674140.539999999</v>
      </c>
    </row>
    <row r="7337" spans="1:5" x14ac:dyDescent="0.25">
      <c r="A7337">
        <v>5</v>
      </c>
      <c r="B7337" s="35" t="str">
        <f t="shared" si="114"/>
        <v>23001141</v>
      </c>
      <c r="C7337" s="32" t="s">
        <v>1383</v>
      </c>
      <c r="D7337" s="34">
        <v>-577431.92000000004</v>
      </c>
      <c r="E7337" s="34">
        <v>-582184.82999999996</v>
      </c>
    </row>
    <row r="7338" spans="1:5" x14ac:dyDescent="0.25">
      <c r="A7338">
        <v>5</v>
      </c>
      <c r="B7338" s="35" t="str">
        <f t="shared" si="114"/>
        <v>23001151</v>
      </c>
      <c r="C7338" s="32" t="s">
        <v>1384</v>
      </c>
      <c r="D7338" s="34">
        <v>-121758.84</v>
      </c>
      <c r="E7338" s="34">
        <v>-122734.5</v>
      </c>
    </row>
    <row r="7339" spans="1:5" x14ac:dyDescent="0.25">
      <c r="A7339">
        <v>5</v>
      </c>
      <c r="B7339" s="35" t="str">
        <f t="shared" si="114"/>
        <v>23001231</v>
      </c>
      <c r="C7339" s="32" t="s">
        <v>1385</v>
      </c>
      <c r="D7339" s="34">
        <v>-1247650.98</v>
      </c>
      <c r="E7339" s="34">
        <v>-1267741.56</v>
      </c>
    </row>
    <row r="7340" spans="1:5" x14ac:dyDescent="0.25">
      <c r="A7340">
        <v>5</v>
      </c>
      <c r="B7340" s="35" t="str">
        <f t="shared" si="114"/>
        <v>23002011</v>
      </c>
      <c r="C7340" s="32" t="s">
        <v>1386</v>
      </c>
      <c r="D7340" s="34">
        <v>-1011314.31</v>
      </c>
      <c r="E7340" s="34">
        <v>-1037267.87</v>
      </c>
    </row>
    <row r="7341" spans="1:5" x14ac:dyDescent="0.25">
      <c r="A7341">
        <v>5</v>
      </c>
      <c r="B7341" s="35" t="str">
        <f t="shared" si="114"/>
        <v>23002041</v>
      </c>
      <c r="C7341" s="32" t="s">
        <v>1387</v>
      </c>
      <c r="D7341" s="34">
        <v>-23735669.940000001</v>
      </c>
      <c r="E7341" s="34">
        <v>-24074337.949999999</v>
      </c>
    </row>
    <row r="7342" spans="1:5" x14ac:dyDescent="0.25">
      <c r="A7342">
        <v>5</v>
      </c>
      <c r="B7342" s="35" t="str">
        <f t="shared" si="114"/>
        <v>23002061</v>
      </c>
      <c r="C7342" s="32" t="s">
        <v>1388</v>
      </c>
      <c r="D7342" s="34">
        <v>45435.94</v>
      </c>
      <c r="E7342" s="34">
        <v>45435.94</v>
      </c>
    </row>
    <row r="7343" spans="1:5" x14ac:dyDescent="0.25">
      <c r="A7343">
        <v>5</v>
      </c>
      <c r="B7343" s="35" t="str">
        <f t="shared" si="114"/>
        <v>23002071</v>
      </c>
      <c r="C7343" s="32" t="s">
        <v>1389</v>
      </c>
      <c r="D7343" s="34">
        <v>284355.01</v>
      </c>
      <c r="E7343" s="34">
        <v>284355.01</v>
      </c>
    </row>
    <row r="7344" spans="1:5" x14ac:dyDescent="0.25">
      <c r="A7344">
        <v>5</v>
      </c>
      <c r="B7344" s="35" t="str">
        <f t="shared" si="114"/>
        <v>23002072</v>
      </c>
      <c r="C7344" s="32" t="s">
        <v>1390</v>
      </c>
      <c r="D7344" s="34">
        <v>31920.65</v>
      </c>
      <c r="E7344" s="34">
        <v>31920.65</v>
      </c>
    </row>
    <row r="7345" spans="1:5" x14ac:dyDescent="0.25">
      <c r="A7345">
        <v>5</v>
      </c>
      <c r="B7345" s="35" t="str">
        <f t="shared" si="114"/>
        <v>23002091</v>
      </c>
      <c r="C7345" s="32" t="s">
        <v>1391</v>
      </c>
      <c r="D7345" s="34">
        <v>-6134443.9500000002</v>
      </c>
      <c r="E7345" s="34">
        <v>-6134443.9500000002</v>
      </c>
    </row>
    <row r="7346" spans="1:5" x14ac:dyDescent="0.25">
      <c r="A7346">
        <v>5</v>
      </c>
      <c r="B7346" s="35" t="str">
        <f t="shared" si="114"/>
        <v>23002092</v>
      </c>
      <c r="C7346" s="32" t="s">
        <v>1392</v>
      </c>
      <c r="D7346" s="34">
        <v>-31920.65</v>
      </c>
      <c r="E7346" s="34">
        <v>-31920.65</v>
      </c>
    </row>
    <row r="7347" spans="1:5" x14ac:dyDescent="0.25">
      <c r="A7347">
        <v>5</v>
      </c>
      <c r="B7347" s="35" t="str">
        <f t="shared" si="114"/>
        <v>23003021</v>
      </c>
      <c r="C7347" s="32" t="s">
        <v>1393</v>
      </c>
      <c r="D7347" s="34">
        <v>344380</v>
      </c>
      <c r="E7347" s="34">
        <v>344380</v>
      </c>
    </row>
    <row r="7348" spans="1:5" x14ac:dyDescent="0.25">
      <c r="A7348">
        <v>5</v>
      </c>
      <c r="B7348" s="35" t="str">
        <f t="shared" si="114"/>
        <v>23003031</v>
      </c>
      <c r="C7348" s="32" t="s">
        <v>1394</v>
      </c>
      <c r="D7348" s="34">
        <v>5460273</v>
      </c>
      <c r="E7348" s="34">
        <v>5460273</v>
      </c>
    </row>
    <row r="7349" spans="1:5" x14ac:dyDescent="0.25">
      <c r="A7349">
        <v>5</v>
      </c>
      <c r="B7349" s="35" t="str">
        <f t="shared" si="114"/>
        <v xml:space="preserve">F230    </v>
      </c>
      <c r="C7349" s="25" t="s">
        <v>1395</v>
      </c>
      <c r="D7349" s="27">
        <v>-188933730.81999999</v>
      </c>
      <c r="E7349" s="27">
        <v>-190585977.80000001</v>
      </c>
    </row>
    <row r="7350" spans="1:5" x14ac:dyDescent="0.25">
      <c r="A7350">
        <v>5</v>
      </c>
      <c r="B7350" s="35" t="str">
        <f t="shared" si="114"/>
        <v>F1-P112.</v>
      </c>
      <c r="C7350" s="25" t="s">
        <v>247</v>
      </c>
      <c r="D7350" s="27">
        <v>-188933730.81999999</v>
      </c>
      <c r="E7350" s="27">
        <v>-190585977.80000001</v>
      </c>
    </row>
    <row r="7351" spans="1:5" x14ac:dyDescent="0.25">
      <c r="A7351">
        <v>5</v>
      </c>
      <c r="B7351" s="35" t="str">
        <f t="shared" si="114"/>
        <v>F1-P112.</v>
      </c>
      <c r="C7351" s="42" t="s">
        <v>1396</v>
      </c>
      <c r="D7351" s="48">
        <v>-411629277.62</v>
      </c>
      <c r="E7351" s="48">
        <v>-382990378.13</v>
      </c>
    </row>
    <row r="7352" spans="1:5" x14ac:dyDescent="0.25">
      <c r="A7352">
        <v>5</v>
      </c>
      <c r="B7352" s="35" t="str">
        <f t="shared" si="114"/>
        <v>23108323</v>
      </c>
      <c r="C7352" s="32" t="s">
        <v>1397</v>
      </c>
      <c r="D7352" s="34">
        <v>-133250000</v>
      </c>
      <c r="E7352" s="34">
        <v>-84000000</v>
      </c>
    </row>
    <row r="7353" spans="1:5" x14ac:dyDescent="0.25">
      <c r="A7353">
        <v>5</v>
      </c>
      <c r="B7353" s="35" t="str">
        <f t="shared" si="114"/>
        <v>23108363</v>
      </c>
      <c r="C7353" s="32" t="s">
        <v>1398</v>
      </c>
      <c r="D7353" s="34">
        <v>-111160000</v>
      </c>
      <c r="E7353" s="34">
        <v>-76000000</v>
      </c>
    </row>
    <row r="7354" spans="1:5" x14ac:dyDescent="0.25">
      <c r="A7354">
        <v>5</v>
      </c>
      <c r="B7354" s="35" t="str">
        <f t="shared" si="114"/>
        <v>23108383</v>
      </c>
      <c r="C7354" s="32" t="s">
        <v>1399</v>
      </c>
      <c r="D7354" s="34">
        <v>-85053000</v>
      </c>
      <c r="E7354" s="34">
        <v>-91000000</v>
      </c>
    </row>
    <row r="7355" spans="1:5" x14ac:dyDescent="0.25">
      <c r="A7355">
        <v>5</v>
      </c>
      <c r="B7355" s="35" t="str">
        <f t="shared" si="114"/>
        <v>23108393</v>
      </c>
      <c r="C7355" s="32" t="s">
        <v>1400</v>
      </c>
      <c r="D7355" s="33">
        <v>0</v>
      </c>
      <c r="E7355" s="34">
        <v>-115000000</v>
      </c>
    </row>
    <row r="7356" spans="1:5" x14ac:dyDescent="0.25">
      <c r="A7356">
        <v>5</v>
      </c>
      <c r="B7356" s="35" t="str">
        <f t="shared" si="114"/>
        <v xml:space="preserve">F231    </v>
      </c>
      <c r="C7356" s="25" t="s">
        <v>1401</v>
      </c>
      <c r="D7356" s="27">
        <v>-329463000</v>
      </c>
      <c r="E7356" s="27">
        <v>-366000000</v>
      </c>
    </row>
    <row r="7357" spans="1:5" x14ac:dyDescent="0.25">
      <c r="A7357">
        <v>5</v>
      </c>
      <c r="B7357" s="35" t="str">
        <f t="shared" si="114"/>
        <v>F1-P112.</v>
      </c>
      <c r="C7357" s="25" t="s">
        <v>248</v>
      </c>
      <c r="D7357" s="27">
        <v>-329463000</v>
      </c>
      <c r="E7357" s="27">
        <v>-366000000</v>
      </c>
    </row>
    <row r="7358" spans="1:5" x14ac:dyDescent="0.25">
      <c r="A7358">
        <v>5</v>
      </c>
      <c r="B7358" s="35" t="str">
        <f t="shared" si="114"/>
        <v>23200011</v>
      </c>
      <c r="C7358" s="32" t="s">
        <v>1402</v>
      </c>
      <c r="D7358" s="34">
        <v>-6862325.1399999997</v>
      </c>
      <c r="E7358" s="34">
        <v>-4586664.49</v>
      </c>
    </row>
    <row r="7359" spans="1:5" x14ac:dyDescent="0.25">
      <c r="A7359">
        <v>5</v>
      </c>
      <c r="B7359" s="35" t="str">
        <f t="shared" si="114"/>
        <v>23200031</v>
      </c>
      <c r="C7359" s="32" t="s">
        <v>1403</v>
      </c>
      <c r="D7359" s="34">
        <v>-22412354.539999999</v>
      </c>
      <c r="E7359" s="34">
        <v>-14684060.220000001</v>
      </c>
    </row>
    <row r="7360" spans="1:5" x14ac:dyDescent="0.25">
      <c r="A7360">
        <v>5</v>
      </c>
      <c r="B7360" s="35" t="str">
        <f t="shared" si="114"/>
        <v>23200033</v>
      </c>
      <c r="C7360" s="32" t="s">
        <v>1404</v>
      </c>
      <c r="D7360" s="34">
        <v>-647990.68999999994</v>
      </c>
      <c r="E7360" s="34">
        <v>-344045.29</v>
      </c>
    </row>
    <row r="7361" spans="1:5" x14ac:dyDescent="0.25">
      <c r="A7361">
        <v>5</v>
      </c>
      <c r="B7361" s="35" t="str">
        <f t="shared" si="114"/>
        <v>23200041</v>
      </c>
      <c r="C7361" s="32" t="s">
        <v>1405</v>
      </c>
      <c r="D7361" s="34">
        <v>-9053784</v>
      </c>
      <c r="E7361" s="34">
        <v>-8815727</v>
      </c>
    </row>
    <row r="7362" spans="1:5" x14ac:dyDescent="0.25">
      <c r="A7362">
        <v>5</v>
      </c>
      <c r="B7362" s="35" t="str">
        <f t="shared" ref="B7362:B7425" si="115">LEFT(C7362,8)</f>
        <v>23200051</v>
      </c>
      <c r="C7362" s="32" t="s">
        <v>1406</v>
      </c>
      <c r="D7362" s="34">
        <v>-14942605.83</v>
      </c>
      <c r="E7362" s="34">
        <v>-15756669.73</v>
      </c>
    </row>
    <row r="7363" spans="1:5" x14ac:dyDescent="0.25">
      <c r="A7363">
        <v>5</v>
      </c>
      <c r="B7363" s="35" t="str">
        <f t="shared" si="115"/>
        <v>23200061</v>
      </c>
      <c r="C7363" s="32" t="s">
        <v>1407</v>
      </c>
      <c r="D7363" s="34">
        <v>-19804411.199999999</v>
      </c>
      <c r="E7363" s="34">
        <v>-5906511.6699999999</v>
      </c>
    </row>
    <row r="7364" spans="1:5" x14ac:dyDescent="0.25">
      <c r="A7364">
        <v>5</v>
      </c>
      <c r="B7364" s="35" t="str">
        <f t="shared" si="115"/>
        <v>23200063</v>
      </c>
      <c r="C7364" s="32" t="s">
        <v>1408</v>
      </c>
      <c r="D7364" s="33">
        <v>0</v>
      </c>
      <c r="E7364" s="33">
        <v>0</v>
      </c>
    </row>
    <row r="7365" spans="1:5" x14ac:dyDescent="0.25">
      <c r="A7365">
        <v>5</v>
      </c>
      <c r="B7365" s="35" t="str">
        <f t="shared" si="115"/>
        <v>23200071</v>
      </c>
      <c r="C7365" s="32" t="s">
        <v>1409</v>
      </c>
      <c r="D7365" s="34">
        <v>-1775116.16</v>
      </c>
      <c r="E7365" s="34">
        <v>-3543881.71</v>
      </c>
    </row>
    <row r="7366" spans="1:5" x14ac:dyDescent="0.25">
      <c r="A7366">
        <v>5</v>
      </c>
      <c r="B7366" s="35" t="str">
        <f t="shared" si="115"/>
        <v>23200081</v>
      </c>
      <c r="C7366" s="32" t="s">
        <v>1410</v>
      </c>
      <c r="D7366" s="34">
        <v>-4452153.75</v>
      </c>
      <c r="E7366" s="34">
        <v>-3950592.51</v>
      </c>
    </row>
    <row r="7367" spans="1:5" x14ac:dyDescent="0.25">
      <c r="A7367">
        <v>5</v>
      </c>
      <c r="B7367" s="35" t="str">
        <f t="shared" si="115"/>
        <v>23200101</v>
      </c>
      <c r="C7367" s="32" t="s">
        <v>1411</v>
      </c>
      <c r="D7367" s="34">
        <v>-243961.60000000001</v>
      </c>
      <c r="E7367" s="34">
        <v>1184742</v>
      </c>
    </row>
    <row r="7368" spans="1:5" x14ac:dyDescent="0.25">
      <c r="A7368">
        <v>5</v>
      </c>
      <c r="B7368" s="35" t="str">
        <f t="shared" si="115"/>
        <v>23200103</v>
      </c>
      <c r="C7368" s="32" t="s">
        <v>1412</v>
      </c>
      <c r="D7368" s="34">
        <v>-83090.789999999994</v>
      </c>
      <c r="E7368" s="34">
        <v>-65849.070000000007</v>
      </c>
    </row>
    <row r="7369" spans="1:5" x14ac:dyDescent="0.25">
      <c r="A7369">
        <v>5</v>
      </c>
      <c r="B7369" s="35" t="str">
        <f t="shared" si="115"/>
        <v>23200111</v>
      </c>
      <c r="C7369" s="32" t="s">
        <v>1413</v>
      </c>
      <c r="D7369" s="34">
        <v>-254851.86</v>
      </c>
      <c r="E7369" s="34">
        <v>-163442.44</v>
      </c>
    </row>
    <row r="7370" spans="1:5" x14ac:dyDescent="0.25">
      <c r="A7370">
        <v>5</v>
      </c>
      <c r="B7370" s="35" t="str">
        <f t="shared" si="115"/>
        <v>23200121</v>
      </c>
      <c r="C7370" s="32" t="s">
        <v>1414</v>
      </c>
      <c r="D7370" s="34">
        <v>-1188218.1599999999</v>
      </c>
      <c r="E7370" s="34">
        <v>-819200.32</v>
      </c>
    </row>
    <row r="7371" spans="1:5" x14ac:dyDescent="0.25">
      <c r="A7371">
        <v>5</v>
      </c>
      <c r="B7371" s="35" t="str">
        <f t="shared" si="115"/>
        <v>23200153</v>
      </c>
      <c r="C7371" s="32" t="s">
        <v>1415</v>
      </c>
      <c r="D7371" s="33">
        <v>0</v>
      </c>
      <c r="E7371" s="33">
        <v>0</v>
      </c>
    </row>
    <row r="7372" spans="1:5" x14ac:dyDescent="0.25">
      <c r="A7372">
        <v>5</v>
      </c>
      <c r="B7372" s="35" t="str">
        <f t="shared" si="115"/>
        <v>23200221</v>
      </c>
      <c r="C7372" s="32" t="s">
        <v>1416</v>
      </c>
      <c r="D7372" s="34">
        <v>-469438.04</v>
      </c>
      <c r="E7372" s="34">
        <v>-180243.25</v>
      </c>
    </row>
    <row r="7373" spans="1:5" x14ac:dyDescent="0.25">
      <c r="A7373">
        <v>5</v>
      </c>
      <c r="B7373" s="35" t="str">
        <f t="shared" si="115"/>
        <v>23200222</v>
      </c>
      <c r="C7373" s="32" t="s">
        <v>1417</v>
      </c>
      <c r="D7373" s="34">
        <v>-10306673.470000001</v>
      </c>
      <c r="E7373" s="34">
        <v>-10091004.99</v>
      </c>
    </row>
    <row r="7374" spans="1:5" x14ac:dyDescent="0.25">
      <c r="A7374">
        <v>5</v>
      </c>
      <c r="B7374" s="35" t="str">
        <f t="shared" si="115"/>
        <v>23200242</v>
      </c>
      <c r="C7374" s="32" t="s">
        <v>1418</v>
      </c>
      <c r="D7374" s="34">
        <v>-43098740.43</v>
      </c>
      <c r="E7374" s="34">
        <v>-16017490.75</v>
      </c>
    </row>
    <row r="7375" spans="1:5" x14ac:dyDescent="0.25">
      <c r="A7375">
        <v>5</v>
      </c>
      <c r="B7375" s="35" t="str">
        <f t="shared" si="115"/>
        <v>23200333</v>
      </c>
      <c r="C7375" s="32" t="s">
        <v>1419</v>
      </c>
      <c r="D7375" s="34">
        <v>-13162877.93</v>
      </c>
      <c r="E7375" s="34">
        <v>-15197906.619999999</v>
      </c>
    </row>
    <row r="7376" spans="1:5" x14ac:dyDescent="0.25">
      <c r="A7376">
        <v>5</v>
      </c>
      <c r="B7376" s="35" t="str">
        <f t="shared" si="115"/>
        <v>23200481</v>
      </c>
      <c r="C7376" s="32" t="s">
        <v>1420</v>
      </c>
      <c r="D7376" s="34">
        <v>-10000000</v>
      </c>
      <c r="E7376" s="34">
        <v>-10000000</v>
      </c>
    </row>
    <row r="7377" spans="1:5" x14ac:dyDescent="0.25">
      <c r="A7377">
        <v>5</v>
      </c>
      <c r="B7377" s="35" t="str">
        <f t="shared" si="115"/>
        <v>23200483</v>
      </c>
      <c r="C7377" s="32" t="s">
        <v>1421</v>
      </c>
      <c r="D7377" s="34">
        <v>-28003019.690000001</v>
      </c>
      <c r="E7377" s="34">
        <v>-12206295.359999999</v>
      </c>
    </row>
    <row r="7378" spans="1:5" x14ac:dyDescent="0.25">
      <c r="A7378">
        <v>5</v>
      </c>
      <c r="B7378" s="35" t="str">
        <f t="shared" si="115"/>
        <v>23200493</v>
      </c>
      <c r="C7378" s="32" t="s">
        <v>1422</v>
      </c>
      <c r="D7378" s="34">
        <v>-112318.98</v>
      </c>
      <c r="E7378" s="34">
        <v>-120353.51</v>
      </c>
    </row>
    <row r="7379" spans="1:5" x14ac:dyDescent="0.25">
      <c r="A7379">
        <v>5</v>
      </c>
      <c r="B7379" s="35" t="str">
        <f t="shared" si="115"/>
        <v>23200543</v>
      </c>
      <c r="C7379" s="32" t="s">
        <v>1423</v>
      </c>
      <c r="D7379" s="34">
        <v>-112124492.06</v>
      </c>
      <c r="E7379" s="34">
        <v>-106580500.37</v>
      </c>
    </row>
    <row r="7380" spans="1:5" x14ac:dyDescent="0.25">
      <c r="A7380">
        <v>5</v>
      </c>
      <c r="B7380" s="35" t="str">
        <f t="shared" si="115"/>
        <v>23200643</v>
      </c>
      <c r="C7380" s="32" t="s">
        <v>1424</v>
      </c>
      <c r="D7380" s="34">
        <v>-8651539.2400000002</v>
      </c>
      <c r="E7380" s="34">
        <v>-9195139.5399999991</v>
      </c>
    </row>
    <row r="7381" spans="1:5" x14ac:dyDescent="0.25">
      <c r="A7381">
        <v>5</v>
      </c>
      <c r="B7381" s="35" t="str">
        <f t="shared" si="115"/>
        <v>23200653</v>
      </c>
      <c r="C7381" s="32" t="s">
        <v>1425</v>
      </c>
      <c r="D7381" s="34">
        <v>-3402522.69</v>
      </c>
      <c r="E7381" s="34">
        <v>-2822382.71</v>
      </c>
    </row>
    <row r="7382" spans="1:5" x14ac:dyDescent="0.25">
      <c r="A7382">
        <v>5</v>
      </c>
      <c r="B7382" s="35" t="str">
        <f t="shared" si="115"/>
        <v>23200693</v>
      </c>
      <c r="C7382" s="32" t="s">
        <v>1426</v>
      </c>
      <c r="D7382" s="34">
        <v>360.58</v>
      </c>
      <c r="E7382" s="34">
        <v>-390.48</v>
      </c>
    </row>
    <row r="7383" spans="1:5" x14ac:dyDescent="0.25">
      <c r="A7383">
        <v>5</v>
      </c>
      <c r="B7383" s="35" t="str">
        <f t="shared" si="115"/>
        <v>23200733</v>
      </c>
      <c r="C7383" s="32" t="s">
        <v>1427</v>
      </c>
      <c r="D7383" s="34">
        <v>-117894.59</v>
      </c>
      <c r="E7383" s="34">
        <v>-30892.33</v>
      </c>
    </row>
    <row r="7384" spans="1:5" x14ac:dyDescent="0.25">
      <c r="A7384">
        <v>5</v>
      </c>
      <c r="B7384" s="35" t="str">
        <f t="shared" si="115"/>
        <v>23200743</v>
      </c>
      <c r="C7384" s="32" t="s">
        <v>1428</v>
      </c>
      <c r="D7384" s="34">
        <v>7895.32</v>
      </c>
      <c r="E7384" s="34">
        <v>-3631.26</v>
      </c>
    </row>
    <row r="7385" spans="1:5" x14ac:dyDescent="0.25">
      <c r="A7385">
        <v>5</v>
      </c>
      <c r="B7385" s="35" t="str">
        <f t="shared" si="115"/>
        <v>23200753</v>
      </c>
      <c r="C7385" s="32" t="s">
        <v>1429</v>
      </c>
      <c r="D7385" s="34">
        <v>-732.64</v>
      </c>
      <c r="E7385" s="34">
        <v>-129.99</v>
      </c>
    </row>
    <row r="7386" spans="1:5" x14ac:dyDescent="0.25">
      <c r="A7386">
        <v>5</v>
      </c>
      <c r="B7386" s="35" t="str">
        <f t="shared" si="115"/>
        <v>23200763</v>
      </c>
      <c r="C7386" s="32" t="s">
        <v>1430</v>
      </c>
      <c r="D7386" s="34">
        <v>15529.48</v>
      </c>
      <c r="E7386" s="34">
        <v>13348.97</v>
      </c>
    </row>
    <row r="7387" spans="1:5" x14ac:dyDescent="0.25">
      <c r="A7387">
        <v>5</v>
      </c>
      <c r="B7387" s="35" t="str">
        <f t="shared" si="115"/>
        <v>23200773</v>
      </c>
      <c r="C7387" s="32" t="s">
        <v>1431</v>
      </c>
      <c r="D7387" s="34">
        <v>-1102.0999999999999</v>
      </c>
      <c r="E7387" s="34">
        <v>-18756.3</v>
      </c>
    </row>
    <row r="7388" spans="1:5" x14ac:dyDescent="0.25">
      <c r="A7388">
        <v>5</v>
      </c>
      <c r="B7388" s="35" t="str">
        <f t="shared" si="115"/>
        <v>23200813</v>
      </c>
      <c r="C7388" s="32" t="s">
        <v>1432</v>
      </c>
      <c r="D7388" s="34">
        <v>-6699.57</v>
      </c>
      <c r="E7388" s="34">
        <v>-1556.32</v>
      </c>
    </row>
    <row r="7389" spans="1:5" x14ac:dyDescent="0.25">
      <c r="A7389">
        <v>5</v>
      </c>
      <c r="B7389" s="35" t="str">
        <f t="shared" si="115"/>
        <v>23200823</v>
      </c>
      <c r="C7389" s="32" t="s">
        <v>1433</v>
      </c>
      <c r="D7389" s="34">
        <v>-170582.48</v>
      </c>
      <c r="E7389" s="34">
        <v>-8279.68</v>
      </c>
    </row>
    <row r="7390" spans="1:5" x14ac:dyDescent="0.25">
      <c r="A7390">
        <v>5</v>
      </c>
      <c r="B7390" s="35" t="str">
        <f t="shared" si="115"/>
        <v>23200833</v>
      </c>
      <c r="C7390" s="32" t="s">
        <v>1434</v>
      </c>
      <c r="D7390" s="34">
        <v>1215.5</v>
      </c>
      <c r="E7390" s="34">
        <v>550.17999999999995</v>
      </c>
    </row>
    <row r="7391" spans="1:5" x14ac:dyDescent="0.25">
      <c r="A7391">
        <v>5</v>
      </c>
      <c r="B7391" s="35" t="str">
        <f t="shared" si="115"/>
        <v>23200873</v>
      </c>
      <c r="C7391" s="32" t="s">
        <v>1435</v>
      </c>
      <c r="D7391" s="34">
        <v>-6764389.2300000004</v>
      </c>
      <c r="E7391" s="34">
        <v>-7427322.79</v>
      </c>
    </row>
    <row r="7392" spans="1:5" x14ac:dyDescent="0.25">
      <c r="A7392">
        <v>5</v>
      </c>
      <c r="B7392" s="35" t="str">
        <f t="shared" si="115"/>
        <v>23201003</v>
      </c>
      <c r="C7392" s="32" t="s">
        <v>1436</v>
      </c>
      <c r="D7392" s="34">
        <v>-50804403.740000002</v>
      </c>
      <c r="E7392" s="34">
        <v>-38385300.210000001</v>
      </c>
    </row>
    <row r="7393" spans="1:5" x14ac:dyDescent="0.25">
      <c r="A7393">
        <v>5</v>
      </c>
      <c r="B7393" s="35" t="str">
        <f t="shared" si="115"/>
        <v>23201013</v>
      </c>
      <c r="C7393" s="32" t="s">
        <v>1437</v>
      </c>
      <c r="D7393" s="34">
        <v>-7851640.3099999996</v>
      </c>
      <c r="E7393" s="34">
        <v>-18692267.75</v>
      </c>
    </row>
    <row r="7394" spans="1:5" x14ac:dyDescent="0.25">
      <c r="A7394">
        <v>5</v>
      </c>
      <c r="B7394" s="35" t="str">
        <f t="shared" si="115"/>
        <v>23201033</v>
      </c>
      <c r="C7394" s="32" t="s">
        <v>1438</v>
      </c>
      <c r="D7394" s="34">
        <v>-143293.91</v>
      </c>
      <c r="E7394" s="34">
        <v>-103918.54</v>
      </c>
    </row>
    <row r="7395" spans="1:5" x14ac:dyDescent="0.25">
      <c r="A7395">
        <v>5</v>
      </c>
      <c r="B7395" s="35" t="str">
        <f t="shared" si="115"/>
        <v>23201043</v>
      </c>
      <c r="C7395" s="32" t="s">
        <v>1439</v>
      </c>
      <c r="D7395" s="34">
        <v>-219671.99</v>
      </c>
      <c r="E7395" s="34">
        <v>-92748.54</v>
      </c>
    </row>
    <row r="7396" spans="1:5" x14ac:dyDescent="0.25">
      <c r="A7396">
        <v>5</v>
      </c>
      <c r="B7396" s="35" t="str">
        <f t="shared" si="115"/>
        <v>23201073</v>
      </c>
      <c r="C7396" s="32" t="s">
        <v>1440</v>
      </c>
      <c r="D7396" s="34">
        <v>2318.14</v>
      </c>
      <c r="E7396" s="34">
        <v>-723.73</v>
      </c>
    </row>
    <row r="7397" spans="1:5" x14ac:dyDescent="0.25">
      <c r="A7397">
        <v>5</v>
      </c>
      <c r="B7397" s="35" t="str">
        <f t="shared" si="115"/>
        <v>23201093</v>
      </c>
      <c r="C7397" s="32" t="s">
        <v>1441</v>
      </c>
      <c r="D7397" s="33">
        <v>0</v>
      </c>
      <c r="E7397" s="33">
        <v>0</v>
      </c>
    </row>
    <row r="7398" spans="1:5" x14ac:dyDescent="0.25">
      <c r="A7398">
        <v>5</v>
      </c>
      <c r="B7398" s="35" t="str">
        <f t="shared" si="115"/>
        <v>23201113</v>
      </c>
      <c r="C7398" s="32" t="s">
        <v>1442</v>
      </c>
      <c r="D7398" s="34">
        <v>19218.310000000001</v>
      </c>
      <c r="E7398" s="34">
        <v>12931.02</v>
      </c>
    </row>
    <row r="7399" spans="1:5" x14ac:dyDescent="0.25">
      <c r="A7399">
        <v>5</v>
      </c>
      <c r="B7399" s="35" t="str">
        <f t="shared" si="115"/>
        <v>23201153</v>
      </c>
      <c r="C7399" s="32" t="s">
        <v>1443</v>
      </c>
      <c r="D7399" s="34">
        <v>-8850.0300000000007</v>
      </c>
      <c r="E7399" s="34">
        <v>-10696.62</v>
      </c>
    </row>
    <row r="7400" spans="1:5" x14ac:dyDescent="0.25">
      <c r="A7400">
        <v>5</v>
      </c>
      <c r="B7400" s="35" t="str">
        <f t="shared" si="115"/>
        <v>23201163</v>
      </c>
      <c r="C7400" s="32" t="s">
        <v>1444</v>
      </c>
      <c r="D7400" s="34">
        <v>-52296.15</v>
      </c>
      <c r="E7400" s="34">
        <v>-52787.67</v>
      </c>
    </row>
    <row r="7401" spans="1:5" x14ac:dyDescent="0.25">
      <c r="A7401">
        <v>5</v>
      </c>
      <c r="B7401" s="35" t="str">
        <f t="shared" si="115"/>
        <v>23201173</v>
      </c>
      <c r="C7401" s="32" t="s">
        <v>1445</v>
      </c>
      <c r="D7401" s="33">
        <v>0</v>
      </c>
      <c r="E7401" s="34">
        <v>78302.41</v>
      </c>
    </row>
    <row r="7402" spans="1:5" x14ac:dyDescent="0.25">
      <c r="A7402">
        <v>5</v>
      </c>
      <c r="B7402" s="35" t="str">
        <f t="shared" si="115"/>
        <v>23201193</v>
      </c>
      <c r="C7402" s="32" t="s">
        <v>1446</v>
      </c>
      <c r="D7402" s="34">
        <v>-22187.24</v>
      </c>
      <c r="E7402" s="34">
        <v>-229618.84</v>
      </c>
    </row>
    <row r="7403" spans="1:5" x14ac:dyDescent="0.25">
      <c r="A7403">
        <v>5</v>
      </c>
      <c r="B7403" s="35" t="str">
        <f t="shared" si="115"/>
        <v>23201203</v>
      </c>
      <c r="C7403" s="32" t="s">
        <v>1447</v>
      </c>
      <c r="D7403" s="34">
        <v>-88.44</v>
      </c>
      <c r="E7403" s="34">
        <v>-88.44</v>
      </c>
    </row>
    <row r="7404" spans="1:5" x14ac:dyDescent="0.25">
      <c r="A7404">
        <v>5</v>
      </c>
      <c r="B7404" s="35" t="str">
        <f t="shared" si="115"/>
        <v>23201213</v>
      </c>
      <c r="C7404" s="32" t="s">
        <v>1448</v>
      </c>
      <c r="D7404" s="33">
        <v>0</v>
      </c>
      <c r="E7404" s="34">
        <v>1000</v>
      </c>
    </row>
    <row r="7405" spans="1:5" x14ac:dyDescent="0.25">
      <c r="A7405">
        <v>5</v>
      </c>
      <c r="B7405" s="35" t="str">
        <f t="shared" si="115"/>
        <v>23201251</v>
      </c>
      <c r="C7405" s="32" t="s">
        <v>1449</v>
      </c>
      <c r="D7405" s="34">
        <v>-450433</v>
      </c>
      <c r="E7405" s="34">
        <v>-108718</v>
      </c>
    </row>
    <row r="7406" spans="1:5" x14ac:dyDescent="0.25">
      <c r="A7406">
        <v>5</v>
      </c>
      <c r="B7406" s="35" t="str">
        <f t="shared" si="115"/>
        <v>23202173</v>
      </c>
      <c r="C7406" s="32" t="s">
        <v>1450</v>
      </c>
      <c r="D7406" s="34">
        <v>181.24</v>
      </c>
      <c r="E7406" s="34">
        <v>376.61</v>
      </c>
    </row>
    <row r="7407" spans="1:5" x14ac:dyDescent="0.25">
      <c r="A7407">
        <v>5</v>
      </c>
      <c r="B7407" s="35" t="str">
        <f t="shared" si="115"/>
        <v>23202183</v>
      </c>
      <c r="C7407" s="32" t="s">
        <v>1451</v>
      </c>
      <c r="D7407" s="34">
        <v>-190204.3</v>
      </c>
      <c r="E7407" s="34">
        <v>-66231.44</v>
      </c>
    </row>
    <row r="7408" spans="1:5" x14ac:dyDescent="0.25">
      <c r="A7408">
        <v>5</v>
      </c>
      <c r="B7408" s="35" t="str">
        <f t="shared" si="115"/>
        <v>23202233</v>
      </c>
      <c r="C7408" s="32" t="s">
        <v>1452</v>
      </c>
      <c r="D7408" s="34">
        <v>-1449593.5</v>
      </c>
      <c r="E7408" s="34">
        <v>-97687.56</v>
      </c>
    </row>
    <row r="7409" spans="1:5" x14ac:dyDescent="0.25">
      <c r="A7409">
        <v>5</v>
      </c>
      <c r="B7409" s="35" t="str">
        <f t="shared" si="115"/>
        <v>23202353</v>
      </c>
      <c r="C7409" s="32" t="s">
        <v>1453</v>
      </c>
      <c r="D7409" s="34">
        <v>-17759149.170000002</v>
      </c>
      <c r="E7409" s="34">
        <v>-20323700.57</v>
      </c>
    </row>
    <row r="7410" spans="1:5" x14ac:dyDescent="0.25">
      <c r="A7410">
        <v>5</v>
      </c>
      <c r="B7410" s="35" t="str">
        <f t="shared" si="115"/>
        <v xml:space="preserve">F232    </v>
      </c>
      <c r="C7410" s="25" t="s">
        <v>1454</v>
      </c>
      <c r="D7410" s="27">
        <v>-397018980.06999999</v>
      </c>
      <c r="E7410" s="27">
        <v>-325412157.42000002</v>
      </c>
    </row>
    <row r="7411" spans="1:5" x14ac:dyDescent="0.25">
      <c r="A7411">
        <v>5</v>
      </c>
      <c r="B7411" s="35" t="str">
        <f t="shared" si="115"/>
        <v>F1-P112.</v>
      </c>
      <c r="C7411" s="25" t="s">
        <v>249</v>
      </c>
      <c r="D7411" s="27">
        <v>-397018980.06999999</v>
      </c>
      <c r="E7411" s="27">
        <v>-325412157.42000002</v>
      </c>
    </row>
    <row r="7412" spans="1:5" x14ac:dyDescent="0.25">
      <c r="A7412">
        <v>5</v>
      </c>
      <c r="B7412" s="35" t="str">
        <f t="shared" si="115"/>
        <v>23409470</v>
      </c>
      <c r="C7412" s="32" t="s">
        <v>1455</v>
      </c>
      <c r="D7412" s="33">
        <v>0</v>
      </c>
      <c r="E7412" s="33">
        <v>0</v>
      </c>
    </row>
    <row r="7413" spans="1:5" x14ac:dyDescent="0.25">
      <c r="A7413">
        <v>5</v>
      </c>
      <c r="B7413" s="35" t="str">
        <f t="shared" si="115"/>
        <v>23409500</v>
      </c>
      <c r="C7413" s="32" t="s">
        <v>1456</v>
      </c>
      <c r="D7413" s="33">
        <v>0</v>
      </c>
      <c r="E7413" s="33">
        <v>0</v>
      </c>
    </row>
    <row r="7414" spans="1:5" x14ac:dyDescent="0.25">
      <c r="A7414">
        <v>5</v>
      </c>
      <c r="B7414" s="35" t="str">
        <f t="shared" si="115"/>
        <v xml:space="preserve">F234    </v>
      </c>
      <c r="C7414" s="25" t="s">
        <v>1457</v>
      </c>
      <c r="D7414" s="26">
        <v>0</v>
      </c>
      <c r="E7414" s="26">
        <v>0</v>
      </c>
    </row>
    <row r="7415" spans="1:5" x14ac:dyDescent="0.25">
      <c r="A7415">
        <v>5</v>
      </c>
      <c r="B7415" s="35" t="str">
        <f t="shared" si="115"/>
        <v>F1-P112.</v>
      </c>
      <c r="C7415" s="25" t="s">
        <v>250</v>
      </c>
      <c r="D7415" s="26">
        <v>0</v>
      </c>
      <c r="E7415" s="26">
        <v>0</v>
      </c>
    </row>
    <row r="7416" spans="1:5" x14ac:dyDescent="0.25">
      <c r="A7416">
        <v>5</v>
      </c>
      <c r="B7416" s="35" t="str">
        <f t="shared" si="115"/>
        <v>23500003</v>
      </c>
      <c r="C7416" s="32" t="s">
        <v>1458</v>
      </c>
      <c r="D7416" s="34">
        <v>-38144331.890000001</v>
      </c>
      <c r="E7416" s="34">
        <v>-39079683.719999999</v>
      </c>
    </row>
    <row r="7417" spans="1:5" x14ac:dyDescent="0.25">
      <c r="A7417">
        <v>5</v>
      </c>
      <c r="B7417" s="35" t="str">
        <f t="shared" si="115"/>
        <v>23500011</v>
      </c>
      <c r="C7417" s="32" t="s">
        <v>1459</v>
      </c>
      <c r="D7417" s="34">
        <v>-6998673.1799999997</v>
      </c>
      <c r="E7417" s="34">
        <v>-7438673.1799999997</v>
      </c>
    </row>
    <row r="7418" spans="1:5" x14ac:dyDescent="0.25">
      <c r="A7418">
        <v>5</v>
      </c>
      <c r="B7418" s="35" t="str">
        <f t="shared" si="115"/>
        <v xml:space="preserve">F235    </v>
      </c>
      <c r="C7418" s="25" t="s">
        <v>1460</v>
      </c>
      <c r="D7418" s="27">
        <v>-45143005.07</v>
      </c>
      <c r="E7418" s="27">
        <v>-46518356.899999999</v>
      </c>
    </row>
    <row r="7419" spans="1:5" x14ac:dyDescent="0.25">
      <c r="A7419">
        <v>5</v>
      </c>
      <c r="B7419" s="35" t="str">
        <f t="shared" si="115"/>
        <v>F1-P112.</v>
      </c>
      <c r="C7419" s="25" t="s">
        <v>251</v>
      </c>
      <c r="D7419" s="27">
        <v>-45143005.07</v>
      </c>
      <c r="E7419" s="27">
        <v>-46518356.899999999</v>
      </c>
    </row>
    <row r="7420" spans="1:5" x14ac:dyDescent="0.25">
      <c r="A7420">
        <v>5</v>
      </c>
      <c r="B7420" s="35" t="str">
        <f t="shared" si="115"/>
        <v>23600021</v>
      </c>
      <c r="C7420" s="32" t="s">
        <v>1461</v>
      </c>
      <c r="D7420" s="34">
        <v>-5946376.9500000002</v>
      </c>
      <c r="E7420" s="34">
        <v>-3767924.43</v>
      </c>
    </row>
    <row r="7421" spans="1:5" x14ac:dyDescent="0.25">
      <c r="A7421">
        <v>5</v>
      </c>
      <c r="B7421" s="35" t="str">
        <f t="shared" si="115"/>
        <v>23600022</v>
      </c>
      <c r="C7421" s="32" t="s">
        <v>1462</v>
      </c>
      <c r="D7421" s="34">
        <v>-2645086.54</v>
      </c>
      <c r="E7421" s="34">
        <v>-972205.18</v>
      </c>
    </row>
    <row r="7422" spans="1:5" x14ac:dyDescent="0.25">
      <c r="A7422">
        <v>5</v>
      </c>
      <c r="B7422" s="35" t="str">
        <f t="shared" si="115"/>
        <v>23600033</v>
      </c>
      <c r="C7422" s="32" t="s">
        <v>1463</v>
      </c>
      <c r="D7422" s="34">
        <v>1930464.6</v>
      </c>
      <c r="E7422" s="34">
        <v>-4129755.77</v>
      </c>
    </row>
    <row r="7423" spans="1:5" x14ac:dyDescent="0.25">
      <c r="A7423">
        <v>5</v>
      </c>
      <c r="B7423" s="35" t="str">
        <f t="shared" si="115"/>
        <v>23600093</v>
      </c>
      <c r="C7423" s="32" t="s">
        <v>1464</v>
      </c>
      <c r="D7423" s="33">
        <v>0</v>
      </c>
      <c r="E7423" s="33">
        <v>0</v>
      </c>
    </row>
    <row r="7424" spans="1:5" x14ac:dyDescent="0.25">
      <c r="A7424">
        <v>5</v>
      </c>
      <c r="B7424" s="35" t="str">
        <f t="shared" si="115"/>
        <v>23600173</v>
      </c>
      <c r="C7424" s="32" t="s">
        <v>1465</v>
      </c>
      <c r="D7424" s="34">
        <v>-8934.5400000000009</v>
      </c>
      <c r="E7424" s="33">
        <v>0</v>
      </c>
    </row>
    <row r="7425" spans="1:5" x14ac:dyDescent="0.25">
      <c r="A7425">
        <v>5</v>
      </c>
      <c r="B7425" s="35" t="str">
        <f t="shared" si="115"/>
        <v>23600201</v>
      </c>
      <c r="C7425" s="32" t="s">
        <v>1466</v>
      </c>
      <c r="D7425" s="34">
        <v>-47617627</v>
      </c>
      <c r="E7425" s="34">
        <v>-46415161.520000003</v>
      </c>
    </row>
    <row r="7426" spans="1:5" x14ac:dyDescent="0.25">
      <c r="A7426">
        <v>5</v>
      </c>
      <c r="B7426" s="35" t="str">
        <f t="shared" ref="B7426:B7489" si="116">LEFT(C7426,8)</f>
        <v>23600211</v>
      </c>
      <c r="C7426" s="32" t="s">
        <v>1467</v>
      </c>
      <c r="D7426" s="34">
        <v>-5937352.9100000001</v>
      </c>
      <c r="E7426" s="34">
        <v>-5410162.2800000003</v>
      </c>
    </row>
    <row r="7427" spans="1:5" x14ac:dyDescent="0.25">
      <c r="A7427">
        <v>5</v>
      </c>
      <c r="B7427" s="35" t="str">
        <f t="shared" si="116"/>
        <v>23600213</v>
      </c>
      <c r="C7427" s="32" t="s">
        <v>1468</v>
      </c>
      <c r="D7427" s="34">
        <v>-31901.040000000001</v>
      </c>
      <c r="E7427" s="34">
        <v>-139068.44</v>
      </c>
    </row>
    <row r="7428" spans="1:5" x14ac:dyDescent="0.25">
      <c r="A7428">
        <v>5</v>
      </c>
      <c r="B7428" s="35" t="str">
        <f t="shared" si="116"/>
        <v>23600221</v>
      </c>
      <c r="C7428" s="32" t="s">
        <v>1469</v>
      </c>
      <c r="D7428" s="34">
        <v>300595.8</v>
      </c>
      <c r="E7428" s="34">
        <v>50102.97</v>
      </c>
    </row>
    <row r="7429" spans="1:5" x14ac:dyDescent="0.25">
      <c r="A7429">
        <v>5</v>
      </c>
      <c r="B7429" s="35" t="str">
        <f t="shared" si="116"/>
        <v>23600223</v>
      </c>
      <c r="C7429" s="32" t="s">
        <v>1470</v>
      </c>
      <c r="D7429" s="34">
        <v>-1907.32</v>
      </c>
      <c r="E7429" s="34">
        <v>-3922.99</v>
      </c>
    </row>
    <row r="7430" spans="1:5" x14ac:dyDescent="0.25">
      <c r="A7430">
        <v>5</v>
      </c>
      <c r="B7430" s="35" t="str">
        <f t="shared" si="116"/>
        <v>23600232</v>
      </c>
      <c r="C7430" s="32" t="s">
        <v>1471</v>
      </c>
      <c r="D7430" s="34">
        <v>-21180546.34</v>
      </c>
      <c r="E7430" s="34">
        <v>-21365149.109999999</v>
      </c>
    </row>
    <row r="7431" spans="1:5" x14ac:dyDescent="0.25">
      <c r="A7431">
        <v>5</v>
      </c>
      <c r="B7431" s="35" t="str">
        <f t="shared" si="116"/>
        <v>23600351</v>
      </c>
      <c r="C7431" s="32" t="s">
        <v>1472</v>
      </c>
      <c r="D7431" s="34">
        <v>-11530331.01</v>
      </c>
      <c r="E7431" s="34">
        <v>-8138217.3300000001</v>
      </c>
    </row>
    <row r="7432" spans="1:5" x14ac:dyDescent="0.25">
      <c r="A7432">
        <v>5</v>
      </c>
      <c r="B7432" s="35" t="str">
        <f t="shared" si="116"/>
        <v>23600391</v>
      </c>
      <c r="C7432" s="32" t="s">
        <v>1473</v>
      </c>
      <c r="D7432" s="34">
        <v>-447736.65</v>
      </c>
      <c r="E7432" s="34">
        <v>-254803.16</v>
      </c>
    </row>
    <row r="7433" spans="1:5" x14ac:dyDescent="0.25">
      <c r="A7433">
        <v>5</v>
      </c>
      <c r="B7433" s="35" t="str">
        <f t="shared" si="116"/>
        <v>23600431</v>
      </c>
      <c r="C7433" s="32" t="s">
        <v>1474</v>
      </c>
      <c r="D7433" s="34">
        <v>-8092.7</v>
      </c>
      <c r="E7433" s="34">
        <v>-13412.22</v>
      </c>
    </row>
    <row r="7434" spans="1:5" x14ac:dyDescent="0.25">
      <c r="A7434">
        <v>5</v>
      </c>
      <c r="B7434" s="35" t="str">
        <f t="shared" si="116"/>
        <v>23600451</v>
      </c>
      <c r="C7434" s="32" t="s">
        <v>1475</v>
      </c>
      <c r="D7434" s="34">
        <v>-1504.98</v>
      </c>
      <c r="E7434" s="34">
        <v>-498033.43</v>
      </c>
    </row>
    <row r="7435" spans="1:5" x14ac:dyDescent="0.25">
      <c r="A7435">
        <v>5</v>
      </c>
      <c r="B7435" s="35" t="str">
        <f t="shared" si="116"/>
        <v>23600471</v>
      </c>
      <c r="C7435" s="32" t="s">
        <v>1476</v>
      </c>
      <c r="D7435" s="34">
        <v>-8277936.5499999998</v>
      </c>
      <c r="E7435" s="34">
        <v>-6260943.8700000001</v>
      </c>
    </row>
    <row r="7436" spans="1:5" x14ac:dyDescent="0.25">
      <c r="A7436">
        <v>5</v>
      </c>
      <c r="B7436" s="35" t="str">
        <f t="shared" si="116"/>
        <v>23600552</v>
      </c>
      <c r="C7436" s="32" t="s">
        <v>1477</v>
      </c>
      <c r="D7436" s="34">
        <v>-4593883.99</v>
      </c>
      <c r="E7436" s="34">
        <v>-2259856.9</v>
      </c>
    </row>
    <row r="7437" spans="1:5" x14ac:dyDescent="0.25">
      <c r="A7437">
        <v>5</v>
      </c>
      <c r="B7437" s="35" t="str">
        <f t="shared" si="116"/>
        <v>23600602</v>
      </c>
      <c r="C7437" s="32" t="s">
        <v>1478</v>
      </c>
      <c r="D7437" s="34">
        <v>-6360987.04</v>
      </c>
      <c r="E7437" s="34">
        <v>-3370944.65</v>
      </c>
    </row>
    <row r="7438" spans="1:5" x14ac:dyDescent="0.25">
      <c r="A7438">
        <v>5</v>
      </c>
      <c r="B7438" s="35" t="str">
        <f t="shared" si="116"/>
        <v>23601003</v>
      </c>
      <c r="C7438" s="32" t="s">
        <v>1479</v>
      </c>
      <c r="D7438" s="34">
        <v>-2429013.19</v>
      </c>
      <c r="E7438" s="34">
        <v>-2453311.04</v>
      </c>
    </row>
    <row r="7439" spans="1:5" x14ac:dyDescent="0.25">
      <c r="A7439">
        <v>5</v>
      </c>
      <c r="B7439" s="35" t="str">
        <f t="shared" si="116"/>
        <v>23601013</v>
      </c>
      <c r="C7439" s="32" t="s">
        <v>1480</v>
      </c>
      <c r="D7439" s="34">
        <v>-8428.32</v>
      </c>
      <c r="E7439" s="34">
        <v>-131579.24</v>
      </c>
    </row>
    <row r="7440" spans="1:5" x14ac:dyDescent="0.25">
      <c r="A7440">
        <v>5</v>
      </c>
      <c r="B7440" s="35" t="str">
        <f t="shared" si="116"/>
        <v>23601023</v>
      </c>
      <c r="C7440" s="32" t="s">
        <v>1481</v>
      </c>
      <c r="D7440" s="34">
        <v>-40524.92</v>
      </c>
      <c r="E7440" s="34">
        <v>-3019.61</v>
      </c>
    </row>
    <row r="7441" spans="1:5" x14ac:dyDescent="0.25">
      <c r="A7441">
        <v>5</v>
      </c>
      <c r="B7441" s="35" t="str">
        <f t="shared" si="116"/>
        <v>23601043</v>
      </c>
      <c r="C7441" s="32" t="s">
        <v>1482</v>
      </c>
      <c r="D7441" s="34">
        <v>-4035.58</v>
      </c>
      <c r="E7441" s="34">
        <v>-2596.34</v>
      </c>
    </row>
    <row r="7442" spans="1:5" x14ac:dyDescent="0.25">
      <c r="A7442">
        <v>5</v>
      </c>
      <c r="B7442" s="35" t="str">
        <f t="shared" si="116"/>
        <v xml:space="preserve">F236    </v>
      </c>
      <c r="C7442" s="25" t="s">
        <v>1483</v>
      </c>
      <c r="D7442" s="27">
        <v>-114841147.17</v>
      </c>
      <c r="E7442" s="27">
        <v>-105539964.54000001</v>
      </c>
    </row>
    <row r="7443" spans="1:5" x14ac:dyDescent="0.25">
      <c r="A7443">
        <v>5</v>
      </c>
      <c r="B7443" s="35" t="str">
        <f t="shared" si="116"/>
        <v>F1-P112.</v>
      </c>
      <c r="C7443" s="25" t="s">
        <v>252</v>
      </c>
      <c r="D7443" s="27">
        <v>-114841147.17</v>
      </c>
      <c r="E7443" s="27">
        <v>-105539964.54000001</v>
      </c>
    </row>
    <row r="7444" spans="1:5" x14ac:dyDescent="0.25">
      <c r="A7444">
        <v>5</v>
      </c>
      <c r="B7444" s="35" t="str">
        <f t="shared" si="116"/>
        <v>23700363</v>
      </c>
      <c r="C7444" s="32" t="s">
        <v>1484</v>
      </c>
      <c r="D7444" s="34">
        <v>-44687.5</v>
      </c>
      <c r="E7444" s="34">
        <v>-491562.5</v>
      </c>
    </row>
    <row r="7445" spans="1:5" x14ac:dyDescent="0.25">
      <c r="A7445">
        <v>5</v>
      </c>
      <c r="B7445" s="35" t="str">
        <f t="shared" si="116"/>
        <v>23700383</v>
      </c>
      <c r="C7445" s="32" t="s">
        <v>1485</v>
      </c>
      <c r="D7445" s="34">
        <v>-6000</v>
      </c>
      <c r="E7445" s="34">
        <v>-66000</v>
      </c>
    </row>
    <row r="7446" spans="1:5" x14ac:dyDescent="0.25">
      <c r="A7446">
        <v>5</v>
      </c>
      <c r="B7446" s="35" t="str">
        <f t="shared" si="116"/>
        <v>23700713</v>
      </c>
      <c r="C7446" s="32" t="s">
        <v>1486</v>
      </c>
      <c r="D7446" s="34">
        <v>-10691.43</v>
      </c>
      <c r="E7446" s="34">
        <v>-7935.87</v>
      </c>
    </row>
    <row r="7447" spans="1:5" x14ac:dyDescent="0.25">
      <c r="A7447">
        <v>5</v>
      </c>
      <c r="B7447" s="35" t="str">
        <f t="shared" si="116"/>
        <v>23700813</v>
      </c>
      <c r="C7447" s="32" t="s">
        <v>1487</v>
      </c>
      <c r="D7447" s="34">
        <v>-1458333.04</v>
      </c>
      <c r="E7447" s="34">
        <v>-874999.69</v>
      </c>
    </row>
    <row r="7448" spans="1:5" x14ac:dyDescent="0.25">
      <c r="A7448">
        <v>5</v>
      </c>
      <c r="B7448" s="35" t="str">
        <f t="shared" si="116"/>
        <v>23700823</v>
      </c>
      <c r="C7448" s="32" t="s">
        <v>1488</v>
      </c>
      <c r="D7448" s="34">
        <v>-3931666.37</v>
      </c>
      <c r="E7448" s="34">
        <v>-2808333.02</v>
      </c>
    </row>
    <row r="7449" spans="1:5" x14ac:dyDescent="0.25">
      <c r="A7449">
        <v>5</v>
      </c>
      <c r="B7449" s="35" t="str">
        <f t="shared" si="116"/>
        <v>23700841</v>
      </c>
      <c r="C7449" s="32" t="s">
        <v>1489</v>
      </c>
      <c r="D7449" s="34">
        <v>-896542.13</v>
      </c>
      <c r="E7449" s="34">
        <v>-980445.2</v>
      </c>
    </row>
    <row r="7450" spans="1:5" x14ac:dyDescent="0.25">
      <c r="A7450">
        <v>5</v>
      </c>
      <c r="B7450" s="35" t="str">
        <f t="shared" si="116"/>
        <v>23700873</v>
      </c>
      <c r="C7450" s="32" t="s">
        <v>1490</v>
      </c>
      <c r="D7450" s="34">
        <v>-6142500</v>
      </c>
      <c r="E7450" s="34">
        <v>-4387500</v>
      </c>
    </row>
    <row r="7451" spans="1:5" x14ac:dyDescent="0.25">
      <c r="A7451">
        <v>5</v>
      </c>
      <c r="B7451" s="35" t="str">
        <f t="shared" si="116"/>
        <v>23700963</v>
      </c>
      <c r="C7451" s="32" t="s">
        <v>1491</v>
      </c>
      <c r="D7451" s="34">
        <v>-1180368.46</v>
      </c>
      <c r="E7451" s="34">
        <v>-6891826.8099999996</v>
      </c>
    </row>
    <row r="7452" spans="1:5" x14ac:dyDescent="0.25">
      <c r="A7452">
        <v>5</v>
      </c>
      <c r="B7452" s="35" t="str">
        <f t="shared" si="116"/>
        <v>23701023</v>
      </c>
      <c r="C7452" s="32" t="s">
        <v>1492</v>
      </c>
      <c r="D7452" s="34">
        <v>-746471.03</v>
      </c>
      <c r="E7452" s="34">
        <v>-7750637.6799999997</v>
      </c>
    </row>
    <row r="7453" spans="1:5" x14ac:dyDescent="0.25">
      <c r="A7453">
        <v>5</v>
      </c>
      <c r="B7453" s="35" t="str">
        <f t="shared" si="116"/>
        <v>23701033</v>
      </c>
      <c r="C7453" s="32" t="s">
        <v>1493</v>
      </c>
      <c r="D7453" s="34">
        <v>-5542033.3300000001</v>
      </c>
      <c r="E7453" s="34">
        <v>-3973533.33</v>
      </c>
    </row>
    <row r="7454" spans="1:5" x14ac:dyDescent="0.25">
      <c r="A7454">
        <v>5</v>
      </c>
      <c r="B7454" s="35" t="str">
        <f t="shared" si="116"/>
        <v>23701053</v>
      </c>
      <c r="C7454" s="32" t="s">
        <v>1494</v>
      </c>
      <c r="D7454" s="34">
        <v>-863399.75</v>
      </c>
      <c r="E7454" s="33">
        <v>0</v>
      </c>
    </row>
    <row r="7455" spans="1:5" x14ac:dyDescent="0.25">
      <c r="A7455">
        <v>5</v>
      </c>
      <c r="B7455" s="35" t="str">
        <f t="shared" si="116"/>
        <v>23701063</v>
      </c>
      <c r="C7455" s="32" t="s">
        <v>1495</v>
      </c>
      <c r="D7455" s="34">
        <v>-16567.43</v>
      </c>
      <c r="E7455" s="34">
        <v>-245929.57</v>
      </c>
    </row>
    <row r="7456" spans="1:5" x14ac:dyDescent="0.25">
      <c r="A7456">
        <v>5</v>
      </c>
      <c r="B7456" s="35" t="str">
        <f t="shared" si="116"/>
        <v>23701103</v>
      </c>
      <c r="C7456" s="32" t="s">
        <v>1496</v>
      </c>
      <c r="D7456" s="33">
        <v>0</v>
      </c>
      <c r="E7456" s="33">
        <v>0</v>
      </c>
    </row>
    <row r="7457" spans="1:5" x14ac:dyDescent="0.25">
      <c r="A7457">
        <v>5</v>
      </c>
      <c r="B7457" s="35" t="str">
        <f t="shared" si="116"/>
        <v>23701113</v>
      </c>
      <c r="C7457" s="32" t="s">
        <v>1497</v>
      </c>
      <c r="D7457" s="34">
        <v>-5037375</v>
      </c>
      <c r="E7457" s="34">
        <v>-3358250</v>
      </c>
    </row>
    <row r="7458" spans="1:5" x14ac:dyDescent="0.25">
      <c r="A7458">
        <v>5</v>
      </c>
      <c r="B7458" s="35" t="str">
        <f t="shared" si="116"/>
        <v>23701123</v>
      </c>
      <c r="C7458" s="32" t="s">
        <v>1498</v>
      </c>
      <c r="D7458" s="34">
        <v>-5597809.2400000002</v>
      </c>
      <c r="E7458" s="34">
        <v>-4028330.09</v>
      </c>
    </row>
    <row r="7459" spans="1:5" x14ac:dyDescent="0.25">
      <c r="A7459">
        <v>5</v>
      </c>
      <c r="B7459" s="35" t="str">
        <f t="shared" si="116"/>
        <v>23701133</v>
      </c>
      <c r="C7459" s="32" t="s">
        <v>1499</v>
      </c>
      <c r="D7459" s="34">
        <v>-6644610.7999999998</v>
      </c>
      <c r="E7459" s="34">
        <v>-5443777.4500000002</v>
      </c>
    </row>
    <row r="7460" spans="1:5" x14ac:dyDescent="0.25">
      <c r="A7460">
        <v>5</v>
      </c>
      <c r="B7460" s="35" t="str">
        <f t="shared" si="116"/>
        <v>23701143</v>
      </c>
      <c r="C7460" s="32" t="s">
        <v>1500</v>
      </c>
      <c r="D7460" s="34">
        <v>-3617716.66</v>
      </c>
      <c r="E7460" s="34">
        <v>-2208216.66</v>
      </c>
    </row>
    <row r="7461" spans="1:5" x14ac:dyDescent="0.25">
      <c r="A7461">
        <v>5</v>
      </c>
      <c r="B7461" s="35" t="str">
        <f t="shared" si="116"/>
        <v>23701153</v>
      </c>
      <c r="C7461" s="32" t="s">
        <v>1501</v>
      </c>
      <c r="D7461" s="34">
        <v>-1416416.67</v>
      </c>
      <c r="E7461" s="34">
        <v>-492666.67</v>
      </c>
    </row>
    <row r="7462" spans="1:5" x14ac:dyDescent="0.25">
      <c r="A7462">
        <v>5</v>
      </c>
      <c r="B7462" s="35" t="str">
        <f t="shared" si="116"/>
        <v>23701163</v>
      </c>
      <c r="C7462" s="32" t="s">
        <v>1502</v>
      </c>
      <c r="D7462" s="34">
        <v>-270250</v>
      </c>
      <c r="E7462" s="34">
        <v>-94000</v>
      </c>
    </row>
    <row r="7463" spans="1:5" x14ac:dyDescent="0.25">
      <c r="A7463">
        <v>5</v>
      </c>
      <c r="B7463" s="35" t="str">
        <f t="shared" si="116"/>
        <v>23701173</v>
      </c>
      <c r="C7463" s="32" t="s">
        <v>1503</v>
      </c>
      <c r="D7463" s="34">
        <v>-202295.47</v>
      </c>
      <c r="E7463" s="34">
        <v>-246178.23</v>
      </c>
    </row>
    <row r="7464" spans="1:5" x14ac:dyDescent="0.25">
      <c r="A7464">
        <v>5</v>
      </c>
      <c r="B7464" s="35" t="str">
        <f t="shared" si="116"/>
        <v>23701183</v>
      </c>
      <c r="C7464" s="32" t="s">
        <v>1504</v>
      </c>
      <c r="D7464" s="34">
        <v>-1814979.83</v>
      </c>
      <c r="E7464" s="34">
        <v>-1364984.83</v>
      </c>
    </row>
    <row r="7465" spans="1:5" x14ac:dyDescent="0.25">
      <c r="A7465">
        <v>5</v>
      </c>
      <c r="B7465" s="35" t="str">
        <f t="shared" si="116"/>
        <v>23701193</v>
      </c>
      <c r="C7465" s="32" t="s">
        <v>1505</v>
      </c>
      <c r="D7465" s="34">
        <v>-314600</v>
      </c>
      <c r="E7465" s="34">
        <v>-236600</v>
      </c>
    </row>
    <row r="7466" spans="1:5" x14ac:dyDescent="0.25">
      <c r="A7466">
        <v>5</v>
      </c>
      <c r="B7466" s="35" t="str">
        <f t="shared" si="116"/>
        <v>23701203</v>
      </c>
      <c r="C7466" s="32" t="s">
        <v>1506</v>
      </c>
      <c r="D7466" s="34">
        <v>-2081319.54</v>
      </c>
      <c r="E7466" s="34">
        <v>-558402.89</v>
      </c>
    </row>
    <row r="7467" spans="1:5" x14ac:dyDescent="0.25">
      <c r="A7467">
        <v>5</v>
      </c>
      <c r="B7467" s="35" t="str">
        <f t="shared" si="116"/>
        <v xml:space="preserve">F237    </v>
      </c>
      <c r="C7467" s="25" t="s">
        <v>1507</v>
      </c>
      <c r="D7467" s="27">
        <v>-47836633.68</v>
      </c>
      <c r="E7467" s="27">
        <v>-46510110.490000002</v>
      </c>
    </row>
    <row r="7468" spans="1:5" x14ac:dyDescent="0.25">
      <c r="A7468">
        <v>5</v>
      </c>
      <c r="B7468" s="35" t="str">
        <f t="shared" si="116"/>
        <v>F1-P112.</v>
      </c>
      <c r="C7468" s="25" t="s">
        <v>253</v>
      </c>
      <c r="D7468" s="27">
        <v>-47836633.68</v>
      </c>
      <c r="E7468" s="27">
        <v>-46510110.490000002</v>
      </c>
    </row>
    <row r="7469" spans="1:5" x14ac:dyDescent="0.25">
      <c r="A7469">
        <v>5</v>
      </c>
      <c r="B7469" s="35" t="str">
        <f t="shared" si="116"/>
        <v>24100043</v>
      </c>
      <c r="C7469" s="32" t="s">
        <v>1508</v>
      </c>
      <c r="D7469" s="33">
        <v>0</v>
      </c>
      <c r="E7469" s="33">
        <v>0</v>
      </c>
    </row>
    <row r="7470" spans="1:5" x14ac:dyDescent="0.25">
      <c r="A7470">
        <v>5</v>
      </c>
      <c r="B7470" s="35" t="str">
        <f t="shared" si="116"/>
        <v>24100063</v>
      </c>
      <c r="C7470" s="32" t="s">
        <v>1509</v>
      </c>
      <c r="D7470" s="34">
        <v>103.86</v>
      </c>
      <c r="E7470" s="34">
        <v>-357.59</v>
      </c>
    </row>
    <row r="7471" spans="1:5" x14ac:dyDescent="0.25">
      <c r="A7471">
        <v>5</v>
      </c>
      <c r="B7471" s="35" t="str">
        <f t="shared" si="116"/>
        <v>24100143</v>
      </c>
      <c r="C7471" s="32" t="s">
        <v>1510</v>
      </c>
      <c r="D7471" s="33">
        <v>0</v>
      </c>
      <c r="E7471" s="33">
        <v>0</v>
      </c>
    </row>
    <row r="7472" spans="1:5" x14ac:dyDescent="0.25">
      <c r="A7472">
        <v>5</v>
      </c>
      <c r="B7472" s="35" t="str">
        <f t="shared" si="116"/>
        <v>24100173</v>
      </c>
      <c r="C7472" s="32" t="s">
        <v>1511</v>
      </c>
      <c r="D7472" s="34">
        <v>-25061.47</v>
      </c>
      <c r="E7472" s="34">
        <v>-10536.5</v>
      </c>
    </row>
    <row r="7473" spans="1:5" x14ac:dyDescent="0.25">
      <c r="A7473">
        <v>5</v>
      </c>
      <c r="B7473" s="35" t="str">
        <f t="shared" si="116"/>
        <v>24100212</v>
      </c>
      <c r="C7473" s="32" t="s">
        <v>1512</v>
      </c>
      <c r="D7473" s="34">
        <v>-1411579.35</v>
      </c>
      <c r="E7473" s="34">
        <v>-1085324.71</v>
      </c>
    </row>
    <row r="7474" spans="1:5" x14ac:dyDescent="0.25">
      <c r="A7474">
        <v>5</v>
      </c>
      <c r="B7474" s="35" t="str">
        <f t="shared" si="116"/>
        <v xml:space="preserve">F241    </v>
      </c>
      <c r="C7474" s="25" t="s">
        <v>1513</v>
      </c>
      <c r="D7474" s="27">
        <v>-1436536.96</v>
      </c>
      <c r="E7474" s="27">
        <v>-1096218.8</v>
      </c>
    </row>
    <row r="7475" spans="1:5" x14ac:dyDescent="0.25">
      <c r="A7475">
        <v>5</v>
      </c>
      <c r="B7475" s="35" t="str">
        <f t="shared" si="116"/>
        <v>F1-P112.</v>
      </c>
      <c r="C7475" s="25" t="s">
        <v>254</v>
      </c>
      <c r="D7475" s="27">
        <v>-1436536.96</v>
      </c>
      <c r="E7475" s="27">
        <v>-1096218.8</v>
      </c>
    </row>
    <row r="7476" spans="1:5" x14ac:dyDescent="0.25">
      <c r="A7476">
        <v>5</v>
      </c>
      <c r="B7476" s="35" t="str">
        <f t="shared" si="116"/>
        <v>24200011</v>
      </c>
      <c r="C7476" s="32" t="s">
        <v>1514</v>
      </c>
      <c r="D7476" s="34">
        <v>-44414.79</v>
      </c>
      <c r="E7476" s="34">
        <v>-48419.87</v>
      </c>
    </row>
    <row r="7477" spans="1:5" x14ac:dyDescent="0.25">
      <c r="A7477">
        <v>5</v>
      </c>
      <c r="B7477" s="35" t="str">
        <f t="shared" si="116"/>
        <v>24200032</v>
      </c>
      <c r="C7477" s="32" t="s">
        <v>1515</v>
      </c>
      <c r="D7477" s="34">
        <v>-1250000</v>
      </c>
      <c r="E7477" s="34">
        <v>-1250000</v>
      </c>
    </row>
    <row r="7478" spans="1:5" x14ac:dyDescent="0.25">
      <c r="A7478">
        <v>5</v>
      </c>
      <c r="B7478" s="35" t="str">
        <f t="shared" si="116"/>
        <v>24200041</v>
      </c>
      <c r="C7478" s="32" t="s">
        <v>1516</v>
      </c>
      <c r="D7478" s="34">
        <v>-95250</v>
      </c>
      <c r="E7478" s="34">
        <v>-70000</v>
      </c>
    </row>
    <row r="7479" spans="1:5" x14ac:dyDescent="0.25">
      <c r="A7479">
        <v>5</v>
      </c>
      <c r="B7479" s="35" t="str">
        <f t="shared" si="116"/>
        <v>24200061</v>
      </c>
      <c r="C7479" s="32" t="s">
        <v>1517</v>
      </c>
      <c r="D7479" s="34">
        <v>-447144.34</v>
      </c>
      <c r="E7479" s="34">
        <v>-674375</v>
      </c>
    </row>
    <row r="7480" spans="1:5" x14ac:dyDescent="0.25">
      <c r="A7480">
        <v>5</v>
      </c>
      <c r="B7480" s="35" t="str">
        <f t="shared" si="116"/>
        <v>24200071</v>
      </c>
      <c r="C7480" s="32" t="s">
        <v>1518</v>
      </c>
      <c r="D7480" s="34">
        <v>-9373.82</v>
      </c>
      <c r="E7480" s="34">
        <v>-9593.82</v>
      </c>
    </row>
    <row r="7481" spans="1:5" x14ac:dyDescent="0.25">
      <c r="A7481">
        <v>5</v>
      </c>
      <c r="B7481" s="35" t="str">
        <f t="shared" si="116"/>
        <v>24200101</v>
      </c>
      <c r="C7481" s="32" t="s">
        <v>1519</v>
      </c>
      <c r="D7481" s="34">
        <v>-30000</v>
      </c>
      <c r="E7481" s="34">
        <v>-20000</v>
      </c>
    </row>
    <row r="7482" spans="1:5" x14ac:dyDescent="0.25">
      <c r="A7482">
        <v>5</v>
      </c>
      <c r="B7482" s="35" t="str">
        <f t="shared" si="116"/>
        <v>24200103</v>
      </c>
      <c r="C7482" s="32" t="s">
        <v>1520</v>
      </c>
      <c r="D7482" s="34">
        <v>-25000</v>
      </c>
      <c r="E7482" s="34">
        <v>-25000</v>
      </c>
    </row>
    <row r="7483" spans="1:5" x14ac:dyDescent="0.25">
      <c r="A7483">
        <v>5</v>
      </c>
      <c r="B7483" s="35" t="str">
        <f t="shared" si="116"/>
        <v>24200451</v>
      </c>
      <c r="C7483" s="32" t="s">
        <v>1521</v>
      </c>
      <c r="D7483" s="34">
        <v>-8649.74</v>
      </c>
      <c r="E7483" s="34">
        <v>-1609260.71</v>
      </c>
    </row>
    <row r="7484" spans="1:5" x14ac:dyDescent="0.25">
      <c r="A7484">
        <v>5</v>
      </c>
      <c r="B7484" s="35" t="str">
        <f t="shared" si="116"/>
        <v>24200461</v>
      </c>
      <c r="C7484" s="32" t="s">
        <v>1522</v>
      </c>
      <c r="D7484" s="34">
        <v>-50828.74</v>
      </c>
      <c r="E7484" s="34">
        <v>-11509120.109999999</v>
      </c>
    </row>
    <row r="7485" spans="1:5" x14ac:dyDescent="0.25">
      <c r="A7485">
        <v>5</v>
      </c>
      <c r="B7485" s="35" t="str">
        <f t="shared" si="116"/>
        <v>24200511</v>
      </c>
      <c r="C7485" s="32" t="s">
        <v>1523</v>
      </c>
      <c r="D7485" s="34">
        <v>-4616412</v>
      </c>
      <c r="E7485" s="34">
        <v>-2063541</v>
      </c>
    </row>
    <row r="7486" spans="1:5" x14ac:dyDescent="0.25">
      <c r="A7486">
        <v>5</v>
      </c>
      <c r="B7486" s="35" t="str">
        <f t="shared" si="116"/>
        <v>24200521</v>
      </c>
      <c r="C7486" s="32" t="s">
        <v>1524</v>
      </c>
      <c r="D7486" s="34">
        <v>-229815.99</v>
      </c>
      <c r="E7486" s="33">
        <v>0</v>
      </c>
    </row>
    <row r="7487" spans="1:5" x14ac:dyDescent="0.25">
      <c r="A7487">
        <v>5</v>
      </c>
      <c r="B7487" s="35" t="str">
        <f t="shared" si="116"/>
        <v>24200541</v>
      </c>
      <c r="C7487" s="32" t="s">
        <v>1525</v>
      </c>
      <c r="D7487" s="34">
        <v>-100203.45</v>
      </c>
      <c r="E7487" s="34">
        <v>-200406.9</v>
      </c>
    </row>
    <row r="7488" spans="1:5" x14ac:dyDescent="0.25">
      <c r="A7488">
        <v>5</v>
      </c>
      <c r="B7488" s="35" t="str">
        <f t="shared" si="116"/>
        <v>24200551</v>
      </c>
      <c r="C7488" s="32" t="s">
        <v>1526</v>
      </c>
      <c r="D7488" s="34">
        <v>-100203.45</v>
      </c>
      <c r="E7488" s="34">
        <v>-200406.9</v>
      </c>
    </row>
    <row r="7489" spans="1:5" x14ac:dyDescent="0.25">
      <c r="A7489">
        <v>5</v>
      </c>
      <c r="B7489" s="35" t="str">
        <f t="shared" si="116"/>
        <v>24200561</v>
      </c>
      <c r="C7489" s="32" t="s">
        <v>1527</v>
      </c>
      <c r="D7489" s="34">
        <v>-28847.25</v>
      </c>
      <c r="E7489" s="34">
        <v>-57694.5</v>
      </c>
    </row>
    <row r="7490" spans="1:5" x14ac:dyDescent="0.25">
      <c r="A7490">
        <v>5</v>
      </c>
      <c r="B7490" s="35" t="str">
        <f t="shared" ref="B7490:B7553" si="117">LEFT(C7490,8)</f>
        <v>24200571</v>
      </c>
      <c r="C7490" s="32" t="s">
        <v>1528</v>
      </c>
      <c r="D7490" s="34">
        <v>-28847.25</v>
      </c>
      <c r="E7490" s="34">
        <v>-57694.5</v>
      </c>
    </row>
    <row r="7491" spans="1:5" x14ac:dyDescent="0.25">
      <c r="A7491">
        <v>5</v>
      </c>
      <c r="B7491" s="35" t="str">
        <f t="shared" si="117"/>
        <v>24200611</v>
      </c>
      <c r="C7491" s="32" t="s">
        <v>1529</v>
      </c>
      <c r="D7491" s="34">
        <v>-196789.26</v>
      </c>
      <c r="E7491" s="34">
        <v>-524771.36</v>
      </c>
    </row>
    <row r="7492" spans="1:5" x14ac:dyDescent="0.25">
      <c r="A7492">
        <v>5</v>
      </c>
      <c r="B7492" s="35" t="str">
        <f t="shared" si="117"/>
        <v>24200622</v>
      </c>
      <c r="C7492" s="32" t="s">
        <v>1530</v>
      </c>
      <c r="D7492" s="34">
        <v>-1995519</v>
      </c>
      <c r="E7492" s="34">
        <v>-955679</v>
      </c>
    </row>
    <row r="7493" spans="1:5" x14ac:dyDescent="0.25">
      <c r="A7493">
        <v>5</v>
      </c>
      <c r="B7493" s="35" t="str">
        <f t="shared" si="117"/>
        <v>24200633</v>
      </c>
      <c r="C7493" s="32" t="s">
        <v>1531</v>
      </c>
      <c r="D7493" s="34">
        <v>-3976431.98</v>
      </c>
      <c r="E7493" s="34">
        <v>-2059078.21</v>
      </c>
    </row>
    <row r="7494" spans="1:5" x14ac:dyDescent="0.25">
      <c r="A7494">
        <v>5</v>
      </c>
      <c r="B7494" s="35" t="str">
        <f t="shared" si="117"/>
        <v>24200651</v>
      </c>
      <c r="C7494" s="32" t="s">
        <v>1532</v>
      </c>
      <c r="D7494" s="34">
        <v>-61500</v>
      </c>
      <c r="E7494" s="34">
        <v>-72750</v>
      </c>
    </row>
    <row r="7495" spans="1:5" x14ac:dyDescent="0.25">
      <c r="A7495">
        <v>5</v>
      </c>
      <c r="B7495" s="35" t="str">
        <f t="shared" si="117"/>
        <v>24200653</v>
      </c>
      <c r="C7495" s="43" t="s">
        <v>1533</v>
      </c>
      <c r="D7495" s="49">
        <v>-1680181.18</v>
      </c>
      <c r="E7495" s="49">
        <v>-732377.72</v>
      </c>
    </row>
    <row r="7496" spans="1:5" x14ac:dyDescent="0.25">
      <c r="A7496">
        <v>5</v>
      </c>
      <c r="B7496" s="35" t="str">
        <f t="shared" si="117"/>
        <v>24200661</v>
      </c>
      <c r="C7496" s="32" t="s">
        <v>1534</v>
      </c>
      <c r="D7496" s="34">
        <v>-340332.66</v>
      </c>
      <c r="E7496" s="34">
        <v>-77898.38</v>
      </c>
    </row>
    <row r="7497" spans="1:5" x14ac:dyDescent="0.25">
      <c r="A7497">
        <v>5</v>
      </c>
      <c r="B7497" s="35" t="str">
        <f t="shared" si="117"/>
        <v>24200671</v>
      </c>
      <c r="C7497" s="32" t="s">
        <v>1535</v>
      </c>
      <c r="D7497" s="34">
        <v>-100793.7</v>
      </c>
      <c r="E7497" s="34">
        <v>-23070.560000000001</v>
      </c>
    </row>
    <row r="7498" spans="1:5" x14ac:dyDescent="0.25">
      <c r="A7498">
        <v>5</v>
      </c>
      <c r="B7498" s="35" t="str">
        <f t="shared" si="117"/>
        <v>24200681</v>
      </c>
      <c r="C7498" s="32" t="s">
        <v>1536</v>
      </c>
      <c r="D7498" s="34">
        <v>-100793.7</v>
      </c>
      <c r="E7498" s="34">
        <v>-23070.560000000001</v>
      </c>
    </row>
    <row r="7499" spans="1:5" x14ac:dyDescent="0.25">
      <c r="A7499">
        <v>5</v>
      </c>
      <c r="B7499" s="35" t="str">
        <f t="shared" si="117"/>
        <v>24200711</v>
      </c>
      <c r="C7499" s="32" t="s">
        <v>1537</v>
      </c>
      <c r="D7499" s="34">
        <v>-350000</v>
      </c>
      <c r="E7499" s="33">
        <v>0</v>
      </c>
    </row>
    <row r="7500" spans="1:5" x14ac:dyDescent="0.25">
      <c r="A7500">
        <v>5</v>
      </c>
      <c r="B7500" s="35" t="str">
        <f t="shared" si="117"/>
        <v>24200721</v>
      </c>
      <c r="C7500" s="32" t="s">
        <v>1538</v>
      </c>
      <c r="D7500" s="34">
        <v>-35416.67</v>
      </c>
      <c r="E7500" s="34">
        <v>-212500.02</v>
      </c>
    </row>
    <row r="7501" spans="1:5" x14ac:dyDescent="0.25">
      <c r="A7501">
        <v>5</v>
      </c>
      <c r="B7501" s="35" t="str">
        <f t="shared" si="117"/>
        <v>24200811</v>
      </c>
      <c r="C7501" s="32" t="s">
        <v>1539</v>
      </c>
      <c r="D7501" s="34">
        <v>-182053.82</v>
      </c>
      <c r="E7501" s="34">
        <v>-185910.03</v>
      </c>
    </row>
    <row r="7502" spans="1:5" x14ac:dyDescent="0.25">
      <c r="A7502">
        <v>5</v>
      </c>
      <c r="B7502" s="35" t="str">
        <f t="shared" si="117"/>
        <v>24200821</v>
      </c>
      <c r="C7502" s="32" t="s">
        <v>1540</v>
      </c>
      <c r="D7502" s="34">
        <v>-750.59</v>
      </c>
      <c r="E7502" s="34">
        <v>-3919.79</v>
      </c>
    </row>
    <row r="7503" spans="1:5" x14ac:dyDescent="0.25">
      <c r="A7503">
        <v>5</v>
      </c>
      <c r="B7503" s="35" t="str">
        <f t="shared" si="117"/>
        <v>24200831</v>
      </c>
      <c r="C7503" s="32" t="s">
        <v>1541</v>
      </c>
      <c r="D7503" s="34">
        <v>-101836.32</v>
      </c>
      <c r="E7503" s="34">
        <v>-103764.42</v>
      </c>
    </row>
    <row r="7504" spans="1:5" x14ac:dyDescent="0.25">
      <c r="A7504">
        <v>5</v>
      </c>
      <c r="B7504" s="35" t="str">
        <f t="shared" si="117"/>
        <v>24200841</v>
      </c>
      <c r="C7504" s="32" t="s">
        <v>1542</v>
      </c>
      <c r="D7504" s="34">
        <v>-311028.23</v>
      </c>
      <c r="E7504" s="34">
        <v>-299973.56</v>
      </c>
    </row>
    <row r="7505" spans="1:5" x14ac:dyDescent="0.25">
      <c r="A7505">
        <v>5</v>
      </c>
      <c r="B7505" s="35" t="str">
        <f t="shared" si="117"/>
        <v>24200851</v>
      </c>
      <c r="C7505" s="32" t="s">
        <v>1543</v>
      </c>
      <c r="D7505" s="34">
        <v>-166133.60999999999</v>
      </c>
      <c r="E7505" s="34">
        <v>-147192.28</v>
      </c>
    </row>
    <row r="7506" spans="1:5" x14ac:dyDescent="0.25">
      <c r="A7506">
        <v>5</v>
      </c>
      <c r="B7506" s="35" t="str">
        <f t="shared" si="117"/>
        <v>24200871</v>
      </c>
      <c r="C7506" s="32" t="s">
        <v>1544</v>
      </c>
      <c r="D7506" s="34">
        <v>-95736.22</v>
      </c>
      <c r="E7506" s="34">
        <v>-95736.22</v>
      </c>
    </row>
    <row r="7507" spans="1:5" x14ac:dyDescent="0.25">
      <c r="A7507">
        <v>5</v>
      </c>
      <c r="B7507" s="35" t="str">
        <f t="shared" si="117"/>
        <v>24200881</v>
      </c>
      <c r="C7507" s="32" t="s">
        <v>1545</v>
      </c>
      <c r="D7507" s="34">
        <v>-275998.84000000003</v>
      </c>
      <c r="E7507" s="34">
        <v>-231959.47</v>
      </c>
    </row>
    <row r="7508" spans="1:5" x14ac:dyDescent="0.25">
      <c r="A7508">
        <v>5</v>
      </c>
      <c r="B7508" s="35" t="str">
        <f t="shared" si="117"/>
        <v>24200891</v>
      </c>
      <c r="C7508" s="32" t="s">
        <v>1546</v>
      </c>
      <c r="D7508" s="34">
        <v>-68365.279999999999</v>
      </c>
      <c r="E7508" s="34">
        <v>-68365.279999999999</v>
      </c>
    </row>
    <row r="7509" spans="1:5" x14ac:dyDescent="0.25">
      <c r="A7509">
        <v>5</v>
      </c>
      <c r="B7509" s="35" t="str">
        <f t="shared" si="117"/>
        <v>24200901</v>
      </c>
      <c r="C7509" s="32" t="s">
        <v>1547</v>
      </c>
      <c r="D7509" s="34">
        <v>-165965.81</v>
      </c>
      <c r="E7509" s="34">
        <v>-165965.81</v>
      </c>
    </row>
    <row r="7510" spans="1:5" x14ac:dyDescent="0.25">
      <c r="A7510">
        <v>5</v>
      </c>
      <c r="B7510" s="35" t="str">
        <f t="shared" si="117"/>
        <v>24200911</v>
      </c>
      <c r="C7510" s="32" t="s">
        <v>1548</v>
      </c>
      <c r="D7510" s="34">
        <v>-15084.14</v>
      </c>
      <c r="E7510" s="34">
        <v>-15084.14</v>
      </c>
    </row>
    <row r="7511" spans="1:5" x14ac:dyDescent="0.25">
      <c r="A7511">
        <v>5</v>
      </c>
      <c r="B7511" s="35" t="str">
        <f t="shared" si="117"/>
        <v>24200921</v>
      </c>
      <c r="C7511" s="32" t="s">
        <v>1549</v>
      </c>
      <c r="D7511" s="34">
        <v>-2262847.4900000002</v>
      </c>
      <c r="E7511" s="34">
        <v>-2262847.4900000002</v>
      </c>
    </row>
    <row r="7512" spans="1:5" x14ac:dyDescent="0.25">
      <c r="A7512">
        <v>5</v>
      </c>
      <c r="B7512" s="35" t="str">
        <f t="shared" si="117"/>
        <v>24200931</v>
      </c>
      <c r="C7512" s="32" t="s">
        <v>1550</v>
      </c>
      <c r="D7512" s="34">
        <v>-98071.89</v>
      </c>
      <c r="E7512" s="34">
        <v>-101737.86</v>
      </c>
    </row>
    <row r="7513" spans="1:5" x14ac:dyDescent="0.25">
      <c r="A7513">
        <v>5</v>
      </c>
      <c r="B7513" s="35" t="str">
        <f t="shared" si="117"/>
        <v>24200941</v>
      </c>
      <c r="C7513" s="32" t="s">
        <v>1551</v>
      </c>
      <c r="D7513" s="34">
        <v>-68984.75</v>
      </c>
      <c r="E7513" s="34">
        <v>-68984.75</v>
      </c>
    </row>
    <row r="7514" spans="1:5" x14ac:dyDescent="0.25">
      <c r="A7514">
        <v>5</v>
      </c>
      <c r="B7514" s="35" t="str">
        <f t="shared" si="117"/>
        <v>24200951</v>
      </c>
      <c r="C7514" s="32" t="s">
        <v>1552</v>
      </c>
      <c r="D7514" s="34">
        <v>-204088.58</v>
      </c>
      <c r="E7514" s="34">
        <v>-203783.22</v>
      </c>
    </row>
    <row r="7515" spans="1:5" x14ac:dyDescent="0.25">
      <c r="A7515">
        <v>5</v>
      </c>
      <c r="B7515" s="35" t="str">
        <f t="shared" si="117"/>
        <v>24200961</v>
      </c>
      <c r="C7515" s="32" t="s">
        <v>1553</v>
      </c>
      <c r="D7515" s="34">
        <v>-2730162.89</v>
      </c>
      <c r="E7515" s="34">
        <v>-2727796.38</v>
      </c>
    </row>
    <row r="7516" spans="1:5" x14ac:dyDescent="0.25">
      <c r="A7516">
        <v>5</v>
      </c>
      <c r="B7516" s="35" t="str">
        <f t="shared" si="117"/>
        <v>24200971</v>
      </c>
      <c r="C7516" s="32" t="s">
        <v>1554</v>
      </c>
      <c r="D7516" s="34">
        <v>-83721.3</v>
      </c>
      <c r="E7516" s="34">
        <v>-85280.4</v>
      </c>
    </row>
    <row r="7517" spans="1:5" x14ac:dyDescent="0.25">
      <c r="A7517">
        <v>5</v>
      </c>
      <c r="B7517" s="35" t="str">
        <f t="shared" si="117"/>
        <v>24200991</v>
      </c>
      <c r="C7517" s="32" t="s">
        <v>1555</v>
      </c>
      <c r="D7517" s="34">
        <v>-32.869999999999997</v>
      </c>
      <c r="E7517" s="34">
        <v>-32.869999999999997</v>
      </c>
    </row>
    <row r="7518" spans="1:5" x14ac:dyDescent="0.25">
      <c r="A7518">
        <v>5</v>
      </c>
      <c r="B7518" s="35" t="str">
        <f t="shared" si="117"/>
        <v>24201031</v>
      </c>
      <c r="C7518" s="32" t="s">
        <v>1556</v>
      </c>
      <c r="D7518" s="34">
        <v>-107132.09</v>
      </c>
      <c r="E7518" s="34">
        <v>-107903.33</v>
      </c>
    </row>
    <row r="7519" spans="1:5" x14ac:dyDescent="0.25">
      <c r="A7519">
        <v>5</v>
      </c>
      <c r="B7519" s="35" t="str">
        <f t="shared" si="117"/>
        <v>24201041</v>
      </c>
      <c r="C7519" s="32" t="s">
        <v>1557</v>
      </c>
      <c r="D7519" s="34">
        <v>-26096.63</v>
      </c>
      <c r="E7519" s="34">
        <v>-25340.74</v>
      </c>
    </row>
    <row r="7520" spans="1:5" x14ac:dyDescent="0.25">
      <c r="A7520">
        <v>5</v>
      </c>
      <c r="B7520" s="35" t="str">
        <f t="shared" si="117"/>
        <v>24201111</v>
      </c>
      <c r="C7520" s="32" t="s">
        <v>1558</v>
      </c>
      <c r="D7520" s="34">
        <v>-34782.69</v>
      </c>
      <c r="E7520" s="34">
        <v>-44423.21</v>
      </c>
    </row>
    <row r="7521" spans="1:5" x14ac:dyDescent="0.25">
      <c r="A7521">
        <v>5</v>
      </c>
      <c r="B7521" s="35" t="str">
        <f t="shared" si="117"/>
        <v xml:space="preserve">F242    </v>
      </c>
      <c r="C7521" s="25" t="s">
        <v>1559</v>
      </c>
      <c r="D7521" s="27">
        <v>-22901623.010000002</v>
      </c>
      <c r="E7521" s="27">
        <v>-29422710.370000001</v>
      </c>
    </row>
    <row r="7522" spans="1:5" x14ac:dyDescent="0.25">
      <c r="A7522">
        <v>5</v>
      </c>
      <c r="B7522" s="35" t="str">
        <f t="shared" si="117"/>
        <v>F1-P112.</v>
      </c>
      <c r="C7522" s="25" t="s">
        <v>255</v>
      </c>
      <c r="D7522" s="27">
        <v>-22901623.010000002</v>
      </c>
      <c r="E7522" s="27">
        <v>-29422710.370000001</v>
      </c>
    </row>
    <row r="7523" spans="1:5" x14ac:dyDescent="0.25">
      <c r="A7523">
        <v>5</v>
      </c>
      <c r="B7523" s="35" t="str">
        <f t="shared" si="117"/>
        <v>24300023</v>
      </c>
      <c r="C7523" s="32" t="s">
        <v>1560</v>
      </c>
      <c r="D7523" s="34">
        <v>-509713.23</v>
      </c>
      <c r="E7523" s="34">
        <v>-508351.03</v>
      </c>
    </row>
    <row r="7524" spans="1:5" x14ac:dyDescent="0.25">
      <c r="A7524">
        <v>5</v>
      </c>
      <c r="B7524" s="35" t="str">
        <f t="shared" si="117"/>
        <v xml:space="preserve">F243    </v>
      </c>
      <c r="C7524" s="25" t="s">
        <v>1561</v>
      </c>
      <c r="D7524" s="27">
        <v>-509713.23</v>
      </c>
      <c r="E7524" s="27">
        <v>-508351.03</v>
      </c>
    </row>
    <row r="7525" spans="1:5" x14ac:dyDescent="0.25">
      <c r="A7525">
        <v>5</v>
      </c>
      <c r="B7525" s="35" t="str">
        <f t="shared" si="117"/>
        <v>F1-P112.</v>
      </c>
      <c r="C7525" s="25" t="s">
        <v>256</v>
      </c>
      <c r="D7525" s="27">
        <v>-509713.23</v>
      </c>
      <c r="E7525" s="27">
        <v>-508351.03</v>
      </c>
    </row>
    <row r="7526" spans="1:5" x14ac:dyDescent="0.25">
      <c r="A7526">
        <v>5</v>
      </c>
      <c r="B7526" s="35" t="str">
        <f t="shared" si="117"/>
        <v>24400001</v>
      </c>
      <c r="C7526" s="32" t="s">
        <v>1562</v>
      </c>
      <c r="D7526" s="34">
        <v>-37990848.43</v>
      </c>
      <c r="E7526" s="34">
        <v>-32566696.190000001</v>
      </c>
    </row>
    <row r="7527" spans="1:5" x14ac:dyDescent="0.25">
      <c r="A7527">
        <v>5</v>
      </c>
      <c r="B7527" s="35" t="str">
        <f t="shared" si="117"/>
        <v>24400002</v>
      </c>
      <c r="C7527" s="32" t="s">
        <v>1563</v>
      </c>
      <c r="D7527" s="34">
        <v>-26868281.75</v>
      </c>
      <c r="E7527" s="34">
        <v>-21992972.140000001</v>
      </c>
    </row>
    <row r="7528" spans="1:5" x14ac:dyDescent="0.25">
      <c r="A7528">
        <v>5</v>
      </c>
      <c r="B7528" s="35" t="str">
        <f t="shared" si="117"/>
        <v>24400011</v>
      </c>
      <c r="C7528" s="32" t="s">
        <v>1564</v>
      </c>
      <c r="D7528" s="34">
        <v>-11058994.869999999</v>
      </c>
      <c r="E7528" s="34">
        <v>-7218868</v>
      </c>
    </row>
    <row r="7529" spans="1:5" x14ac:dyDescent="0.25">
      <c r="A7529">
        <v>5</v>
      </c>
      <c r="B7529" s="35" t="str">
        <f t="shared" si="117"/>
        <v>24400012</v>
      </c>
      <c r="C7529" s="32" t="s">
        <v>1565</v>
      </c>
      <c r="D7529" s="34">
        <v>-10176031.630000001</v>
      </c>
      <c r="E7529" s="34">
        <v>-8739734.6600000001</v>
      </c>
    </row>
    <row r="7530" spans="1:5" x14ac:dyDescent="0.25">
      <c r="A7530">
        <v>5</v>
      </c>
      <c r="B7530" s="35" t="str">
        <f t="shared" si="117"/>
        <v xml:space="preserve">F244    </v>
      </c>
      <c r="C7530" s="25" t="s">
        <v>1566</v>
      </c>
      <c r="D7530" s="27">
        <v>-86094156.680000007</v>
      </c>
      <c r="E7530" s="27">
        <v>-70518270.989999995</v>
      </c>
    </row>
    <row r="7531" spans="1:5" x14ac:dyDescent="0.25">
      <c r="A7531">
        <v>5</v>
      </c>
      <c r="B7531" s="35" t="str">
        <f t="shared" si="117"/>
        <v>F1-P112.</v>
      </c>
      <c r="C7531" s="25" t="s">
        <v>257</v>
      </c>
      <c r="D7531" s="27">
        <v>-86094156.680000007</v>
      </c>
      <c r="E7531" s="27">
        <v>-70518270.989999995</v>
      </c>
    </row>
    <row r="7532" spans="1:5" x14ac:dyDescent="0.25">
      <c r="A7532">
        <v>5</v>
      </c>
      <c r="B7532" s="35" t="str">
        <f t="shared" si="117"/>
        <v>F1-P112.</v>
      </c>
      <c r="C7532" s="42" t="s">
        <v>1567</v>
      </c>
      <c r="D7532" s="48">
        <v>-1045244795.87</v>
      </c>
      <c r="E7532" s="48">
        <v>-991526140.53999996</v>
      </c>
    </row>
    <row r="7533" spans="1:5" x14ac:dyDescent="0.25">
      <c r="A7533">
        <v>5</v>
      </c>
      <c r="B7533" s="35" t="str">
        <f t="shared" si="117"/>
        <v>25200161</v>
      </c>
      <c r="C7533" s="32" t="s">
        <v>1568</v>
      </c>
      <c r="D7533" s="34">
        <v>-8521644.9000000004</v>
      </c>
      <c r="E7533" s="34">
        <v>-9330465.8900000006</v>
      </c>
    </row>
    <row r="7534" spans="1:5" x14ac:dyDescent="0.25">
      <c r="A7534">
        <v>5</v>
      </c>
      <c r="B7534" s="35" t="str">
        <f t="shared" si="117"/>
        <v>25200171</v>
      </c>
      <c r="C7534" s="32" t="s">
        <v>1569</v>
      </c>
      <c r="D7534" s="34">
        <v>-22399924.079999998</v>
      </c>
      <c r="E7534" s="34">
        <v>-24906161.469999999</v>
      </c>
    </row>
    <row r="7535" spans="1:5" x14ac:dyDescent="0.25">
      <c r="A7535">
        <v>5</v>
      </c>
      <c r="B7535" s="35" t="str">
        <f t="shared" si="117"/>
        <v>25200181</v>
      </c>
      <c r="C7535" s="32" t="s">
        <v>1570</v>
      </c>
      <c r="D7535" s="34">
        <v>-39621117.920000002</v>
      </c>
      <c r="E7535" s="34">
        <v>-41429631.700000003</v>
      </c>
    </row>
    <row r="7536" spans="1:5" x14ac:dyDescent="0.25">
      <c r="A7536">
        <v>5</v>
      </c>
      <c r="B7536" s="35" t="str">
        <f t="shared" si="117"/>
        <v>25200202</v>
      </c>
      <c r="C7536" s="32" t="s">
        <v>1571</v>
      </c>
      <c r="D7536" s="34">
        <v>-16261708.68</v>
      </c>
      <c r="E7536" s="34">
        <v>-16024867.529999999</v>
      </c>
    </row>
    <row r="7537" spans="1:5" x14ac:dyDescent="0.25">
      <c r="A7537">
        <v>5</v>
      </c>
      <c r="B7537" s="35" t="str">
        <f t="shared" si="117"/>
        <v>25200222</v>
      </c>
      <c r="C7537" s="32" t="s">
        <v>1572</v>
      </c>
      <c r="D7537" s="34">
        <v>-1959695.99</v>
      </c>
      <c r="E7537" s="34">
        <v>-1458559.99</v>
      </c>
    </row>
    <row r="7538" spans="1:5" x14ac:dyDescent="0.25">
      <c r="A7538">
        <v>5</v>
      </c>
      <c r="B7538" s="35" t="str">
        <f t="shared" si="117"/>
        <v xml:space="preserve">F252    </v>
      </c>
      <c r="C7538" s="25" t="s">
        <v>1573</v>
      </c>
      <c r="D7538" s="27">
        <v>-88764091.569999993</v>
      </c>
      <c r="E7538" s="27">
        <v>-93149686.579999998</v>
      </c>
    </row>
    <row r="7539" spans="1:5" x14ac:dyDescent="0.25">
      <c r="A7539">
        <v>5</v>
      </c>
      <c r="B7539" s="35" t="str">
        <f t="shared" si="117"/>
        <v>F1-P112.</v>
      </c>
      <c r="C7539" s="25" t="s">
        <v>258</v>
      </c>
      <c r="D7539" s="27">
        <v>-88764091.569999993</v>
      </c>
      <c r="E7539" s="27">
        <v>-93149686.579999998</v>
      </c>
    </row>
    <row r="7540" spans="1:5" x14ac:dyDescent="0.25">
      <c r="A7540">
        <v>5</v>
      </c>
      <c r="B7540" s="35" t="str">
        <f t="shared" si="117"/>
        <v>25500002</v>
      </c>
      <c r="C7540" s="32" t="s">
        <v>1574</v>
      </c>
      <c r="D7540" s="34">
        <v>-8165809</v>
      </c>
      <c r="E7540" s="34">
        <v>-8165809</v>
      </c>
    </row>
    <row r="7541" spans="1:5" x14ac:dyDescent="0.25">
      <c r="A7541">
        <v>5</v>
      </c>
      <c r="B7541" s="35" t="str">
        <f t="shared" si="117"/>
        <v>25500022</v>
      </c>
      <c r="C7541" s="32" t="s">
        <v>1575</v>
      </c>
      <c r="D7541" s="34">
        <v>8165809</v>
      </c>
      <c r="E7541" s="34">
        <v>8165809</v>
      </c>
    </row>
    <row r="7542" spans="1:5" x14ac:dyDescent="0.25">
      <c r="A7542">
        <v>5</v>
      </c>
      <c r="B7542" s="35" t="str">
        <f t="shared" si="117"/>
        <v xml:space="preserve">F255    </v>
      </c>
      <c r="C7542" s="25" t="s">
        <v>1576</v>
      </c>
      <c r="D7542" s="26">
        <v>0</v>
      </c>
      <c r="E7542" s="26">
        <v>0</v>
      </c>
    </row>
    <row r="7543" spans="1:5" x14ac:dyDescent="0.25">
      <c r="A7543">
        <v>5</v>
      </c>
      <c r="B7543" s="35" t="str">
        <f t="shared" si="117"/>
        <v>F1-P112.</v>
      </c>
      <c r="C7543" s="25" t="s">
        <v>259</v>
      </c>
      <c r="D7543" s="26">
        <v>0</v>
      </c>
      <c r="E7543" s="26">
        <v>0</v>
      </c>
    </row>
    <row r="7544" spans="1:5" x14ac:dyDescent="0.25">
      <c r="A7544">
        <v>5</v>
      </c>
      <c r="B7544" s="35" t="str">
        <f t="shared" si="117"/>
        <v>25600081</v>
      </c>
      <c r="C7544" s="32" t="s">
        <v>1577</v>
      </c>
      <c r="D7544" s="34">
        <v>-90155.03</v>
      </c>
      <c r="E7544" s="34">
        <v>-90366.97</v>
      </c>
    </row>
    <row r="7545" spans="1:5" x14ac:dyDescent="0.25">
      <c r="A7545">
        <v>5</v>
      </c>
      <c r="B7545" s="35" t="str">
        <f t="shared" si="117"/>
        <v>25600121</v>
      </c>
      <c r="C7545" s="32" t="s">
        <v>1578</v>
      </c>
      <c r="D7545" s="34">
        <v>-2261890.09</v>
      </c>
      <c r="E7545" s="34">
        <v>-1947144.69</v>
      </c>
    </row>
    <row r="7546" spans="1:5" x14ac:dyDescent="0.25">
      <c r="A7546">
        <v>5</v>
      </c>
      <c r="B7546" s="35" t="str">
        <f t="shared" si="117"/>
        <v>25600122</v>
      </c>
      <c r="C7546" s="32" t="s">
        <v>1579</v>
      </c>
      <c r="D7546" s="34">
        <v>74885.67</v>
      </c>
      <c r="E7546" s="34">
        <v>64058.57</v>
      </c>
    </row>
    <row r="7547" spans="1:5" x14ac:dyDescent="0.25">
      <c r="A7547">
        <v>5</v>
      </c>
      <c r="B7547" s="35" t="str">
        <f t="shared" si="117"/>
        <v xml:space="preserve">F256    </v>
      </c>
      <c r="C7547" s="25" t="s">
        <v>1580</v>
      </c>
      <c r="D7547" s="27">
        <v>-2277159.4500000002</v>
      </c>
      <c r="E7547" s="27">
        <v>-1973453.09</v>
      </c>
    </row>
    <row r="7548" spans="1:5" x14ac:dyDescent="0.25">
      <c r="A7548">
        <v>5</v>
      </c>
      <c r="B7548" s="35" t="str">
        <f t="shared" si="117"/>
        <v>F1-P112.</v>
      </c>
      <c r="C7548" s="25" t="s">
        <v>260</v>
      </c>
      <c r="D7548" s="27">
        <v>-2277159.4500000002</v>
      </c>
      <c r="E7548" s="27">
        <v>-1973453.09</v>
      </c>
    </row>
    <row r="7549" spans="1:5" x14ac:dyDescent="0.25">
      <c r="A7549">
        <v>5</v>
      </c>
      <c r="B7549" s="35" t="str">
        <f t="shared" si="117"/>
        <v>22900001</v>
      </c>
      <c r="C7549" s="32" t="s">
        <v>1581</v>
      </c>
      <c r="D7549" s="33">
        <v>0</v>
      </c>
      <c r="E7549" s="34">
        <v>-24054569</v>
      </c>
    </row>
    <row r="7550" spans="1:5" x14ac:dyDescent="0.25">
      <c r="A7550">
        <v>5</v>
      </c>
      <c r="B7550" s="35" t="str">
        <f t="shared" si="117"/>
        <v>22900002</v>
      </c>
      <c r="C7550" s="32" t="s">
        <v>1582</v>
      </c>
      <c r="D7550" s="33">
        <v>0</v>
      </c>
      <c r="E7550" s="34">
        <v>-10523931</v>
      </c>
    </row>
    <row r="7551" spans="1:5" x14ac:dyDescent="0.25">
      <c r="A7551">
        <v>5</v>
      </c>
      <c r="B7551" s="35" t="str">
        <f t="shared" si="117"/>
        <v>25300001</v>
      </c>
      <c r="C7551" s="32" t="s">
        <v>1583</v>
      </c>
      <c r="D7551" s="34">
        <v>-36671.25</v>
      </c>
      <c r="E7551" s="34">
        <v>-22487.02</v>
      </c>
    </row>
    <row r="7552" spans="1:5" x14ac:dyDescent="0.25">
      <c r="A7552">
        <v>5</v>
      </c>
      <c r="B7552" s="35" t="str">
        <f t="shared" si="117"/>
        <v>25300011</v>
      </c>
      <c r="C7552" s="32" t="s">
        <v>1584</v>
      </c>
      <c r="D7552" s="34">
        <v>-5000</v>
      </c>
      <c r="E7552" s="34">
        <v>-5000</v>
      </c>
    </row>
    <row r="7553" spans="1:5" x14ac:dyDescent="0.25">
      <c r="A7553">
        <v>5</v>
      </c>
      <c r="B7553" s="35" t="str">
        <f t="shared" si="117"/>
        <v>25300032</v>
      </c>
      <c r="C7553" s="32" t="s">
        <v>1585</v>
      </c>
      <c r="D7553" s="33">
        <v>0</v>
      </c>
      <c r="E7553" s="33">
        <v>0</v>
      </c>
    </row>
    <row r="7554" spans="1:5" x14ac:dyDescent="0.25">
      <c r="A7554">
        <v>5</v>
      </c>
      <c r="B7554" s="35" t="str">
        <f t="shared" ref="B7554:B7617" si="118">LEFT(C7554,8)</f>
        <v>25300033</v>
      </c>
      <c r="C7554" s="32" t="s">
        <v>1586</v>
      </c>
      <c r="D7554" s="34">
        <v>-7366979.6699999999</v>
      </c>
      <c r="E7554" s="34">
        <v>-7893421.3200000003</v>
      </c>
    </row>
    <row r="7555" spans="1:5" x14ac:dyDescent="0.25">
      <c r="A7555">
        <v>5</v>
      </c>
      <c r="B7555" s="35" t="str">
        <f t="shared" si="118"/>
        <v>25300071</v>
      </c>
      <c r="C7555" s="32" t="s">
        <v>1587</v>
      </c>
      <c r="D7555" s="34">
        <v>-143874194.06999999</v>
      </c>
      <c r="E7555" s="34">
        <v>-92299478.069999993</v>
      </c>
    </row>
    <row r="7556" spans="1:5" x14ac:dyDescent="0.25">
      <c r="A7556">
        <v>5</v>
      </c>
      <c r="B7556" s="35" t="str">
        <f t="shared" si="118"/>
        <v>25300081</v>
      </c>
      <c r="C7556" s="32" t="s">
        <v>1588</v>
      </c>
      <c r="D7556" s="34">
        <v>-1000</v>
      </c>
      <c r="E7556" s="34">
        <v>-1000</v>
      </c>
    </row>
    <row r="7557" spans="1:5" x14ac:dyDescent="0.25">
      <c r="A7557">
        <v>5</v>
      </c>
      <c r="B7557" s="35" t="str">
        <f t="shared" si="118"/>
        <v>25300091</v>
      </c>
      <c r="C7557" s="32" t="s">
        <v>1589</v>
      </c>
      <c r="D7557" s="34">
        <v>-725696.59</v>
      </c>
      <c r="E7557" s="34">
        <v>-362848.34</v>
      </c>
    </row>
    <row r="7558" spans="1:5" x14ac:dyDescent="0.25">
      <c r="A7558">
        <v>5</v>
      </c>
      <c r="B7558" s="35" t="str">
        <f t="shared" si="118"/>
        <v>25300121</v>
      </c>
      <c r="C7558" s="32" t="s">
        <v>1590</v>
      </c>
      <c r="D7558" s="34">
        <v>-182471.13</v>
      </c>
      <c r="E7558" s="34">
        <v>-91235.58</v>
      </c>
    </row>
    <row r="7559" spans="1:5" x14ac:dyDescent="0.25">
      <c r="A7559">
        <v>5</v>
      </c>
      <c r="B7559" s="35" t="str">
        <f t="shared" si="118"/>
        <v>25300141</v>
      </c>
      <c r="C7559" s="32" t="s">
        <v>1591</v>
      </c>
      <c r="D7559" s="34">
        <v>-3550575.66</v>
      </c>
      <c r="E7559" s="34">
        <v>-3323257.97</v>
      </c>
    </row>
    <row r="7560" spans="1:5" x14ac:dyDescent="0.25">
      <c r="A7560">
        <v>5</v>
      </c>
      <c r="B7560" s="35" t="str">
        <f t="shared" si="118"/>
        <v>25300151</v>
      </c>
      <c r="C7560" s="32" t="s">
        <v>1592</v>
      </c>
      <c r="D7560" s="34">
        <v>-11372552.609999999</v>
      </c>
      <c r="E7560" s="34">
        <v>-11828064.810000001</v>
      </c>
    </row>
    <row r="7561" spans="1:5" x14ac:dyDescent="0.25">
      <c r="A7561">
        <v>5</v>
      </c>
      <c r="B7561" s="35" t="str">
        <f t="shared" si="118"/>
        <v>25300153</v>
      </c>
      <c r="C7561" s="32" t="s">
        <v>1593</v>
      </c>
      <c r="D7561" s="34">
        <v>-50000</v>
      </c>
      <c r="E7561" s="34">
        <v>-50000</v>
      </c>
    </row>
    <row r="7562" spans="1:5" x14ac:dyDescent="0.25">
      <c r="A7562">
        <v>5</v>
      </c>
      <c r="B7562" s="35" t="str">
        <f t="shared" si="118"/>
        <v>25300161</v>
      </c>
      <c r="C7562" s="32" t="s">
        <v>1594</v>
      </c>
      <c r="D7562" s="34">
        <v>-497861.64</v>
      </c>
      <c r="E7562" s="34">
        <v>-497861.64</v>
      </c>
    </row>
    <row r="7563" spans="1:5" x14ac:dyDescent="0.25">
      <c r="A7563">
        <v>5</v>
      </c>
      <c r="B7563" s="35" t="str">
        <f t="shared" si="118"/>
        <v>25300181</v>
      </c>
      <c r="C7563" s="32" t="s">
        <v>1595</v>
      </c>
      <c r="D7563" s="34">
        <v>-4036653.91</v>
      </c>
      <c r="E7563" s="34">
        <v>-3972501.73</v>
      </c>
    </row>
    <row r="7564" spans="1:5" x14ac:dyDescent="0.25">
      <c r="A7564">
        <v>5</v>
      </c>
      <c r="B7564" s="35" t="str">
        <f t="shared" si="118"/>
        <v>25300201</v>
      </c>
      <c r="C7564" s="32" t="s">
        <v>1596</v>
      </c>
      <c r="D7564" s="34">
        <v>-5348993</v>
      </c>
      <c r="E7564" s="34">
        <v>-5233713</v>
      </c>
    </row>
    <row r="7565" spans="1:5" x14ac:dyDescent="0.25">
      <c r="A7565">
        <v>5</v>
      </c>
      <c r="B7565" s="35" t="str">
        <f t="shared" si="118"/>
        <v>25300212</v>
      </c>
      <c r="C7565" s="32" t="s">
        <v>1597</v>
      </c>
      <c r="D7565" s="34">
        <v>-8921988.1500000004</v>
      </c>
      <c r="E7565" s="34">
        <v>-8906994.6500000004</v>
      </c>
    </row>
    <row r="7566" spans="1:5" x14ac:dyDescent="0.25">
      <c r="A7566">
        <v>5</v>
      </c>
      <c r="B7566" s="35" t="str">
        <f t="shared" si="118"/>
        <v>25300281</v>
      </c>
      <c r="C7566" s="32" t="s">
        <v>1598</v>
      </c>
      <c r="D7566" s="34">
        <v>-500140</v>
      </c>
      <c r="E7566" s="34">
        <v>-500140</v>
      </c>
    </row>
    <row r="7567" spans="1:5" x14ac:dyDescent="0.25">
      <c r="A7567">
        <v>5</v>
      </c>
      <c r="B7567" s="35" t="str">
        <f t="shared" si="118"/>
        <v>25300293</v>
      </c>
      <c r="C7567" s="32" t="s">
        <v>1599</v>
      </c>
      <c r="D7567" s="34">
        <v>-23974616.449999999</v>
      </c>
      <c r="E7567" s="34">
        <v>-15826395.23</v>
      </c>
    </row>
    <row r="7568" spans="1:5" x14ac:dyDescent="0.25">
      <c r="A7568">
        <v>5</v>
      </c>
      <c r="B7568" s="35" t="str">
        <f t="shared" si="118"/>
        <v>25300323</v>
      </c>
      <c r="C7568" s="32" t="s">
        <v>1600</v>
      </c>
      <c r="D7568" s="34">
        <v>-26872.400000000001</v>
      </c>
      <c r="E7568" s="34">
        <v>-21143.25</v>
      </c>
    </row>
    <row r="7569" spans="1:5" x14ac:dyDescent="0.25">
      <c r="A7569">
        <v>5</v>
      </c>
      <c r="B7569" s="35" t="str">
        <f t="shared" si="118"/>
        <v>25300343</v>
      </c>
      <c r="C7569" s="32" t="s">
        <v>1601</v>
      </c>
      <c r="D7569" s="34">
        <v>-2332927.96</v>
      </c>
      <c r="E7569" s="34">
        <v>-2927616.79</v>
      </c>
    </row>
    <row r="7570" spans="1:5" x14ac:dyDescent="0.25">
      <c r="A7570">
        <v>5</v>
      </c>
      <c r="B7570" s="35" t="str">
        <f t="shared" si="118"/>
        <v>25300353</v>
      </c>
      <c r="C7570" s="32" t="s">
        <v>1602</v>
      </c>
      <c r="D7570" s="34">
        <v>-3564003.8</v>
      </c>
      <c r="E7570" s="34">
        <v>-3039900.3</v>
      </c>
    </row>
    <row r="7571" spans="1:5" x14ac:dyDescent="0.25">
      <c r="A7571">
        <v>5</v>
      </c>
      <c r="B7571" s="35" t="str">
        <f t="shared" si="118"/>
        <v>25300363</v>
      </c>
      <c r="C7571" s="32" t="s">
        <v>1603</v>
      </c>
      <c r="D7571" s="34">
        <v>-379207.83</v>
      </c>
      <c r="E7571" s="34">
        <v>-108344.88</v>
      </c>
    </row>
    <row r="7572" spans="1:5" x14ac:dyDescent="0.25">
      <c r="A7572">
        <v>5</v>
      </c>
      <c r="B7572" s="35" t="str">
        <f t="shared" si="118"/>
        <v>25300371</v>
      </c>
      <c r="C7572" s="32" t="s">
        <v>1604</v>
      </c>
      <c r="D7572" s="33">
        <v>0</v>
      </c>
      <c r="E7572" s="34">
        <v>-8021626.21</v>
      </c>
    </row>
    <row r="7573" spans="1:5" x14ac:dyDescent="0.25">
      <c r="A7573">
        <v>5</v>
      </c>
      <c r="B7573" s="35" t="str">
        <f t="shared" si="118"/>
        <v>25300413</v>
      </c>
      <c r="C7573" s="32" t="s">
        <v>1605</v>
      </c>
      <c r="D7573" s="34">
        <v>-141848.6</v>
      </c>
      <c r="E7573" s="34">
        <v>-40528.1</v>
      </c>
    </row>
    <row r="7574" spans="1:5" x14ac:dyDescent="0.25">
      <c r="A7574">
        <v>5</v>
      </c>
      <c r="B7574" s="35" t="str">
        <f t="shared" si="118"/>
        <v>25300443</v>
      </c>
      <c r="C7574" s="32" t="s">
        <v>1606</v>
      </c>
      <c r="D7574" s="34">
        <v>-482075.7</v>
      </c>
      <c r="E7574" s="34">
        <v>-424685.8</v>
      </c>
    </row>
    <row r="7575" spans="1:5" x14ac:dyDescent="0.25">
      <c r="A7575">
        <v>5</v>
      </c>
      <c r="B7575" s="35" t="str">
        <f t="shared" si="118"/>
        <v>25300463</v>
      </c>
      <c r="C7575" s="32" t="s">
        <v>1607</v>
      </c>
      <c r="D7575" s="33">
        <v>0</v>
      </c>
      <c r="E7575" s="34">
        <v>-96546.48</v>
      </c>
    </row>
    <row r="7576" spans="1:5" x14ac:dyDescent="0.25">
      <c r="A7576">
        <v>5</v>
      </c>
      <c r="B7576" s="35" t="str">
        <f t="shared" si="118"/>
        <v>25300503</v>
      </c>
      <c r="C7576" s="32" t="s">
        <v>1608</v>
      </c>
      <c r="D7576" s="34">
        <v>-1217.96</v>
      </c>
      <c r="E7576" s="34">
        <v>-1217.96</v>
      </c>
    </row>
    <row r="7577" spans="1:5" x14ac:dyDescent="0.25">
      <c r="A7577">
        <v>5</v>
      </c>
      <c r="B7577" s="35" t="str">
        <f t="shared" si="118"/>
        <v>25300513</v>
      </c>
      <c r="C7577" s="32" t="s">
        <v>1609</v>
      </c>
      <c r="D7577" s="34">
        <v>-122.58</v>
      </c>
      <c r="E7577" s="34">
        <v>-244.98</v>
      </c>
    </row>
    <row r="7578" spans="1:5" x14ac:dyDescent="0.25">
      <c r="A7578">
        <v>5</v>
      </c>
      <c r="B7578" s="35" t="str">
        <f t="shared" si="118"/>
        <v>25300541</v>
      </c>
      <c r="C7578" s="32" t="s">
        <v>1610</v>
      </c>
      <c r="D7578" s="34">
        <v>663656.93000000005</v>
      </c>
      <c r="E7578" s="34">
        <v>-281808.19</v>
      </c>
    </row>
    <row r="7579" spans="1:5" x14ac:dyDescent="0.25">
      <c r="A7579">
        <v>5</v>
      </c>
      <c r="B7579" s="35" t="str">
        <f t="shared" si="118"/>
        <v>25300553</v>
      </c>
      <c r="C7579" s="32" t="s">
        <v>1611</v>
      </c>
      <c r="D7579" s="34">
        <v>-7941.4</v>
      </c>
      <c r="E7579" s="34">
        <v>-7440.56</v>
      </c>
    </row>
    <row r="7580" spans="1:5" x14ac:dyDescent="0.25">
      <c r="A7580">
        <v>5</v>
      </c>
      <c r="B7580" s="35" t="str">
        <f t="shared" si="118"/>
        <v>25300561</v>
      </c>
      <c r="C7580" s="32" t="s">
        <v>1612</v>
      </c>
      <c r="D7580" s="34">
        <v>-7341235</v>
      </c>
      <c r="E7580" s="34">
        <v>-7357177</v>
      </c>
    </row>
    <row r="7581" spans="1:5" x14ac:dyDescent="0.25">
      <c r="A7581">
        <v>5</v>
      </c>
      <c r="B7581" s="35" t="str">
        <f t="shared" si="118"/>
        <v>25300581</v>
      </c>
      <c r="C7581" s="32" t="s">
        <v>1613</v>
      </c>
      <c r="D7581" s="34">
        <v>-6429863.0099999998</v>
      </c>
      <c r="E7581" s="34">
        <v>-6429863.0099999998</v>
      </c>
    </row>
    <row r="7582" spans="1:5" x14ac:dyDescent="0.25">
      <c r="A7582">
        <v>5</v>
      </c>
      <c r="B7582" s="35" t="str">
        <f t="shared" si="118"/>
        <v>25300582</v>
      </c>
      <c r="C7582" s="32" t="s">
        <v>1614</v>
      </c>
      <c r="D7582" s="34">
        <v>-2811236.71</v>
      </c>
      <c r="E7582" s="34">
        <v>-2811236.71</v>
      </c>
    </row>
    <row r="7583" spans="1:5" x14ac:dyDescent="0.25">
      <c r="A7583">
        <v>5</v>
      </c>
      <c r="B7583" s="35" t="str">
        <f t="shared" si="118"/>
        <v>25300591</v>
      </c>
      <c r="C7583" s="32" t="s">
        <v>1615</v>
      </c>
      <c r="D7583" s="34">
        <v>6429863.0099999998</v>
      </c>
      <c r="E7583" s="34">
        <v>6429863.0099999998</v>
      </c>
    </row>
    <row r="7584" spans="1:5" x14ac:dyDescent="0.25">
      <c r="A7584">
        <v>5</v>
      </c>
      <c r="B7584" s="35" t="str">
        <f t="shared" si="118"/>
        <v>25300592</v>
      </c>
      <c r="C7584" s="32" t="s">
        <v>1616</v>
      </c>
      <c r="D7584" s="34">
        <v>2811236.71</v>
      </c>
      <c r="E7584" s="34">
        <v>2811236.71</v>
      </c>
    </row>
    <row r="7585" spans="1:5" x14ac:dyDescent="0.25">
      <c r="A7585">
        <v>5</v>
      </c>
      <c r="B7585" s="35" t="str">
        <f t="shared" si="118"/>
        <v>25300611</v>
      </c>
      <c r="C7585" s="32" t="s">
        <v>1617</v>
      </c>
      <c r="D7585" s="34">
        <v>-54817487.359999999</v>
      </c>
      <c r="E7585" s="34">
        <v>-54698160.299999997</v>
      </c>
    </row>
    <row r="7586" spans="1:5" x14ac:dyDescent="0.25">
      <c r="A7586">
        <v>5</v>
      </c>
      <c r="B7586" s="35" t="str">
        <f t="shared" si="118"/>
        <v>25300621</v>
      </c>
      <c r="C7586" s="32" t="s">
        <v>1618</v>
      </c>
      <c r="D7586" s="34">
        <v>-6431436.4800000004</v>
      </c>
      <c r="E7586" s="34">
        <v>-6062801.6799999997</v>
      </c>
    </row>
    <row r="7587" spans="1:5" x14ac:dyDescent="0.25">
      <c r="A7587">
        <v>5</v>
      </c>
      <c r="B7587" s="35" t="str">
        <f t="shared" si="118"/>
        <v>25300731</v>
      </c>
      <c r="C7587" s="32" t="s">
        <v>1619</v>
      </c>
      <c r="D7587" s="34">
        <v>-15154.75</v>
      </c>
      <c r="E7587" s="34">
        <v>-15154.75</v>
      </c>
    </row>
    <row r="7588" spans="1:5" x14ac:dyDescent="0.25">
      <c r="A7588">
        <v>5</v>
      </c>
      <c r="B7588" s="35" t="str">
        <f t="shared" si="118"/>
        <v>25300733</v>
      </c>
      <c r="C7588" s="32" t="s">
        <v>1620</v>
      </c>
      <c r="D7588" s="34">
        <v>-50468.17</v>
      </c>
      <c r="E7588" s="34">
        <v>-50468.17</v>
      </c>
    </row>
    <row r="7589" spans="1:5" x14ac:dyDescent="0.25">
      <c r="A7589">
        <v>5</v>
      </c>
      <c r="B7589" s="35" t="str">
        <f t="shared" si="118"/>
        <v>25300761</v>
      </c>
      <c r="C7589" s="32" t="s">
        <v>1621</v>
      </c>
      <c r="D7589" s="34">
        <v>-129135.17</v>
      </c>
      <c r="E7589" s="34">
        <v>-117902.97</v>
      </c>
    </row>
    <row r="7590" spans="1:5" x14ac:dyDescent="0.25">
      <c r="A7590">
        <v>5</v>
      </c>
      <c r="B7590" s="35" t="str">
        <f t="shared" si="118"/>
        <v>25300771</v>
      </c>
      <c r="C7590" s="32" t="s">
        <v>1622</v>
      </c>
      <c r="D7590" s="34">
        <v>-5812374.1699999999</v>
      </c>
      <c r="E7590" s="34">
        <v>-6404886.3700000001</v>
      </c>
    </row>
    <row r="7591" spans="1:5" x14ac:dyDescent="0.25">
      <c r="A7591">
        <v>5</v>
      </c>
      <c r="B7591" s="35" t="str">
        <f t="shared" si="118"/>
        <v>25300772</v>
      </c>
      <c r="C7591" s="32" t="s">
        <v>1623</v>
      </c>
      <c r="D7591" s="33">
        <v>0</v>
      </c>
      <c r="E7591" s="34">
        <v>-11638.81</v>
      </c>
    </row>
    <row r="7592" spans="1:5" x14ac:dyDescent="0.25">
      <c r="A7592">
        <v>5</v>
      </c>
      <c r="B7592" s="35" t="str">
        <f t="shared" si="118"/>
        <v>25301073</v>
      </c>
      <c r="C7592" s="32" t="s">
        <v>1624</v>
      </c>
      <c r="D7592" s="33">
        <v>0</v>
      </c>
      <c r="E7592" s="34">
        <v>-235</v>
      </c>
    </row>
    <row r="7593" spans="1:5" x14ac:dyDescent="0.25">
      <c r="A7593">
        <v>5</v>
      </c>
      <c r="B7593" s="35" t="str">
        <f t="shared" si="118"/>
        <v>25301151</v>
      </c>
      <c r="C7593" s="32" t="s">
        <v>1625</v>
      </c>
      <c r="D7593" s="34">
        <v>-992389.51</v>
      </c>
      <c r="E7593" s="34">
        <v>-766846.36</v>
      </c>
    </row>
    <row r="7594" spans="1:5" x14ac:dyDescent="0.25">
      <c r="A7594">
        <v>5</v>
      </c>
      <c r="B7594" s="35" t="str">
        <f t="shared" si="118"/>
        <v>25301213</v>
      </c>
      <c r="C7594" s="32" t="s">
        <v>1626</v>
      </c>
      <c r="D7594" s="34">
        <v>-675825</v>
      </c>
      <c r="E7594" s="34">
        <v>-531005.28</v>
      </c>
    </row>
    <row r="7595" spans="1:5" x14ac:dyDescent="0.25">
      <c r="A7595">
        <v>5</v>
      </c>
      <c r="B7595" s="35" t="str">
        <f t="shared" si="118"/>
        <v>25302221</v>
      </c>
      <c r="C7595" s="32" t="s">
        <v>1627</v>
      </c>
      <c r="D7595" s="34">
        <v>-2943825.53</v>
      </c>
      <c r="E7595" s="34">
        <v>-3713956.36</v>
      </c>
    </row>
    <row r="7596" spans="1:5" x14ac:dyDescent="0.25">
      <c r="A7596">
        <v>5</v>
      </c>
      <c r="B7596" s="35" t="str">
        <f t="shared" si="118"/>
        <v>25302222</v>
      </c>
      <c r="C7596" s="32" t="s">
        <v>1628</v>
      </c>
      <c r="D7596" s="34">
        <v>-10581647.6</v>
      </c>
      <c r="E7596" s="34">
        <v>-12225337</v>
      </c>
    </row>
    <row r="7597" spans="1:5" x14ac:dyDescent="0.25">
      <c r="A7597">
        <v>5</v>
      </c>
      <c r="B7597" s="35" t="str">
        <f t="shared" si="118"/>
        <v>25302223</v>
      </c>
      <c r="C7597" s="32" t="s">
        <v>1629</v>
      </c>
      <c r="D7597" s="34">
        <v>-7378561</v>
      </c>
      <c r="E7597" s="34">
        <v>-7252160</v>
      </c>
    </row>
    <row r="7598" spans="1:5" x14ac:dyDescent="0.25">
      <c r="A7598">
        <v>5</v>
      </c>
      <c r="B7598" s="35" t="str">
        <f t="shared" si="118"/>
        <v>25303001</v>
      </c>
      <c r="C7598" s="32" t="s">
        <v>1630</v>
      </c>
      <c r="D7598" s="34">
        <v>2122852.9900000002</v>
      </c>
      <c r="E7598" s="34">
        <v>53697568.990000002</v>
      </c>
    </row>
    <row r="7599" spans="1:5" x14ac:dyDescent="0.25">
      <c r="A7599">
        <v>5</v>
      </c>
      <c r="B7599" s="35" t="str">
        <f t="shared" si="118"/>
        <v>25303031</v>
      </c>
      <c r="C7599" s="32" t="s">
        <v>1631</v>
      </c>
      <c r="D7599" s="33">
        <v>0</v>
      </c>
      <c r="E7599" s="34">
        <v>-48697568.990000002</v>
      </c>
    </row>
    <row r="7600" spans="1:5" x14ac:dyDescent="0.25">
      <c r="A7600">
        <v>5</v>
      </c>
      <c r="B7600" s="35" t="str">
        <f t="shared" si="118"/>
        <v>25303041</v>
      </c>
      <c r="C7600" s="32" t="s">
        <v>1632</v>
      </c>
      <c r="D7600" s="34">
        <v>-2122852.9900000002</v>
      </c>
      <c r="E7600" s="34">
        <v>-5000000</v>
      </c>
    </row>
    <row r="7601" spans="1:5" x14ac:dyDescent="0.25">
      <c r="A7601">
        <v>5</v>
      </c>
      <c r="B7601" s="35" t="str">
        <f t="shared" si="118"/>
        <v>25303061</v>
      </c>
      <c r="C7601" s="32" t="s">
        <v>1633</v>
      </c>
      <c r="D7601" s="34">
        <v>-2122852.9900000002</v>
      </c>
      <c r="E7601" s="34">
        <v>-53697568.990000002</v>
      </c>
    </row>
    <row r="7602" spans="1:5" x14ac:dyDescent="0.25">
      <c r="A7602">
        <v>5</v>
      </c>
      <c r="B7602" s="35" t="str">
        <f t="shared" si="118"/>
        <v xml:space="preserve">F253    </v>
      </c>
      <c r="C7602" s="25" t="s">
        <v>1634</v>
      </c>
      <c r="D7602" s="27">
        <v>-316010348.16000003</v>
      </c>
      <c r="E7602" s="27">
        <v>-353269301.89999998</v>
      </c>
    </row>
    <row r="7603" spans="1:5" x14ac:dyDescent="0.25">
      <c r="A7603">
        <v>5</v>
      </c>
      <c r="B7603" s="35" t="str">
        <f t="shared" si="118"/>
        <v>F1-P112.</v>
      </c>
      <c r="C7603" s="25" t="s">
        <v>261</v>
      </c>
      <c r="D7603" s="27">
        <v>-316010348.16000003</v>
      </c>
      <c r="E7603" s="27">
        <v>-353269301.89999998</v>
      </c>
    </row>
    <row r="7604" spans="1:5" x14ac:dyDescent="0.25">
      <c r="A7604">
        <v>5</v>
      </c>
      <c r="B7604" s="35" t="str">
        <f t="shared" si="118"/>
        <v>25400002</v>
      </c>
      <c r="C7604" s="32" t="s">
        <v>1635</v>
      </c>
      <c r="D7604" s="34">
        <v>-302863232.91000003</v>
      </c>
      <c r="E7604" s="33">
        <v>0</v>
      </c>
    </row>
    <row r="7605" spans="1:5" x14ac:dyDescent="0.25">
      <c r="A7605">
        <v>5</v>
      </c>
      <c r="B7605" s="35" t="str">
        <f t="shared" si="118"/>
        <v>25400012</v>
      </c>
      <c r="C7605" s="32" t="s">
        <v>1636</v>
      </c>
      <c r="D7605" s="34">
        <v>-48056413.020000003</v>
      </c>
      <c r="E7605" s="34">
        <v>-347096269.11000001</v>
      </c>
    </row>
    <row r="7606" spans="1:5" x14ac:dyDescent="0.25">
      <c r="A7606">
        <v>5</v>
      </c>
      <c r="B7606" s="35" t="str">
        <f t="shared" si="118"/>
        <v>25400101</v>
      </c>
      <c r="C7606" s="32" t="s">
        <v>1637</v>
      </c>
      <c r="D7606" s="34">
        <v>-4577.9399999999996</v>
      </c>
      <c r="E7606" s="34">
        <v>-1713.74</v>
      </c>
    </row>
    <row r="7607" spans="1:5" x14ac:dyDescent="0.25">
      <c r="A7607">
        <v>5</v>
      </c>
      <c r="B7607" s="35" t="str">
        <f t="shared" si="118"/>
        <v>25400111</v>
      </c>
      <c r="C7607" s="32" t="s">
        <v>1638</v>
      </c>
      <c r="D7607" s="34">
        <v>-1026.4100000000001</v>
      </c>
      <c r="E7607" s="34">
        <v>-386.98</v>
      </c>
    </row>
    <row r="7608" spans="1:5" x14ac:dyDescent="0.25">
      <c r="A7608">
        <v>5</v>
      </c>
      <c r="B7608" s="35" t="str">
        <f t="shared" si="118"/>
        <v>25400181</v>
      </c>
      <c r="C7608" s="32" t="s">
        <v>1639</v>
      </c>
      <c r="D7608" s="34">
        <v>-2907360</v>
      </c>
      <c r="E7608" s="34">
        <v>-2479815</v>
      </c>
    </row>
    <row r="7609" spans="1:5" x14ac:dyDescent="0.25">
      <c r="A7609">
        <v>5</v>
      </c>
      <c r="B7609" s="35" t="str">
        <f t="shared" si="118"/>
        <v>25400182</v>
      </c>
      <c r="C7609" s="32" t="s">
        <v>1640</v>
      </c>
      <c r="D7609" s="34">
        <v>-1555140</v>
      </c>
      <c r="E7609" s="34">
        <v>-1326435</v>
      </c>
    </row>
    <row r="7610" spans="1:5" x14ac:dyDescent="0.25">
      <c r="A7610">
        <v>5</v>
      </c>
      <c r="B7610" s="35" t="str">
        <f t="shared" si="118"/>
        <v>25400191</v>
      </c>
      <c r="C7610" s="32" t="s">
        <v>1641</v>
      </c>
      <c r="D7610" s="34">
        <v>-448022.26</v>
      </c>
      <c r="E7610" s="34">
        <v>-224011.36</v>
      </c>
    </row>
    <row r="7611" spans="1:5" x14ac:dyDescent="0.25">
      <c r="A7611">
        <v>5</v>
      </c>
      <c r="B7611" s="35" t="str">
        <f t="shared" si="118"/>
        <v>25400201</v>
      </c>
      <c r="C7611" s="32" t="s">
        <v>1642</v>
      </c>
      <c r="D7611" s="34">
        <v>-326808.3</v>
      </c>
      <c r="E7611" s="34">
        <v>-163404.25</v>
      </c>
    </row>
    <row r="7612" spans="1:5" x14ac:dyDescent="0.25">
      <c r="A7612">
        <v>5</v>
      </c>
      <c r="B7612" s="35" t="str">
        <f t="shared" si="118"/>
        <v>25400221</v>
      </c>
      <c r="C7612" s="32" t="s">
        <v>1643</v>
      </c>
      <c r="D7612" s="34">
        <v>-1196228.01</v>
      </c>
      <c r="E7612" s="34">
        <v>-912958.23</v>
      </c>
    </row>
    <row r="7613" spans="1:5" x14ac:dyDescent="0.25">
      <c r="A7613">
        <v>5</v>
      </c>
      <c r="B7613" s="35" t="str">
        <f t="shared" si="118"/>
        <v>25400261</v>
      </c>
      <c r="C7613" s="32" t="s">
        <v>1644</v>
      </c>
      <c r="D7613" s="34">
        <v>-93615823</v>
      </c>
      <c r="E7613" s="34">
        <v>-93615823</v>
      </c>
    </row>
    <row r="7614" spans="1:5" x14ac:dyDescent="0.25">
      <c r="A7614">
        <v>5</v>
      </c>
      <c r="B7614" s="35" t="str">
        <f t="shared" si="118"/>
        <v>25400291</v>
      </c>
      <c r="C7614" s="32" t="s">
        <v>1645</v>
      </c>
      <c r="D7614" s="34">
        <v>15030.31</v>
      </c>
      <c r="E7614" s="34">
        <v>-317639.38</v>
      </c>
    </row>
    <row r="7615" spans="1:5" x14ac:dyDescent="0.25">
      <c r="A7615">
        <v>5</v>
      </c>
      <c r="B7615" s="35" t="str">
        <f t="shared" si="118"/>
        <v>25400301</v>
      </c>
      <c r="C7615" s="32" t="s">
        <v>1646</v>
      </c>
      <c r="D7615" s="34">
        <v>-28669.360000000001</v>
      </c>
      <c r="E7615" s="34">
        <v>-38457.49</v>
      </c>
    </row>
    <row r="7616" spans="1:5" x14ac:dyDescent="0.25">
      <c r="A7616">
        <v>5</v>
      </c>
      <c r="B7616" s="35" t="str">
        <f t="shared" si="118"/>
        <v>25400311</v>
      </c>
      <c r="C7616" s="32" t="s">
        <v>1647</v>
      </c>
      <c r="D7616" s="34">
        <v>-41961.24</v>
      </c>
      <c r="E7616" s="34">
        <v>-34163.360000000001</v>
      </c>
    </row>
    <row r="7617" spans="1:5" x14ac:dyDescent="0.25">
      <c r="A7617">
        <v>5</v>
      </c>
      <c r="B7617" s="35" t="str">
        <f t="shared" si="118"/>
        <v>25400321</v>
      </c>
      <c r="C7617" s="32" t="s">
        <v>1648</v>
      </c>
      <c r="D7617" s="34">
        <v>-33158.11</v>
      </c>
      <c r="E7617" s="34">
        <v>-36852.870000000003</v>
      </c>
    </row>
    <row r="7618" spans="1:5" x14ac:dyDescent="0.25">
      <c r="A7618">
        <v>5</v>
      </c>
      <c r="B7618" s="35" t="str">
        <f t="shared" ref="B7618:B7681" si="119">LEFT(C7618,8)</f>
        <v>25400331</v>
      </c>
      <c r="C7618" s="32" t="s">
        <v>1649</v>
      </c>
      <c r="D7618" s="34">
        <v>-345978.61</v>
      </c>
      <c r="E7618" s="34">
        <v>-221808.83</v>
      </c>
    </row>
    <row r="7619" spans="1:5" x14ac:dyDescent="0.25">
      <c r="A7619">
        <v>5</v>
      </c>
      <c r="B7619" s="35" t="str">
        <f t="shared" si="119"/>
        <v>25400341</v>
      </c>
      <c r="C7619" s="32" t="s">
        <v>1650</v>
      </c>
      <c r="D7619" s="34">
        <v>-5571892.9400000004</v>
      </c>
      <c r="E7619" s="33">
        <v>0</v>
      </c>
    </row>
    <row r="7620" spans="1:5" x14ac:dyDescent="0.25">
      <c r="A7620">
        <v>5</v>
      </c>
      <c r="B7620" s="35" t="str">
        <f t="shared" si="119"/>
        <v>25400361</v>
      </c>
      <c r="C7620" s="32" t="s">
        <v>1651</v>
      </c>
      <c r="D7620" s="33">
        <v>0</v>
      </c>
      <c r="E7620" s="34">
        <v>-39049.15</v>
      </c>
    </row>
    <row r="7621" spans="1:5" x14ac:dyDescent="0.25">
      <c r="A7621">
        <v>5</v>
      </c>
      <c r="B7621" s="35" t="str">
        <f t="shared" si="119"/>
        <v>25400392</v>
      </c>
      <c r="C7621" s="32" t="s">
        <v>1652</v>
      </c>
      <c r="D7621" s="34">
        <v>-8100000</v>
      </c>
      <c r="E7621" s="33">
        <v>0</v>
      </c>
    </row>
    <row r="7622" spans="1:5" x14ac:dyDescent="0.25">
      <c r="A7622">
        <v>5</v>
      </c>
      <c r="B7622" s="35" t="str">
        <f t="shared" si="119"/>
        <v>25400411</v>
      </c>
      <c r="C7622" s="32" t="s">
        <v>1653</v>
      </c>
      <c r="D7622" s="33">
        <v>0</v>
      </c>
      <c r="E7622" s="34">
        <v>-10499460.289999999</v>
      </c>
    </row>
    <row r="7623" spans="1:5" x14ac:dyDescent="0.25">
      <c r="A7623">
        <v>5</v>
      </c>
      <c r="B7623" s="35" t="str">
        <f t="shared" si="119"/>
        <v>25400451</v>
      </c>
      <c r="C7623" s="32" t="s">
        <v>1654</v>
      </c>
      <c r="D7623" s="34">
        <v>-31636.34</v>
      </c>
      <c r="E7623" s="33">
        <v>0</v>
      </c>
    </row>
    <row r="7624" spans="1:5" x14ac:dyDescent="0.25">
      <c r="A7624">
        <v>5</v>
      </c>
      <c r="B7624" s="35" t="str">
        <f t="shared" si="119"/>
        <v>25400461</v>
      </c>
      <c r="C7624" s="32" t="s">
        <v>1655</v>
      </c>
      <c r="D7624" s="34">
        <v>-13439.47</v>
      </c>
      <c r="E7624" s="34">
        <v>-1196.1099999999999</v>
      </c>
    </row>
    <row r="7625" spans="1:5" x14ac:dyDescent="0.25">
      <c r="A7625">
        <v>5</v>
      </c>
      <c r="B7625" s="35" t="str">
        <f t="shared" si="119"/>
        <v>25400471</v>
      </c>
      <c r="C7625" s="32" t="s">
        <v>1656</v>
      </c>
      <c r="D7625" s="34">
        <v>-255908.15</v>
      </c>
      <c r="E7625" s="34">
        <v>-219661.46</v>
      </c>
    </row>
    <row r="7626" spans="1:5" x14ac:dyDescent="0.25">
      <c r="A7626">
        <v>5</v>
      </c>
      <c r="B7626" s="35" t="str">
        <f t="shared" si="119"/>
        <v>25400481</v>
      </c>
      <c r="C7626" s="32" t="s">
        <v>1657</v>
      </c>
      <c r="D7626" s="34">
        <v>-135995.29999999999</v>
      </c>
      <c r="E7626" s="34">
        <v>-244697.66</v>
      </c>
    </row>
    <row r="7627" spans="1:5" x14ac:dyDescent="0.25">
      <c r="A7627">
        <v>5</v>
      </c>
      <c r="B7627" s="35" t="str">
        <f t="shared" si="119"/>
        <v>25400491</v>
      </c>
      <c r="C7627" s="32" t="s">
        <v>1658</v>
      </c>
      <c r="D7627" s="34">
        <v>-1381856</v>
      </c>
      <c r="E7627" s="34">
        <v>-690931</v>
      </c>
    </row>
    <row r="7628" spans="1:5" x14ac:dyDescent="0.25">
      <c r="A7628">
        <v>5</v>
      </c>
      <c r="B7628" s="35" t="str">
        <f t="shared" si="119"/>
        <v>25400501</v>
      </c>
      <c r="C7628" s="32" t="s">
        <v>1659</v>
      </c>
      <c r="D7628" s="34">
        <v>-400029</v>
      </c>
      <c r="E7628" s="34">
        <v>-200019</v>
      </c>
    </row>
    <row r="7629" spans="1:5" x14ac:dyDescent="0.25">
      <c r="A7629">
        <v>5</v>
      </c>
      <c r="B7629" s="35" t="str">
        <f t="shared" si="119"/>
        <v>25400521</v>
      </c>
      <c r="C7629" s="32" t="s">
        <v>1660</v>
      </c>
      <c r="D7629" s="34">
        <v>-10300000</v>
      </c>
      <c r="E7629" s="33">
        <v>0</v>
      </c>
    </row>
    <row r="7630" spans="1:5" x14ac:dyDescent="0.25">
      <c r="A7630">
        <v>5</v>
      </c>
      <c r="B7630" s="35" t="str">
        <f t="shared" si="119"/>
        <v>25400601</v>
      </c>
      <c r="C7630" s="32" t="s">
        <v>1661</v>
      </c>
      <c r="D7630" s="34">
        <v>-152462.81</v>
      </c>
      <c r="E7630" s="33">
        <v>0</v>
      </c>
    </row>
    <row r="7631" spans="1:5" x14ac:dyDescent="0.25">
      <c r="A7631">
        <v>5</v>
      </c>
      <c r="B7631" s="35" t="str">
        <f t="shared" si="119"/>
        <v>25400611</v>
      </c>
      <c r="C7631" s="32" t="s">
        <v>1662</v>
      </c>
      <c r="D7631" s="33">
        <v>0</v>
      </c>
      <c r="E7631" s="34">
        <v>-1126496.31</v>
      </c>
    </row>
    <row r="7632" spans="1:5" x14ac:dyDescent="0.25">
      <c r="A7632">
        <v>5</v>
      </c>
      <c r="B7632" s="35" t="str">
        <f t="shared" si="119"/>
        <v>25400631</v>
      </c>
      <c r="C7632" s="32" t="s">
        <v>1663</v>
      </c>
      <c r="D7632" s="34">
        <v>-1373354.01</v>
      </c>
      <c r="E7632" s="33">
        <v>0</v>
      </c>
    </row>
    <row r="7633" spans="1:5" x14ac:dyDescent="0.25">
      <c r="A7633">
        <v>5</v>
      </c>
      <c r="B7633" s="35" t="str">
        <f t="shared" si="119"/>
        <v>25400641</v>
      </c>
      <c r="C7633" s="32" t="s">
        <v>1664</v>
      </c>
      <c r="D7633" s="34">
        <v>-35937.72</v>
      </c>
      <c r="E7633" s="34">
        <v>-2600165.56</v>
      </c>
    </row>
    <row r="7634" spans="1:5" x14ac:dyDescent="0.25">
      <c r="A7634">
        <v>5</v>
      </c>
      <c r="B7634" s="35" t="str">
        <f t="shared" si="119"/>
        <v>25400651</v>
      </c>
      <c r="C7634" s="32" t="s">
        <v>1665</v>
      </c>
      <c r="D7634" s="34">
        <v>-212754.14</v>
      </c>
      <c r="E7634" s="33">
        <v>0</v>
      </c>
    </row>
    <row r="7635" spans="1:5" x14ac:dyDescent="0.25">
      <c r="A7635">
        <v>5</v>
      </c>
      <c r="B7635" s="35" t="str">
        <f t="shared" si="119"/>
        <v>25400661</v>
      </c>
      <c r="C7635" s="32" t="s">
        <v>1666</v>
      </c>
      <c r="D7635" s="34">
        <v>-86393.95</v>
      </c>
      <c r="E7635" s="34">
        <v>-911783.42</v>
      </c>
    </row>
    <row r="7636" spans="1:5" x14ac:dyDescent="0.25">
      <c r="A7636">
        <v>5</v>
      </c>
      <c r="B7636" s="35" t="str">
        <f t="shared" si="119"/>
        <v>25400671</v>
      </c>
      <c r="C7636" s="32" t="s">
        <v>1667</v>
      </c>
      <c r="D7636" s="33">
        <v>0</v>
      </c>
      <c r="E7636" s="34">
        <v>-355485.52</v>
      </c>
    </row>
    <row r="7637" spans="1:5" x14ac:dyDescent="0.25">
      <c r="A7637">
        <v>5</v>
      </c>
      <c r="B7637" s="35" t="str">
        <f t="shared" si="119"/>
        <v>25400691</v>
      </c>
      <c r="C7637" s="32" t="s">
        <v>1668</v>
      </c>
      <c r="D7637" s="34">
        <v>-40.18</v>
      </c>
      <c r="E7637" s="33">
        <v>0</v>
      </c>
    </row>
    <row r="7638" spans="1:5" x14ac:dyDescent="0.25">
      <c r="A7638">
        <v>5</v>
      </c>
      <c r="B7638" s="35" t="str">
        <f t="shared" si="119"/>
        <v>25400692</v>
      </c>
      <c r="C7638" s="32" t="s">
        <v>1669</v>
      </c>
      <c r="D7638" s="34">
        <v>-21797.52</v>
      </c>
      <c r="E7638" s="34">
        <v>-1908960.26</v>
      </c>
    </row>
    <row r="7639" spans="1:5" x14ac:dyDescent="0.25">
      <c r="A7639">
        <v>5</v>
      </c>
      <c r="B7639" s="35" t="str">
        <f t="shared" si="119"/>
        <v>25400701</v>
      </c>
      <c r="C7639" s="32" t="s">
        <v>1670</v>
      </c>
      <c r="D7639" s="34">
        <v>536141.32999999996</v>
      </c>
      <c r="E7639" s="34">
        <v>-649911677.36000001</v>
      </c>
    </row>
    <row r="7640" spans="1:5" x14ac:dyDescent="0.25">
      <c r="A7640">
        <v>5</v>
      </c>
      <c r="B7640" s="35" t="str">
        <f t="shared" si="119"/>
        <v>25400711</v>
      </c>
      <c r="C7640" s="32" t="s">
        <v>1671</v>
      </c>
      <c r="D7640" s="34">
        <v>-525.26</v>
      </c>
      <c r="E7640" s="33">
        <v>0</v>
      </c>
    </row>
    <row r="7641" spans="1:5" x14ac:dyDescent="0.25">
      <c r="A7641">
        <v>5</v>
      </c>
      <c r="B7641" s="35" t="str">
        <f t="shared" si="119"/>
        <v>25400721</v>
      </c>
      <c r="C7641" s="32" t="s">
        <v>1672</v>
      </c>
      <c r="D7641" s="34">
        <v>-214.04</v>
      </c>
      <c r="E7641" s="33">
        <v>0</v>
      </c>
    </row>
    <row r="7642" spans="1:5" x14ac:dyDescent="0.25">
      <c r="A7642">
        <v>5</v>
      </c>
      <c r="B7642" s="35" t="str">
        <f t="shared" si="119"/>
        <v>25400741</v>
      </c>
      <c r="C7642" s="32" t="s">
        <v>1673</v>
      </c>
      <c r="D7642" s="34">
        <v>-2409.09</v>
      </c>
      <c r="E7642" s="34">
        <v>-13226.06</v>
      </c>
    </row>
    <row r="7643" spans="1:5" x14ac:dyDescent="0.25">
      <c r="A7643">
        <v>5</v>
      </c>
      <c r="B7643" s="35" t="str">
        <f t="shared" si="119"/>
        <v>25400751</v>
      </c>
      <c r="C7643" s="32" t="s">
        <v>1674</v>
      </c>
      <c r="D7643" s="34">
        <v>-63.04</v>
      </c>
      <c r="E7643" s="34">
        <v>-19265.46</v>
      </c>
    </row>
    <row r="7644" spans="1:5" x14ac:dyDescent="0.25">
      <c r="A7644">
        <v>5</v>
      </c>
      <c r="B7644" s="35" t="str">
        <f t="shared" si="119"/>
        <v>25400761</v>
      </c>
      <c r="C7644" s="32" t="s">
        <v>1675</v>
      </c>
      <c r="D7644" s="34">
        <v>-373.21</v>
      </c>
      <c r="E7644" s="33">
        <v>0</v>
      </c>
    </row>
    <row r="7645" spans="1:5" x14ac:dyDescent="0.25">
      <c r="A7645">
        <v>5</v>
      </c>
      <c r="B7645" s="35" t="str">
        <f t="shared" si="119"/>
        <v>25400771</v>
      </c>
      <c r="C7645" s="32" t="s">
        <v>1676</v>
      </c>
      <c r="D7645" s="34">
        <v>-151.55000000000001</v>
      </c>
      <c r="E7645" s="34">
        <v>-6900.01</v>
      </c>
    </row>
    <row r="7646" spans="1:5" x14ac:dyDescent="0.25">
      <c r="A7646">
        <v>5</v>
      </c>
      <c r="B7646" s="35" t="str">
        <f t="shared" si="119"/>
        <v>25400801</v>
      </c>
      <c r="C7646" s="32" t="s">
        <v>1677</v>
      </c>
      <c r="D7646" s="34">
        <v>-662674017.33000004</v>
      </c>
      <c r="E7646" s="33">
        <v>0</v>
      </c>
    </row>
    <row r="7647" spans="1:5" x14ac:dyDescent="0.25">
      <c r="A7647">
        <v>5</v>
      </c>
      <c r="B7647" s="35" t="str">
        <f t="shared" si="119"/>
        <v>25400802</v>
      </c>
      <c r="C7647" s="32" t="s">
        <v>1678</v>
      </c>
      <c r="D7647" s="34">
        <v>-991.63</v>
      </c>
      <c r="E7647" s="33">
        <v>0</v>
      </c>
    </row>
    <row r="7648" spans="1:5" x14ac:dyDescent="0.25">
      <c r="A7648">
        <v>5</v>
      </c>
      <c r="B7648" s="35" t="str">
        <f t="shared" si="119"/>
        <v>25400821</v>
      </c>
      <c r="C7648" s="32" t="s">
        <v>1738</v>
      </c>
      <c r="D7648" s="33">
        <v>0</v>
      </c>
      <c r="E7648" s="34">
        <v>-914054.74</v>
      </c>
    </row>
    <row r="7649" spans="1:5" x14ac:dyDescent="0.25">
      <c r="A7649">
        <v>5</v>
      </c>
      <c r="B7649" s="35" t="str">
        <f t="shared" si="119"/>
        <v>25400831</v>
      </c>
      <c r="C7649" s="32" t="s">
        <v>1739</v>
      </c>
      <c r="D7649" s="33">
        <v>0</v>
      </c>
      <c r="E7649" s="34">
        <v>-1199814.27</v>
      </c>
    </row>
    <row r="7650" spans="1:5" x14ac:dyDescent="0.25">
      <c r="A7650">
        <v>5</v>
      </c>
      <c r="B7650" s="35" t="str">
        <f t="shared" si="119"/>
        <v>25400851</v>
      </c>
      <c r="C7650" s="32" t="s">
        <v>1679</v>
      </c>
      <c r="D7650" s="33">
        <v>0</v>
      </c>
      <c r="E7650" s="34">
        <v>-1148339.57</v>
      </c>
    </row>
    <row r="7651" spans="1:5" x14ac:dyDescent="0.25">
      <c r="A7651">
        <v>5</v>
      </c>
      <c r="B7651" s="35" t="str">
        <f t="shared" si="119"/>
        <v>25400861</v>
      </c>
      <c r="C7651" s="32" t="s">
        <v>1740</v>
      </c>
      <c r="D7651" s="33">
        <v>0</v>
      </c>
      <c r="E7651" s="34">
        <v>63.04</v>
      </c>
    </row>
    <row r="7652" spans="1:5" x14ac:dyDescent="0.25">
      <c r="A7652">
        <v>5</v>
      </c>
      <c r="B7652" s="35" t="str">
        <f t="shared" si="119"/>
        <v>25400871</v>
      </c>
      <c r="C7652" s="32" t="s">
        <v>1680</v>
      </c>
      <c r="D7652" s="33">
        <v>0</v>
      </c>
      <c r="E7652" s="33">
        <v>0</v>
      </c>
    </row>
    <row r="7653" spans="1:5" x14ac:dyDescent="0.25">
      <c r="A7653">
        <v>5</v>
      </c>
      <c r="B7653" s="35" t="str">
        <f t="shared" si="119"/>
        <v>25400881</v>
      </c>
      <c r="C7653" s="32" t="s">
        <v>1681</v>
      </c>
      <c r="D7653" s="33">
        <v>0</v>
      </c>
      <c r="E7653" s="34">
        <v>-64872.24</v>
      </c>
    </row>
    <row r="7654" spans="1:5" x14ac:dyDescent="0.25">
      <c r="A7654">
        <v>5</v>
      </c>
      <c r="B7654" s="35" t="str">
        <f t="shared" si="119"/>
        <v xml:space="preserve">F254    </v>
      </c>
      <c r="C7654" s="25" t="s">
        <v>1682</v>
      </c>
      <c r="D7654" s="27">
        <v>-1141625470.21</v>
      </c>
      <c r="E7654" s="27">
        <v>-1118545731.01</v>
      </c>
    </row>
    <row r="7655" spans="1:5" x14ac:dyDescent="0.25">
      <c r="A7655">
        <v>5</v>
      </c>
      <c r="B7655" s="35" t="str">
        <f t="shared" si="119"/>
        <v>F1-P112.</v>
      </c>
      <c r="C7655" s="25" t="s">
        <v>262</v>
      </c>
      <c r="D7655" s="27">
        <v>-1141625470.21</v>
      </c>
      <c r="E7655" s="27">
        <v>-1118545731.01</v>
      </c>
    </row>
    <row r="7656" spans="1:5" x14ac:dyDescent="0.25">
      <c r="A7656">
        <v>5</v>
      </c>
      <c r="B7656" s="35" t="str">
        <f t="shared" si="119"/>
        <v>28200002</v>
      </c>
      <c r="C7656" s="32" t="s">
        <v>1683</v>
      </c>
      <c r="D7656" s="34">
        <v>-579236684.05999994</v>
      </c>
      <c r="E7656" s="34">
        <v>-578655177.35000002</v>
      </c>
    </row>
    <row r="7657" spans="1:5" x14ac:dyDescent="0.25">
      <c r="A7657">
        <v>5</v>
      </c>
      <c r="B7657" s="35" t="str">
        <f t="shared" si="119"/>
        <v>28200013</v>
      </c>
      <c r="C7657" s="32" t="s">
        <v>1684</v>
      </c>
      <c r="D7657" s="34">
        <v>-70806013.290000007</v>
      </c>
      <c r="E7657" s="34">
        <v>-68489081.849999994</v>
      </c>
    </row>
    <row r="7658" spans="1:5" x14ac:dyDescent="0.25">
      <c r="A7658">
        <v>5</v>
      </c>
      <c r="B7658" s="35" t="str">
        <f t="shared" si="119"/>
        <v>28200121</v>
      </c>
      <c r="C7658" s="32" t="s">
        <v>1685</v>
      </c>
      <c r="D7658" s="34">
        <v>-1384285648.5999999</v>
      </c>
      <c r="E7658" s="34">
        <v>-1373885190.1900001</v>
      </c>
    </row>
    <row r="7659" spans="1:5" x14ac:dyDescent="0.25">
      <c r="A7659">
        <v>5</v>
      </c>
      <c r="B7659" s="35" t="str">
        <f t="shared" si="119"/>
        <v xml:space="preserve">F282    </v>
      </c>
      <c r="C7659" s="25" t="s">
        <v>267</v>
      </c>
      <c r="D7659" s="27">
        <v>-2034328345.95</v>
      </c>
      <c r="E7659" s="27">
        <v>-2021029449.3900001</v>
      </c>
    </row>
    <row r="7660" spans="1:5" x14ac:dyDescent="0.25">
      <c r="A7660">
        <v>5</v>
      </c>
      <c r="B7660" s="35" t="str">
        <f t="shared" si="119"/>
        <v>28300001</v>
      </c>
      <c r="C7660" s="32" t="s">
        <v>1686</v>
      </c>
      <c r="D7660" s="33">
        <v>0</v>
      </c>
      <c r="E7660" s="33">
        <v>0</v>
      </c>
    </row>
    <row r="7661" spans="1:5" x14ac:dyDescent="0.25">
      <c r="A7661">
        <v>5</v>
      </c>
      <c r="B7661" s="35" t="str">
        <f t="shared" si="119"/>
        <v>28300031</v>
      </c>
      <c r="C7661" s="32" t="s">
        <v>1687</v>
      </c>
      <c r="D7661" s="34">
        <v>-2636220.91</v>
      </c>
      <c r="E7661" s="34">
        <v>-2454693.52</v>
      </c>
    </row>
    <row r="7662" spans="1:5" x14ac:dyDescent="0.25">
      <c r="A7662">
        <v>5</v>
      </c>
      <c r="B7662" s="35" t="str">
        <f t="shared" si="119"/>
        <v>28300033</v>
      </c>
      <c r="C7662" s="32" t="s">
        <v>1688</v>
      </c>
      <c r="D7662" s="34">
        <v>-45807652.280000001</v>
      </c>
      <c r="E7662" s="34">
        <v>-46068937.780000001</v>
      </c>
    </row>
    <row r="7663" spans="1:5" x14ac:dyDescent="0.25">
      <c r="A7663">
        <v>5</v>
      </c>
      <c r="B7663" s="35" t="str">
        <f t="shared" si="119"/>
        <v>28300041</v>
      </c>
      <c r="C7663" s="32" t="s">
        <v>1689</v>
      </c>
      <c r="D7663" s="34">
        <v>-175927.9</v>
      </c>
      <c r="E7663" s="34">
        <v>-152269.07999999999</v>
      </c>
    </row>
    <row r="7664" spans="1:5" x14ac:dyDescent="0.25">
      <c r="A7664">
        <v>5</v>
      </c>
      <c r="B7664" s="35" t="str">
        <f t="shared" si="119"/>
        <v>28300043</v>
      </c>
      <c r="C7664" s="32" t="s">
        <v>1690</v>
      </c>
      <c r="D7664" s="34">
        <v>-13861052.58</v>
      </c>
      <c r="E7664" s="34">
        <v>-14682655.199999999</v>
      </c>
    </row>
    <row r="7665" spans="1:5" x14ac:dyDescent="0.25">
      <c r="A7665">
        <v>5</v>
      </c>
      <c r="B7665" s="35" t="str">
        <f t="shared" si="119"/>
        <v>28300081</v>
      </c>
      <c r="C7665" s="32" t="s">
        <v>1691</v>
      </c>
      <c r="D7665" s="34">
        <v>-4679291.4000000004</v>
      </c>
      <c r="E7665" s="34">
        <v>-4619142.1500000004</v>
      </c>
    </row>
    <row r="7666" spans="1:5" x14ac:dyDescent="0.25">
      <c r="A7666">
        <v>5</v>
      </c>
      <c r="B7666" s="35" t="str">
        <f t="shared" si="119"/>
        <v>28300091</v>
      </c>
      <c r="C7666" s="43" t="s">
        <v>1692</v>
      </c>
      <c r="D7666" s="49">
        <v>-1811144.25</v>
      </c>
      <c r="E7666" s="49">
        <v>-1506459.5</v>
      </c>
    </row>
    <row r="7667" spans="1:5" x14ac:dyDescent="0.25">
      <c r="A7667">
        <v>5</v>
      </c>
      <c r="B7667" s="35" t="str">
        <f t="shared" si="119"/>
        <v>28300101</v>
      </c>
      <c r="C7667" s="32" t="s">
        <v>1693</v>
      </c>
      <c r="D7667" s="34">
        <v>-166208.72</v>
      </c>
      <c r="E7667" s="34">
        <v>-1357231.69</v>
      </c>
    </row>
    <row r="7668" spans="1:5" x14ac:dyDescent="0.25">
      <c r="A7668">
        <v>5</v>
      </c>
      <c r="B7668" s="35" t="str">
        <f t="shared" si="119"/>
        <v>28300152</v>
      </c>
      <c r="C7668" s="32" t="s">
        <v>1694</v>
      </c>
      <c r="D7668" s="34">
        <v>-2035652.44</v>
      </c>
      <c r="E7668" s="34">
        <v>-2272455.2999999998</v>
      </c>
    </row>
    <row r="7669" spans="1:5" x14ac:dyDescent="0.25">
      <c r="A7669">
        <v>5</v>
      </c>
      <c r="B7669" s="35" t="str">
        <f t="shared" si="119"/>
        <v>28300162</v>
      </c>
      <c r="C7669" s="32" t="s">
        <v>1695</v>
      </c>
      <c r="D7669" s="34">
        <v>-277250.40000000002</v>
      </c>
      <c r="E7669" s="34">
        <v>-556532.49</v>
      </c>
    </row>
    <row r="7670" spans="1:5" x14ac:dyDescent="0.25">
      <c r="A7670">
        <v>5</v>
      </c>
      <c r="B7670" s="35" t="str">
        <f t="shared" si="119"/>
        <v>28300211</v>
      </c>
      <c r="C7670" s="32" t="s">
        <v>1696</v>
      </c>
      <c r="D7670" s="34">
        <v>-19107371.079999998</v>
      </c>
      <c r="E7670" s="34">
        <v>-18314500.329999998</v>
      </c>
    </row>
    <row r="7671" spans="1:5" x14ac:dyDescent="0.25">
      <c r="A7671">
        <v>5</v>
      </c>
      <c r="B7671" s="35" t="str">
        <f t="shared" si="119"/>
        <v>28300212</v>
      </c>
      <c r="C7671" s="32" t="s">
        <v>1697</v>
      </c>
      <c r="D7671" s="33">
        <v>0</v>
      </c>
      <c r="E7671" s="34">
        <v>52857.38</v>
      </c>
    </row>
    <row r="7672" spans="1:5" x14ac:dyDescent="0.25">
      <c r="A7672">
        <v>5</v>
      </c>
      <c r="B7672" s="35" t="str">
        <f t="shared" si="119"/>
        <v>28300221</v>
      </c>
      <c r="C7672" s="32" t="s">
        <v>1698</v>
      </c>
      <c r="D7672" s="34">
        <v>-6183652.8799999999</v>
      </c>
      <c r="E7672" s="34">
        <v>-4760768.4800000004</v>
      </c>
    </row>
    <row r="7673" spans="1:5" x14ac:dyDescent="0.25">
      <c r="A7673">
        <v>5</v>
      </c>
      <c r="B7673" s="35" t="str">
        <f t="shared" si="119"/>
        <v>28300232</v>
      </c>
      <c r="C7673" s="32" t="s">
        <v>1699</v>
      </c>
      <c r="D7673" s="34">
        <v>-5466402.9699999997</v>
      </c>
      <c r="E7673" s="34">
        <v>-3624880.64</v>
      </c>
    </row>
    <row r="7674" spans="1:5" x14ac:dyDescent="0.25">
      <c r="A7674">
        <v>5</v>
      </c>
      <c r="B7674" s="35" t="str">
        <f t="shared" si="119"/>
        <v>28300252</v>
      </c>
      <c r="C7674" s="32" t="s">
        <v>1700</v>
      </c>
      <c r="D7674" s="34">
        <v>-8781661.8900000006</v>
      </c>
      <c r="E7674" s="34">
        <v>-8268037.3799999999</v>
      </c>
    </row>
    <row r="7675" spans="1:5" x14ac:dyDescent="0.25">
      <c r="A7675">
        <v>5</v>
      </c>
      <c r="B7675" s="35" t="str">
        <f t="shared" si="119"/>
        <v>28300262</v>
      </c>
      <c r="C7675" s="32" t="s">
        <v>1701</v>
      </c>
      <c r="D7675" s="34">
        <v>-2464580.38</v>
      </c>
      <c r="E7675" s="34">
        <v>-2054199.64</v>
      </c>
    </row>
    <row r="7676" spans="1:5" x14ac:dyDescent="0.25">
      <c r="A7676">
        <v>5</v>
      </c>
      <c r="B7676" s="35" t="str">
        <f t="shared" si="119"/>
        <v>28300311</v>
      </c>
      <c r="C7676" s="32" t="s">
        <v>1702</v>
      </c>
      <c r="D7676" s="34">
        <v>-8455227.6999999993</v>
      </c>
      <c r="E7676" s="34">
        <v>-8455227.6999999993</v>
      </c>
    </row>
    <row r="7677" spans="1:5" x14ac:dyDescent="0.25">
      <c r="A7677">
        <v>5</v>
      </c>
      <c r="B7677" s="35" t="str">
        <f t="shared" si="119"/>
        <v>28300361</v>
      </c>
      <c r="C7677" s="32" t="s">
        <v>1703</v>
      </c>
      <c r="D7677" s="34">
        <v>-797362.18</v>
      </c>
      <c r="E7677" s="34">
        <v>-1.1100000000000001</v>
      </c>
    </row>
    <row r="7678" spans="1:5" x14ac:dyDescent="0.25">
      <c r="A7678">
        <v>5</v>
      </c>
      <c r="B7678" s="35" t="str">
        <f t="shared" si="119"/>
        <v>28300362</v>
      </c>
      <c r="C7678" s="32" t="s">
        <v>1704</v>
      </c>
      <c r="D7678" s="34">
        <v>-0.35</v>
      </c>
      <c r="E7678" s="34">
        <v>-0.35</v>
      </c>
    </row>
    <row r="7679" spans="1:5" x14ac:dyDescent="0.25">
      <c r="A7679">
        <v>5</v>
      </c>
      <c r="B7679" s="35" t="str">
        <f t="shared" si="119"/>
        <v>28300441</v>
      </c>
      <c r="C7679" s="32" t="s">
        <v>1705</v>
      </c>
      <c r="D7679" s="34">
        <v>-3653111.77</v>
      </c>
      <c r="E7679" s="34">
        <v>-3653111.77</v>
      </c>
    </row>
    <row r="7680" spans="1:5" x14ac:dyDescent="0.25">
      <c r="A7680">
        <v>5</v>
      </c>
      <c r="B7680" s="35" t="str">
        <f t="shared" si="119"/>
        <v>28300501</v>
      </c>
      <c r="C7680" s="32" t="s">
        <v>1706</v>
      </c>
      <c r="D7680" s="34">
        <v>1070991.8500000001</v>
      </c>
      <c r="E7680" s="34">
        <v>1041465.32</v>
      </c>
    </row>
    <row r="7681" spans="1:5" x14ac:dyDescent="0.25">
      <c r="A7681">
        <v>5</v>
      </c>
      <c r="B7681" s="35" t="str">
        <f t="shared" si="119"/>
        <v>28300503</v>
      </c>
      <c r="C7681" s="32" t="s">
        <v>1707</v>
      </c>
      <c r="D7681" s="34">
        <v>-4601698.8899999997</v>
      </c>
      <c r="E7681" s="34">
        <v>-4539513.6900000004</v>
      </c>
    </row>
    <row r="7682" spans="1:5" x14ac:dyDescent="0.25">
      <c r="A7682">
        <v>5</v>
      </c>
      <c r="B7682" s="35" t="str">
        <f t="shared" ref="B7682:B7745" si="120">LEFT(C7682,8)</f>
        <v>28300511</v>
      </c>
      <c r="C7682" s="32" t="s">
        <v>1708</v>
      </c>
      <c r="D7682" s="34">
        <v>-725412.24</v>
      </c>
      <c r="E7682" s="34">
        <v>-725412.24</v>
      </c>
    </row>
    <row r="7683" spans="1:5" x14ac:dyDescent="0.25">
      <c r="A7683">
        <v>5</v>
      </c>
      <c r="B7683" s="35" t="str">
        <f t="shared" si="120"/>
        <v>28300541</v>
      </c>
      <c r="C7683" s="32" t="s">
        <v>1709</v>
      </c>
      <c r="D7683" s="33">
        <v>0</v>
      </c>
      <c r="E7683" s="34">
        <v>-153314.49</v>
      </c>
    </row>
    <row r="7684" spans="1:5" x14ac:dyDescent="0.25">
      <c r="A7684">
        <v>5</v>
      </c>
      <c r="B7684" s="35" t="str">
        <f t="shared" si="120"/>
        <v>28300561</v>
      </c>
      <c r="C7684" s="32" t="s">
        <v>1710</v>
      </c>
      <c r="D7684" s="34">
        <v>-12772442.1</v>
      </c>
      <c r="E7684" s="34">
        <v>-12541611.359999999</v>
      </c>
    </row>
    <row r="7685" spans="1:5" x14ac:dyDescent="0.25">
      <c r="A7685">
        <v>5</v>
      </c>
      <c r="B7685" s="35" t="str">
        <f t="shared" si="120"/>
        <v>28300581</v>
      </c>
      <c r="C7685" s="32" t="s">
        <v>1711</v>
      </c>
      <c r="D7685" s="34">
        <v>-9973614.6300000008</v>
      </c>
      <c r="E7685" s="34">
        <v>-7265250.7199999997</v>
      </c>
    </row>
    <row r="7686" spans="1:5" x14ac:dyDescent="0.25">
      <c r="A7686">
        <v>5</v>
      </c>
      <c r="B7686" s="35" t="str">
        <f t="shared" si="120"/>
        <v>28300651</v>
      </c>
      <c r="C7686" s="32" t="s">
        <v>1712</v>
      </c>
      <c r="D7686" s="34">
        <v>-6825557.1399999997</v>
      </c>
      <c r="E7686" s="34">
        <v>-6256760.7199999997</v>
      </c>
    </row>
    <row r="7687" spans="1:5" x14ac:dyDescent="0.25">
      <c r="A7687">
        <v>5</v>
      </c>
      <c r="B7687" s="35" t="str">
        <f t="shared" si="120"/>
        <v>28300661</v>
      </c>
      <c r="C7687" s="32" t="s">
        <v>1713</v>
      </c>
      <c r="D7687" s="34">
        <v>-7262635.4500000002</v>
      </c>
      <c r="E7687" s="34">
        <v>-7010193.4000000004</v>
      </c>
    </row>
    <row r="7688" spans="1:5" x14ac:dyDescent="0.25">
      <c r="A7688">
        <v>5</v>
      </c>
      <c r="B7688" s="35" t="str">
        <f t="shared" si="120"/>
        <v>28300731</v>
      </c>
      <c r="C7688" s="32" t="s">
        <v>1714</v>
      </c>
      <c r="D7688" s="34">
        <v>-2900603.22</v>
      </c>
      <c r="E7688" s="34">
        <v>-2505066.12</v>
      </c>
    </row>
    <row r="7689" spans="1:5" x14ac:dyDescent="0.25">
      <c r="A7689">
        <v>5</v>
      </c>
      <c r="B7689" s="35" t="str">
        <f t="shared" si="120"/>
        <v>28300741</v>
      </c>
      <c r="C7689" s="32" t="s">
        <v>1715</v>
      </c>
      <c r="D7689" s="34">
        <v>-196389.52</v>
      </c>
      <c r="E7689" s="34">
        <v>-137470.87</v>
      </c>
    </row>
    <row r="7690" spans="1:5" x14ac:dyDescent="0.25">
      <c r="A7690">
        <v>5</v>
      </c>
      <c r="B7690" s="35" t="str">
        <f t="shared" si="120"/>
        <v>28300761</v>
      </c>
      <c r="C7690" s="32" t="s">
        <v>1716</v>
      </c>
      <c r="D7690" s="34">
        <v>-1549497.81</v>
      </c>
      <c r="E7690" s="34">
        <v>-1522953.6</v>
      </c>
    </row>
    <row r="7691" spans="1:5" x14ac:dyDescent="0.25">
      <c r="A7691">
        <v>5</v>
      </c>
      <c r="B7691" s="35" t="str">
        <f t="shared" si="120"/>
        <v>28302001</v>
      </c>
      <c r="C7691" s="32" t="s">
        <v>1717</v>
      </c>
      <c r="D7691" s="34">
        <v>181048.55</v>
      </c>
      <c r="E7691" s="34">
        <v>-906318.64</v>
      </c>
    </row>
    <row r="7692" spans="1:5" x14ac:dyDescent="0.25">
      <c r="A7692">
        <v>5</v>
      </c>
      <c r="B7692" s="35" t="str">
        <f t="shared" si="120"/>
        <v>28302002</v>
      </c>
      <c r="C7692" s="32" t="s">
        <v>1718</v>
      </c>
      <c r="D7692" s="34">
        <v>-13139974.640000001</v>
      </c>
      <c r="E7692" s="34">
        <v>-9886185.6400000006</v>
      </c>
    </row>
    <row r="7693" spans="1:5" x14ac:dyDescent="0.25">
      <c r="A7693">
        <v>5</v>
      </c>
      <c r="B7693" s="35" t="str">
        <f t="shared" si="120"/>
        <v>28302011</v>
      </c>
      <c r="C7693" s="32" t="s">
        <v>1719</v>
      </c>
      <c r="D7693" s="34">
        <v>-3300896.5</v>
      </c>
      <c r="E7693" s="34">
        <v>-2064809.39</v>
      </c>
    </row>
    <row r="7694" spans="1:5" x14ac:dyDescent="0.25">
      <c r="A7694">
        <v>5</v>
      </c>
      <c r="B7694" s="35" t="str">
        <f t="shared" si="120"/>
        <v>28302012</v>
      </c>
      <c r="C7694" s="32" t="s">
        <v>1720</v>
      </c>
      <c r="D7694" s="34">
        <v>-2063102.8</v>
      </c>
      <c r="E7694" s="34">
        <v>-317568.18</v>
      </c>
    </row>
    <row r="7695" spans="1:5" x14ac:dyDescent="0.25">
      <c r="A7695">
        <v>5</v>
      </c>
      <c r="B7695" s="35" t="str">
        <f t="shared" si="120"/>
        <v>28302021</v>
      </c>
      <c r="C7695" s="32" t="s">
        <v>1721</v>
      </c>
      <c r="D7695" s="34">
        <v>181360.9</v>
      </c>
      <c r="E7695" s="34">
        <v>-311345.7</v>
      </c>
    </row>
    <row r="7696" spans="1:5" x14ac:dyDescent="0.25">
      <c r="A7696">
        <v>5</v>
      </c>
      <c r="B7696" s="35" t="str">
        <f t="shared" si="120"/>
        <v>28302022</v>
      </c>
      <c r="C7696" s="32" t="s">
        <v>1722</v>
      </c>
      <c r="D7696" s="34">
        <v>1155549.77</v>
      </c>
      <c r="E7696" s="34">
        <v>1334318.26</v>
      </c>
    </row>
    <row r="7697" spans="1:5" x14ac:dyDescent="0.25">
      <c r="A7697">
        <v>5</v>
      </c>
      <c r="B7697" s="35" t="str">
        <f t="shared" si="120"/>
        <v>28302031</v>
      </c>
      <c r="C7697" s="32" t="s">
        <v>1723</v>
      </c>
      <c r="D7697" s="34">
        <v>-20803.55</v>
      </c>
      <c r="E7697" s="34">
        <v>-301524.84999999998</v>
      </c>
    </row>
    <row r="7698" spans="1:5" x14ac:dyDescent="0.25">
      <c r="A7698">
        <v>5</v>
      </c>
      <c r="B7698" s="35" t="str">
        <f t="shared" si="120"/>
        <v>28302041</v>
      </c>
      <c r="C7698" s="32" t="s">
        <v>1724</v>
      </c>
      <c r="D7698" s="34">
        <v>-11627416.529999999</v>
      </c>
      <c r="E7698" s="34">
        <v>-11114363.65</v>
      </c>
    </row>
    <row r="7699" spans="1:5" x14ac:dyDescent="0.25">
      <c r="A7699">
        <v>5</v>
      </c>
      <c r="B7699" s="35" t="str">
        <f t="shared" si="120"/>
        <v>28302051</v>
      </c>
      <c r="C7699" s="32" t="s">
        <v>1725</v>
      </c>
      <c r="D7699" s="34">
        <v>-3053100.3</v>
      </c>
      <c r="E7699" s="34">
        <v>-2885222.72</v>
      </c>
    </row>
    <row r="7700" spans="1:5" x14ac:dyDescent="0.25">
      <c r="A7700">
        <v>5</v>
      </c>
      <c r="B7700" s="35" t="str">
        <f t="shared" si="120"/>
        <v>28302061</v>
      </c>
      <c r="C7700" s="32" t="s">
        <v>1726</v>
      </c>
      <c r="D7700" s="34">
        <v>-1325207.74</v>
      </c>
      <c r="E7700" s="34">
        <v>-1028451.49</v>
      </c>
    </row>
    <row r="7701" spans="1:5" x14ac:dyDescent="0.25">
      <c r="A7701">
        <v>5</v>
      </c>
      <c r="B7701" s="35" t="str">
        <f t="shared" si="120"/>
        <v>28302081</v>
      </c>
      <c r="C7701" s="32" t="s">
        <v>1727</v>
      </c>
      <c r="D7701" s="34">
        <v>-7578611.3300000001</v>
      </c>
      <c r="E7701" s="34">
        <v>-8259901.0999999996</v>
      </c>
    </row>
    <row r="7702" spans="1:5" x14ac:dyDescent="0.25">
      <c r="A7702">
        <v>5</v>
      </c>
      <c r="B7702" s="35" t="str">
        <f t="shared" si="120"/>
        <v xml:space="preserve">F283    </v>
      </c>
      <c r="C7702" s="25" t="s">
        <v>268</v>
      </c>
      <c r="D7702" s="27">
        <v>-212687785.40000001</v>
      </c>
      <c r="E7702" s="27">
        <v>-200105701.72</v>
      </c>
    </row>
    <row r="7703" spans="1:5" x14ac:dyDescent="0.25">
      <c r="A7703">
        <v>5</v>
      </c>
      <c r="B7703" s="35" t="str">
        <f t="shared" si="120"/>
        <v>F1-P112.</v>
      </c>
      <c r="C7703" s="25" t="s">
        <v>1728</v>
      </c>
      <c r="D7703" s="27">
        <v>-2247016131.3499999</v>
      </c>
      <c r="E7703" s="27">
        <v>-2221135151.1100001</v>
      </c>
    </row>
    <row r="7704" spans="1:5" x14ac:dyDescent="0.25">
      <c r="A7704">
        <v>5</v>
      </c>
      <c r="B7704" s="35" t="str">
        <f t="shared" si="120"/>
        <v>F1-P112.</v>
      </c>
      <c r="C7704" s="25" t="s">
        <v>1729</v>
      </c>
      <c r="D7704" s="27">
        <v>-3795693200.7399998</v>
      </c>
      <c r="E7704" s="27">
        <v>-3788073323.6900001</v>
      </c>
    </row>
    <row r="7705" spans="1:5" x14ac:dyDescent="0.25">
      <c r="A7705">
        <v>5</v>
      </c>
      <c r="B7705" s="35" t="str">
        <f t="shared" si="120"/>
        <v>F1-P112.</v>
      </c>
      <c r="C7705" s="42" t="s">
        <v>1730</v>
      </c>
      <c r="D7705" s="48">
        <v>-12625792218.959999</v>
      </c>
      <c r="E7705" s="48">
        <v>-12418410660.389999</v>
      </c>
    </row>
    <row r="7706" spans="1:5" x14ac:dyDescent="0.25">
      <c r="A7706">
        <v>6</v>
      </c>
      <c r="B7706" s="35" t="str">
        <f t="shared" si="120"/>
        <v>Assets a</v>
      </c>
      <c r="C7706" s="40" t="s">
        <v>185</v>
      </c>
      <c r="D7706" s="46" t="s">
        <v>186</v>
      </c>
      <c r="E7706" s="46" t="s">
        <v>1890</v>
      </c>
    </row>
    <row r="7707" spans="1:5" x14ac:dyDescent="0.25">
      <c r="A7707">
        <v>6</v>
      </c>
      <c r="B7707" s="35" t="str">
        <f t="shared" si="120"/>
        <v>10100501</v>
      </c>
      <c r="C7707" s="32" t="s">
        <v>272</v>
      </c>
      <c r="D7707" s="33">
        <v>9651323076.8700008</v>
      </c>
      <c r="E7707" s="33">
        <v>9806892592.2099991</v>
      </c>
    </row>
    <row r="7708" spans="1:5" x14ac:dyDescent="0.25">
      <c r="A7708">
        <v>6</v>
      </c>
      <c r="B7708" s="35" t="str">
        <f t="shared" si="120"/>
        <v>10100502</v>
      </c>
      <c r="C7708" s="32" t="s">
        <v>273</v>
      </c>
      <c r="D7708" s="33">
        <v>3652033530.6500001</v>
      </c>
      <c r="E7708" s="33">
        <v>3743562413.7399998</v>
      </c>
    </row>
    <row r="7709" spans="1:5" x14ac:dyDescent="0.25">
      <c r="A7709">
        <v>6</v>
      </c>
      <c r="B7709" s="35" t="str">
        <f t="shared" si="120"/>
        <v>10100503</v>
      </c>
      <c r="C7709" s="32" t="s">
        <v>274</v>
      </c>
      <c r="D7709" s="33">
        <v>670048472.54999995</v>
      </c>
      <c r="E7709" s="33">
        <v>753619888.62</v>
      </c>
    </row>
    <row r="7710" spans="1:5" x14ac:dyDescent="0.25">
      <c r="A7710">
        <v>6</v>
      </c>
      <c r="B7710" s="35" t="str">
        <f t="shared" si="120"/>
        <v>10100601</v>
      </c>
      <c r="C7710" s="32" t="s">
        <v>275</v>
      </c>
      <c r="D7710" s="33">
        <v>-787464</v>
      </c>
      <c r="E7710" s="33">
        <v>3505450.89</v>
      </c>
    </row>
    <row r="7711" spans="1:5" x14ac:dyDescent="0.25">
      <c r="A7711">
        <v>6</v>
      </c>
      <c r="B7711" s="35" t="str">
        <f t="shared" si="120"/>
        <v>10100602</v>
      </c>
      <c r="C7711" s="32" t="s">
        <v>276</v>
      </c>
      <c r="D7711" s="33">
        <v>-3448517.43</v>
      </c>
      <c r="E7711" s="33">
        <v>5382871.5899999999</v>
      </c>
    </row>
    <row r="7712" spans="1:5" x14ac:dyDescent="0.25">
      <c r="A7712">
        <v>6</v>
      </c>
      <c r="B7712" s="35" t="str">
        <f t="shared" si="120"/>
        <v>10100651</v>
      </c>
      <c r="C7712" s="32" t="s">
        <v>277</v>
      </c>
      <c r="D7712" s="33">
        <v>127626846.77</v>
      </c>
      <c r="E7712" s="33">
        <v>129151734.53</v>
      </c>
    </row>
    <row r="7713" spans="1:5" x14ac:dyDescent="0.25">
      <c r="A7713">
        <v>6</v>
      </c>
      <c r="B7713" s="35" t="str">
        <f t="shared" si="120"/>
        <v>10100661</v>
      </c>
      <c r="C7713" s="32" t="s">
        <v>278</v>
      </c>
      <c r="D7713" s="33">
        <v>-127626846.77</v>
      </c>
      <c r="E7713" s="33">
        <v>-129151734.53</v>
      </c>
    </row>
    <row r="7714" spans="1:5" x14ac:dyDescent="0.25">
      <c r="A7714">
        <v>6</v>
      </c>
      <c r="B7714" s="35" t="str">
        <f t="shared" si="120"/>
        <v>10110023</v>
      </c>
      <c r="C7714" s="32" t="s">
        <v>279</v>
      </c>
      <c r="D7714" s="33">
        <v>1129251.6000000001</v>
      </c>
      <c r="E7714" s="33">
        <v>1234651.79</v>
      </c>
    </row>
    <row r="7715" spans="1:5" x14ac:dyDescent="0.25">
      <c r="A7715">
        <v>6</v>
      </c>
      <c r="B7715" s="35" t="str">
        <f t="shared" si="120"/>
        <v xml:space="preserve">F101    </v>
      </c>
      <c r="C7715" s="25" t="s">
        <v>280</v>
      </c>
      <c r="D7715" s="26">
        <v>13970298350.24</v>
      </c>
      <c r="E7715" s="26">
        <v>14314197868.84</v>
      </c>
    </row>
    <row r="7716" spans="1:5" x14ac:dyDescent="0.25">
      <c r="A7716">
        <v>6</v>
      </c>
      <c r="B7716" s="35" t="str">
        <f t="shared" si="120"/>
        <v>10500501</v>
      </c>
      <c r="C7716" s="32" t="s">
        <v>281</v>
      </c>
      <c r="D7716" s="33">
        <v>52143356.590000004</v>
      </c>
      <c r="E7716" s="33">
        <v>49293982.979999997</v>
      </c>
    </row>
    <row r="7717" spans="1:5" x14ac:dyDescent="0.25">
      <c r="A7717">
        <v>6</v>
      </c>
      <c r="B7717" s="35" t="str">
        <f t="shared" si="120"/>
        <v>10500502</v>
      </c>
      <c r="C7717" s="32" t="s">
        <v>282</v>
      </c>
      <c r="D7717" s="33">
        <v>1436911.3</v>
      </c>
      <c r="E7717" s="33">
        <v>611314.14</v>
      </c>
    </row>
    <row r="7718" spans="1:5" x14ac:dyDescent="0.25">
      <c r="A7718">
        <v>6</v>
      </c>
      <c r="B7718" s="35" t="str">
        <f t="shared" si="120"/>
        <v xml:space="preserve">F105    </v>
      </c>
      <c r="C7718" s="25" t="s">
        <v>283</v>
      </c>
      <c r="D7718" s="26">
        <v>53580267.890000001</v>
      </c>
      <c r="E7718" s="26">
        <v>49905297.119999997</v>
      </c>
    </row>
    <row r="7719" spans="1:5" x14ac:dyDescent="0.25">
      <c r="A7719">
        <v>6</v>
      </c>
      <c r="B7719" s="35" t="str">
        <f t="shared" si="120"/>
        <v>10600501</v>
      </c>
      <c r="C7719" s="32" t="s">
        <v>284</v>
      </c>
      <c r="D7719" s="33">
        <v>146752173.47</v>
      </c>
      <c r="E7719" s="33">
        <v>81790151.019999996</v>
      </c>
    </row>
    <row r="7720" spans="1:5" x14ac:dyDescent="0.25">
      <c r="A7720">
        <v>6</v>
      </c>
      <c r="B7720" s="35" t="str">
        <f t="shared" si="120"/>
        <v>10600502</v>
      </c>
      <c r="C7720" s="32" t="s">
        <v>285</v>
      </c>
      <c r="D7720" s="33">
        <v>91940790.370000005</v>
      </c>
      <c r="E7720" s="33">
        <v>90639752.420000002</v>
      </c>
    </row>
    <row r="7721" spans="1:5" x14ac:dyDescent="0.25">
      <c r="A7721">
        <v>6</v>
      </c>
      <c r="B7721" s="35" t="str">
        <f t="shared" si="120"/>
        <v>10600503</v>
      </c>
      <c r="C7721" s="32" t="s">
        <v>286</v>
      </c>
      <c r="D7721" s="33">
        <v>36320795.490000002</v>
      </c>
      <c r="E7721" s="33">
        <v>7082990.4299999997</v>
      </c>
    </row>
    <row r="7722" spans="1:5" x14ac:dyDescent="0.25">
      <c r="A7722">
        <v>6</v>
      </c>
      <c r="B7722" s="35" t="str">
        <f t="shared" si="120"/>
        <v xml:space="preserve">F106    </v>
      </c>
      <c r="C7722" s="25" t="s">
        <v>288</v>
      </c>
      <c r="D7722" s="26">
        <v>275013759.32999998</v>
      </c>
      <c r="E7722" s="26">
        <v>179512893.87</v>
      </c>
    </row>
    <row r="7723" spans="1:5" x14ac:dyDescent="0.25">
      <c r="A7723">
        <v>6</v>
      </c>
      <c r="B7723" s="35" t="str">
        <f t="shared" si="120"/>
        <v>11400001</v>
      </c>
      <c r="C7723" s="32" t="s">
        <v>289</v>
      </c>
      <c r="D7723" s="33">
        <v>946172.25</v>
      </c>
      <c r="E7723" s="33">
        <v>946172.25</v>
      </c>
    </row>
    <row r="7724" spans="1:5" x14ac:dyDescent="0.25">
      <c r="A7724">
        <v>6</v>
      </c>
      <c r="B7724" s="35" t="str">
        <f t="shared" si="120"/>
        <v>11400011</v>
      </c>
      <c r="C7724" s="32" t="s">
        <v>290</v>
      </c>
      <c r="D7724" s="33">
        <v>302358.01</v>
      </c>
      <c r="E7724" s="33">
        <v>302358.01</v>
      </c>
    </row>
    <row r="7725" spans="1:5" x14ac:dyDescent="0.25">
      <c r="A7725">
        <v>6</v>
      </c>
      <c r="B7725" s="35" t="str">
        <f t="shared" si="120"/>
        <v>11400031</v>
      </c>
      <c r="C7725" s="32" t="s">
        <v>291</v>
      </c>
      <c r="D7725" s="33">
        <v>76622596.840000004</v>
      </c>
      <c r="E7725" s="33">
        <v>76622596.840000004</v>
      </c>
    </row>
    <row r="7726" spans="1:5" x14ac:dyDescent="0.25">
      <c r="A7726">
        <v>6</v>
      </c>
      <c r="B7726" s="35" t="str">
        <f t="shared" si="120"/>
        <v>11400061</v>
      </c>
      <c r="C7726" s="32" t="s">
        <v>292</v>
      </c>
      <c r="D7726" s="33">
        <v>156960790.84</v>
      </c>
      <c r="E7726" s="33">
        <v>156960790.84</v>
      </c>
    </row>
    <row r="7727" spans="1:5" x14ac:dyDescent="0.25">
      <c r="A7727">
        <v>6</v>
      </c>
      <c r="B7727" s="35" t="str">
        <f t="shared" si="120"/>
        <v>11400071</v>
      </c>
      <c r="C7727" s="32" t="s">
        <v>293</v>
      </c>
      <c r="D7727" s="33">
        <v>16950332.899999999</v>
      </c>
      <c r="E7727" s="33">
        <v>16950332.899999999</v>
      </c>
    </row>
    <row r="7728" spans="1:5" x14ac:dyDescent="0.25">
      <c r="A7728">
        <v>6</v>
      </c>
      <c r="B7728" s="35" t="str">
        <f t="shared" si="120"/>
        <v>11400091</v>
      </c>
      <c r="C7728" s="32" t="s">
        <v>294</v>
      </c>
      <c r="D7728" s="33">
        <v>31009424.030000001</v>
      </c>
      <c r="E7728" s="33">
        <v>31009424.030000001</v>
      </c>
    </row>
    <row r="7729" spans="1:5" x14ac:dyDescent="0.25">
      <c r="A7729">
        <v>6</v>
      </c>
      <c r="B7729" s="35" t="str">
        <f t="shared" si="120"/>
        <v xml:space="preserve">F114    </v>
      </c>
      <c r="C7729" s="25" t="s">
        <v>295</v>
      </c>
      <c r="D7729" s="26">
        <v>282791674.87</v>
      </c>
      <c r="E7729" s="26">
        <v>282791674.87</v>
      </c>
    </row>
    <row r="7730" spans="1:5" x14ac:dyDescent="0.25">
      <c r="A7730">
        <v>6</v>
      </c>
      <c r="B7730" s="35" t="str">
        <f t="shared" si="120"/>
        <v>F1-P110.</v>
      </c>
      <c r="C7730" s="25" t="s">
        <v>188</v>
      </c>
      <c r="D7730" s="26">
        <v>14581684052.33</v>
      </c>
      <c r="E7730" s="26">
        <v>14826407734.700001</v>
      </c>
    </row>
    <row r="7731" spans="1:5" x14ac:dyDescent="0.25">
      <c r="A7731">
        <v>6</v>
      </c>
      <c r="B7731" s="35" t="str">
        <f t="shared" si="120"/>
        <v>10700011</v>
      </c>
      <c r="C7731" s="32" t="s">
        <v>296</v>
      </c>
      <c r="D7731" s="33">
        <v>-970695.8</v>
      </c>
      <c r="E7731" s="33">
        <v>1479557.73</v>
      </c>
    </row>
    <row r="7732" spans="1:5" x14ac:dyDescent="0.25">
      <c r="A7732">
        <v>6</v>
      </c>
      <c r="B7732" s="35" t="str">
        <f t="shared" si="120"/>
        <v>10700012</v>
      </c>
      <c r="C7732" s="32" t="s">
        <v>297</v>
      </c>
      <c r="D7732" s="33">
        <v>667456.88</v>
      </c>
      <c r="E7732" s="33">
        <v>3223904.25</v>
      </c>
    </row>
    <row r="7733" spans="1:5" x14ac:dyDescent="0.25">
      <c r="A7733">
        <v>6</v>
      </c>
      <c r="B7733" s="35" t="str">
        <f t="shared" si="120"/>
        <v>10700013</v>
      </c>
      <c r="C7733" s="32" t="s">
        <v>298</v>
      </c>
      <c r="D7733" s="33">
        <v>-2152887.63</v>
      </c>
      <c r="E7733" s="33">
        <v>2205291.9700000002</v>
      </c>
    </row>
    <row r="7734" spans="1:5" x14ac:dyDescent="0.25">
      <c r="A7734">
        <v>6</v>
      </c>
      <c r="B7734" s="35" t="str">
        <f t="shared" si="120"/>
        <v>10700051</v>
      </c>
      <c r="C7734" s="32" t="s">
        <v>299</v>
      </c>
      <c r="D7734" s="33">
        <v>596066.98</v>
      </c>
      <c r="E7734" s="33">
        <v>1549730.61</v>
      </c>
    </row>
    <row r="7735" spans="1:5" x14ac:dyDescent="0.25">
      <c r="A7735">
        <v>6</v>
      </c>
      <c r="B7735" s="35" t="str">
        <f t="shared" si="120"/>
        <v>10700501</v>
      </c>
      <c r="C7735" s="32" t="s">
        <v>300</v>
      </c>
      <c r="D7735" s="33">
        <v>228549819.11000001</v>
      </c>
      <c r="E7735" s="33">
        <v>291115277.80000001</v>
      </c>
    </row>
    <row r="7736" spans="1:5" x14ac:dyDescent="0.25">
      <c r="A7736">
        <v>6</v>
      </c>
      <c r="B7736" s="35" t="str">
        <f t="shared" si="120"/>
        <v>10700502</v>
      </c>
      <c r="C7736" s="32" t="s">
        <v>301</v>
      </c>
      <c r="D7736" s="33">
        <v>122099701.43000001</v>
      </c>
      <c r="E7736" s="33">
        <v>157242380.16999999</v>
      </c>
    </row>
    <row r="7737" spans="1:5" x14ac:dyDescent="0.25">
      <c r="A7737">
        <v>6</v>
      </c>
      <c r="B7737" s="35" t="str">
        <f t="shared" si="120"/>
        <v>10700503</v>
      </c>
      <c r="C7737" s="32" t="s">
        <v>302</v>
      </c>
      <c r="D7737" s="33">
        <v>137799008</v>
      </c>
      <c r="E7737" s="33">
        <v>171563447.93000001</v>
      </c>
    </row>
    <row r="7738" spans="1:5" x14ac:dyDescent="0.25">
      <c r="A7738">
        <v>6</v>
      </c>
      <c r="B7738" s="35" t="str">
        <f t="shared" si="120"/>
        <v>10700602</v>
      </c>
      <c r="C7738" s="32" t="s">
        <v>303</v>
      </c>
      <c r="D7738" s="33">
        <v>9348799.6400000006</v>
      </c>
      <c r="E7738" s="33">
        <v>8942500</v>
      </c>
    </row>
    <row r="7739" spans="1:5" x14ac:dyDescent="0.25">
      <c r="A7739">
        <v>6</v>
      </c>
      <c r="B7739" s="35" t="str">
        <f t="shared" si="120"/>
        <v xml:space="preserve">F107    </v>
      </c>
      <c r="C7739" s="25" t="s">
        <v>304</v>
      </c>
      <c r="D7739" s="26">
        <v>495937268.61000001</v>
      </c>
      <c r="E7739" s="26">
        <v>637322090.46000004</v>
      </c>
    </row>
    <row r="7740" spans="1:5" x14ac:dyDescent="0.25">
      <c r="A7740">
        <v>6</v>
      </c>
      <c r="B7740" s="35" t="str">
        <f t="shared" si="120"/>
        <v>F1-P110.</v>
      </c>
      <c r="C7740" s="25" t="s">
        <v>189</v>
      </c>
      <c r="D7740" s="26">
        <v>495937268.61000001</v>
      </c>
      <c r="E7740" s="26">
        <v>637322090.46000004</v>
      </c>
    </row>
    <row r="7741" spans="1:5" x14ac:dyDescent="0.25">
      <c r="A7741">
        <v>6</v>
      </c>
      <c r="B7741" s="35" t="str">
        <f t="shared" si="120"/>
        <v>F1-P110.</v>
      </c>
      <c r="C7741" s="25" t="s">
        <v>190</v>
      </c>
      <c r="D7741" s="26">
        <v>15077621320.940001</v>
      </c>
      <c r="E7741" s="26">
        <v>15463729825.16</v>
      </c>
    </row>
    <row r="7742" spans="1:5" x14ac:dyDescent="0.25">
      <c r="A7742">
        <v>6</v>
      </c>
      <c r="B7742" s="35" t="str">
        <f t="shared" si="120"/>
        <v>11100501</v>
      </c>
      <c r="C7742" s="32" t="s">
        <v>305</v>
      </c>
      <c r="D7742" s="34">
        <v>-50962157.799999997</v>
      </c>
      <c r="E7742" s="34">
        <v>-58780138.600000001</v>
      </c>
    </row>
    <row r="7743" spans="1:5" x14ac:dyDescent="0.25">
      <c r="A7743">
        <v>6</v>
      </c>
      <c r="B7743" s="35" t="str">
        <f t="shared" si="120"/>
        <v>11100502</v>
      </c>
      <c r="C7743" s="32" t="s">
        <v>306</v>
      </c>
      <c r="D7743" s="34">
        <v>-9719903.9299999997</v>
      </c>
      <c r="E7743" s="34">
        <v>-11359176.07</v>
      </c>
    </row>
    <row r="7744" spans="1:5" x14ac:dyDescent="0.25">
      <c r="A7744">
        <v>6</v>
      </c>
      <c r="B7744" s="35" t="str">
        <f t="shared" si="120"/>
        <v>11100503</v>
      </c>
      <c r="C7744" s="32" t="s">
        <v>307</v>
      </c>
      <c r="D7744" s="34">
        <v>-127982249.98</v>
      </c>
      <c r="E7744" s="34">
        <v>-142655386.25999999</v>
      </c>
    </row>
    <row r="7745" spans="1:5" x14ac:dyDescent="0.25">
      <c r="A7745">
        <v>6</v>
      </c>
      <c r="B7745" s="35" t="str">
        <f t="shared" si="120"/>
        <v xml:space="preserve">F111    </v>
      </c>
      <c r="C7745" s="28" t="s">
        <v>308</v>
      </c>
      <c r="D7745" s="56">
        <v>-188664311.71000001</v>
      </c>
      <c r="E7745" s="56">
        <v>-212794700.93000001</v>
      </c>
    </row>
    <row r="7746" spans="1:5" x14ac:dyDescent="0.25">
      <c r="A7746">
        <v>6</v>
      </c>
      <c r="B7746" s="35" t="str">
        <f t="shared" ref="B7746:B7809" si="121">LEFT(C7746,8)</f>
        <v>11500001</v>
      </c>
      <c r="C7746" s="32" t="s">
        <v>309</v>
      </c>
      <c r="D7746" s="34">
        <v>-925389</v>
      </c>
      <c r="E7746" s="34">
        <v>-938289</v>
      </c>
    </row>
    <row r="7747" spans="1:5" x14ac:dyDescent="0.25">
      <c r="A7747">
        <v>6</v>
      </c>
      <c r="B7747" s="35" t="str">
        <f t="shared" si="121"/>
        <v>11500011</v>
      </c>
      <c r="C7747" s="32" t="s">
        <v>310</v>
      </c>
      <c r="D7747" s="34">
        <v>-302358.01</v>
      </c>
      <c r="E7747" s="34">
        <v>-302358.01</v>
      </c>
    </row>
    <row r="7748" spans="1:5" x14ac:dyDescent="0.25">
      <c r="A7748">
        <v>6</v>
      </c>
      <c r="B7748" s="35" t="str">
        <f t="shared" si="121"/>
        <v>11500031</v>
      </c>
      <c r="C7748" s="32" t="s">
        <v>311</v>
      </c>
      <c r="D7748" s="34">
        <v>-63800238.659999996</v>
      </c>
      <c r="E7748" s="34">
        <v>-65126688.659999996</v>
      </c>
    </row>
    <row r="7749" spans="1:5" x14ac:dyDescent="0.25">
      <c r="A7749">
        <v>6</v>
      </c>
      <c r="B7749" s="35" t="str">
        <f t="shared" si="121"/>
        <v>11500041</v>
      </c>
      <c r="C7749" s="32" t="s">
        <v>312</v>
      </c>
      <c r="D7749" s="34">
        <v>-41800138.520000003</v>
      </c>
      <c r="E7749" s="34">
        <v>-44108388.200000003</v>
      </c>
    </row>
    <row r="7750" spans="1:5" x14ac:dyDescent="0.25">
      <c r="A7750">
        <v>6</v>
      </c>
      <c r="B7750" s="35" t="str">
        <f t="shared" si="121"/>
        <v>11500051</v>
      </c>
      <c r="C7750" s="32" t="s">
        <v>313</v>
      </c>
      <c r="D7750" s="34">
        <v>-16950332.899999999</v>
      </c>
      <c r="E7750" s="34">
        <v>-16950332.899999999</v>
      </c>
    </row>
    <row r="7751" spans="1:5" x14ac:dyDescent="0.25">
      <c r="A7751">
        <v>6</v>
      </c>
      <c r="B7751" s="35" t="str">
        <f t="shared" si="121"/>
        <v>11500061</v>
      </c>
      <c r="C7751" s="32" t="s">
        <v>314</v>
      </c>
      <c r="D7751" s="34">
        <v>-5867268.1699999999</v>
      </c>
      <c r="E7751" s="34">
        <v>-6439765.0700000003</v>
      </c>
    </row>
    <row r="7752" spans="1:5" x14ac:dyDescent="0.25">
      <c r="A7752">
        <v>6</v>
      </c>
      <c r="B7752" s="35" t="str">
        <f t="shared" si="121"/>
        <v xml:space="preserve">F115    </v>
      </c>
      <c r="C7752" s="25" t="s">
        <v>315</v>
      </c>
      <c r="D7752" s="27">
        <v>-129645725.26000001</v>
      </c>
      <c r="E7752" s="27">
        <v>-133865821.84</v>
      </c>
    </row>
    <row r="7753" spans="1:5" x14ac:dyDescent="0.25">
      <c r="A7753">
        <v>6</v>
      </c>
      <c r="B7753" s="35" t="str">
        <f t="shared" si="121"/>
        <v>10800061</v>
      </c>
      <c r="C7753" s="32" t="s">
        <v>316</v>
      </c>
      <c r="D7753" s="34">
        <v>-70546231.530000001</v>
      </c>
      <c r="E7753" s="34">
        <v>-79076578.900000006</v>
      </c>
    </row>
    <row r="7754" spans="1:5" x14ac:dyDescent="0.25">
      <c r="A7754">
        <v>6</v>
      </c>
      <c r="B7754" s="35" t="str">
        <f t="shared" si="121"/>
        <v>10800062</v>
      </c>
      <c r="C7754" s="32" t="s">
        <v>317</v>
      </c>
      <c r="D7754" s="34">
        <v>-319032997.37</v>
      </c>
      <c r="E7754" s="34">
        <v>-328696020.88</v>
      </c>
    </row>
    <row r="7755" spans="1:5" x14ac:dyDescent="0.25">
      <c r="A7755">
        <v>6</v>
      </c>
      <c r="B7755" s="35" t="str">
        <f t="shared" si="121"/>
        <v>10800071</v>
      </c>
      <c r="C7755" s="32" t="s">
        <v>318</v>
      </c>
      <c r="D7755" s="34">
        <v>70546231.530000001</v>
      </c>
      <c r="E7755" s="34">
        <v>79076578.900000006</v>
      </c>
    </row>
    <row r="7756" spans="1:5" x14ac:dyDescent="0.25">
      <c r="A7756">
        <v>6</v>
      </c>
      <c r="B7756" s="35" t="str">
        <f t="shared" si="121"/>
        <v>10800072</v>
      </c>
      <c r="C7756" s="32" t="s">
        <v>319</v>
      </c>
      <c r="D7756" s="34">
        <v>319032997.37</v>
      </c>
      <c r="E7756" s="34">
        <v>328696020.88</v>
      </c>
    </row>
    <row r="7757" spans="1:5" x14ac:dyDescent="0.25">
      <c r="A7757">
        <v>6</v>
      </c>
      <c r="B7757" s="35" t="str">
        <f t="shared" si="121"/>
        <v>10800501</v>
      </c>
      <c r="C7757" s="32" t="s">
        <v>320</v>
      </c>
      <c r="D7757" s="34">
        <v>-3681042016.3499999</v>
      </c>
      <c r="E7757" s="34">
        <v>-3810385983.0900002</v>
      </c>
    </row>
    <row r="7758" spans="1:5" x14ac:dyDescent="0.25">
      <c r="A7758">
        <v>6</v>
      </c>
      <c r="B7758" s="35" t="str">
        <f t="shared" si="121"/>
        <v>10800502</v>
      </c>
      <c r="C7758" s="32" t="s">
        <v>321</v>
      </c>
      <c r="D7758" s="34">
        <v>-1437510837.6099999</v>
      </c>
      <c r="E7758" s="34">
        <v>-1475615229.5699999</v>
      </c>
    </row>
    <row r="7759" spans="1:5" x14ac:dyDescent="0.25">
      <c r="A7759">
        <v>6</v>
      </c>
      <c r="B7759" s="35" t="str">
        <f t="shared" si="121"/>
        <v>10800503</v>
      </c>
      <c r="C7759" s="32" t="s">
        <v>322</v>
      </c>
      <c r="D7759" s="34">
        <v>-101835021.88</v>
      </c>
      <c r="E7759" s="34">
        <v>-108748412.91</v>
      </c>
    </row>
    <row r="7760" spans="1:5" x14ac:dyDescent="0.25">
      <c r="A7760">
        <v>6</v>
      </c>
      <c r="B7760" s="35" t="str">
        <f t="shared" si="121"/>
        <v>10800541</v>
      </c>
      <c r="C7760" s="32" t="s">
        <v>323</v>
      </c>
      <c r="D7760" s="34">
        <v>11865027.640000001</v>
      </c>
      <c r="E7760" s="34">
        <v>11618696.4</v>
      </c>
    </row>
    <row r="7761" spans="1:5" x14ac:dyDescent="0.25">
      <c r="A7761">
        <v>6</v>
      </c>
      <c r="B7761" s="35" t="str">
        <f t="shared" si="121"/>
        <v>10800543</v>
      </c>
      <c r="C7761" s="32" t="s">
        <v>324</v>
      </c>
      <c r="D7761" s="34">
        <v>77238.67</v>
      </c>
      <c r="E7761" s="34">
        <v>43875.19</v>
      </c>
    </row>
    <row r="7762" spans="1:5" x14ac:dyDescent="0.25">
      <c r="A7762">
        <v>6</v>
      </c>
      <c r="B7762" s="35" t="str">
        <f t="shared" si="121"/>
        <v>10800552</v>
      </c>
      <c r="C7762" s="32" t="s">
        <v>325</v>
      </c>
      <c r="D7762" s="34">
        <v>4803445.21</v>
      </c>
      <c r="E7762" s="34">
        <v>3983558.71</v>
      </c>
    </row>
    <row r="7763" spans="1:5" x14ac:dyDescent="0.25">
      <c r="A7763">
        <v>6</v>
      </c>
      <c r="B7763" s="35" t="str">
        <f t="shared" si="121"/>
        <v>10800611</v>
      </c>
      <c r="C7763" s="32" t="s">
        <v>326</v>
      </c>
      <c r="D7763" s="34">
        <v>-95934500</v>
      </c>
      <c r="E7763" s="34">
        <v>-95934500</v>
      </c>
    </row>
    <row r="7764" spans="1:5" x14ac:dyDescent="0.25">
      <c r="A7764">
        <v>6</v>
      </c>
      <c r="B7764" s="35" t="str">
        <f t="shared" si="121"/>
        <v>10800621</v>
      </c>
      <c r="C7764" s="32" t="s">
        <v>327</v>
      </c>
      <c r="D7764" s="34">
        <v>407429.75</v>
      </c>
      <c r="E7764" s="34">
        <v>6239813.21</v>
      </c>
    </row>
    <row r="7765" spans="1:5" x14ac:dyDescent="0.25">
      <c r="A7765">
        <v>6</v>
      </c>
      <c r="B7765" s="35" t="str">
        <f t="shared" si="121"/>
        <v>10800631</v>
      </c>
      <c r="C7765" s="32" t="s">
        <v>328</v>
      </c>
      <c r="D7765" s="34">
        <v>67452.3</v>
      </c>
      <c r="E7765" s="34">
        <v>1041457.08</v>
      </c>
    </row>
    <row r="7766" spans="1:5" x14ac:dyDescent="0.25">
      <c r="A7766">
        <v>6</v>
      </c>
      <c r="B7766" s="35" t="str">
        <f t="shared" si="121"/>
        <v>10800701</v>
      </c>
      <c r="C7766" s="32" t="s">
        <v>329</v>
      </c>
      <c r="D7766" s="34">
        <v>407429.75</v>
      </c>
      <c r="E7766" s="34">
        <v>6239813.21</v>
      </c>
    </row>
    <row r="7767" spans="1:5" x14ac:dyDescent="0.25">
      <c r="A7767">
        <v>6</v>
      </c>
      <c r="B7767" s="35" t="str">
        <f t="shared" si="121"/>
        <v>10800711</v>
      </c>
      <c r="C7767" s="43" t="s">
        <v>330</v>
      </c>
      <c r="D7767" s="49">
        <v>-407429.75</v>
      </c>
      <c r="E7767" s="49">
        <v>-6239813.21</v>
      </c>
    </row>
    <row r="7768" spans="1:5" x14ac:dyDescent="0.25">
      <c r="A7768">
        <v>6</v>
      </c>
      <c r="B7768" s="35" t="str">
        <f t="shared" si="121"/>
        <v>10800721</v>
      </c>
      <c r="C7768" s="32" t="s">
        <v>331</v>
      </c>
      <c r="D7768" s="34">
        <v>407429.75</v>
      </c>
      <c r="E7768" s="34">
        <v>6239813.3600000003</v>
      </c>
    </row>
    <row r="7769" spans="1:5" x14ac:dyDescent="0.25">
      <c r="A7769">
        <v>6</v>
      </c>
      <c r="B7769" s="35" t="str">
        <f t="shared" si="121"/>
        <v>10800741</v>
      </c>
      <c r="C7769" s="32" t="s">
        <v>332</v>
      </c>
      <c r="D7769" s="34">
        <v>67452.3</v>
      </c>
      <c r="E7769" s="34">
        <v>1041457.08</v>
      </c>
    </row>
    <row r="7770" spans="1:5" x14ac:dyDescent="0.25">
      <c r="A7770">
        <v>6</v>
      </c>
      <c r="B7770" s="35" t="str">
        <f t="shared" si="121"/>
        <v>10800751</v>
      </c>
      <c r="C7770" s="32" t="s">
        <v>333</v>
      </c>
      <c r="D7770" s="34">
        <v>-67452.3</v>
      </c>
      <c r="E7770" s="34">
        <v>-1041457.08</v>
      </c>
    </row>
    <row r="7771" spans="1:5" x14ac:dyDescent="0.25">
      <c r="A7771">
        <v>6</v>
      </c>
      <c r="B7771" s="35" t="str">
        <f t="shared" si="121"/>
        <v>10800831</v>
      </c>
      <c r="C7771" s="32" t="s">
        <v>334</v>
      </c>
      <c r="D7771" s="34">
        <v>-407429.75</v>
      </c>
      <c r="E7771" s="34">
        <v>-6239813.3600000003</v>
      </c>
    </row>
    <row r="7772" spans="1:5" x14ac:dyDescent="0.25">
      <c r="A7772">
        <v>6</v>
      </c>
      <c r="B7772" s="35" t="str">
        <f t="shared" si="121"/>
        <v xml:space="preserve">F108    </v>
      </c>
      <c r="C7772" s="25" t="s">
        <v>335</v>
      </c>
      <c r="D7772" s="27">
        <v>-5299101782.2700005</v>
      </c>
      <c r="E7772" s="27">
        <v>-5467756724.9799995</v>
      </c>
    </row>
    <row r="7773" spans="1:5" x14ac:dyDescent="0.25">
      <c r="A7773">
        <v>6</v>
      </c>
      <c r="B7773" s="35" t="str">
        <f t="shared" si="121"/>
        <v>F1-P110.</v>
      </c>
      <c r="C7773" s="25" t="s">
        <v>191</v>
      </c>
      <c r="D7773" s="27">
        <v>-5617411819.2399998</v>
      </c>
      <c r="E7773" s="27">
        <v>-5814417247.75</v>
      </c>
    </row>
    <row r="7774" spans="1:5" x14ac:dyDescent="0.25">
      <c r="A7774">
        <v>6</v>
      </c>
      <c r="B7774" s="35" t="str">
        <f t="shared" si="121"/>
        <v>F1-P110.</v>
      </c>
      <c r="C7774" s="25" t="s">
        <v>192</v>
      </c>
      <c r="D7774" s="26">
        <v>9460209501.7000008</v>
      </c>
      <c r="E7774" s="26">
        <v>9649312577.4099998</v>
      </c>
    </row>
    <row r="7775" spans="1:5" x14ac:dyDescent="0.25">
      <c r="A7775">
        <v>6</v>
      </c>
      <c r="B7775" s="35" t="str">
        <f t="shared" si="121"/>
        <v>F1-P110.</v>
      </c>
      <c r="C7775" s="25" t="s">
        <v>193</v>
      </c>
      <c r="D7775" s="26">
        <v>9460209501.7000008</v>
      </c>
      <c r="E7775" s="26">
        <v>9649312577.4099998</v>
      </c>
    </row>
    <row r="7776" spans="1:5" x14ac:dyDescent="0.25">
      <c r="A7776">
        <v>6</v>
      </c>
      <c r="B7776" s="35" t="str">
        <f t="shared" si="121"/>
        <v>11710002</v>
      </c>
      <c r="C7776" s="32" t="s">
        <v>336</v>
      </c>
      <c r="D7776" s="33">
        <v>8654564.4700000007</v>
      </c>
      <c r="E7776" s="33">
        <v>8654564.4700000007</v>
      </c>
    </row>
    <row r="7777" spans="1:5" x14ac:dyDescent="0.25">
      <c r="A7777">
        <v>6</v>
      </c>
      <c r="B7777" s="35" t="str">
        <f t="shared" si="121"/>
        <v xml:space="preserve">F117-1  </v>
      </c>
      <c r="C7777" s="25" t="s">
        <v>337</v>
      </c>
      <c r="D7777" s="26">
        <v>8654564.4700000007</v>
      </c>
      <c r="E7777" s="26">
        <v>8654564.4700000007</v>
      </c>
    </row>
    <row r="7778" spans="1:5" x14ac:dyDescent="0.25">
      <c r="A7778">
        <v>6</v>
      </c>
      <c r="B7778" s="35" t="str">
        <f t="shared" si="121"/>
        <v>F1-P110.</v>
      </c>
      <c r="C7778" s="25" t="s">
        <v>194</v>
      </c>
      <c r="D7778" s="26">
        <v>8654564.4700000007</v>
      </c>
      <c r="E7778" s="26">
        <v>8654564.4700000007</v>
      </c>
    </row>
    <row r="7779" spans="1:5" x14ac:dyDescent="0.25">
      <c r="A7779">
        <v>6</v>
      </c>
      <c r="B7779" s="35" t="str">
        <f t="shared" si="121"/>
        <v>12100503</v>
      </c>
      <c r="C7779" s="32" t="s">
        <v>338</v>
      </c>
      <c r="D7779" s="33">
        <v>213769.21</v>
      </c>
      <c r="E7779" s="33">
        <v>144207.96</v>
      </c>
    </row>
    <row r="7780" spans="1:5" x14ac:dyDescent="0.25">
      <c r="A7780">
        <v>6</v>
      </c>
      <c r="B7780" s="35" t="str">
        <f t="shared" si="121"/>
        <v>12100513</v>
      </c>
      <c r="C7780" s="32" t="s">
        <v>339</v>
      </c>
      <c r="D7780" s="33">
        <v>2893076.35</v>
      </c>
      <c r="E7780" s="33">
        <v>2932604.74</v>
      </c>
    </row>
    <row r="7781" spans="1:5" x14ac:dyDescent="0.25">
      <c r="A7781">
        <v>6</v>
      </c>
      <c r="B7781" s="35" t="str">
        <f t="shared" si="121"/>
        <v xml:space="preserve">F121    </v>
      </c>
      <c r="C7781" s="25" t="s">
        <v>340</v>
      </c>
      <c r="D7781" s="26">
        <v>3106845.56</v>
      </c>
      <c r="E7781" s="26">
        <v>3076812.7</v>
      </c>
    </row>
    <row r="7782" spans="1:5" x14ac:dyDescent="0.25">
      <c r="A7782">
        <v>6</v>
      </c>
      <c r="B7782" s="35" t="str">
        <f t="shared" si="121"/>
        <v>F1-P110.</v>
      </c>
      <c r="C7782" s="25" t="s">
        <v>195</v>
      </c>
      <c r="D7782" s="26">
        <v>3106845.56</v>
      </c>
      <c r="E7782" s="26">
        <v>3076812.7</v>
      </c>
    </row>
    <row r="7783" spans="1:5" x14ac:dyDescent="0.25">
      <c r="A7783">
        <v>6</v>
      </c>
      <c r="B7783" s="35" t="str">
        <f t="shared" si="121"/>
        <v>12200503</v>
      </c>
      <c r="C7783" s="32" t="s">
        <v>341</v>
      </c>
      <c r="D7783" s="33">
        <v>-20712.62</v>
      </c>
      <c r="E7783" s="33">
        <v>-20712.73</v>
      </c>
    </row>
    <row r="7784" spans="1:5" x14ac:dyDescent="0.25">
      <c r="A7784">
        <v>6</v>
      </c>
      <c r="B7784" s="35" t="str">
        <f t="shared" si="121"/>
        <v xml:space="preserve">F122    </v>
      </c>
      <c r="C7784" s="25" t="s">
        <v>342</v>
      </c>
      <c r="D7784" s="26">
        <v>-20712.62</v>
      </c>
      <c r="E7784" s="26">
        <v>-20712.73</v>
      </c>
    </row>
    <row r="7785" spans="1:5" x14ac:dyDescent="0.25">
      <c r="A7785">
        <v>6</v>
      </c>
      <c r="B7785" s="35" t="str">
        <f t="shared" si="121"/>
        <v>F1-P110.</v>
      </c>
      <c r="C7785" s="25" t="s">
        <v>196</v>
      </c>
      <c r="D7785" s="26">
        <v>-20712.62</v>
      </c>
      <c r="E7785" s="26">
        <v>-20712.73</v>
      </c>
    </row>
    <row r="7786" spans="1:5" x14ac:dyDescent="0.25">
      <c r="A7786">
        <v>6</v>
      </c>
      <c r="B7786" s="35" t="str">
        <f t="shared" si="121"/>
        <v>12310000</v>
      </c>
      <c r="C7786" s="32" t="s">
        <v>343</v>
      </c>
      <c r="D7786" s="33">
        <v>25282008</v>
      </c>
      <c r="E7786" s="33">
        <v>25296040</v>
      </c>
    </row>
    <row r="7787" spans="1:5" x14ac:dyDescent="0.25">
      <c r="A7787">
        <v>6</v>
      </c>
      <c r="B7787" s="35" t="str">
        <f t="shared" si="121"/>
        <v xml:space="preserve">F123-1  </v>
      </c>
      <c r="C7787" s="25" t="s">
        <v>344</v>
      </c>
      <c r="D7787" s="26">
        <v>25282008</v>
      </c>
      <c r="E7787" s="26">
        <v>25296040</v>
      </c>
    </row>
    <row r="7788" spans="1:5" x14ac:dyDescent="0.25">
      <c r="A7788">
        <v>6</v>
      </c>
      <c r="B7788" s="35" t="str">
        <f t="shared" si="121"/>
        <v>F1-P110.</v>
      </c>
      <c r="C7788" s="25" t="s">
        <v>197</v>
      </c>
      <c r="D7788" s="26">
        <v>25282008</v>
      </c>
      <c r="E7788" s="26">
        <v>25296040</v>
      </c>
    </row>
    <row r="7789" spans="1:5" x14ac:dyDescent="0.25">
      <c r="A7789">
        <v>6</v>
      </c>
      <c r="B7789" s="35" t="str">
        <f t="shared" si="121"/>
        <v>12400043</v>
      </c>
      <c r="C7789" s="32" t="s">
        <v>345</v>
      </c>
      <c r="D7789" s="33">
        <v>47037521.68</v>
      </c>
      <c r="E7789" s="33">
        <v>47751511.579999998</v>
      </c>
    </row>
    <row r="7790" spans="1:5" x14ac:dyDescent="0.25">
      <c r="A7790">
        <v>6</v>
      </c>
      <c r="B7790" s="35" t="str">
        <f t="shared" si="121"/>
        <v>12400503</v>
      </c>
      <c r="C7790" s="32" t="s">
        <v>346</v>
      </c>
      <c r="D7790" s="33">
        <v>295511.7</v>
      </c>
      <c r="E7790" s="33">
        <v>261703.63</v>
      </c>
    </row>
    <row r="7791" spans="1:5" x14ac:dyDescent="0.25">
      <c r="A7791">
        <v>6</v>
      </c>
      <c r="B7791" s="35" t="str">
        <f t="shared" si="121"/>
        <v>12400542</v>
      </c>
      <c r="C7791" s="32" t="s">
        <v>347</v>
      </c>
      <c r="D7791" s="33">
        <v>-5417100</v>
      </c>
      <c r="E7791" s="33">
        <v>-5417100</v>
      </c>
    </row>
    <row r="7792" spans="1:5" x14ac:dyDescent="0.25">
      <c r="A7792">
        <v>6</v>
      </c>
      <c r="B7792" s="35" t="str">
        <f t="shared" si="121"/>
        <v>12400552</v>
      </c>
      <c r="C7792" s="32" t="s">
        <v>348</v>
      </c>
      <c r="D7792" s="33">
        <v>5417100</v>
      </c>
      <c r="E7792" s="33">
        <v>5417100</v>
      </c>
    </row>
    <row r="7793" spans="1:5" x14ac:dyDescent="0.25">
      <c r="A7793">
        <v>6</v>
      </c>
      <c r="B7793" s="35" t="str">
        <f t="shared" si="121"/>
        <v>12400553</v>
      </c>
      <c r="C7793" s="32" t="s">
        <v>349</v>
      </c>
      <c r="D7793" s="33">
        <v>1140418.31</v>
      </c>
      <c r="E7793" s="33">
        <v>1070102.8400000001</v>
      </c>
    </row>
    <row r="7794" spans="1:5" x14ac:dyDescent="0.25">
      <c r="A7794">
        <v>6</v>
      </c>
      <c r="B7794" s="35" t="str">
        <f t="shared" si="121"/>
        <v xml:space="preserve">F124    </v>
      </c>
      <c r="C7794" s="25" t="s">
        <v>350</v>
      </c>
      <c r="D7794" s="26">
        <v>48473451.689999998</v>
      </c>
      <c r="E7794" s="26">
        <v>49083318.049999997</v>
      </c>
    </row>
    <row r="7795" spans="1:5" x14ac:dyDescent="0.25">
      <c r="A7795">
        <v>6</v>
      </c>
      <c r="B7795" s="35" t="str">
        <f t="shared" si="121"/>
        <v>F1-P110.</v>
      </c>
      <c r="C7795" s="25" t="s">
        <v>198</v>
      </c>
      <c r="D7795" s="26">
        <v>48473451.689999998</v>
      </c>
      <c r="E7795" s="26">
        <v>49083318.049999997</v>
      </c>
    </row>
    <row r="7796" spans="1:5" x14ac:dyDescent="0.25">
      <c r="A7796">
        <v>6</v>
      </c>
      <c r="B7796" s="35" t="str">
        <f t="shared" si="121"/>
        <v>12800001</v>
      </c>
      <c r="C7796" s="32" t="s">
        <v>351</v>
      </c>
      <c r="D7796" s="33">
        <v>18500000</v>
      </c>
      <c r="E7796" s="33">
        <v>18500000</v>
      </c>
    </row>
    <row r="7797" spans="1:5" x14ac:dyDescent="0.25">
      <c r="A7797">
        <v>6</v>
      </c>
      <c r="B7797" s="35" t="str">
        <f t="shared" si="121"/>
        <v>12800011</v>
      </c>
      <c r="C7797" s="32" t="s">
        <v>352</v>
      </c>
      <c r="D7797" s="33">
        <v>1667631.98</v>
      </c>
      <c r="E7797" s="33">
        <v>1670942.59</v>
      </c>
    </row>
    <row r="7798" spans="1:5" x14ac:dyDescent="0.25">
      <c r="A7798">
        <v>6</v>
      </c>
      <c r="B7798" s="35" t="str">
        <f t="shared" si="121"/>
        <v xml:space="preserve">F128    </v>
      </c>
      <c r="C7798" s="25" t="s">
        <v>353</v>
      </c>
      <c r="D7798" s="26">
        <v>20167631.98</v>
      </c>
      <c r="E7798" s="26">
        <v>20170942.59</v>
      </c>
    </row>
    <row r="7799" spans="1:5" x14ac:dyDescent="0.25">
      <c r="A7799">
        <v>6</v>
      </c>
      <c r="B7799" s="35" t="str">
        <f t="shared" si="121"/>
        <v>F1-P110.</v>
      </c>
      <c r="C7799" s="25" t="s">
        <v>199</v>
      </c>
      <c r="D7799" s="26">
        <v>20167631.98</v>
      </c>
      <c r="E7799" s="26">
        <v>20170942.59</v>
      </c>
    </row>
    <row r="7800" spans="1:5" x14ac:dyDescent="0.25">
      <c r="A7800">
        <v>6</v>
      </c>
      <c r="B7800" s="35" t="str">
        <f t="shared" si="121"/>
        <v>F1-P110.</v>
      </c>
      <c r="C7800" s="42" t="s">
        <v>200</v>
      </c>
      <c r="D7800" s="50">
        <v>97009224.609999999</v>
      </c>
      <c r="E7800" s="50">
        <v>97606400.609999999</v>
      </c>
    </row>
    <row r="7801" spans="1:5" x14ac:dyDescent="0.25">
      <c r="A7801">
        <v>6</v>
      </c>
      <c r="B7801" s="35" t="str">
        <f t="shared" si="121"/>
        <v>13100543</v>
      </c>
      <c r="C7801" s="32" t="s">
        <v>354</v>
      </c>
      <c r="D7801" s="33">
        <v>104259.67</v>
      </c>
      <c r="E7801" s="33">
        <v>142319.22</v>
      </c>
    </row>
    <row r="7802" spans="1:5" x14ac:dyDescent="0.25">
      <c r="A7802">
        <v>6</v>
      </c>
      <c r="B7802" s="35" t="str">
        <f t="shared" si="121"/>
        <v>13100563</v>
      </c>
      <c r="C7802" s="32" t="s">
        <v>355</v>
      </c>
      <c r="D7802" s="33">
        <v>77010.66</v>
      </c>
      <c r="E7802" s="33">
        <v>700531.24</v>
      </c>
    </row>
    <row r="7803" spans="1:5" x14ac:dyDescent="0.25">
      <c r="A7803">
        <v>6</v>
      </c>
      <c r="B7803" s="35" t="str">
        <f t="shared" si="121"/>
        <v>13100573</v>
      </c>
      <c r="C7803" s="32" t="s">
        <v>356</v>
      </c>
      <c r="D7803" s="33">
        <v>14476.95</v>
      </c>
      <c r="E7803" s="33">
        <v>12212.27</v>
      </c>
    </row>
    <row r="7804" spans="1:5" x14ac:dyDescent="0.25">
      <c r="A7804">
        <v>6</v>
      </c>
      <c r="B7804" s="35" t="str">
        <f t="shared" si="121"/>
        <v>13101003</v>
      </c>
      <c r="C7804" s="32" t="s">
        <v>357</v>
      </c>
      <c r="D7804" s="33">
        <v>8641319.0099999998</v>
      </c>
      <c r="E7804" s="33">
        <v>4066600.03</v>
      </c>
    </row>
    <row r="7805" spans="1:5" x14ac:dyDescent="0.25">
      <c r="A7805">
        <v>6</v>
      </c>
      <c r="B7805" s="35" t="str">
        <f t="shared" si="121"/>
        <v>13101013</v>
      </c>
      <c r="C7805" s="32" t="s">
        <v>358</v>
      </c>
      <c r="D7805" s="33">
        <v>686530.69</v>
      </c>
      <c r="E7805" s="33">
        <v>513929.58</v>
      </c>
    </row>
    <row r="7806" spans="1:5" x14ac:dyDescent="0.25">
      <c r="A7806">
        <v>6</v>
      </c>
      <c r="B7806" s="35" t="str">
        <f t="shared" si="121"/>
        <v>13101023</v>
      </c>
      <c r="C7806" s="32" t="s">
        <v>359</v>
      </c>
      <c r="D7806" s="33">
        <v>17736284.010000002</v>
      </c>
      <c r="E7806" s="33">
        <v>2612901.7000000002</v>
      </c>
    </row>
    <row r="7807" spans="1:5" x14ac:dyDescent="0.25">
      <c r="A7807">
        <v>6</v>
      </c>
      <c r="B7807" s="35" t="str">
        <f t="shared" si="121"/>
        <v>13101033</v>
      </c>
      <c r="C7807" s="32" t="s">
        <v>360</v>
      </c>
      <c r="D7807" s="33">
        <v>850395.03</v>
      </c>
      <c r="E7807" s="33">
        <v>885776.31</v>
      </c>
    </row>
    <row r="7808" spans="1:5" x14ac:dyDescent="0.25">
      <c r="A7808">
        <v>6</v>
      </c>
      <c r="B7808" s="35" t="str">
        <f t="shared" si="121"/>
        <v>13101053</v>
      </c>
      <c r="C7808" s="32" t="s">
        <v>361</v>
      </c>
      <c r="D7808" s="33">
        <v>0</v>
      </c>
      <c r="E7808" s="33">
        <v>0</v>
      </c>
    </row>
    <row r="7809" spans="1:5" x14ac:dyDescent="0.25">
      <c r="A7809">
        <v>6</v>
      </c>
      <c r="B7809" s="35" t="str">
        <f t="shared" si="121"/>
        <v>13101093</v>
      </c>
      <c r="C7809" s="32" t="s">
        <v>362</v>
      </c>
      <c r="D7809" s="33">
        <v>-5499.7</v>
      </c>
      <c r="E7809" s="33">
        <v>-0.01</v>
      </c>
    </row>
    <row r="7810" spans="1:5" x14ac:dyDescent="0.25">
      <c r="A7810">
        <v>6</v>
      </c>
      <c r="B7810" s="35" t="str">
        <f t="shared" ref="B7810:B7873" si="122">LEFT(C7810,8)</f>
        <v>13101113</v>
      </c>
      <c r="C7810" s="32" t="s">
        <v>363</v>
      </c>
      <c r="D7810" s="33">
        <v>-5515456.6299999999</v>
      </c>
      <c r="E7810" s="33">
        <v>-7458402.9000000004</v>
      </c>
    </row>
    <row r="7811" spans="1:5" x14ac:dyDescent="0.25">
      <c r="A7811">
        <v>6</v>
      </c>
      <c r="B7811" s="35" t="str">
        <f t="shared" si="122"/>
        <v>13101123</v>
      </c>
      <c r="C7811" s="32" t="s">
        <v>364</v>
      </c>
      <c r="D7811" s="33">
        <v>-1829665.37</v>
      </c>
      <c r="E7811" s="33">
        <v>-2753296.95</v>
      </c>
    </row>
    <row r="7812" spans="1:5" x14ac:dyDescent="0.25">
      <c r="A7812">
        <v>6</v>
      </c>
      <c r="B7812" s="35" t="str">
        <f t="shared" si="122"/>
        <v>13101133</v>
      </c>
      <c r="C7812" s="32" t="s">
        <v>365</v>
      </c>
      <c r="D7812" s="33">
        <v>0</v>
      </c>
      <c r="E7812" s="33">
        <v>-483.97</v>
      </c>
    </row>
    <row r="7813" spans="1:5" x14ac:dyDescent="0.25">
      <c r="A7813">
        <v>6</v>
      </c>
      <c r="B7813" s="35" t="str">
        <f t="shared" si="122"/>
        <v>13101163</v>
      </c>
      <c r="C7813" s="32" t="s">
        <v>366</v>
      </c>
      <c r="D7813" s="33">
        <v>118011.98</v>
      </c>
      <c r="E7813" s="33">
        <v>118134.38</v>
      </c>
    </row>
    <row r="7814" spans="1:5" x14ac:dyDescent="0.25">
      <c r="A7814">
        <v>6</v>
      </c>
      <c r="B7814" s="35" t="str">
        <f t="shared" si="122"/>
        <v>13101183</v>
      </c>
      <c r="C7814" s="32" t="s">
        <v>367</v>
      </c>
      <c r="D7814" s="33">
        <v>3307984.96</v>
      </c>
      <c r="E7814" s="33">
        <v>-2903291.91</v>
      </c>
    </row>
    <row r="7815" spans="1:5" x14ac:dyDescent="0.25">
      <c r="A7815">
        <v>6</v>
      </c>
      <c r="B7815" s="35" t="str">
        <f t="shared" si="122"/>
        <v>13101193</v>
      </c>
      <c r="C7815" s="32" t="s">
        <v>368</v>
      </c>
      <c r="D7815" s="33">
        <v>0</v>
      </c>
      <c r="E7815" s="33">
        <v>0</v>
      </c>
    </row>
    <row r="7816" spans="1:5" x14ac:dyDescent="0.25">
      <c r="A7816">
        <v>6</v>
      </c>
      <c r="B7816" s="35" t="str">
        <f t="shared" si="122"/>
        <v>13101253</v>
      </c>
      <c r="C7816" s="32" t="s">
        <v>369</v>
      </c>
      <c r="D7816" s="33">
        <v>756377.86</v>
      </c>
      <c r="E7816" s="33">
        <v>985186.23</v>
      </c>
    </row>
    <row r="7817" spans="1:5" x14ac:dyDescent="0.25">
      <c r="A7817">
        <v>6</v>
      </c>
      <c r="B7817" s="35" t="str">
        <f t="shared" si="122"/>
        <v>13109003</v>
      </c>
      <c r="C7817" s="32" t="s">
        <v>370</v>
      </c>
      <c r="D7817" s="33">
        <v>23243.72</v>
      </c>
      <c r="E7817" s="33">
        <v>27672.77</v>
      </c>
    </row>
    <row r="7818" spans="1:5" x14ac:dyDescent="0.25">
      <c r="A7818">
        <v>6</v>
      </c>
      <c r="B7818" s="35" t="str">
        <f t="shared" si="122"/>
        <v>13109013</v>
      </c>
      <c r="C7818" s="32" t="s">
        <v>371</v>
      </c>
      <c r="D7818" s="33">
        <v>3866</v>
      </c>
      <c r="E7818" s="33">
        <v>3866</v>
      </c>
    </row>
    <row r="7819" spans="1:5" x14ac:dyDescent="0.25">
      <c r="A7819">
        <v>6</v>
      </c>
      <c r="B7819" s="35" t="str">
        <f t="shared" si="122"/>
        <v>13109023</v>
      </c>
      <c r="C7819" s="32" t="s">
        <v>372</v>
      </c>
      <c r="D7819" s="33">
        <v>0</v>
      </c>
      <c r="E7819" s="33">
        <v>5126838.53</v>
      </c>
    </row>
    <row r="7820" spans="1:5" x14ac:dyDescent="0.25">
      <c r="A7820">
        <v>6</v>
      </c>
      <c r="B7820" s="35" t="str">
        <f t="shared" si="122"/>
        <v xml:space="preserve">F131    </v>
      </c>
      <c r="C7820" s="25" t="s">
        <v>373</v>
      </c>
      <c r="D7820" s="26">
        <v>24969138.84</v>
      </c>
      <c r="E7820" s="26">
        <v>2080492.52</v>
      </c>
    </row>
    <row r="7821" spans="1:5" x14ac:dyDescent="0.25">
      <c r="A7821">
        <v>6</v>
      </c>
      <c r="B7821" s="35" t="str">
        <f t="shared" si="122"/>
        <v>F1-P110.</v>
      </c>
      <c r="C7821" s="25" t="s">
        <v>201</v>
      </c>
      <c r="D7821" s="26">
        <v>24969138.84</v>
      </c>
      <c r="E7821" s="26">
        <v>2080492.52</v>
      </c>
    </row>
    <row r="7822" spans="1:5" x14ac:dyDescent="0.25">
      <c r="A7822">
        <v>6</v>
      </c>
      <c r="B7822" s="35" t="str">
        <f t="shared" si="122"/>
        <v>13400021</v>
      </c>
      <c r="C7822" s="32" t="s">
        <v>374</v>
      </c>
      <c r="D7822" s="33">
        <v>12914939.800000001</v>
      </c>
      <c r="E7822" s="33">
        <v>12925360.720000001</v>
      </c>
    </row>
    <row r="7823" spans="1:5" x14ac:dyDescent="0.25">
      <c r="A7823">
        <v>6</v>
      </c>
      <c r="B7823" s="35" t="str">
        <f t="shared" si="122"/>
        <v>13400031</v>
      </c>
      <c r="C7823" s="32" t="s">
        <v>375</v>
      </c>
      <c r="D7823" s="33">
        <v>-12914939.800000001</v>
      </c>
      <c r="E7823" s="33">
        <v>-12925360.720000001</v>
      </c>
    </row>
    <row r="7824" spans="1:5" x14ac:dyDescent="0.25">
      <c r="A7824">
        <v>6</v>
      </c>
      <c r="B7824" s="35" t="str">
        <f t="shared" si="122"/>
        <v>13400073</v>
      </c>
      <c r="C7824" s="32" t="s">
        <v>376</v>
      </c>
      <c r="D7824" s="33">
        <v>550174.99</v>
      </c>
      <c r="E7824" s="33">
        <v>600000.89</v>
      </c>
    </row>
    <row r="7825" spans="1:5" x14ac:dyDescent="0.25">
      <c r="A7825">
        <v>6</v>
      </c>
      <c r="B7825" s="35" t="str">
        <f t="shared" si="122"/>
        <v>13400111</v>
      </c>
      <c r="C7825" s="32" t="s">
        <v>377</v>
      </c>
      <c r="D7825" s="33">
        <v>25000</v>
      </c>
      <c r="E7825" s="33">
        <v>25000</v>
      </c>
    </row>
    <row r="7826" spans="1:5" x14ac:dyDescent="0.25">
      <c r="A7826">
        <v>6</v>
      </c>
      <c r="B7826" s="35" t="str">
        <f t="shared" si="122"/>
        <v>13400261</v>
      </c>
      <c r="C7826" s="32" t="s">
        <v>378</v>
      </c>
      <c r="D7826" s="33">
        <v>504571</v>
      </c>
      <c r="E7826" s="33">
        <v>275265</v>
      </c>
    </row>
    <row r="7827" spans="1:5" x14ac:dyDescent="0.25">
      <c r="A7827">
        <v>6</v>
      </c>
      <c r="B7827" s="35" t="str">
        <f t="shared" si="122"/>
        <v>13400311</v>
      </c>
      <c r="C7827" s="32" t="s">
        <v>379</v>
      </c>
      <c r="D7827" s="33">
        <v>194700</v>
      </c>
      <c r="E7827" s="33">
        <v>64900</v>
      </c>
    </row>
    <row r="7828" spans="1:5" x14ac:dyDescent="0.25">
      <c r="A7828">
        <v>6</v>
      </c>
      <c r="B7828" s="35" t="str">
        <f t="shared" si="122"/>
        <v>13400321</v>
      </c>
      <c r="C7828" s="32" t="s">
        <v>380</v>
      </c>
      <c r="D7828" s="33">
        <v>30000</v>
      </c>
      <c r="E7828" s="33">
        <v>30000</v>
      </c>
    </row>
    <row r="7829" spans="1:5" x14ac:dyDescent="0.25">
      <c r="A7829">
        <v>6</v>
      </c>
      <c r="B7829" s="35" t="str">
        <f t="shared" si="122"/>
        <v>13400332</v>
      </c>
      <c r="C7829" s="32" t="s">
        <v>381</v>
      </c>
      <c r="D7829" s="33">
        <v>1756783.99</v>
      </c>
      <c r="E7829" s="33">
        <v>1760290.87</v>
      </c>
    </row>
    <row r="7830" spans="1:5" x14ac:dyDescent="0.25">
      <c r="A7830">
        <v>6</v>
      </c>
      <c r="B7830" s="35" t="str">
        <f t="shared" si="122"/>
        <v>13400341</v>
      </c>
      <c r="C7830" s="32" t="s">
        <v>382</v>
      </c>
      <c r="D7830" s="33">
        <v>2639410</v>
      </c>
      <c r="E7830" s="33">
        <v>3691049</v>
      </c>
    </row>
    <row r="7831" spans="1:5" x14ac:dyDescent="0.25">
      <c r="A7831">
        <v>6</v>
      </c>
      <c r="B7831" s="35" t="str">
        <f t="shared" si="122"/>
        <v>13400342</v>
      </c>
      <c r="C7831" s="32" t="s">
        <v>383</v>
      </c>
      <c r="D7831" s="33">
        <v>0</v>
      </c>
      <c r="E7831" s="33">
        <v>0</v>
      </c>
    </row>
    <row r="7832" spans="1:5" x14ac:dyDescent="0.25">
      <c r="A7832">
        <v>6</v>
      </c>
      <c r="B7832" s="35" t="str">
        <f t="shared" si="122"/>
        <v xml:space="preserve">F134    </v>
      </c>
      <c r="C7832" s="25" t="s">
        <v>384</v>
      </c>
      <c r="D7832" s="26">
        <v>5700639.9800000004</v>
      </c>
      <c r="E7832" s="26">
        <v>6446505.7599999998</v>
      </c>
    </row>
    <row r="7833" spans="1:5" x14ac:dyDescent="0.25">
      <c r="A7833">
        <v>6</v>
      </c>
      <c r="B7833" s="35" t="str">
        <f t="shared" si="122"/>
        <v>F1-P110.</v>
      </c>
      <c r="C7833" s="25" t="s">
        <v>202</v>
      </c>
      <c r="D7833" s="26">
        <v>5700639.9800000004</v>
      </c>
      <c r="E7833" s="26">
        <v>6446505.7599999998</v>
      </c>
    </row>
    <row r="7834" spans="1:5" x14ac:dyDescent="0.25">
      <c r="A7834">
        <v>6</v>
      </c>
      <c r="B7834" s="35" t="str">
        <f t="shared" si="122"/>
        <v>13500003</v>
      </c>
      <c r="C7834" s="32" t="s">
        <v>385</v>
      </c>
      <c r="D7834" s="33">
        <v>7534.56</v>
      </c>
      <c r="E7834" s="33">
        <v>7534.56</v>
      </c>
    </row>
    <row r="7835" spans="1:5" x14ac:dyDescent="0.25">
      <c r="A7835">
        <v>6</v>
      </c>
      <c r="B7835" s="35" t="str">
        <f t="shared" si="122"/>
        <v>13500041</v>
      </c>
      <c r="C7835" s="32" t="s">
        <v>386</v>
      </c>
      <c r="D7835" s="33">
        <v>28277.82</v>
      </c>
      <c r="E7835" s="33">
        <v>197810.08</v>
      </c>
    </row>
    <row r="7836" spans="1:5" x14ac:dyDescent="0.25">
      <c r="A7836">
        <v>6</v>
      </c>
      <c r="B7836" s="35" t="str">
        <f t="shared" si="122"/>
        <v>13500051</v>
      </c>
      <c r="C7836" s="32" t="s">
        <v>387</v>
      </c>
      <c r="D7836" s="33">
        <v>73353</v>
      </c>
      <c r="E7836" s="33">
        <v>73353</v>
      </c>
    </row>
    <row r="7837" spans="1:5" x14ac:dyDescent="0.25">
      <c r="A7837">
        <v>6</v>
      </c>
      <c r="B7837" s="35" t="str">
        <f t="shared" si="122"/>
        <v>13500061</v>
      </c>
      <c r="C7837" s="32" t="s">
        <v>388</v>
      </c>
      <c r="D7837" s="33">
        <v>1389397</v>
      </c>
      <c r="E7837" s="33">
        <v>1529967</v>
      </c>
    </row>
    <row r="7838" spans="1:5" x14ac:dyDescent="0.25">
      <c r="A7838">
        <v>6</v>
      </c>
      <c r="B7838" s="35" t="str">
        <f t="shared" si="122"/>
        <v>13500071</v>
      </c>
      <c r="C7838" s="32" t="s">
        <v>389</v>
      </c>
      <c r="D7838" s="33">
        <v>1836506</v>
      </c>
      <c r="E7838" s="33">
        <v>1099019</v>
      </c>
    </row>
    <row r="7839" spans="1:5" x14ac:dyDescent="0.25">
      <c r="A7839">
        <v>6</v>
      </c>
      <c r="B7839" s="35" t="str">
        <f t="shared" si="122"/>
        <v>13500183</v>
      </c>
      <c r="C7839" s="32" t="s">
        <v>390</v>
      </c>
      <c r="D7839" s="33">
        <v>100000</v>
      </c>
      <c r="E7839" s="33">
        <v>100000</v>
      </c>
    </row>
    <row r="7840" spans="1:5" x14ac:dyDescent="0.25">
      <c r="A7840">
        <v>6</v>
      </c>
      <c r="B7840" s="35" t="str">
        <f t="shared" si="122"/>
        <v>13500201</v>
      </c>
      <c r="C7840" s="32" t="s">
        <v>391</v>
      </c>
      <c r="D7840" s="33">
        <v>853275.6</v>
      </c>
      <c r="E7840" s="33">
        <v>472854.51</v>
      </c>
    </row>
    <row r="7841" spans="1:5" x14ac:dyDescent="0.25">
      <c r="A7841">
        <v>6</v>
      </c>
      <c r="B7841" s="35" t="str">
        <f t="shared" si="122"/>
        <v>13500203</v>
      </c>
      <c r="C7841" s="32" t="s">
        <v>392</v>
      </c>
      <c r="D7841" s="33">
        <v>75000</v>
      </c>
      <c r="E7841" s="33">
        <v>75000</v>
      </c>
    </row>
    <row r="7842" spans="1:5" x14ac:dyDescent="0.25">
      <c r="A7842">
        <v>6</v>
      </c>
      <c r="B7842" s="35" t="str">
        <f t="shared" si="122"/>
        <v xml:space="preserve">F135    </v>
      </c>
      <c r="C7842" s="25" t="s">
        <v>393</v>
      </c>
      <c r="D7842" s="26">
        <v>4363343.9800000004</v>
      </c>
      <c r="E7842" s="26">
        <v>3555538.15</v>
      </c>
    </row>
    <row r="7843" spans="1:5" x14ac:dyDescent="0.25">
      <c r="A7843">
        <v>6</v>
      </c>
      <c r="B7843" s="35" t="str">
        <f t="shared" si="122"/>
        <v>F1-P110.</v>
      </c>
      <c r="C7843" s="25" t="s">
        <v>203</v>
      </c>
      <c r="D7843" s="26">
        <v>4363343.9800000004</v>
      </c>
      <c r="E7843" s="26">
        <v>3555538.15</v>
      </c>
    </row>
    <row r="7844" spans="1:5" x14ac:dyDescent="0.25">
      <c r="A7844">
        <v>6</v>
      </c>
      <c r="B7844" s="35" t="str">
        <f t="shared" si="122"/>
        <v>13600013</v>
      </c>
      <c r="C7844" s="32" t="s">
        <v>394</v>
      </c>
      <c r="D7844" s="33">
        <v>0</v>
      </c>
      <c r="E7844" s="33">
        <v>0</v>
      </c>
    </row>
    <row r="7845" spans="1:5" x14ac:dyDescent="0.25">
      <c r="A7845">
        <v>6</v>
      </c>
      <c r="B7845" s="35" t="str">
        <f t="shared" si="122"/>
        <v xml:space="preserve">F136    </v>
      </c>
      <c r="C7845" s="25" t="s">
        <v>395</v>
      </c>
      <c r="D7845" s="26">
        <v>0</v>
      </c>
      <c r="E7845" s="26">
        <v>0</v>
      </c>
    </row>
    <row r="7846" spans="1:5" x14ac:dyDescent="0.25">
      <c r="A7846">
        <v>6</v>
      </c>
      <c r="B7846" s="35" t="str">
        <f t="shared" si="122"/>
        <v>F1-P110.</v>
      </c>
      <c r="C7846" s="25" t="s">
        <v>204</v>
      </c>
      <c r="D7846" s="26">
        <v>0</v>
      </c>
      <c r="E7846" s="26">
        <v>0</v>
      </c>
    </row>
    <row r="7847" spans="1:5" x14ac:dyDescent="0.25">
      <c r="A7847">
        <v>6</v>
      </c>
      <c r="B7847" s="35" t="str">
        <f t="shared" si="122"/>
        <v>14100311</v>
      </c>
      <c r="C7847" s="32" t="s">
        <v>396</v>
      </c>
      <c r="D7847" s="33">
        <v>2601890.2999999998</v>
      </c>
      <c r="E7847" s="33">
        <v>655017.64</v>
      </c>
    </row>
    <row r="7848" spans="1:5" x14ac:dyDescent="0.25">
      <c r="A7848">
        <v>6</v>
      </c>
      <c r="B7848" s="35" t="str">
        <f t="shared" si="122"/>
        <v xml:space="preserve">F141    </v>
      </c>
      <c r="C7848" s="25" t="s">
        <v>397</v>
      </c>
      <c r="D7848" s="26">
        <v>2601890.2999999998</v>
      </c>
      <c r="E7848" s="26">
        <v>655017.64</v>
      </c>
    </row>
    <row r="7849" spans="1:5" x14ac:dyDescent="0.25">
      <c r="A7849">
        <v>6</v>
      </c>
      <c r="B7849" s="35" t="str">
        <f t="shared" si="122"/>
        <v>F1-P110.</v>
      </c>
      <c r="C7849" s="25" t="s">
        <v>205</v>
      </c>
      <c r="D7849" s="26">
        <v>2601890.2999999998</v>
      </c>
      <c r="E7849" s="26">
        <v>655017.64</v>
      </c>
    </row>
    <row r="7850" spans="1:5" x14ac:dyDescent="0.25">
      <c r="A7850">
        <v>6</v>
      </c>
      <c r="B7850" s="35" t="str">
        <f t="shared" si="122"/>
        <v>14200003</v>
      </c>
      <c r="C7850" s="32" t="s">
        <v>398</v>
      </c>
      <c r="D7850" s="33">
        <v>-942.4</v>
      </c>
      <c r="E7850" s="33">
        <v>0</v>
      </c>
    </row>
    <row r="7851" spans="1:5" x14ac:dyDescent="0.25">
      <c r="A7851">
        <v>6</v>
      </c>
      <c r="B7851" s="35" t="str">
        <f t="shared" si="122"/>
        <v>14200201</v>
      </c>
      <c r="C7851" s="32" t="s">
        <v>399</v>
      </c>
      <c r="D7851" s="33">
        <v>158487755.62</v>
      </c>
      <c r="E7851" s="33">
        <v>115289634.83</v>
      </c>
    </row>
    <row r="7852" spans="1:5" x14ac:dyDescent="0.25">
      <c r="A7852">
        <v>6</v>
      </c>
      <c r="B7852" s="35" t="str">
        <f t="shared" si="122"/>
        <v>14200202</v>
      </c>
      <c r="C7852" s="32" t="s">
        <v>400</v>
      </c>
      <c r="D7852" s="33">
        <v>80489631.719999999</v>
      </c>
      <c r="E7852" s="33">
        <v>34329473.25</v>
      </c>
    </row>
    <row r="7853" spans="1:5" x14ac:dyDescent="0.25">
      <c r="A7853">
        <v>6</v>
      </c>
      <c r="B7853" s="35" t="str">
        <f t="shared" si="122"/>
        <v>14200203</v>
      </c>
      <c r="C7853" s="32" t="s">
        <v>401</v>
      </c>
      <c r="D7853" s="33">
        <v>-1358527.2</v>
      </c>
      <c r="E7853" s="33">
        <v>-1276490.56</v>
      </c>
    </row>
    <row r="7854" spans="1:5" x14ac:dyDescent="0.25">
      <c r="A7854">
        <v>6</v>
      </c>
      <c r="B7854" s="35" t="str">
        <f t="shared" si="122"/>
        <v>14200213</v>
      </c>
      <c r="C7854" s="32" t="s">
        <v>402</v>
      </c>
      <c r="D7854" s="33">
        <v>-11308.1</v>
      </c>
      <c r="E7854" s="33">
        <v>-7800.05</v>
      </c>
    </row>
    <row r="7855" spans="1:5" x14ac:dyDescent="0.25">
      <c r="A7855">
        <v>6</v>
      </c>
      <c r="B7855" s="35" t="str">
        <f t="shared" si="122"/>
        <v>14200223</v>
      </c>
      <c r="C7855" s="32" t="s">
        <v>403</v>
      </c>
      <c r="D7855" s="33">
        <v>21806.79</v>
      </c>
      <c r="E7855" s="33">
        <v>21806.79</v>
      </c>
    </row>
    <row r="7856" spans="1:5" x14ac:dyDescent="0.25">
      <c r="A7856">
        <v>6</v>
      </c>
      <c r="B7856" s="35" t="str">
        <f t="shared" si="122"/>
        <v>14200253</v>
      </c>
      <c r="C7856" s="32" t="s">
        <v>404</v>
      </c>
      <c r="D7856" s="33">
        <v>-398575.65</v>
      </c>
      <c r="E7856" s="33">
        <v>-12383.73</v>
      </c>
    </row>
    <row r="7857" spans="1:5" x14ac:dyDescent="0.25">
      <c r="A7857">
        <v>6</v>
      </c>
      <c r="B7857" s="35" t="str">
        <f t="shared" si="122"/>
        <v xml:space="preserve">F142    </v>
      </c>
      <c r="C7857" s="25" t="s">
        <v>405</v>
      </c>
      <c r="D7857" s="26">
        <v>237229840.78</v>
      </c>
      <c r="E7857" s="26">
        <v>148344240.53</v>
      </c>
    </row>
    <row r="7858" spans="1:5" x14ac:dyDescent="0.25">
      <c r="A7858">
        <v>6</v>
      </c>
      <c r="B7858" s="35" t="str">
        <f t="shared" si="122"/>
        <v>F1-P110.</v>
      </c>
      <c r="C7858" s="25" t="s">
        <v>206</v>
      </c>
      <c r="D7858" s="26">
        <v>237229840.78</v>
      </c>
      <c r="E7858" s="26">
        <v>148344240.53</v>
      </c>
    </row>
    <row r="7859" spans="1:5" x14ac:dyDescent="0.25">
      <c r="A7859">
        <v>6</v>
      </c>
      <c r="B7859" s="35" t="str">
        <f t="shared" si="122"/>
        <v>14300062</v>
      </c>
      <c r="C7859" s="32" t="s">
        <v>406</v>
      </c>
      <c r="D7859" s="33">
        <v>15874633.76</v>
      </c>
      <c r="E7859" s="33">
        <v>12124214.460000001</v>
      </c>
    </row>
    <row r="7860" spans="1:5" x14ac:dyDescent="0.25">
      <c r="A7860">
        <v>6</v>
      </c>
      <c r="B7860" s="35" t="str">
        <f t="shared" si="122"/>
        <v>14300072</v>
      </c>
      <c r="C7860" s="32" t="s">
        <v>407</v>
      </c>
      <c r="D7860" s="33">
        <v>919259.54</v>
      </c>
      <c r="E7860" s="33">
        <v>247276.39</v>
      </c>
    </row>
    <row r="7861" spans="1:5" x14ac:dyDescent="0.25">
      <c r="A7861">
        <v>6</v>
      </c>
      <c r="B7861" s="35" t="str">
        <f t="shared" si="122"/>
        <v>14300081</v>
      </c>
      <c r="C7861" s="32" t="s">
        <v>408</v>
      </c>
      <c r="D7861" s="33">
        <v>1557.03</v>
      </c>
      <c r="E7861" s="33">
        <v>1602.44</v>
      </c>
    </row>
    <row r="7862" spans="1:5" x14ac:dyDescent="0.25">
      <c r="A7862">
        <v>6</v>
      </c>
      <c r="B7862" s="35" t="str">
        <f t="shared" si="122"/>
        <v>14300082</v>
      </c>
      <c r="C7862" s="32" t="s">
        <v>409</v>
      </c>
      <c r="D7862" s="33">
        <v>521976.65</v>
      </c>
      <c r="E7862" s="33">
        <v>1274503.6299999999</v>
      </c>
    </row>
    <row r="7863" spans="1:5" x14ac:dyDescent="0.25">
      <c r="A7863">
        <v>6</v>
      </c>
      <c r="B7863" s="35" t="str">
        <f t="shared" si="122"/>
        <v>14300141</v>
      </c>
      <c r="C7863" s="32" t="s">
        <v>410</v>
      </c>
      <c r="D7863" s="33">
        <v>15024215.26</v>
      </c>
      <c r="E7863" s="33">
        <v>11596648.300000001</v>
      </c>
    </row>
    <row r="7864" spans="1:5" x14ac:dyDescent="0.25">
      <c r="A7864">
        <v>6</v>
      </c>
      <c r="B7864" s="35" t="str">
        <f t="shared" si="122"/>
        <v>14300151</v>
      </c>
      <c r="C7864" s="32" t="s">
        <v>411</v>
      </c>
      <c r="D7864" s="33">
        <v>1258707.27</v>
      </c>
      <c r="E7864" s="33">
        <v>1160287.19</v>
      </c>
    </row>
    <row r="7865" spans="1:5" x14ac:dyDescent="0.25">
      <c r="A7865">
        <v>6</v>
      </c>
      <c r="B7865" s="35" t="str">
        <f t="shared" si="122"/>
        <v>14300171</v>
      </c>
      <c r="C7865" s="32" t="s">
        <v>412</v>
      </c>
      <c r="D7865" s="33">
        <v>14348247.960000001</v>
      </c>
      <c r="E7865" s="33">
        <v>10327739.15</v>
      </c>
    </row>
    <row r="7866" spans="1:5" x14ac:dyDescent="0.25">
      <c r="A7866">
        <v>6</v>
      </c>
      <c r="B7866" s="35" t="str">
        <f t="shared" si="122"/>
        <v>14300213</v>
      </c>
      <c r="C7866" s="32" t="s">
        <v>1743</v>
      </c>
      <c r="D7866" s="33">
        <v>0</v>
      </c>
      <c r="E7866" s="33">
        <v>29520.57</v>
      </c>
    </row>
    <row r="7867" spans="1:5" x14ac:dyDescent="0.25">
      <c r="A7867">
        <v>6</v>
      </c>
      <c r="B7867" s="35" t="str">
        <f t="shared" si="122"/>
        <v>14300241</v>
      </c>
      <c r="C7867" s="32" t="s">
        <v>413</v>
      </c>
      <c r="D7867" s="33">
        <v>180769.45</v>
      </c>
      <c r="E7867" s="33">
        <v>155269.45000000001</v>
      </c>
    </row>
    <row r="7868" spans="1:5" x14ac:dyDescent="0.25">
      <c r="A7868">
        <v>6</v>
      </c>
      <c r="B7868" s="35" t="str">
        <f t="shared" si="122"/>
        <v>14300253</v>
      </c>
      <c r="C7868" s="32" t="s">
        <v>414</v>
      </c>
      <c r="D7868" s="33">
        <v>1570079.36</v>
      </c>
      <c r="E7868" s="33">
        <v>0</v>
      </c>
    </row>
    <row r="7869" spans="1:5" x14ac:dyDescent="0.25">
      <c r="A7869">
        <v>6</v>
      </c>
      <c r="B7869" s="35" t="str">
        <f t="shared" si="122"/>
        <v>14300261</v>
      </c>
      <c r="C7869" s="32" t="s">
        <v>415</v>
      </c>
      <c r="D7869" s="33">
        <v>4036654.08</v>
      </c>
      <c r="E7869" s="33">
        <v>3959477.24</v>
      </c>
    </row>
    <row r="7870" spans="1:5" x14ac:dyDescent="0.25">
      <c r="A7870">
        <v>6</v>
      </c>
      <c r="B7870" s="35" t="str">
        <f t="shared" si="122"/>
        <v>14300323</v>
      </c>
      <c r="C7870" s="32" t="s">
        <v>416</v>
      </c>
      <c r="D7870" s="33">
        <v>5443.71</v>
      </c>
      <c r="E7870" s="33">
        <v>0</v>
      </c>
    </row>
    <row r="7871" spans="1:5" x14ac:dyDescent="0.25">
      <c r="A7871">
        <v>6</v>
      </c>
      <c r="B7871" s="35" t="str">
        <f t="shared" si="122"/>
        <v>14300333</v>
      </c>
      <c r="C7871" s="32" t="s">
        <v>417</v>
      </c>
      <c r="D7871" s="33">
        <v>31019.32</v>
      </c>
      <c r="E7871" s="33">
        <v>26721.14</v>
      </c>
    </row>
    <row r="7872" spans="1:5" x14ac:dyDescent="0.25">
      <c r="A7872">
        <v>6</v>
      </c>
      <c r="B7872" s="35" t="str">
        <f t="shared" si="122"/>
        <v>14300341</v>
      </c>
      <c r="C7872" s="32" t="s">
        <v>418</v>
      </c>
      <c r="D7872" s="33">
        <v>343342.46</v>
      </c>
      <c r="E7872" s="33">
        <v>470953.4</v>
      </c>
    </row>
    <row r="7873" spans="1:5" x14ac:dyDescent="0.25">
      <c r="A7873">
        <v>6</v>
      </c>
      <c r="B7873" s="35" t="str">
        <f t="shared" si="122"/>
        <v>14300703</v>
      </c>
      <c r="C7873" s="32" t="s">
        <v>419</v>
      </c>
      <c r="D7873" s="33">
        <v>16902495</v>
      </c>
      <c r="E7873" s="33">
        <v>14119034.539999999</v>
      </c>
    </row>
    <row r="7874" spans="1:5" x14ac:dyDescent="0.25">
      <c r="A7874">
        <v>6</v>
      </c>
      <c r="B7874" s="35" t="str">
        <f t="shared" ref="B7874:B7937" si="123">LEFT(C7874,8)</f>
        <v>14300711</v>
      </c>
      <c r="C7874" s="32" t="s">
        <v>420</v>
      </c>
      <c r="D7874" s="33">
        <v>1095629.9099999999</v>
      </c>
      <c r="E7874" s="33">
        <v>760241.91</v>
      </c>
    </row>
    <row r="7875" spans="1:5" x14ac:dyDescent="0.25">
      <c r="A7875">
        <v>6</v>
      </c>
      <c r="B7875" s="35" t="str">
        <f t="shared" si="123"/>
        <v>14300713</v>
      </c>
      <c r="C7875" s="32" t="s">
        <v>421</v>
      </c>
      <c r="D7875" s="33">
        <v>75290.8</v>
      </c>
      <c r="E7875" s="33">
        <v>89372.84</v>
      </c>
    </row>
    <row r="7876" spans="1:5" x14ac:dyDescent="0.25">
      <c r="A7876">
        <v>6</v>
      </c>
      <c r="B7876" s="35" t="str">
        <f t="shared" si="123"/>
        <v>14300723</v>
      </c>
      <c r="C7876" s="32" t="s">
        <v>422</v>
      </c>
      <c r="D7876" s="33">
        <v>1369147.82</v>
      </c>
      <c r="E7876" s="33">
        <v>1505699.89</v>
      </c>
    </row>
    <row r="7877" spans="1:5" x14ac:dyDescent="0.25">
      <c r="A7877">
        <v>6</v>
      </c>
      <c r="B7877" s="35" t="str">
        <f t="shared" si="123"/>
        <v>14300733</v>
      </c>
      <c r="C7877" s="32" t="s">
        <v>423</v>
      </c>
      <c r="D7877" s="33">
        <v>11332472.93</v>
      </c>
      <c r="E7877" s="33">
        <v>10481831.869999999</v>
      </c>
    </row>
    <row r="7878" spans="1:5" x14ac:dyDescent="0.25">
      <c r="A7878">
        <v>6</v>
      </c>
      <c r="B7878" s="35" t="str">
        <f t="shared" si="123"/>
        <v>14300743</v>
      </c>
      <c r="C7878" s="32" t="s">
        <v>424</v>
      </c>
      <c r="D7878" s="33">
        <v>412672.31</v>
      </c>
      <c r="E7878" s="33">
        <v>515292.3</v>
      </c>
    </row>
    <row r="7879" spans="1:5" x14ac:dyDescent="0.25">
      <c r="A7879">
        <v>6</v>
      </c>
      <c r="B7879" s="35" t="str">
        <f t="shared" si="123"/>
        <v>14300763</v>
      </c>
      <c r="C7879" s="32" t="s">
        <v>425</v>
      </c>
      <c r="D7879" s="33">
        <v>856837.79</v>
      </c>
      <c r="E7879" s="33">
        <v>1238053.96</v>
      </c>
    </row>
    <row r="7880" spans="1:5" x14ac:dyDescent="0.25">
      <c r="A7880">
        <v>6</v>
      </c>
      <c r="B7880" s="35" t="str">
        <f t="shared" si="123"/>
        <v>14300913</v>
      </c>
      <c r="C7880" s="32" t="s">
        <v>426</v>
      </c>
      <c r="D7880" s="33">
        <v>0</v>
      </c>
      <c r="E7880" s="33">
        <v>0</v>
      </c>
    </row>
    <row r="7881" spans="1:5" x14ac:dyDescent="0.25">
      <c r="A7881">
        <v>6</v>
      </c>
      <c r="B7881" s="35" t="str">
        <f t="shared" si="123"/>
        <v>14300921</v>
      </c>
      <c r="C7881" s="32" t="s">
        <v>427</v>
      </c>
      <c r="D7881" s="33">
        <v>786337.3</v>
      </c>
      <c r="E7881" s="33">
        <v>786337.3</v>
      </c>
    </row>
    <row r="7882" spans="1:5" x14ac:dyDescent="0.25">
      <c r="A7882">
        <v>6</v>
      </c>
      <c r="B7882" s="35" t="str">
        <f t="shared" si="123"/>
        <v>14301022</v>
      </c>
      <c r="C7882" s="32" t="s">
        <v>428</v>
      </c>
      <c r="D7882" s="33">
        <v>4181788.42</v>
      </c>
      <c r="E7882" s="33">
        <v>1750483.23</v>
      </c>
    </row>
    <row r="7883" spans="1:5" x14ac:dyDescent="0.25">
      <c r="A7883">
        <v>6</v>
      </c>
      <c r="B7883" s="35" t="str">
        <f t="shared" si="123"/>
        <v>14301033</v>
      </c>
      <c r="C7883" s="32" t="s">
        <v>429</v>
      </c>
      <c r="D7883" s="33">
        <v>364660.75</v>
      </c>
      <c r="E7883" s="33">
        <v>364660.75</v>
      </c>
    </row>
    <row r="7884" spans="1:5" x14ac:dyDescent="0.25">
      <c r="A7884">
        <v>6</v>
      </c>
      <c r="B7884" s="35" t="str">
        <f t="shared" si="123"/>
        <v>14301043</v>
      </c>
      <c r="C7884" s="32" t="s">
        <v>430</v>
      </c>
      <c r="D7884" s="33">
        <v>3367702.87</v>
      </c>
      <c r="E7884" s="33">
        <v>3869016.4</v>
      </c>
    </row>
    <row r="7885" spans="1:5" x14ac:dyDescent="0.25">
      <c r="A7885">
        <v>6</v>
      </c>
      <c r="B7885" s="35" t="str">
        <f t="shared" si="123"/>
        <v xml:space="preserve">F143    </v>
      </c>
      <c r="C7885" s="25" t="s">
        <v>431</v>
      </c>
      <c r="D7885" s="26">
        <v>94860941.75</v>
      </c>
      <c r="E7885" s="26">
        <v>76854238.349999994</v>
      </c>
    </row>
    <row r="7886" spans="1:5" x14ac:dyDescent="0.25">
      <c r="A7886">
        <v>6</v>
      </c>
      <c r="B7886" s="35" t="str">
        <f t="shared" si="123"/>
        <v>F1-P110.</v>
      </c>
      <c r="C7886" s="25" t="s">
        <v>207</v>
      </c>
      <c r="D7886" s="26">
        <v>94860941.75</v>
      </c>
      <c r="E7886" s="26">
        <v>76854238.349999994</v>
      </c>
    </row>
    <row r="7887" spans="1:5" x14ac:dyDescent="0.25">
      <c r="A7887">
        <v>6</v>
      </c>
      <c r="B7887" s="35" t="str">
        <f t="shared" si="123"/>
        <v>14400311</v>
      </c>
      <c r="C7887" s="32" t="s">
        <v>432</v>
      </c>
      <c r="D7887" s="33">
        <v>-3383386.71</v>
      </c>
      <c r="E7887" s="33">
        <v>-4523409.17</v>
      </c>
    </row>
    <row r="7888" spans="1:5" x14ac:dyDescent="0.25">
      <c r="A7888">
        <v>6</v>
      </c>
      <c r="B7888" s="35" t="str">
        <f t="shared" si="123"/>
        <v>14400312</v>
      </c>
      <c r="C7888" s="32" t="s">
        <v>433</v>
      </c>
      <c r="D7888" s="33">
        <v>-1039730.28</v>
      </c>
      <c r="E7888" s="33">
        <v>-1192353.3999999999</v>
      </c>
    </row>
    <row r="7889" spans="1:5" x14ac:dyDescent="0.25">
      <c r="A7889">
        <v>6</v>
      </c>
      <c r="B7889" s="35" t="str">
        <f t="shared" si="123"/>
        <v>14400313</v>
      </c>
      <c r="C7889" s="32" t="s">
        <v>434</v>
      </c>
      <c r="D7889" s="33">
        <v>-2885756.95</v>
      </c>
      <c r="E7889" s="33">
        <v>-3191544.33</v>
      </c>
    </row>
    <row r="7890" spans="1:5" x14ac:dyDescent="0.25">
      <c r="A7890">
        <v>6</v>
      </c>
      <c r="B7890" s="35" t="str">
        <f t="shared" si="123"/>
        <v>14400343</v>
      </c>
      <c r="C7890" s="32" t="s">
        <v>435</v>
      </c>
      <c r="D7890" s="33">
        <v>-1181186.76</v>
      </c>
      <c r="E7890" s="33">
        <v>-1218471.3999999999</v>
      </c>
    </row>
    <row r="7891" spans="1:5" x14ac:dyDescent="0.25">
      <c r="A7891">
        <v>6</v>
      </c>
      <c r="B7891" s="35" t="str">
        <f t="shared" si="123"/>
        <v>14400353</v>
      </c>
      <c r="C7891" s="32" t="s">
        <v>436</v>
      </c>
      <c r="D7891" s="33">
        <v>-410684.93</v>
      </c>
      <c r="E7891" s="33">
        <v>-589852.32999999996</v>
      </c>
    </row>
    <row r="7892" spans="1:5" x14ac:dyDescent="0.25">
      <c r="A7892">
        <v>6</v>
      </c>
      <c r="B7892" s="35" t="str">
        <f t="shared" si="123"/>
        <v xml:space="preserve">F144    </v>
      </c>
      <c r="C7892" s="25" t="s">
        <v>437</v>
      </c>
      <c r="D7892" s="26">
        <v>-8900745.6300000008</v>
      </c>
      <c r="E7892" s="26">
        <v>-10715630.630000001</v>
      </c>
    </row>
    <row r="7893" spans="1:5" x14ac:dyDescent="0.25">
      <c r="A7893">
        <v>6</v>
      </c>
      <c r="B7893" s="35" t="str">
        <f t="shared" si="123"/>
        <v>F1-P110.</v>
      </c>
      <c r="C7893" s="25" t="s">
        <v>208</v>
      </c>
      <c r="D7893" s="26">
        <v>-8900745.6300000008</v>
      </c>
      <c r="E7893" s="26">
        <v>-10715630.630000001</v>
      </c>
    </row>
    <row r="7894" spans="1:5" x14ac:dyDescent="0.25">
      <c r="A7894">
        <v>6</v>
      </c>
      <c r="B7894" s="35" t="str">
        <f t="shared" si="123"/>
        <v>14600000</v>
      </c>
      <c r="C7894" s="32" t="s">
        <v>438</v>
      </c>
      <c r="D7894" s="33">
        <v>3368039.95</v>
      </c>
      <c r="E7894" s="33">
        <v>0</v>
      </c>
    </row>
    <row r="7895" spans="1:5" x14ac:dyDescent="0.25">
      <c r="A7895">
        <v>6</v>
      </c>
      <c r="B7895" s="35" t="str">
        <f t="shared" si="123"/>
        <v>14601004</v>
      </c>
      <c r="C7895" s="32" t="s">
        <v>1735</v>
      </c>
      <c r="D7895" s="33">
        <v>0</v>
      </c>
      <c r="E7895" s="33">
        <v>51771.39</v>
      </c>
    </row>
    <row r="7896" spans="1:5" x14ac:dyDescent="0.25">
      <c r="A7896">
        <v>6</v>
      </c>
      <c r="B7896" s="35" t="str">
        <f t="shared" si="123"/>
        <v>14602502</v>
      </c>
      <c r="C7896" s="32" t="s">
        <v>1736</v>
      </c>
      <c r="D7896" s="33">
        <v>0</v>
      </c>
      <c r="E7896" s="33">
        <v>6746583.0099999998</v>
      </c>
    </row>
    <row r="7897" spans="1:5" x14ac:dyDescent="0.25">
      <c r="A7897">
        <v>6</v>
      </c>
      <c r="B7897" s="35" t="str">
        <f t="shared" si="123"/>
        <v>14609470</v>
      </c>
      <c r="C7897" s="32" t="s">
        <v>439</v>
      </c>
      <c r="D7897" s="33">
        <v>0</v>
      </c>
      <c r="E7897" s="33">
        <v>501834.74</v>
      </c>
    </row>
    <row r="7898" spans="1:5" x14ac:dyDescent="0.25">
      <c r="A7898">
        <v>6</v>
      </c>
      <c r="B7898" s="35" t="str">
        <f t="shared" si="123"/>
        <v>14609480</v>
      </c>
      <c r="C7898" s="32" t="s">
        <v>440</v>
      </c>
      <c r="D7898" s="33">
        <v>0</v>
      </c>
      <c r="E7898" s="33">
        <v>239.16</v>
      </c>
    </row>
    <row r="7899" spans="1:5" x14ac:dyDescent="0.25">
      <c r="A7899">
        <v>6</v>
      </c>
      <c r="B7899" s="35" t="str">
        <f t="shared" si="123"/>
        <v>14609490</v>
      </c>
      <c r="C7899" s="32" t="s">
        <v>441</v>
      </c>
      <c r="D7899" s="33">
        <v>0</v>
      </c>
      <c r="E7899" s="33">
        <v>214.99</v>
      </c>
    </row>
    <row r="7900" spans="1:5" x14ac:dyDescent="0.25">
      <c r="A7900">
        <v>6</v>
      </c>
      <c r="B7900" s="35" t="str">
        <f t="shared" si="123"/>
        <v>14609500</v>
      </c>
      <c r="C7900" s="32" t="s">
        <v>442</v>
      </c>
      <c r="D7900" s="33">
        <v>0</v>
      </c>
      <c r="E7900" s="33">
        <v>60852.21</v>
      </c>
    </row>
    <row r="7901" spans="1:5" x14ac:dyDescent="0.25">
      <c r="A7901">
        <v>6</v>
      </c>
      <c r="B7901" s="35" t="str">
        <f t="shared" si="123"/>
        <v xml:space="preserve">F146    </v>
      </c>
      <c r="C7901" s="25" t="s">
        <v>443</v>
      </c>
      <c r="D7901" s="26">
        <v>3368039.95</v>
      </c>
      <c r="E7901" s="26">
        <v>7361495.5</v>
      </c>
    </row>
    <row r="7902" spans="1:5" x14ac:dyDescent="0.25">
      <c r="A7902">
        <v>6</v>
      </c>
      <c r="B7902" s="35" t="str">
        <f t="shared" si="123"/>
        <v>F1-P110.</v>
      </c>
      <c r="C7902" s="25" t="s">
        <v>209</v>
      </c>
      <c r="D7902" s="26">
        <v>3368039.95</v>
      </c>
      <c r="E7902" s="26">
        <v>7361495.5</v>
      </c>
    </row>
    <row r="7903" spans="1:5" x14ac:dyDescent="0.25">
      <c r="A7903">
        <v>6</v>
      </c>
      <c r="B7903" s="35" t="str">
        <f t="shared" si="123"/>
        <v>15100001</v>
      </c>
      <c r="C7903" s="32" t="s">
        <v>444</v>
      </c>
      <c r="D7903" s="33">
        <v>-1063362.3600000001</v>
      </c>
      <c r="E7903" s="33">
        <v>0</v>
      </c>
    </row>
    <row r="7904" spans="1:5" x14ac:dyDescent="0.25">
      <c r="A7904">
        <v>6</v>
      </c>
      <c r="B7904" s="35" t="str">
        <f t="shared" si="123"/>
        <v>15100021</v>
      </c>
      <c r="C7904" s="32" t="s">
        <v>445</v>
      </c>
      <c r="D7904" s="33">
        <v>2677784.5099999998</v>
      </c>
      <c r="E7904" s="33">
        <v>4353389.55</v>
      </c>
    </row>
    <row r="7905" spans="1:5" x14ac:dyDescent="0.25">
      <c r="A7905">
        <v>6</v>
      </c>
      <c r="B7905" s="35" t="str">
        <f t="shared" si="123"/>
        <v>15100031</v>
      </c>
      <c r="C7905" s="32" t="s">
        <v>446</v>
      </c>
      <c r="D7905" s="33">
        <v>2652723.12</v>
      </c>
      <c r="E7905" s="33">
        <v>3242211.57</v>
      </c>
    </row>
    <row r="7906" spans="1:5" x14ac:dyDescent="0.25">
      <c r="A7906">
        <v>6</v>
      </c>
      <c r="B7906" s="35" t="str">
        <f t="shared" si="123"/>
        <v>15100041</v>
      </c>
      <c r="C7906" s="32" t="s">
        <v>447</v>
      </c>
      <c r="D7906" s="33">
        <v>238292.72</v>
      </c>
      <c r="E7906" s="33">
        <v>286247.21999999997</v>
      </c>
    </row>
    <row r="7907" spans="1:5" x14ac:dyDescent="0.25">
      <c r="A7907">
        <v>6</v>
      </c>
      <c r="B7907" s="35" t="str">
        <f t="shared" si="123"/>
        <v>15100061</v>
      </c>
      <c r="C7907" s="32" t="s">
        <v>448</v>
      </c>
      <c r="D7907" s="33">
        <v>30017.11</v>
      </c>
      <c r="E7907" s="33">
        <v>27054.14</v>
      </c>
    </row>
    <row r="7908" spans="1:5" x14ac:dyDescent="0.25">
      <c r="A7908">
        <v>6</v>
      </c>
      <c r="B7908" s="35" t="str">
        <f t="shared" si="123"/>
        <v>15100081</v>
      </c>
      <c r="C7908" s="32" t="s">
        <v>449</v>
      </c>
      <c r="D7908" s="33">
        <v>1642990.77</v>
      </c>
      <c r="E7908" s="33">
        <v>1625723.26</v>
      </c>
    </row>
    <row r="7909" spans="1:5" x14ac:dyDescent="0.25">
      <c r="A7909">
        <v>6</v>
      </c>
      <c r="B7909" s="35" t="str">
        <f t="shared" si="123"/>
        <v>15100091</v>
      </c>
      <c r="C7909" s="32" t="s">
        <v>450</v>
      </c>
      <c r="D7909" s="33">
        <v>1774782.46</v>
      </c>
      <c r="E7909" s="33">
        <v>1703728.86</v>
      </c>
    </row>
    <row r="7910" spans="1:5" x14ac:dyDescent="0.25">
      <c r="A7910">
        <v>6</v>
      </c>
      <c r="B7910" s="35" t="str">
        <f t="shared" si="123"/>
        <v>15100101</v>
      </c>
      <c r="C7910" s="32" t="s">
        <v>451</v>
      </c>
      <c r="D7910" s="33">
        <v>4369721</v>
      </c>
      <c r="E7910" s="33">
        <v>4361622.34</v>
      </c>
    </row>
    <row r="7911" spans="1:5" x14ac:dyDescent="0.25">
      <c r="A7911">
        <v>6</v>
      </c>
      <c r="B7911" s="35" t="str">
        <f t="shared" si="123"/>
        <v>15100122</v>
      </c>
      <c r="C7911" s="32" t="s">
        <v>452</v>
      </c>
      <c r="D7911" s="33">
        <v>296344.58</v>
      </c>
      <c r="E7911" s="33">
        <v>296344.58</v>
      </c>
    </row>
    <row r="7912" spans="1:5" x14ac:dyDescent="0.25">
      <c r="A7912">
        <v>6</v>
      </c>
      <c r="B7912" s="35" t="str">
        <f t="shared" si="123"/>
        <v>15100181</v>
      </c>
      <c r="C7912" s="32" t="s">
        <v>453</v>
      </c>
      <c r="D7912" s="33">
        <v>116456.67</v>
      </c>
      <c r="E7912" s="33">
        <v>80925.27</v>
      </c>
    </row>
    <row r="7913" spans="1:5" x14ac:dyDescent="0.25">
      <c r="A7913">
        <v>6</v>
      </c>
      <c r="B7913" s="35" t="str">
        <f t="shared" si="123"/>
        <v>15100211</v>
      </c>
      <c r="C7913" s="32" t="s">
        <v>454</v>
      </c>
      <c r="D7913" s="33">
        <v>426756.43</v>
      </c>
      <c r="E7913" s="33">
        <v>115129.78</v>
      </c>
    </row>
    <row r="7914" spans="1:5" x14ac:dyDescent="0.25">
      <c r="A7914">
        <v>6</v>
      </c>
      <c r="B7914" s="35" t="str">
        <f t="shared" si="123"/>
        <v>15100221</v>
      </c>
      <c r="C7914" s="32" t="s">
        <v>455</v>
      </c>
      <c r="D7914" s="33">
        <v>700460.88</v>
      </c>
      <c r="E7914" s="33">
        <v>444778.07</v>
      </c>
    </row>
    <row r="7915" spans="1:5" x14ac:dyDescent="0.25">
      <c r="A7915">
        <v>6</v>
      </c>
      <c r="B7915" s="35" t="str">
        <f t="shared" si="123"/>
        <v>15100271</v>
      </c>
      <c r="C7915" s="32" t="s">
        <v>456</v>
      </c>
      <c r="D7915" s="33">
        <v>2775902.13</v>
      </c>
      <c r="E7915" s="33">
        <v>2775164.61</v>
      </c>
    </row>
    <row r="7916" spans="1:5" x14ac:dyDescent="0.25">
      <c r="A7916">
        <v>6</v>
      </c>
      <c r="B7916" s="35" t="str">
        <f t="shared" si="123"/>
        <v>15100291</v>
      </c>
      <c r="C7916" s="32" t="s">
        <v>457</v>
      </c>
      <c r="D7916" s="33">
        <v>392070.41</v>
      </c>
      <c r="E7916" s="33">
        <v>392070.41</v>
      </c>
    </row>
    <row r="7917" spans="1:5" x14ac:dyDescent="0.25">
      <c r="A7917">
        <v>6</v>
      </c>
      <c r="B7917" s="35" t="str">
        <f t="shared" si="123"/>
        <v>15111001</v>
      </c>
      <c r="C7917" s="32" t="s">
        <v>458</v>
      </c>
      <c r="D7917" s="33">
        <v>235220.82</v>
      </c>
      <c r="E7917" s="33">
        <v>235220.82</v>
      </c>
    </row>
    <row r="7918" spans="1:5" x14ac:dyDescent="0.25">
      <c r="A7918">
        <v>6</v>
      </c>
      <c r="B7918" s="35" t="str">
        <f t="shared" si="123"/>
        <v xml:space="preserve">F151    </v>
      </c>
      <c r="C7918" s="25" t="s">
        <v>459</v>
      </c>
      <c r="D7918" s="26">
        <v>17266161.25</v>
      </c>
      <c r="E7918" s="26">
        <v>19939610.48</v>
      </c>
    </row>
    <row r="7919" spans="1:5" x14ac:dyDescent="0.25">
      <c r="A7919">
        <v>6</v>
      </c>
      <c r="B7919" s="35" t="str">
        <f t="shared" si="123"/>
        <v>F1-P110.</v>
      </c>
      <c r="C7919" s="25" t="s">
        <v>210</v>
      </c>
      <c r="D7919" s="26">
        <v>17266161.25</v>
      </c>
      <c r="E7919" s="26">
        <v>19939610.48</v>
      </c>
    </row>
    <row r="7920" spans="1:5" x14ac:dyDescent="0.25">
      <c r="A7920">
        <v>6</v>
      </c>
      <c r="B7920" s="35" t="str">
        <f t="shared" si="123"/>
        <v>15400023</v>
      </c>
      <c r="C7920" s="32" t="s">
        <v>460</v>
      </c>
      <c r="D7920" s="33">
        <v>13570115.17</v>
      </c>
      <c r="E7920" s="33">
        <v>31712748.710000001</v>
      </c>
    </row>
    <row r="7921" spans="1:5" x14ac:dyDescent="0.25">
      <c r="A7921">
        <v>6</v>
      </c>
      <c r="B7921" s="35" t="str">
        <f t="shared" si="123"/>
        <v>15400031</v>
      </c>
      <c r="C7921" s="32" t="s">
        <v>461</v>
      </c>
      <c r="D7921" s="33">
        <v>6117935.3499999996</v>
      </c>
      <c r="E7921" s="33">
        <v>6008172.5999999996</v>
      </c>
    </row>
    <row r="7922" spans="1:5" x14ac:dyDescent="0.25">
      <c r="A7922">
        <v>6</v>
      </c>
      <c r="B7922" s="35" t="str">
        <f t="shared" si="123"/>
        <v>15400033</v>
      </c>
      <c r="C7922" s="32" t="s">
        <v>462</v>
      </c>
      <c r="D7922" s="33">
        <v>-13579540.289999999</v>
      </c>
      <c r="E7922" s="33">
        <v>-31713340.359999999</v>
      </c>
    </row>
    <row r="7923" spans="1:5" x14ac:dyDescent="0.25">
      <c r="A7923">
        <v>6</v>
      </c>
      <c r="B7923" s="35" t="str">
        <f t="shared" si="123"/>
        <v>15400041</v>
      </c>
      <c r="C7923" s="32" t="s">
        <v>463</v>
      </c>
      <c r="D7923" s="33">
        <v>4588475.5199999996</v>
      </c>
      <c r="E7923" s="33">
        <v>4506163.9400000004</v>
      </c>
    </row>
    <row r="7924" spans="1:5" x14ac:dyDescent="0.25">
      <c r="A7924">
        <v>6</v>
      </c>
      <c r="B7924" s="35" t="str">
        <f t="shared" si="123"/>
        <v>15400061</v>
      </c>
      <c r="C7924" s="32" t="s">
        <v>464</v>
      </c>
      <c r="D7924" s="33">
        <v>26357195.640000001</v>
      </c>
      <c r="E7924" s="33">
        <v>27893254.82</v>
      </c>
    </row>
    <row r="7925" spans="1:5" x14ac:dyDescent="0.25">
      <c r="A7925">
        <v>6</v>
      </c>
      <c r="B7925" s="35" t="str">
        <f t="shared" si="123"/>
        <v>15400091</v>
      </c>
      <c r="C7925" s="32" t="s">
        <v>465</v>
      </c>
      <c r="D7925" s="33">
        <v>0</v>
      </c>
      <c r="E7925" s="33">
        <v>169145.54</v>
      </c>
    </row>
    <row r="7926" spans="1:5" x14ac:dyDescent="0.25">
      <c r="A7926">
        <v>6</v>
      </c>
      <c r="B7926" s="35" t="str">
        <f t="shared" si="123"/>
        <v>15400101</v>
      </c>
      <c r="C7926" s="32" t="s">
        <v>466</v>
      </c>
      <c r="D7926" s="33">
        <v>39269287.909999996</v>
      </c>
      <c r="E7926" s="33">
        <v>41042459.740000002</v>
      </c>
    </row>
    <row r="7927" spans="1:5" x14ac:dyDescent="0.25">
      <c r="A7927">
        <v>6</v>
      </c>
      <c r="B7927" s="35" t="str">
        <f t="shared" si="123"/>
        <v>15400102</v>
      </c>
      <c r="C7927" s="32" t="s">
        <v>467</v>
      </c>
      <c r="D7927" s="33">
        <v>8630213.5999999996</v>
      </c>
      <c r="E7927" s="33">
        <v>10448244.810000001</v>
      </c>
    </row>
    <row r="7928" spans="1:5" x14ac:dyDescent="0.25">
      <c r="A7928">
        <v>6</v>
      </c>
      <c r="B7928" s="35" t="str">
        <f t="shared" si="123"/>
        <v>15400103</v>
      </c>
      <c r="C7928" s="32" t="s">
        <v>468</v>
      </c>
      <c r="D7928" s="33">
        <v>19898873.600000001</v>
      </c>
      <c r="E7928" s="33">
        <v>20366011.27</v>
      </c>
    </row>
    <row r="7929" spans="1:5" x14ac:dyDescent="0.25">
      <c r="A7929">
        <v>6</v>
      </c>
      <c r="B7929" s="35" t="str">
        <f t="shared" si="123"/>
        <v>15400181</v>
      </c>
      <c r="C7929" s="32" t="s">
        <v>469</v>
      </c>
      <c r="D7929" s="33">
        <v>2621087.0099999998</v>
      </c>
      <c r="E7929" s="33">
        <v>2737740.2</v>
      </c>
    </row>
    <row r="7930" spans="1:5" x14ac:dyDescent="0.25">
      <c r="A7930">
        <v>6</v>
      </c>
      <c r="B7930" s="35" t="str">
        <f t="shared" si="123"/>
        <v xml:space="preserve">F154    </v>
      </c>
      <c r="C7930" s="25" t="s">
        <v>470</v>
      </c>
      <c r="D7930" s="26">
        <v>107473643.51000001</v>
      </c>
      <c r="E7930" s="26">
        <v>113170601.27</v>
      </c>
    </row>
    <row r="7931" spans="1:5" x14ac:dyDescent="0.25">
      <c r="A7931">
        <v>6</v>
      </c>
      <c r="B7931" s="35" t="str">
        <f t="shared" si="123"/>
        <v>F1-P110.</v>
      </c>
      <c r="C7931" s="25" t="s">
        <v>211</v>
      </c>
      <c r="D7931" s="26">
        <v>107473643.51000001</v>
      </c>
      <c r="E7931" s="26">
        <v>113170601.27</v>
      </c>
    </row>
    <row r="7932" spans="1:5" x14ac:dyDescent="0.25">
      <c r="A7932">
        <v>6</v>
      </c>
      <c r="B7932" s="35" t="str">
        <f t="shared" si="123"/>
        <v>15600003</v>
      </c>
      <c r="C7932" s="32" t="s">
        <v>471</v>
      </c>
      <c r="D7932" s="33">
        <v>150639.1</v>
      </c>
      <c r="E7932" s="33">
        <v>261630.89</v>
      </c>
    </row>
    <row r="7933" spans="1:5" x14ac:dyDescent="0.25">
      <c r="A7933">
        <v>6</v>
      </c>
      <c r="B7933" s="35" t="str">
        <f t="shared" si="123"/>
        <v xml:space="preserve">F156X   </v>
      </c>
      <c r="C7933" s="25" t="s">
        <v>472</v>
      </c>
      <c r="D7933" s="26">
        <v>150639.1</v>
      </c>
      <c r="E7933" s="26">
        <v>261630.89</v>
      </c>
    </row>
    <row r="7934" spans="1:5" x14ac:dyDescent="0.25">
      <c r="A7934">
        <v>6</v>
      </c>
      <c r="B7934" s="35" t="str">
        <f t="shared" si="123"/>
        <v>F1-P110.</v>
      </c>
      <c r="C7934" s="25" t="s">
        <v>212</v>
      </c>
      <c r="D7934" s="26">
        <v>150639.1</v>
      </c>
      <c r="E7934" s="26">
        <v>261630.89</v>
      </c>
    </row>
    <row r="7935" spans="1:5" x14ac:dyDescent="0.25">
      <c r="A7935">
        <v>6</v>
      </c>
      <c r="B7935" s="35" t="str">
        <f t="shared" si="123"/>
        <v>15810001</v>
      </c>
      <c r="C7935" s="32" t="s">
        <v>473</v>
      </c>
      <c r="D7935" s="33">
        <v>32064.400000000001</v>
      </c>
      <c r="E7935" s="33">
        <v>30000</v>
      </c>
    </row>
    <row r="7936" spans="1:5" x14ac:dyDescent="0.25">
      <c r="A7936">
        <v>6</v>
      </c>
      <c r="B7936" s="35" t="str">
        <f t="shared" si="123"/>
        <v xml:space="preserve">F1581   </v>
      </c>
      <c r="C7936" s="25" t="s">
        <v>474</v>
      </c>
      <c r="D7936" s="26">
        <v>32064.400000000001</v>
      </c>
      <c r="E7936" s="26">
        <v>30000</v>
      </c>
    </row>
    <row r="7937" spans="1:5" x14ac:dyDescent="0.25">
      <c r="A7937">
        <v>6</v>
      </c>
      <c r="B7937" s="35" t="str">
        <f t="shared" si="123"/>
        <v>F1-P110.</v>
      </c>
      <c r="C7937" s="25" t="s">
        <v>213</v>
      </c>
      <c r="D7937" s="26">
        <v>32064.400000000001</v>
      </c>
      <c r="E7937" s="26">
        <v>30000</v>
      </c>
    </row>
    <row r="7938" spans="1:5" x14ac:dyDescent="0.25">
      <c r="A7938">
        <v>6</v>
      </c>
      <c r="B7938" s="35" t="str">
        <f t="shared" ref="B7938:B8001" si="124">LEFT(C7938,8)</f>
        <v>16300023</v>
      </c>
      <c r="C7938" s="32" t="s">
        <v>475</v>
      </c>
      <c r="D7938" s="33">
        <v>-20968.95</v>
      </c>
      <c r="E7938" s="33">
        <v>15514.6</v>
      </c>
    </row>
    <row r="7939" spans="1:5" x14ac:dyDescent="0.25">
      <c r="A7939">
        <v>6</v>
      </c>
      <c r="B7939" s="35" t="str">
        <f t="shared" si="124"/>
        <v>16300063</v>
      </c>
      <c r="C7939" s="32" t="s">
        <v>476</v>
      </c>
      <c r="D7939" s="33">
        <v>-482020.09</v>
      </c>
      <c r="E7939" s="33">
        <v>-303521.57</v>
      </c>
    </row>
    <row r="7940" spans="1:5" x14ac:dyDescent="0.25">
      <c r="A7940">
        <v>6</v>
      </c>
      <c r="B7940" s="35" t="str">
        <f t="shared" si="124"/>
        <v xml:space="preserve">F163    </v>
      </c>
      <c r="C7940" s="25" t="s">
        <v>477</v>
      </c>
      <c r="D7940" s="26">
        <v>-502989.04</v>
      </c>
      <c r="E7940" s="26">
        <v>-288006.96999999997</v>
      </c>
    </row>
    <row r="7941" spans="1:5" x14ac:dyDescent="0.25">
      <c r="A7941">
        <v>6</v>
      </c>
      <c r="B7941" s="35" t="str">
        <f t="shared" si="124"/>
        <v>F1-P110.</v>
      </c>
      <c r="C7941" s="25" t="s">
        <v>214</v>
      </c>
      <c r="D7941" s="26">
        <v>-502989.04</v>
      </c>
      <c r="E7941" s="26">
        <v>-288006.96999999997</v>
      </c>
    </row>
    <row r="7942" spans="1:5" x14ac:dyDescent="0.25">
      <c r="A7942">
        <v>6</v>
      </c>
      <c r="B7942" s="35" t="str">
        <f t="shared" si="124"/>
        <v>16410002</v>
      </c>
      <c r="C7942" s="32" t="s">
        <v>478</v>
      </c>
      <c r="D7942" s="33">
        <v>17228664.23</v>
      </c>
      <c r="E7942" s="33">
        <v>11815576.539999999</v>
      </c>
    </row>
    <row r="7943" spans="1:5" x14ac:dyDescent="0.25">
      <c r="A7943">
        <v>6</v>
      </c>
      <c r="B7943" s="35" t="str">
        <f t="shared" si="124"/>
        <v>16410012</v>
      </c>
      <c r="C7943" s="32" t="s">
        <v>479</v>
      </c>
      <c r="D7943" s="33">
        <v>2740716.95</v>
      </c>
      <c r="E7943" s="33">
        <v>2065272.58</v>
      </c>
    </row>
    <row r="7944" spans="1:5" x14ac:dyDescent="0.25">
      <c r="A7944">
        <v>6</v>
      </c>
      <c r="B7944" s="35" t="str">
        <f t="shared" si="124"/>
        <v>16410022</v>
      </c>
      <c r="C7944" s="32" t="s">
        <v>480</v>
      </c>
      <c r="D7944" s="33">
        <v>11122956.76</v>
      </c>
      <c r="E7944" s="33">
        <v>15631588.84</v>
      </c>
    </row>
    <row r="7945" spans="1:5" x14ac:dyDescent="0.25">
      <c r="A7945">
        <v>6</v>
      </c>
      <c r="B7945" s="35" t="str">
        <f t="shared" si="124"/>
        <v xml:space="preserve">F164-1  </v>
      </c>
      <c r="C7945" s="25" t="s">
        <v>481</v>
      </c>
      <c r="D7945" s="26">
        <v>31092337.940000001</v>
      </c>
      <c r="E7945" s="26">
        <v>29512437.960000001</v>
      </c>
    </row>
    <row r="7946" spans="1:5" x14ac:dyDescent="0.25">
      <c r="A7946">
        <v>6</v>
      </c>
      <c r="B7946" s="35" t="str">
        <f t="shared" si="124"/>
        <v>F1-P110.</v>
      </c>
      <c r="C7946" s="25" t="s">
        <v>215</v>
      </c>
      <c r="D7946" s="26">
        <v>31092337.940000001</v>
      </c>
      <c r="E7946" s="26">
        <v>29512437.960000001</v>
      </c>
    </row>
    <row r="7947" spans="1:5" x14ac:dyDescent="0.25">
      <c r="A7947">
        <v>6</v>
      </c>
      <c r="B7947" s="35" t="str">
        <f t="shared" si="124"/>
        <v>16420012</v>
      </c>
      <c r="C7947" s="32" t="s">
        <v>482</v>
      </c>
      <c r="D7947" s="33">
        <v>75972.820000000007</v>
      </c>
      <c r="E7947" s="33">
        <v>47284.85</v>
      </c>
    </row>
    <row r="7948" spans="1:5" x14ac:dyDescent="0.25">
      <c r="A7948">
        <v>6</v>
      </c>
      <c r="B7948" s="35" t="str">
        <f t="shared" si="124"/>
        <v xml:space="preserve">F164-2  </v>
      </c>
      <c r="C7948" s="25" t="s">
        <v>483</v>
      </c>
      <c r="D7948" s="26">
        <v>75972.820000000007</v>
      </c>
      <c r="E7948" s="26">
        <v>47284.85</v>
      </c>
    </row>
    <row r="7949" spans="1:5" x14ac:dyDescent="0.25">
      <c r="A7949">
        <v>6</v>
      </c>
      <c r="B7949" s="35" t="str">
        <f t="shared" si="124"/>
        <v>F1-P110.</v>
      </c>
      <c r="C7949" s="25" t="s">
        <v>216</v>
      </c>
      <c r="D7949" s="26">
        <v>75972.820000000007</v>
      </c>
      <c r="E7949" s="26">
        <v>47284.85</v>
      </c>
    </row>
    <row r="7950" spans="1:5" x14ac:dyDescent="0.25">
      <c r="A7950">
        <v>6</v>
      </c>
      <c r="B7950" s="35" t="str">
        <f t="shared" si="124"/>
        <v>16500013</v>
      </c>
      <c r="C7950" s="32" t="s">
        <v>484</v>
      </c>
      <c r="D7950" s="33">
        <v>4217115.4800000004</v>
      </c>
      <c r="E7950" s="33">
        <v>1916870.64</v>
      </c>
    </row>
    <row r="7951" spans="1:5" x14ac:dyDescent="0.25">
      <c r="A7951">
        <v>6</v>
      </c>
      <c r="B7951" s="35" t="str">
        <f t="shared" si="124"/>
        <v>16500022</v>
      </c>
      <c r="C7951" s="32" t="s">
        <v>485</v>
      </c>
      <c r="D7951" s="33">
        <v>76500</v>
      </c>
      <c r="E7951" s="33">
        <v>19125</v>
      </c>
    </row>
    <row r="7952" spans="1:5" x14ac:dyDescent="0.25">
      <c r="A7952">
        <v>6</v>
      </c>
      <c r="B7952" s="35" t="str">
        <f t="shared" si="124"/>
        <v>16500063</v>
      </c>
      <c r="C7952" s="32" t="s">
        <v>486</v>
      </c>
      <c r="D7952" s="33">
        <v>322810.92</v>
      </c>
      <c r="E7952" s="33">
        <v>146732.22</v>
      </c>
    </row>
    <row r="7953" spans="1:5" x14ac:dyDescent="0.25">
      <c r="A7953">
        <v>6</v>
      </c>
      <c r="B7953" s="35" t="str">
        <f t="shared" si="124"/>
        <v>16500081</v>
      </c>
      <c r="C7953" s="32" t="s">
        <v>487</v>
      </c>
      <c r="D7953" s="33">
        <v>307147.49</v>
      </c>
      <c r="E7953" s="33">
        <v>76786.850000000006</v>
      </c>
    </row>
    <row r="7954" spans="1:5" x14ac:dyDescent="0.25">
      <c r="A7954">
        <v>6</v>
      </c>
      <c r="B7954" s="35" t="str">
        <f t="shared" si="124"/>
        <v>16500083</v>
      </c>
      <c r="C7954" s="32" t="s">
        <v>488</v>
      </c>
      <c r="D7954" s="33">
        <v>817389.94</v>
      </c>
      <c r="E7954" s="33">
        <v>2020847.1</v>
      </c>
    </row>
    <row r="7955" spans="1:5" x14ac:dyDescent="0.25">
      <c r="A7955">
        <v>6</v>
      </c>
      <c r="B7955" s="35" t="str">
        <f t="shared" si="124"/>
        <v>16500091</v>
      </c>
      <c r="C7955" s="32" t="s">
        <v>489</v>
      </c>
      <c r="D7955" s="33">
        <v>74240.81</v>
      </c>
      <c r="E7955" s="33">
        <v>0</v>
      </c>
    </row>
    <row r="7956" spans="1:5" x14ac:dyDescent="0.25">
      <c r="A7956">
        <v>6</v>
      </c>
      <c r="B7956" s="35" t="str">
        <f t="shared" si="124"/>
        <v>16500101</v>
      </c>
      <c r="C7956" s="32" t="s">
        <v>490</v>
      </c>
      <c r="D7956" s="33">
        <v>0</v>
      </c>
      <c r="E7956" s="33">
        <v>55567.54</v>
      </c>
    </row>
    <row r="7957" spans="1:5" x14ac:dyDescent="0.25">
      <c r="A7957">
        <v>6</v>
      </c>
      <c r="B7957" s="35" t="str">
        <f t="shared" si="124"/>
        <v>16500103</v>
      </c>
      <c r="C7957" s="32" t="s">
        <v>491</v>
      </c>
      <c r="D7957" s="33">
        <v>0</v>
      </c>
      <c r="E7957" s="33">
        <v>61250</v>
      </c>
    </row>
    <row r="7958" spans="1:5" x14ac:dyDescent="0.25">
      <c r="A7958">
        <v>6</v>
      </c>
      <c r="B7958" s="35" t="str">
        <f t="shared" si="124"/>
        <v>16500143</v>
      </c>
      <c r="C7958" s="32" t="s">
        <v>492</v>
      </c>
      <c r="D7958" s="33">
        <v>160498.34</v>
      </c>
      <c r="E7958" s="33">
        <v>590049.31999999995</v>
      </c>
    </row>
    <row r="7959" spans="1:5" x14ac:dyDescent="0.25">
      <c r="A7959">
        <v>6</v>
      </c>
      <c r="B7959" s="35" t="str">
        <f t="shared" si="124"/>
        <v>16500153</v>
      </c>
      <c r="C7959" s="32" t="s">
        <v>493</v>
      </c>
      <c r="D7959" s="33">
        <v>45998.720000000001</v>
      </c>
      <c r="E7959" s="33">
        <v>206716.51</v>
      </c>
    </row>
    <row r="7960" spans="1:5" x14ac:dyDescent="0.25">
      <c r="A7960">
        <v>6</v>
      </c>
      <c r="B7960" s="35" t="str">
        <f t="shared" si="124"/>
        <v>16500183</v>
      </c>
      <c r="C7960" s="32" t="s">
        <v>494</v>
      </c>
      <c r="D7960" s="33">
        <v>165732.38</v>
      </c>
      <c r="E7960" s="33">
        <v>339964.7</v>
      </c>
    </row>
    <row r="7961" spans="1:5" x14ac:dyDescent="0.25">
      <c r="A7961">
        <v>6</v>
      </c>
      <c r="B7961" s="35" t="str">
        <f t="shared" si="124"/>
        <v>16500213</v>
      </c>
      <c r="C7961" s="32" t="s">
        <v>495</v>
      </c>
      <c r="D7961" s="33">
        <v>0</v>
      </c>
      <c r="E7961" s="33">
        <v>124018.82</v>
      </c>
    </row>
    <row r="7962" spans="1:5" x14ac:dyDescent="0.25">
      <c r="A7962">
        <v>6</v>
      </c>
      <c r="B7962" s="35" t="str">
        <f t="shared" si="124"/>
        <v>16500223</v>
      </c>
      <c r="C7962" s="32" t="s">
        <v>496</v>
      </c>
      <c r="D7962" s="33">
        <v>74236.210000000006</v>
      </c>
      <c r="E7962" s="33">
        <v>74236.210000000006</v>
      </c>
    </row>
    <row r="7963" spans="1:5" x14ac:dyDescent="0.25">
      <c r="A7963">
        <v>6</v>
      </c>
      <c r="B7963" s="35" t="str">
        <f t="shared" si="124"/>
        <v>16500251</v>
      </c>
      <c r="C7963" s="32" t="s">
        <v>497</v>
      </c>
      <c r="D7963" s="33">
        <v>2224.5</v>
      </c>
      <c r="E7963" s="33">
        <v>0</v>
      </c>
    </row>
    <row r="7964" spans="1:5" x14ac:dyDescent="0.25">
      <c r="A7964">
        <v>6</v>
      </c>
      <c r="B7964" s="35" t="str">
        <f t="shared" si="124"/>
        <v>16500283</v>
      </c>
      <c r="C7964" s="32" t="s">
        <v>498</v>
      </c>
      <c r="D7964" s="33">
        <v>0</v>
      </c>
      <c r="E7964" s="33">
        <v>2216945.8199999998</v>
      </c>
    </row>
    <row r="7965" spans="1:5" x14ac:dyDescent="0.25">
      <c r="A7965">
        <v>6</v>
      </c>
      <c r="B7965" s="35" t="str">
        <f t="shared" si="124"/>
        <v>16500303</v>
      </c>
      <c r="C7965" s="32" t="s">
        <v>499</v>
      </c>
      <c r="D7965" s="33">
        <v>206250</v>
      </c>
      <c r="E7965" s="33">
        <v>0</v>
      </c>
    </row>
    <row r="7966" spans="1:5" x14ac:dyDescent="0.25">
      <c r="A7966">
        <v>6</v>
      </c>
      <c r="B7966" s="35" t="str">
        <f t="shared" si="124"/>
        <v>16500321</v>
      </c>
      <c r="C7966" s="32" t="s">
        <v>500</v>
      </c>
      <c r="D7966" s="33">
        <v>0</v>
      </c>
      <c r="E7966" s="33">
        <v>538970.02</v>
      </c>
    </row>
    <row r="7967" spans="1:5" x14ac:dyDescent="0.25">
      <c r="A7967">
        <v>6</v>
      </c>
      <c r="B7967" s="35" t="str">
        <f t="shared" si="124"/>
        <v>16500331</v>
      </c>
      <c r="C7967" s="32" t="s">
        <v>501</v>
      </c>
      <c r="D7967" s="33">
        <v>1077940</v>
      </c>
      <c r="E7967" s="33">
        <v>669557.02</v>
      </c>
    </row>
    <row r="7968" spans="1:5" x14ac:dyDescent="0.25">
      <c r="A7968">
        <v>6</v>
      </c>
      <c r="B7968" s="35" t="str">
        <f t="shared" si="124"/>
        <v>16500333</v>
      </c>
      <c r="C7968" s="32" t="s">
        <v>502</v>
      </c>
      <c r="D7968" s="33">
        <v>1860</v>
      </c>
      <c r="E7968" s="33">
        <v>0</v>
      </c>
    </row>
    <row r="7969" spans="1:5" x14ac:dyDescent="0.25">
      <c r="A7969">
        <v>6</v>
      </c>
      <c r="B7969" s="35" t="str">
        <f t="shared" si="124"/>
        <v>16500351</v>
      </c>
      <c r="C7969" s="32" t="s">
        <v>503</v>
      </c>
      <c r="D7969" s="33">
        <v>0</v>
      </c>
      <c r="E7969" s="33">
        <v>84105.919999999998</v>
      </c>
    </row>
    <row r="7970" spans="1:5" x14ac:dyDescent="0.25">
      <c r="A7970">
        <v>6</v>
      </c>
      <c r="B7970" s="35" t="str">
        <f t="shared" si="124"/>
        <v>16500373</v>
      </c>
      <c r="C7970" s="32" t="s">
        <v>504</v>
      </c>
      <c r="D7970" s="33">
        <v>171991.63</v>
      </c>
      <c r="E7970" s="33">
        <v>18602.77</v>
      </c>
    </row>
    <row r="7971" spans="1:5" x14ac:dyDescent="0.25">
      <c r="A7971">
        <v>6</v>
      </c>
      <c r="B7971" s="35" t="str">
        <f t="shared" si="124"/>
        <v>16500383</v>
      </c>
      <c r="C7971" s="32" t="s">
        <v>505</v>
      </c>
      <c r="D7971" s="33">
        <v>1165753.58</v>
      </c>
      <c r="E7971" s="33">
        <v>278398.88</v>
      </c>
    </row>
    <row r="7972" spans="1:5" x14ac:dyDescent="0.25">
      <c r="A7972">
        <v>6</v>
      </c>
      <c r="B7972" s="35" t="str">
        <f t="shared" si="124"/>
        <v>16500401</v>
      </c>
      <c r="C7972" s="32" t="s">
        <v>506</v>
      </c>
      <c r="D7972" s="33">
        <v>0</v>
      </c>
      <c r="E7972" s="33">
        <v>113869.48</v>
      </c>
    </row>
    <row r="7973" spans="1:5" x14ac:dyDescent="0.25">
      <c r="A7973">
        <v>6</v>
      </c>
      <c r="B7973" s="35" t="str">
        <f t="shared" si="124"/>
        <v>16500411</v>
      </c>
      <c r="C7973" s="32" t="s">
        <v>507</v>
      </c>
      <c r="D7973" s="33">
        <v>0</v>
      </c>
      <c r="E7973" s="33">
        <v>113869.48</v>
      </c>
    </row>
    <row r="7974" spans="1:5" x14ac:dyDescent="0.25">
      <c r="A7974">
        <v>6</v>
      </c>
      <c r="B7974" s="35" t="str">
        <f t="shared" si="124"/>
        <v>16500413</v>
      </c>
      <c r="C7974" s="32" t="s">
        <v>508</v>
      </c>
      <c r="D7974" s="33">
        <v>0</v>
      </c>
      <c r="E7974" s="33">
        <v>256733.71</v>
      </c>
    </row>
    <row r="7975" spans="1:5" x14ac:dyDescent="0.25">
      <c r="A7975">
        <v>6</v>
      </c>
      <c r="B7975" s="35" t="str">
        <f t="shared" si="124"/>
        <v>16500421</v>
      </c>
      <c r="C7975" s="32" t="s">
        <v>509</v>
      </c>
      <c r="D7975" s="33">
        <v>0</v>
      </c>
      <c r="E7975" s="33">
        <v>56251.64</v>
      </c>
    </row>
    <row r="7976" spans="1:5" x14ac:dyDescent="0.25">
      <c r="A7976">
        <v>6</v>
      </c>
      <c r="B7976" s="35" t="str">
        <f t="shared" si="124"/>
        <v>16500433</v>
      </c>
      <c r="C7976" s="32" t="s">
        <v>510</v>
      </c>
      <c r="D7976" s="33">
        <v>0</v>
      </c>
      <c r="E7976" s="33">
        <v>181173.48</v>
      </c>
    </row>
    <row r="7977" spans="1:5" x14ac:dyDescent="0.25">
      <c r="A7977">
        <v>6</v>
      </c>
      <c r="B7977" s="35" t="str">
        <f t="shared" si="124"/>
        <v>16500443</v>
      </c>
      <c r="C7977" s="32" t="s">
        <v>511</v>
      </c>
      <c r="D7977" s="33">
        <v>0</v>
      </c>
      <c r="E7977" s="33">
        <v>170743.16</v>
      </c>
    </row>
    <row r="7978" spans="1:5" x14ac:dyDescent="0.25">
      <c r="A7978">
        <v>6</v>
      </c>
      <c r="B7978" s="35" t="str">
        <f t="shared" si="124"/>
        <v>16500491</v>
      </c>
      <c r="C7978" s="32" t="s">
        <v>512</v>
      </c>
      <c r="D7978" s="33">
        <v>0</v>
      </c>
      <c r="E7978" s="33">
        <v>0</v>
      </c>
    </row>
    <row r="7979" spans="1:5" x14ac:dyDescent="0.25">
      <c r="A7979">
        <v>6</v>
      </c>
      <c r="B7979" s="35" t="str">
        <f t="shared" si="124"/>
        <v>16500503</v>
      </c>
      <c r="C7979" s="32" t="s">
        <v>513</v>
      </c>
      <c r="D7979" s="33">
        <v>102682.11</v>
      </c>
      <c r="E7979" s="33">
        <v>0</v>
      </c>
    </row>
    <row r="7980" spans="1:5" x14ac:dyDescent="0.25">
      <c r="A7980">
        <v>6</v>
      </c>
      <c r="B7980" s="35" t="str">
        <f t="shared" si="124"/>
        <v>16500553</v>
      </c>
      <c r="C7980" s="32" t="s">
        <v>514</v>
      </c>
      <c r="D7980" s="33">
        <v>0</v>
      </c>
      <c r="E7980" s="33">
        <v>0</v>
      </c>
    </row>
    <row r="7981" spans="1:5" x14ac:dyDescent="0.25">
      <c r="A7981">
        <v>6</v>
      </c>
      <c r="B7981" s="35" t="str">
        <f t="shared" si="124"/>
        <v>16500583</v>
      </c>
      <c r="C7981" s="32" t="s">
        <v>515</v>
      </c>
      <c r="D7981" s="33">
        <v>605351.81000000006</v>
      </c>
      <c r="E7981" s="33">
        <v>332943.51</v>
      </c>
    </row>
    <row r="7982" spans="1:5" x14ac:dyDescent="0.25">
      <c r="A7982">
        <v>6</v>
      </c>
      <c r="B7982" s="35" t="str">
        <f t="shared" si="124"/>
        <v>16500611</v>
      </c>
      <c r="C7982" s="32" t="s">
        <v>516</v>
      </c>
      <c r="D7982" s="33">
        <v>0</v>
      </c>
      <c r="E7982" s="33">
        <v>375484.5</v>
      </c>
    </row>
    <row r="7983" spans="1:5" x14ac:dyDescent="0.25">
      <c r="A7983">
        <v>6</v>
      </c>
      <c r="B7983" s="35" t="str">
        <f t="shared" si="124"/>
        <v>16500612</v>
      </c>
      <c r="C7983" s="32" t="s">
        <v>517</v>
      </c>
      <c r="D7983" s="33">
        <v>465677</v>
      </c>
      <c r="E7983" s="33">
        <v>232838.48</v>
      </c>
    </row>
    <row r="7984" spans="1:5" x14ac:dyDescent="0.25">
      <c r="A7984">
        <v>6</v>
      </c>
      <c r="B7984" s="35" t="str">
        <f t="shared" si="124"/>
        <v>16500622</v>
      </c>
      <c r="C7984" s="32" t="s">
        <v>518</v>
      </c>
      <c r="D7984" s="33">
        <v>0</v>
      </c>
      <c r="E7984" s="33">
        <v>44713.5</v>
      </c>
    </row>
    <row r="7985" spans="1:5" x14ac:dyDescent="0.25">
      <c r="A7985">
        <v>6</v>
      </c>
      <c r="B7985" s="35" t="str">
        <f t="shared" si="124"/>
        <v>16500623</v>
      </c>
      <c r="C7985" s="32" t="s">
        <v>519</v>
      </c>
      <c r="D7985" s="33">
        <v>14863.87</v>
      </c>
      <c r="E7985" s="33">
        <v>51223.32</v>
      </c>
    </row>
    <row r="7986" spans="1:5" x14ac:dyDescent="0.25">
      <c r="A7986">
        <v>6</v>
      </c>
      <c r="B7986" s="35" t="str">
        <f t="shared" si="124"/>
        <v>16500673</v>
      </c>
      <c r="C7986" s="32" t="s">
        <v>520</v>
      </c>
      <c r="D7986" s="33">
        <v>0</v>
      </c>
      <c r="E7986" s="33">
        <v>117580.81</v>
      </c>
    </row>
    <row r="7987" spans="1:5" x14ac:dyDescent="0.25">
      <c r="A7987">
        <v>6</v>
      </c>
      <c r="B7987" s="35" t="str">
        <f t="shared" si="124"/>
        <v>16500743</v>
      </c>
      <c r="C7987" s="32" t="s">
        <v>521</v>
      </c>
      <c r="D7987" s="33">
        <v>67159.39</v>
      </c>
      <c r="E7987" s="33">
        <v>0</v>
      </c>
    </row>
    <row r="7988" spans="1:5" x14ac:dyDescent="0.25">
      <c r="A7988">
        <v>6</v>
      </c>
      <c r="B7988" s="35" t="str">
        <f t="shared" si="124"/>
        <v>16500753</v>
      </c>
      <c r="C7988" s="32" t="s">
        <v>522</v>
      </c>
      <c r="D7988" s="33">
        <v>397475.42</v>
      </c>
      <c r="E7988" s="33">
        <v>924033.14</v>
      </c>
    </row>
    <row r="7989" spans="1:5" x14ac:dyDescent="0.25">
      <c r="A7989">
        <v>6</v>
      </c>
      <c r="B7989" s="35" t="str">
        <f t="shared" si="124"/>
        <v>16500783</v>
      </c>
      <c r="C7989" s="32" t="s">
        <v>523</v>
      </c>
      <c r="D7989" s="33">
        <v>64226.25</v>
      </c>
      <c r="E7989" s="33">
        <v>21408.75</v>
      </c>
    </row>
    <row r="7990" spans="1:5" x14ac:dyDescent="0.25">
      <c r="A7990">
        <v>6</v>
      </c>
      <c r="B7990" s="35" t="str">
        <f t="shared" si="124"/>
        <v>16500813</v>
      </c>
      <c r="C7990" s="32" t="s">
        <v>524</v>
      </c>
      <c r="D7990" s="33">
        <v>0</v>
      </c>
      <c r="E7990" s="33">
        <v>507303.52</v>
      </c>
    </row>
    <row r="7991" spans="1:5" x14ac:dyDescent="0.25">
      <c r="A7991">
        <v>6</v>
      </c>
      <c r="B7991" s="35" t="str">
        <f t="shared" si="124"/>
        <v>16500833</v>
      </c>
      <c r="C7991" s="32" t="s">
        <v>525</v>
      </c>
      <c r="D7991" s="33">
        <v>0</v>
      </c>
      <c r="E7991" s="33">
        <v>369984.92</v>
      </c>
    </row>
    <row r="7992" spans="1:5" x14ac:dyDescent="0.25">
      <c r="A7992">
        <v>6</v>
      </c>
      <c r="B7992" s="35" t="str">
        <f t="shared" si="124"/>
        <v>16500843</v>
      </c>
      <c r="C7992" s="32" t="s">
        <v>526</v>
      </c>
      <c r="D7992" s="33">
        <v>0</v>
      </c>
      <c r="E7992" s="33">
        <v>98267.97</v>
      </c>
    </row>
    <row r="7993" spans="1:5" x14ac:dyDescent="0.25">
      <c r="A7993">
        <v>6</v>
      </c>
      <c r="B7993" s="35" t="str">
        <f t="shared" si="124"/>
        <v>16500873</v>
      </c>
      <c r="C7993" s="32" t="s">
        <v>527</v>
      </c>
      <c r="D7993" s="33">
        <v>0</v>
      </c>
      <c r="E7993" s="33">
        <v>48366.44</v>
      </c>
    </row>
    <row r="7994" spans="1:5" x14ac:dyDescent="0.25">
      <c r="A7994">
        <v>6</v>
      </c>
      <c r="B7994" s="35" t="str">
        <f t="shared" si="124"/>
        <v>16500963</v>
      </c>
      <c r="C7994" s="32" t="s">
        <v>528</v>
      </c>
      <c r="D7994" s="33">
        <v>39670.1</v>
      </c>
      <c r="E7994" s="33">
        <v>0</v>
      </c>
    </row>
    <row r="7995" spans="1:5" x14ac:dyDescent="0.25">
      <c r="A7995">
        <v>6</v>
      </c>
      <c r="B7995" s="35" t="str">
        <f t="shared" si="124"/>
        <v>16500973</v>
      </c>
      <c r="C7995" s="32" t="s">
        <v>529</v>
      </c>
      <c r="D7995" s="33">
        <v>0</v>
      </c>
      <c r="E7995" s="33">
        <v>212287.33</v>
      </c>
    </row>
    <row r="7996" spans="1:5" x14ac:dyDescent="0.25">
      <c r="A7996">
        <v>6</v>
      </c>
      <c r="B7996" s="35" t="str">
        <f t="shared" si="124"/>
        <v>16500983</v>
      </c>
      <c r="C7996" s="32" t="s">
        <v>530</v>
      </c>
      <c r="D7996" s="33">
        <v>0</v>
      </c>
      <c r="E7996" s="33">
        <v>45152.800000000003</v>
      </c>
    </row>
    <row r="7997" spans="1:5" x14ac:dyDescent="0.25">
      <c r="A7997">
        <v>6</v>
      </c>
      <c r="B7997" s="35" t="str">
        <f t="shared" si="124"/>
        <v>16501003</v>
      </c>
      <c r="C7997" s="32" t="s">
        <v>531</v>
      </c>
      <c r="D7997" s="33">
        <v>3901.03</v>
      </c>
      <c r="E7997" s="33">
        <v>0</v>
      </c>
    </row>
    <row r="7998" spans="1:5" x14ac:dyDescent="0.25">
      <c r="A7998">
        <v>6</v>
      </c>
      <c r="B7998" s="35" t="str">
        <f t="shared" si="124"/>
        <v>16501013</v>
      </c>
      <c r="C7998" s="32" t="s">
        <v>532</v>
      </c>
      <c r="D7998" s="33">
        <v>2171361.65</v>
      </c>
      <c r="E7998" s="33">
        <v>689841.4</v>
      </c>
    </row>
    <row r="7999" spans="1:5" x14ac:dyDescent="0.25">
      <c r="A7999">
        <v>6</v>
      </c>
      <c r="B7999" s="35" t="str">
        <f t="shared" si="124"/>
        <v>16501023</v>
      </c>
      <c r="C7999" s="32" t="s">
        <v>533</v>
      </c>
      <c r="D7999" s="33">
        <v>57941.25</v>
      </c>
      <c r="E7999" s="33">
        <v>14485.29</v>
      </c>
    </row>
    <row r="8000" spans="1:5" x14ac:dyDescent="0.25">
      <c r="A8000">
        <v>6</v>
      </c>
      <c r="B8000" s="35" t="str">
        <f t="shared" si="124"/>
        <v>16501033</v>
      </c>
      <c r="C8000" s="32" t="s">
        <v>534</v>
      </c>
      <c r="D8000" s="33">
        <v>65450</v>
      </c>
      <c r="E8000" s="33">
        <v>146712.5</v>
      </c>
    </row>
    <row r="8001" spans="1:5" x14ac:dyDescent="0.25">
      <c r="A8001">
        <v>6</v>
      </c>
      <c r="B8001" s="35" t="str">
        <f t="shared" si="124"/>
        <v>16501043</v>
      </c>
      <c r="C8001" s="32" t="s">
        <v>535</v>
      </c>
      <c r="D8001" s="33">
        <v>297091.68</v>
      </c>
      <c r="E8001" s="33">
        <v>751482.53</v>
      </c>
    </row>
    <row r="8002" spans="1:5" x14ac:dyDescent="0.25">
      <c r="A8002">
        <v>6</v>
      </c>
      <c r="B8002" s="35" t="str">
        <f t="shared" ref="B8002:B8065" si="125">LEFT(C8002,8)</f>
        <v>16501051</v>
      </c>
      <c r="C8002" s="32" t="s">
        <v>536</v>
      </c>
      <c r="D8002" s="33">
        <v>0</v>
      </c>
      <c r="E8002" s="33">
        <v>329543.5</v>
      </c>
    </row>
    <row r="8003" spans="1:5" x14ac:dyDescent="0.25">
      <c r="A8003">
        <v>6</v>
      </c>
      <c r="B8003" s="35" t="str">
        <f t="shared" si="125"/>
        <v>16501053</v>
      </c>
      <c r="C8003" s="32" t="s">
        <v>537</v>
      </c>
      <c r="D8003" s="33">
        <v>0</v>
      </c>
      <c r="E8003" s="33">
        <v>76229.22</v>
      </c>
    </row>
    <row r="8004" spans="1:5" x14ac:dyDescent="0.25">
      <c r="A8004">
        <v>6</v>
      </c>
      <c r="B8004" s="35" t="str">
        <f t="shared" si="125"/>
        <v>16501083</v>
      </c>
      <c r="C8004" s="32" t="s">
        <v>538</v>
      </c>
      <c r="D8004" s="33">
        <v>11095.94</v>
      </c>
      <c r="E8004" s="33">
        <v>5995.94</v>
      </c>
    </row>
    <row r="8005" spans="1:5" x14ac:dyDescent="0.25">
      <c r="A8005">
        <v>6</v>
      </c>
      <c r="B8005" s="35" t="str">
        <f t="shared" si="125"/>
        <v>16501101</v>
      </c>
      <c r="C8005" s="32" t="s">
        <v>539</v>
      </c>
      <c r="D8005" s="33">
        <v>42860.43</v>
      </c>
      <c r="E8005" s="33">
        <v>0</v>
      </c>
    </row>
    <row r="8006" spans="1:5" x14ac:dyDescent="0.25">
      <c r="A8006">
        <v>6</v>
      </c>
      <c r="B8006" s="35" t="str">
        <f t="shared" si="125"/>
        <v>16501103</v>
      </c>
      <c r="C8006" s="32" t="s">
        <v>540</v>
      </c>
      <c r="D8006" s="33">
        <v>176857.77</v>
      </c>
      <c r="E8006" s="33">
        <v>0</v>
      </c>
    </row>
    <row r="8007" spans="1:5" x14ac:dyDescent="0.25">
      <c r="A8007">
        <v>6</v>
      </c>
      <c r="B8007" s="35" t="str">
        <f t="shared" si="125"/>
        <v>16501113</v>
      </c>
      <c r="C8007" s="32" t="s">
        <v>541</v>
      </c>
      <c r="D8007" s="33">
        <v>56976.959999999999</v>
      </c>
      <c r="E8007" s="33">
        <v>0</v>
      </c>
    </row>
    <row r="8008" spans="1:5" x14ac:dyDescent="0.25">
      <c r="A8008">
        <v>6</v>
      </c>
      <c r="B8008" s="35" t="str">
        <f t="shared" si="125"/>
        <v>16501133</v>
      </c>
      <c r="C8008" s="32" t="s">
        <v>542</v>
      </c>
      <c r="D8008" s="33">
        <v>0</v>
      </c>
      <c r="E8008" s="33">
        <v>49926.27</v>
      </c>
    </row>
    <row r="8009" spans="1:5" x14ac:dyDescent="0.25">
      <c r="A8009">
        <v>6</v>
      </c>
      <c r="B8009" s="35" t="str">
        <f t="shared" si="125"/>
        <v>16501143</v>
      </c>
      <c r="C8009" s="32" t="s">
        <v>543</v>
      </c>
      <c r="D8009" s="33">
        <v>0</v>
      </c>
      <c r="E8009" s="33">
        <v>90086.86</v>
      </c>
    </row>
    <row r="8010" spans="1:5" x14ac:dyDescent="0.25">
      <c r="A8010">
        <v>6</v>
      </c>
      <c r="B8010" s="35" t="str">
        <f t="shared" si="125"/>
        <v>16501153</v>
      </c>
      <c r="C8010" s="32" t="s">
        <v>544</v>
      </c>
      <c r="D8010" s="33">
        <v>0</v>
      </c>
      <c r="E8010" s="33">
        <v>39375</v>
      </c>
    </row>
    <row r="8011" spans="1:5" x14ac:dyDescent="0.25">
      <c r="A8011">
        <v>6</v>
      </c>
      <c r="B8011" s="35" t="str">
        <f t="shared" si="125"/>
        <v>16501193</v>
      </c>
      <c r="C8011" s="32" t="s">
        <v>545</v>
      </c>
      <c r="D8011" s="33">
        <v>0</v>
      </c>
      <c r="E8011" s="33">
        <v>339300</v>
      </c>
    </row>
    <row r="8012" spans="1:5" x14ac:dyDescent="0.25">
      <c r="A8012">
        <v>6</v>
      </c>
      <c r="B8012" s="35" t="str">
        <f t="shared" si="125"/>
        <v>16502003</v>
      </c>
      <c r="C8012" s="32" t="s">
        <v>546</v>
      </c>
      <c r="D8012" s="33">
        <v>20809.09</v>
      </c>
      <c r="E8012" s="33">
        <v>41808.21</v>
      </c>
    </row>
    <row r="8013" spans="1:5" x14ac:dyDescent="0.25">
      <c r="A8013">
        <v>6</v>
      </c>
      <c r="B8013" s="35" t="str">
        <f t="shared" si="125"/>
        <v>16502023</v>
      </c>
      <c r="C8013" s="32" t="s">
        <v>547</v>
      </c>
      <c r="D8013" s="33">
        <v>118773.52</v>
      </c>
      <c r="E8013" s="33">
        <v>29693.32</v>
      </c>
    </row>
    <row r="8014" spans="1:5" x14ac:dyDescent="0.25">
      <c r="A8014">
        <v>6</v>
      </c>
      <c r="B8014" s="35" t="str">
        <f t="shared" si="125"/>
        <v>16502053</v>
      </c>
      <c r="C8014" s="32" t="s">
        <v>548</v>
      </c>
      <c r="D8014" s="33">
        <v>0</v>
      </c>
      <c r="E8014" s="33">
        <v>50722.12</v>
      </c>
    </row>
    <row r="8015" spans="1:5" x14ac:dyDescent="0.25">
      <c r="A8015">
        <v>6</v>
      </c>
      <c r="B8015" s="35" t="str">
        <f t="shared" si="125"/>
        <v>16502063</v>
      </c>
      <c r="C8015" s="32" t="s">
        <v>549</v>
      </c>
      <c r="D8015" s="33">
        <v>-0.01</v>
      </c>
      <c r="E8015" s="33">
        <v>119008.97</v>
      </c>
    </row>
    <row r="8016" spans="1:5" x14ac:dyDescent="0.25">
      <c r="A8016">
        <v>6</v>
      </c>
      <c r="B8016" s="35" t="str">
        <f t="shared" si="125"/>
        <v>16502093</v>
      </c>
      <c r="C8016" s="32" t="s">
        <v>550</v>
      </c>
      <c r="D8016" s="33">
        <v>0</v>
      </c>
      <c r="E8016" s="33">
        <v>61081.7</v>
      </c>
    </row>
    <row r="8017" spans="1:5" x14ac:dyDescent="0.25">
      <c r="A8017">
        <v>6</v>
      </c>
      <c r="B8017" s="35" t="str">
        <f t="shared" si="125"/>
        <v>16502113</v>
      </c>
      <c r="C8017" s="32" t="s">
        <v>551</v>
      </c>
      <c r="D8017" s="33">
        <v>58685.17</v>
      </c>
      <c r="E8017" s="33">
        <v>8383.6299999999992</v>
      </c>
    </row>
    <row r="8018" spans="1:5" x14ac:dyDescent="0.25">
      <c r="A8018">
        <v>6</v>
      </c>
      <c r="B8018" s="35" t="str">
        <f t="shared" si="125"/>
        <v>16502123</v>
      </c>
      <c r="C8018" s="32" t="s">
        <v>552</v>
      </c>
      <c r="D8018" s="33">
        <v>111135.03999999999</v>
      </c>
      <c r="E8018" s="33">
        <v>0</v>
      </c>
    </row>
    <row r="8019" spans="1:5" x14ac:dyDescent="0.25">
      <c r="A8019">
        <v>6</v>
      </c>
      <c r="B8019" s="35" t="str">
        <f t="shared" si="125"/>
        <v>16502133</v>
      </c>
      <c r="C8019" s="32" t="s">
        <v>553</v>
      </c>
      <c r="D8019" s="33">
        <v>435062.76</v>
      </c>
      <c r="E8019" s="33">
        <v>1023971.52</v>
      </c>
    </row>
    <row r="8020" spans="1:5" x14ac:dyDescent="0.25">
      <c r="A8020">
        <v>6</v>
      </c>
      <c r="B8020" s="35" t="str">
        <f t="shared" si="125"/>
        <v>16502153</v>
      </c>
      <c r="C8020" s="32" t="s">
        <v>554</v>
      </c>
      <c r="D8020" s="33">
        <v>157075.34</v>
      </c>
      <c r="E8020" s="33">
        <v>39268.82</v>
      </c>
    </row>
    <row r="8021" spans="1:5" x14ac:dyDescent="0.25">
      <c r="A8021">
        <v>6</v>
      </c>
      <c r="B8021" s="35" t="str">
        <f t="shared" si="125"/>
        <v>16502173</v>
      </c>
      <c r="C8021" s="32" t="s">
        <v>555</v>
      </c>
      <c r="D8021" s="33">
        <v>263981.84000000003</v>
      </c>
      <c r="E8021" s="33">
        <v>869279.87</v>
      </c>
    </row>
    <row r="8022" spans="1:5" x14ac:dyDescent="0.25">
      <c r="A8022">
        <v>6</v>
      </c>
      <c r="B8022" s="35" t="str">
        <f t="shared" si="125"/>
        <v>16502181</v>
      </c>
      <c r="C8022" s="32" t="s">
        <v>556</v>
      </c>
      <c r="D8022" s="33">
        <v>9164.11</v>
      </c>
      <c r="E8022" s="33">
        <v>9164.11</v>
      </c>
    </row>
    <row r="8023" spans="1:5" x14ac:dyDescent="0.25">
      <c r="A8023">
        <v>6</v>
      </c>
      <c r="B8023" s="35" t="str">
        <f t="shared" si="125"/>
        <v>16502191</v>
      </c>
      <c r="C8023" s="32" t="s">
        <v>557</v>
      </c>
      <c r="D8023" s="33">
        <v>207418.81</v>
      </c>
      <c r="E8023" s="33">
        <v>291846.40999999997</v>
      </c>
    </row>
    <row r="8024" spans="1:5" x14ac:dyDescent="0.25">
      <c r="A8024">
        <v>6</v>
      </c>
      <c r="B8024" s="35" t="str">
        <f t="shared" si="125"/>
        <v>16502201</v>
      </c>
      <c r="C8024" s="32" t="s">
        <v>558</v>
      </c>
      <c r="D8024" s="33">
        <v>14084</v>
      </c>
      <c r="E8024" s="33">
        <v>14084</v>
      </c>
    </row>
    <row r="8025" spans="1:5" x14ac:dyDescent="0.25">
      <c r="A8025">
        <v>6</v>
      </c>
      <c r="B8025" s="35" t="str">
        <f t="shared" si="125"/>
        <v>16502213</v>
      </c>
      <c r="C8025" s="32" t="s">
        <v>559</v>
      </c>
      <c r="D8025" s="33">
        <v>54532.29</v>
      </c>
      <c r="E8025" s="33">
        <v>57546.61</v>
      </c>
    </row>
    <row r="8026" spans="1:5" x14ac:dyDescent="0.25">
      <c r="A8026">
        <v>6</v>
      </c>
      <c r="B8026" s="35" t="str">
        <f t="shared" si="125"/>
        <v>16502273</v>
      </c>
      <c r="C8026" s="32" t="s">
        <v>1744</v>
      </c>
      <c r="D8026" s="33">
        <v>0</v>
      </c>
      <c r="E8026" s="33">
        <v>24587.46</v>
      </c>
    </row>
    <row r="8027" spans="1:5" x14ac:dyDescent="0.25">
      <c r="A8027">
        <v>6</v>
      </c>
      <c r="B8027" s="35" t="str">
        <f t="shared" si="125"/>
        <v>16502382</v>
      </c>
      <c r="C8027" s="32" t="s">
        <v>560</v>
      </c>
      <c r="D8027" s="33">
        <v>1727595</v>
      </c>
      <c r="E8027" s="33">
        <v>1575302.5</v>
      </c>
    </row>
    <row r="8028" spans="1:5" x14ac:dyDescent="0.25">
      <c r="A8028">
        <v>6</v>
      </c>
      <c r="B8028" s="35" t="str">
        <f t="shared" si="125"/>
        <v>16502393</v>
      </c>
      <c r="C8028" s="32" t="s">
        <v>561</v>
      </c>
      <c r="D8028" s="33">
        <v>11497.5</v>
      </c>
      <c r="E8028" s="33">
        <v>3832.5</v>
      </c>
    </row>
    <row r="8029" spans="1:5" x14ac:dyDescent="0.25">
      <c r="A8029">
        <v>6</v>
      </c>
      <c r="B8029" s="35" t="str">
        <f t="shared" si="125"/>
        <v>16502403</v>
      </c>
      <c r="C8029" s="32" t="s">
        <v>562</v>
      </c>
      <c r="D8029" s="33">
        <v>67320</v>
      </c>
      <c r="E8029" s="33">
        <v>22440</v>
      </c>
    </row>
    <row r="8030" spans="1:5" x14ac:dyDescent="0.25">
      <c r="A8030">
        <v>6</v>
      </c>
      <c r="B8030" s="35" t="str">
        <f t="shared" si="125"/>
        <v>16502413</v>
      </c>
      <c r="C8030" s="32" t="s">
        <v>563</v>
      </c>
      <c r="D8030" s="33">
        <v>35000</v>
      </c>
      <c r="E8030" s="33">
        <v>5000</v>
      </c>
    </row>
    <row r="8031" spans="1:5" x14ac:dyDescent="0.25">
      <c r="A8031">
        <v>6</v>
      </c>
      <c r="B8031" s="35" t="str">
        <f t="shared" si="125"/>
        <v>16502423</v>
      </c>
      <c r="C8031" s="32" t="s">
        <v>564</v>
      </c>
      <c r="D8031" s="33">
        <v>99653.16</v>
      </c>
      <c r="E8031" s="33">
        <v>99653.16</v>
      </c>
    </row>
    <row r="8032" spans="1:5" x14ac:dyDescent="0.25">
      <c r="A8032">
        <v>6</v>
      </c>
      <c r="B8032" s="35" t="str">
        <f t="shared" si="125"/>
        <v>16502433</v>
      </c>
      <c r="C8032" s="32" t="s">
        <v>565</v>
      </c>
      <c r="D8032" s="33">
        <v>40906.92</v>
      </c>
      <c r="E8032" s="33">
        <v>40906.92</v>
      </c>
    </row>
    <row r="8033" spans="1:5" x14ac:dyDescent="0.25">
      <c r="A8033">
        <v>6</v>
      </c>
      <c r="B8033" s="35" t="str">
        <f t="shared" si="125"/>
        <v>16502443</v>
      </c>
      <c r="C8033" s="32" t="s">
        <v>566</v>
      </c>
      <c r="D8033" s="33">
        <v>970217.52</v>
      </c>
      <c r="E8033" s="33">
        <v>485108.76</v>
      </c>
    </row>
    <row r="8034" spans="1:5" x14ac:dyDescent="0.25">
      <c r="A8034">
        <v>6</v>
      </c>
      <c r="B8034" s="35" t="str">
        <f t="shared" si="125"/>
        <v>16502453</v>
      </c>
      <c r="C8034" s="32" t="s">
        <v>567</v>
      </c>
      <c r="D8034" s="33">
        <v>148920</v>
      </c>
      <c r="E8034" s="33">
        <v>148920</v>
      </c>
    </row>
    <row r="8035" spans="1:5" x14ac:dyDescent="0.25">
      <c r="A8035">
        <v>6</v>
      </c>
      <c r="B8035" s="35" t="str">
        <f t="shared" si="125"/>
        <v>16502463</v>
      </c>
      <c r="C8035" s="32" t="s">
        <v>568</v>
      </c>
      <c r="D8035" s="33">
        <v>169907.38</v>
      </c>
      <c r="E8035" s="33">
        <v>113271.58</v>
      </c>
    </row>
    <row r="8036" spans="1:5" x14ac:dyDescent="0.25">
      <c r="A8036">
        <v>6</v>
      </c>
      <c r="B8036" s="35" t="str">
        <f t="shared" si="125"/>
        <v>16502473</v>
      </c>
      <c r="C8036" s="32" t="s">
        <v>569</v>
      </c>
      <c r="D8036" s="33">
        <v>0</v>
      </c>
      <c r="E8036" s="33">
        <v>101692.01</v>
      </c>
    </row>
    <row r="8037" spans="1:5" x14ac:dyDescent="0.25">
      <c r="A8037">
        <v>6</v>
      </c>
      <c r="B8037" s="35" t="str">
        <f t="shared" si="125"/>
        <v>16502483</v>
      </c>
      <c r="C8037" s="32" t="s">
        <v>570</v>
      </c>
      <c r="D8037" s="33">
        <v>74141.350000000006</v>
      </c>
      <c r="E8037" s="33">
        <v>74141.350000000006</v>
      </c>
    </row>
    <row r="8038" spans="1:5" x14ac:dyDescent="0.25">
      <c r="A8038">
        <v>6</v>
      </c>
      <c r="B8038" s="35" t="str">
        <f t="shared" si="125"/>
        <v>16502493</v>
      </c>
      <c r="C8038" s="32" t="s">
        <v>571</v>
      </c>
      <c r="D8038" s="33">
        <v>251662.76</v>
      </c>
      <c r="E8038" s="33">
        <v>251662.76</v>
      </c>
    </row>
    <row r="8039" spans="1:5" x14ac:dyDescent="0.25">
      <c r="A8039">
        <v>6</v>
      </c>
      <c r="B8039" s="35" t="str">
        <f t="shared" si="125"/>
        <v>16502503</v>
      </c>
      <c r="C8039" s="32" t="s">
        <v>572</v>
      </c>
      <c r="D8039" s="33">
        <v>166750.44</v>
      </c>
      <c r="E8039" s="33">
        <v>166750.44</v>
      </c>
    </row>
    <row r="8040" spans="1:5" x14ac:dyDescent="0.25">
      <c r="A8040">
        <v>6</v>
      </c>
      <c r="B8040" s="35" t="str">
        <f t="shared" si="125"/>
        <v>16502513</v>
      </c>
      <c r="C8040" s="32" t="s">
        <v>573</v>
      </c>
      <c r="D8040" s="33">
        <v>419493.62</v>
      </c>
      <c r="E8040" s="33">
        <v>568664.86</v>
      </c>
    </row>
    <row r="8041" spans="1:5" x14ac:dyDescent="0.25">
      <c r="A8041">
        <v>6</v>
      </c>
      <c r="B8041" s="35" t="str">
        <f t="shared" si="125"/>
        <v>16502523</v>
      </c>
      <c r="C8041" s="32" t="s">
        <v>574</v>
      </c>
      <c r="D8041" s="33">
        <v>570039.56999999995</v>
      </c>
      <c r="E8041" s="33">
        <v>570039.56999999995</v>
      </c>
    </row>
    <row r="8042" spans="1:5" x14ac:dyDescent="0.25">
      <c r="A8042">
        <v>6</v>
      </c>
      <c r="B8042" s="35" t="str">
        <f t="shared" si="125"/>
        <v>16502543</v>
      </c>
      <c r="C8042" s="32" t="s">
        <v>575</v>
      </c>
      <c r="D8042" s="33">
        <v>0</v>
      </c>
      <c r="E8042" s="33">
        <v>75000</v>
      </c>
    </row>
    <row r="8043" spans="1:5" x14ac:dyDescent="0.25">
      <c r="A8043">
        <v>6</v>
      </c>
      <c r="B8043" s="35" t="str">
        <f t="shared" si="125"/>
        <v>16502553</v>
      </c>
      <c r="C8043" s="32" t="s">
        <v>576</v>
      </c>
      <c r="D8043" s="33">
        <v>0</v>
      </c>
      <c r="E8043" s="33">
        <v>0</v>
      </c>
    </row>
    <row r="8044" spans="1:5" x14ac:dyDescent="0.25">
      <c r="A8044">
        <v>6</v>
      </c>
      <c r="B8044" s="35" t="str">
        <f t="shared" si="125"/>
        <v>16502563</v>
      </c>
      <c r="C8044" s="32" t="s">
        <v>577</v>
      </c>
      <c r="D8044" s="33">
        <v>0</v>
      </c>
      <c r="E8044" s="33">
        <v>175019.76</v>
      </c>
    </row>
    <row r="8045" spans="1:5" x14ac:dyDescent="0.25">
      <c r="A8045">
        <v>6</v>
      </c>
      <c r="B8045" s="35" t="str">
        <f t="shared" si="125"/>
        <v>16502573</v>
      </c>
      <c r="C8045" s="43" t="s">
        <v>578</v>
      </c>
      <c r="D8045" s="51">
        <v>0</v>
      </c>
      <c r="E8045" s="51">
        <v>0</v>
      </c>
    </row>
    <row r="8046" spans="1:5" x14ac:dyDescent="0.25">
      <c r="A8046">
        <v>6</v>
      </c>
      <c r="B8046" s="35" t="str">
        <f t="shared" si="125"/>
        <v>16502583</v>
      </c>
      <c r="C8046" s="32" t="s">
        <v>579</v>
      </c>
      <c r="D8046" s="33">
        <v>0</v>
      </c>
      <c r="E8046" s="33">
        <v>0</v>
      </c>
    </row>
    <row r="8047" spans="1:5" x14ac:dyDescent="0.25">
      <c r="A8047">
        <v>6</v>
      </c>
      <c r="B8047" s="35" t="str">
        <f t="shared" si="125"/>
        <v>16502603</v>
      </c>
      <c r="C8047" s="32" t="s">
        <v>580</v>
      </c>
      <c r="D8047" s="33">
        <v>0</v>
      </c>
      <c r="E8047" s="33">
        <v>0</v>
      </c>
    </row>
    <row r="8048" spans="1:5" x14ac:dyDescent="0.25">
      <c r="A8048">
        <v>6</v>
      </c>
      <c r="B8048" s="35" t="str">
        <f t="shared" si="125"/>
        <v>16502623</v>
      </c>
      <c r="C8048" s="32" t="s">
        <v>581</v>
      </c>
      <c r="D8048" s="33">
        <v>0</v>
      </c>
      <c r="E8048" s="33">
        <v>0</v>
      </c>
    </row>
    <row r="8049" spans="1:5" x14ac:dyDescent="0.25">
      <c r="A8049">
        <v>6</v>
      </c>
      <c r="B8049" s="35" t="str">
        <f t="shared" si="125"/>
        <v>16504023</v>
      </c>
      <c r="C8049" s="32" t="s">
        <v>582</v>
      </c>
      <c r="D8049" s="33">
        <v>173740</v>
      </c>
      <c r="E8049" s="33">
        <v>99280</v>
      </c>
    </row>
    <row r="8050" spans="1:5" x14ac:dyDescent="0.25">
      <c r="A8050">
        <v>6</v>
      </c>
      <c r="B8050" s="35" t="str">
        <f t="shared" si="125"/>
        <v>16504093</v>
      </c>
      <c r="C8050" s="32" t="s">
        <v>583</v>
      </c>
      <c r="D8050" s="33">
        <v>132870.85999999999</v>
      </c>
      <c r="E8050" s="33">
        <v>83044.28</v>
      </c>
    </row>
    <row r="8051" spans="1:5" x14ac:dyDescent="0.25">
      <c r="A8051">
        <v>6</v>
      </c>
      <c r="B8051" s="35" t="str">
        <f t="shared" si="125"/>
        <v>16504101</v>
      </c>
      <c r="C8051" s="32" t="s">
        <v>584</v>
      </c>
      <c r="D8051" s="33">
        <v>90309.6</v>
      </c>
      <c r="E8051" s="33">
        <v>85428</v>
      </c>
    </row>
    <row r="8052" spans="1:5" x14ac:dyDescent="0.25">
      <c r="A8052">
        <v>6</v>
      </c>
      <c r="B8052" s="35" t="str">
        <f t="shared" si="125"/>
        <v>16504112</v>
      </c>
      <c r="C8052" s="32" t="s">
        <v>585</v>
      </c>
      <c r="D8052" s="33">
        <v>787475</v>
      </c>
      <c r="E8052" s="33">
        <v>556237.5</v>
      </c>
    </row>
    <row r="8053" spans="1:5" x14ac:dyDescent="0.25">
      <c r="A8053">
        <v>6</v>
      </c>
      <c r="B8053" s="35" t="str">
        <f t="shared" si="125"/>
        <v>16504171</v>
      </c>
      <c r="C8053" s="32" t="s">
        <v>586</v>
      </c>
      <c r="D8053" s="33">
        <v>1560945.95</v>
      </c>
      <c r="E8053" s="33">
        <v>2035744.63</v>
      </c>
    </row>
    <row r="8054" spans="1:5" x14ac:dyDescent="0.25">
      <c r="A8054">
        <v>6</v>
      </c>
      <c r="B8054" s="35" t="str">
        <f t="shared" si="125"/>
        <v>16504181</v>
      </c>
      <c r="C8054" s="32" t="s">
        <v>587</v>
      </c>
      <c r="D8054" s="33">
        <v>855511.83</v>
      </c>
      <c r="E8054" s="33">
        <v>1117757.3400000001</v>
      </c>
    </row>
    <row r="8055" spans="1:5" x14ac:dyDescent="0.25">
      <c r="A8055">
        <v>6</v>
      </c>
      <c r="B8055" s="35" t="str">
        <f t="shared" si="125"/>
        <v>16504191</v>
      </c>
      <c r="C8055" s="32" t="s">
        <v>588</v>
      </c>
      <c r="D8055" s="33">
        <v>24853.73</v>
      </c>
      <c r="E8055" s="33">
        <v>32435.35</v>
      </c>
    </row>
    <row r="8056" spans="1:5" x14ac:dyDescent="0.25">
      <c r="A8056">
        <v>6</v>
      </c>
      <c r="B8056" s="35" t="str">
        <f t="shared" si="125"/>
        <v>16504201</v>
      </c>
      <c r="C8056" s="32" t="s">
        <v>589</v>
      </c>
      <c r="D8056" s="33">
        <v>33006</v>
      </c>
      <c r="E8056" s="33">
        <v>33006</v>
      </c>
    </row>
    <row r="8057" spans="1:5" x14ac:dyDescent="0.25">
      <c r="A8057">
        <v>6</v>
      </c>
      <c r="B8057" s="35" t="str">
        <f t="shared" si="125"/>
        <v>16504221</v>
      </c>
      <c r="C8057" s="32" t="s">
        <v>590</v>
      </c>
      <c r="D8057" s="33">
        <v>186110</v>
      </c>
      <c r="E8057" s="33">
        <v>178565</v>
      </c>
    </row>
    <row r="8058" spans="1:5" x14ac:dyDescent="0.25">
      <c r="A8058">
        <v>6</v>
      </c>
      <c r="B8058" s="35" t="str">
        <f t="shared" si="125"/>
        <v>16504223</v>
      </c>
      <c r="C8058" s="32" t="s">
        <v>591</v>
      </c>
      <c r="D8058" s="33">
        <v>40907.040000000001</v>
      </c>
      <c r="E8058" s="33">
        <v>20453.52</v>
      </c>
    </row>
    <row r="8059" spans="1:5" x14ac:dyDescent="0.25">
      <c r="A8059">
        <v>6</v>
      </c>
      <c r="B8059" s="35" t="str">
        <f t="shared" si="125"/>
        <v>16504243</v>
      </c>
      <c r="C8059" s="32" t="s">
        <v>592</v>
      </c>
      <c r="D8059" s="33">
        <v>123727.03</v>
      </c>
      <c r="E8059" s="33">
        <v>86608.93</v>
      </c>
    </row>
    <row r="8060" spans="1:5" x14ac:dyDescent="0.25">
      <c r="A8060">
        <v>6</v>
      </c>
      <c r="B8060" s="35" t="str">
        <f t="shared" si="125"/>
        <v>16504253</v>
      </c>
      <c r="C8060" s="32" t="s">
        <v>593</v>
      </c>
      <c r="D8060" s="33">
        <v>40899.21</v>
      </c>
      <c r="E8060" s="33">
        <v>14386.66</v>
      </c>
    </row>
    <row r="8061" spans="1:5" x14ac:dyDescent="0.25">
      <c r="A8061">
        <v>6</v>
      </c>
      <c r="B8061" s="35" t="str">
        <f t="shared" si="125"/>
        <v>16504261</v>
      </c>
      <c r="C8061" s="32" t="s">
        <v>594</v>
      </c>
      <c r="D8061" s="33">
        <v>414887.64</v>
      </c>
      <c r="E8061" s="33">
        <v>940143.24</v>
      </c>
    </row>
    <row r="8062" spans="1:5" x14ac:dyDescent="0.25">
      <c r="A8062">
        <v>6</v>
      </c>
      <c r="B8062" s="35" t="str">
        <f t="shared" si="125"/>
        <v>16504271</v>
      </c>
      <c r="C8062" s="32" t="s">
        <v>595</v>
      </c>
      <c r="D8062" s="33">
        <v>227732.73</v>
      </c>
      <c r="E8062" s="33">
        <v>516046.7</v>
      </c>
    </row>
    <row r="8063" spans="1:5" x14ac:dyDescent="0.25">
      <c r="A8063">
        <v>6</v>
      </c>
      <c r="B8063" s="35" t="str">
        <f t="shared" si="125"/>
        <v>16504273</v>
      </c>
      <c r="C8063" s="32" t="s">
        <v>596</v>
      </c>
      <c r="D8063" s="33">
        <v>28317.86</v>
      </c>
      <c r="E8063" s="33">
        <v>0</v>
      </c>
    </row>
    <row r="8064" spans="1:5" x14ac:dyDescent="0.25">
      <c r="A8064">
        <v>6</v>
      </c>
      <c r="B8064" s="35" t="str">
        <f t="shared" si="125"/>
        <v>16504281</v>
      </c>
      <c r="C8064" s="32" t="s">
        <v>597</v>
      </c>
      <c r="D8064" s="33">
        <v>6624.95</v>
      </c>
      <c r="E8064" s="33">
        <v>15012.26</v>
      </c>
    </row>
    <row r="8065" spans="1:5" x14ac:dyDescent="0.25">
      <c r="A8065">
        <v>6</v>
      </c>
      <c r="B8065" s="35" t="str">
        <f t="shared" si="125"/>
        <v>16504283</v>
      </c>
      <c r="C8065" s="32" t="s">
        <v>598</v>
      </c>
      <c r="D8065" s="33">
        <v>43249.07</v>
      </c>
      <c r="E8065" s="33">
        <v>6178.37</v>
      </c>
    </row>
    <row r="8066" spans="1:5" x14ac:dyDescent="0.25">
      <c r="A8066">
        <v>6</v>
      </c>
      <c r="B8066" s="35" t="str">
        <f t="shared" ref="B8066:B8129" si="126">LEFT(C8066,8)</f>
        <v>16504293</v>
      </c>
      <c r="C8066" s="32" t="s">
        <v>599</v>
      </c>
      <c r="D8066" s="33">
        <v>209718.96</v>
      </c>
      <c r="E8066" s="33">
        <v>83887.56</v>
      </c>
    </row>
    <row r="8067" spans="1:5" x14ac:dyDescent="0.25">
      <c r="A8067">
        <v>6</v>
      </c>
      <c r="B8067" s="35" t="str">
        <f t="shared" si="126"/>
        <v>16504303</v>
      </c>
      <c r="C8067" s="32" t="s">
        <v>600</v>
      </c>
      <c r="D8067" s="33">
        <v>222333.93</v>
      </c>
      <c r="E8067" s="33">
        <v>138958.71</v>
      </c>
    </row>
    <row r="8068" spans="1:5" x14ac:dyDescent="0.25">
      <c r="A8068">
        <v>6</v>
      </c>
      <c r="B8068" s="35" t="str">
        <f t="shared" si="126"/>
        <v>16504313</v>
      </c>
      <c r="C8068" s="32" t="s">
        <v>601</v>
      </c>
      <c r="D8068" s="33">
        <v>559324.82999999996</v>
      </c>
      <c r="E8068" s="33">
        <v>474600.07</v>
      </c>
    </row>
    <row r="8069" spans="1:5" x14ac:dyDescent="0.25">
      <c r="A8069">
        <v>6</v>
      </c>
      <c r="B8069" s="35" t="str">
        <f t="shared" si="126"/>
        <v>16504323</v>
      </c>
      <c r="C8069" s="32" t="s">
        <v>602</v>
      </c>
      <c r="D8069" s="33">
        <v>760052.74</v>
      </c>
      <c r="E8069" s="33">
        <v>475032.94</v>
      </c>
    </row>
    <row r="8070" spans="1:5" x14ac:dyDescent="0.25">
      <c r="A8070">
        <v>6</v>
      </c>
      <c r="B8070" s="35" t="str">
        <f t="shared" si="126"/>
        <v>16504353</v>
      </c>
      <c r="C8070" s="32" t="s">
        <v>603</v>
      </c>
      <c r="D8070" s="33">
        <v>205364.21</v>
      </c>
      <c r="E8070" s="33">
        <v>308046.32</v>
      </c>
    </row>
    <row r="8071" spans="1:5" x14ac:dyDescent="0.25">
      <c r="A8071">
        <v>6</v>
      </c>
      <c r="B8071" s="35" t="str">
        <f t="shared" si="126"/>
        <v>16504373</v>
      </c>
      <c r="C8071" s="32" t="s">
        <v>604</v>
      </c>
      <c r="D8071" s="33">
        <v>0</v>
      </c>
      <c r="E8071" s="33">
        <v>18750</v>
      </c>
    </row>
    <row r="8072" spans="1:5" x14ac:dyDescent="0.25">
      <c r="A8072">
        <v>6</v>
      </c>
      <c r="B8072" s="35" t="str">
        <f t="shared" si="126"/>
        <v>16504383</v>
      </c>
      <c r="C8072" s="32" t="s">
        <v>605</v>
      </c>
      <c r="D8072" s="33">
        <v>0</v>
      </c>
      <c r="E8072" s="33">
        <v>361753.89</v>
      </c>
    </row>
    <row r="8073" spans="1:5" x14ac:dyDescent="0.25">
      <c r="A8073">
        <v>6</v>
      </c>
      <c r="B8073" s="35" t="str">
        <f t="shared" si="126"/>
        <v>16504393</v>
      </c>
      <c r="C8073" s="32" t="s">
        <v>606</v>
      </c>
      <c r="D8073" s="33">
        <v>0</v>
      </c>
      <c r="E8073" s="33">
        <v>0</v>
      </c>
    </row>
    <row r="8074" spans="1:5" x14ac:dyDescent="0.25">
      <c r="A8074">
        <v>6</v>
      </c>
      <c r="B8074" s="35" t="str">
        <f t="shared" si="126"/>
        <v>16504403</v>
      </c>
      <c r="C8074" s="32" t="s">
        <v>607</v>
      </c>
      <c r="D8074" s="33">
        <v>0</v>
      </c>
      <c r="E8074" s="33">
        <v>58339.92</v>
      </c>
    </row>
    <row r="8075" spans="1:5" x14ac:dyDescent="0.25">
      <c r="A8075">
        <v>6</v>
      </c>
      <c r="B8075" s="35" t="str">
        <f t="shared" si="126"/>
        <v>16504413</v>
      </c>
      <c r="C8075" s="32" t="s">
        <v>608</v>
      </c>
      <c r="D8075" s="33">
        <v>0</v>
      </c>
      <c r="E8075" s="33">
        <v>0</v>
      </c>
    </row>
    <row r="8076" spans="1:5" x14ac:dyDescent="0.25">
      <c r="A8076">
        <v>6</v>
      </c>
      <c r="B8076" s="35" t="str">
        <f t="shared" si="126"/>
        <v>16504433</v>
      </c>
      <c r="C8076" s="32" t="s">
        <v>1745</v>
      </c>
      <c r="D8076" s="33">
        <v>0</v>
      </c>
      <c r="E8076" s="33">
        <v>49175.46</v>
      </c>
    </row>
    <row r="8077" spans="1:5" x14ac:dyDescent="0.25">
      <c r="A8077">
        <v>6</v>
      </c>
      <c r="B8077" s="35" t="str">
        <f t="shared" si="126"/>
        <v>16504443</v>
      </c>
      <c r="C8077" s="32" t="s">
        <v>609</v>
      </c>
      <c r="D8077" s="33">
        <v>0</v>
      </c>
      <c r="E8077" s="33">
        <v>-7920</v>
      </c>
    </row>
    <row r="8078" spans="1:5" x14ac:dyDescent="0.25">
      <c r="A8078">
        <v>6</v>
      </c>
      <c r="B8078" s="35" t="str">
        <f t="shared" si="126"/>
        <v>16580001</v>
      </c>
      <c r="C8078" s="32" t="s">
        <v>610</v>
      </c>
      <c r="D8078" s="33">
        <v>-3399982.43</v>
      </c>
      <c r="E8078" s="33">
        <v>-4954138.5199999996</v>
      </c>
    </row>
    <row r="8079" spans="1:5" x14ac:dyDescent="0.25">
      <c r="A8079">
        <v>6</v>
      </c>
      <c r="B8079" s="35" t="str">
        <f t="shared" si="126"/>
        <v>16580002</v>
      </c>
      <c r="C8079" s="32" t="s">
        <v>611</v>
      </c>
      <c r="D8079" s="33">
        <v>-787475</v>
      </c>
      <c r="E8079" s="33">
        <v>-556237.5</v>
      </c>
    </row>
    <row r="8080" spans="1:5" x14ac:dyDescent="0.25">
      <c r="A8080">
        <v>6</v>
      </c>
      <c r="B8080" s="35" t="str">
        <f t="shared" si="126"/>
        <v>16580003</v>
      </c>
      <c r="C8080" s="32" t="s">
        <v>612</v>
      </c>
      <c r="D8080" s="33">
        <v>-2540505.7400000002</v>
      </c>
      <c r="E8080" s="33">
        <v>-2270576.63</v>
      </c>
    </row>
    <row r="8081" spans="1:5" x14ac:dyDescent="0.25">
      <c r="A8081">
        <v>6</v>
      </c>
      <c r="B8081" s="35" t="str">
        <f t="shared" si="126"/>
        <v>16590001</v>
      </c>
      <c r="C8081" s="32" t="s">
        <v>613</v>
      </c>
      <c r="D8081" s="33">
        <v>3399982.43</v>
      </c>
      <c r="E8081" s="33">
        <v>4954138.5199999996</v>
      </c>
    </row>
    <row r="8082" spans="1:5" x14ac:dyDescent="0.25">
      <c r="A8082">
        <v>6</v>
      </c>
      <c r="B8082" s="35" t="str">
        <f t="shared" si="126"/>
        <v>16590002</v>
      </c>
      <c r="C8082" s="32" t="s">
        <v>614</v>
      </c>
      <c r="D8082" s="33">
        <v>787475</v>
      </c>
      <c r="E8082" s="33">
        <v>556237.5</v>
      </c>
    </row>
    <row r="8083" spans="1:5" x14ac:dyDescent="0.25">
      <c r="A8083">
        <v>6</v>
      </c>
      <c r="B8083" s="35" t="str">
        <f t="shared" si="126"/>
        <v>16590003</v>
      </c>
      <c r="C8083" s="32" t="s">
        <v>615</v>
      </c>
      <c r="D8083" s="33">
        <v>2540505.7400000002</v>
      </c>
      <c r="E8083" s="33">
        <v>2270576.63</v>
      </c>
    </row>
    <row r="8084" spans="1:5" x14ac:dyDescent="0.25">
      <c r="A8084">
        <v>6</v>
      </c>
      <c r="B8084" s="35" t="str">
        <f t="shared" si="126"/>
        <v xml:space="preserve">F165    </v>
      </c>
      <c r="C8084" s="25" t="s">
        <v>616</v>
      </c>
      <c r="D8084" s="26">
        <v>26460123.010000002</v>
      </c>
      <c r="E8084" s="26">
        <v>31144759.359999999</v>
      </c>
    </row>
    <row r="8085" spans="1:5" x14ac:dyDescent="0.25">
      <c r="A8085">
        <v>6</v>
      </c>
      <c r="B8085" s="35" t="str">
        <f t="shared" si="126"/>
        <v>F1-P110.</v>
      </c>
      <c r="C8085" s="25" t="s">
        <v>217</v>
      </c>
      <c r="D8085" s="26">
        <v>26460123.010000002</v>
      </c>
      <c r="E8085" s="26">
        <v>31144759.359999999</v>
      </c>
    </row>
    <row r="8086" spans="1:5" x14ac:dyDescent="0.25">
      <c r="A8086">
        <v>6</v>
      </c>
      <c r="B8086" s="35" t="str">
        <f t="shared" si="126"/>
        <v>17300001</v>
      </c>
      <c r="C8086" s="32" t="s">
        <v>617</v>
      </c>
      <c r="D8086" s="33">
        <v>153518277.15000001</v>
      </c>
      <c r="E8086" s="33">
        <v>98182335.890000001</v>
      </c>
    </row>
    <row r="8087" spans="1:5" x14ac:dyDescent="0.25">
      <c r="A8087">
        <v>6</v>
      </c>
      <c r="B8087" s="35" t="str">
        <f t="shared" si="126"/>
        <v>17300002</v>
      </c>
      <c r="C8087" s="32" t="s">
        <v>618</v>
      </c>
      <c r="D8087" s="33">
        <v>68667874.859999999</v>
      </c>
      <c r="E8087" s="33">
        <v>25031300.559999999</v>
      </c>
    </row>
    <row r="8088" spans="1:5" x14ac:dyDescent="0.25">
      <c r="A8088">
        <v>6</v>
      </c>
      <c r="B8088" s="35" t="str">
        <f t="shared" si="126"/>
        <v xml:space="preserve">F173    </v>
      </c>
      <c r="C8088" s="25" t="s">
        <v>619</v>
      </c>
      <c r="D8088" s="26">
        <v>222186152.00999999</v>
      </c>
      <c r="E8088" s="26">
        <v>123213636.45</v>
      </c>
    </row>
    <row r="8089" spans="1:5" x14ac:dyDescent="0.25">
      <c r="A8089">
        <v>6</v>
      </c>
      <c r="B8089" s="35" t="str">
        <f t="shared" si="126"/>
        <v>F1-P110.</v>
      </c>
      <c r="C8089" s="25" t="s">
        <v>218</v>
      </c>
      <c r="D8089" s="26">
        <v>222186152.00999999</v>
      </c>
      <c r="E8089" s="26">
        <v>123213636.45</v>
      </c>
    </row>
    <row r="8090" spans="1:5" x14ac:dyDescent="0.25">
      <c r="A8090">
        <v>6</v>
      </c>
      <c r="B8090" s="35" t="str">
        <f t="shared" si="126"/>
        <v>17400001</v>
      </c>
      <c r="C8090" s="32" t="s">
        <v>620</v>
      </c>
      <c r="D8090" s="33">
        <v>0</v>
      </c>
      <c r="E8090" s="33">
        <v>0</v>
      </c>
    </row>
    <row r="8091" spans="1:5" x14ac:dyDescent="0.25">
      <c r="A8091">
        <v>6</v>
      </c>
      <c r="B8091" s="35" t="str">
        <f t="shared" si="126"/>
        <v>17400011</v>
      </c>
      <c r="C8091" s="32" t="s">
        <v>621</v>
      </c>
      <c r="D8091" s="33">
        <v>14000</v>
      </c>
      <c r="E8091" s="33">
        <v>14000</v>
      </c>
    </row>
    <row r="8092" spans="1:5" x14ac:dyDescent="0.25">
      <c r="A8092">
        <v>6</v>
      </c>
      <c r="B8092" s="35" t="str">
        <f t="shared" si="126"/>
        <v xml:space="preserve">F174    </v>
      </c>
      <c r="C8092" s="25" t="s">
        <v>622</v>
      </c>
      <c r="D8092" s="26">
        <v>14000</v>
      </c>
      <c r="E8092" s="26">
        <v>14000</v>
      </c>
    </row>
    <row r="8093" spans="1:5" x14ac:dyDescent="0.25">
      <c r="A8093">
        <v>6</v>
      </c>
      <c r="B8093" s="35" t="str">
        <f t="shared" si="126"/>
        <v>F1-P110.</v>
      </c>
      <c r="C8093" s="25" t="s">
        <v>219</v>
      </c>
      <c r="D8093" s="26">
        <v>14000</v>
      </c>
      <c r="E8093" s="26">
        <v>14000</v>
      </c>
    </row>
    <row r="8094" spans="1:5" x14ac:dyDescent="0.25">
      <c r="A8094">
        <v>6</v>
      </c>
      <c r="B8094" s="35" t="str">
        <f t="shared" si="126"/>
        <v>17500001</v>
      </c>
      <c r="C8094" s="32" t="s">
        <v>623</v>
      </c>
      <c r="D8094" s="33">
        <v>12553432.84</v>
      </c>
      <c r="E8094" s="33">
        <v>9879301.9800000004</v>
      </c>
    </row>
    <row r="8095" spans="1:5" x14ac:dyDescent="0.25">
      <c r="A8095">
        <v>6</v>
      </c>
      <c r="B8095" s="35" t="str">
        <f t="shared" si="126"/>
        <v>17500002</v>
      </c>
      <c r="C8095" s="32" t="s">
        <v>624</v>
      </c>
      <c r="D8095" s="33">
        <v>9693583.0500000007</v>
      </c>
      <c r="E8095" s="33">
        <v>9992856.0600000005</v>
      </c>
    </row>
    <row r="8096" spans="1:5" x14ac:dyDescent="0.25">
      <c r="A8096">
        <v>6</v>
      </c>
      <c r="B8096" s="35" t="str">
        <f t="shared" si="126"/>
        <v>17500011</v>
      </c>
      <c r="C8096" s="32" t="s">
        <v>625</v>
      </c>
      <c r="D8096" s="33">
        <v>837751.22</v>
      </c>
      <c r="E8096" s="33">
        <v>1010617.09</v>
      </c>
    </row>
    <row r="8097" spans="1:5" x14ac:dyDescent="0.25">
      <c r="A8097">
        <v>6</v>
      </c>
      <c r="B8097" s="35" t="str">
        <f t="shared" si="126"/>
        <v>17500012</v>
      </c>
      <c r="C8097" s="32" t="s">
        <v>626</v>
      </c>
      <c r="D8097" s="33">
        <v>1320240.06</v>
      </c>
      <c r="E8097" s="33">
        <v>2578642.04</v>
      </c>
    </row>
    <row r="8098" spans="1:5" x14ac:dyDescent="0.25">
      <c r="A8098">
        <v>6</v>
      </c>
      <c r="B8098" s="35" t="str">
        <f t="shared" si="126"/>
        <v xml:space="preserve">F175    </v>
      </c>
      <c r="C8098" s="25" t="s">
        <v>627</v>
      </c>
      <c r="D8098" s="26">
        <v>24405007.170000002</v>
      </c>
      <c r="E8098" s="26">
        <v>23461417.170000002</v>
      </c>
    </row>
    <row r="8099" spans="1:5" x14ac:dyDescent="0.25">
      <c r="A8099">
        <v>6</v>
      </c>
      <c r="B8099" s="35" t="str">
        <f t="shared" si="126"/>
        <v>F1-P110.</v>
      </c>
      <c r="C8099" s="25" t="s">
        <v>220</v>
      </c>
      <c r="D8099" s="26">
        <v>24405007.170000002</v>
      </c>
      <c r="E8099" s="26">
        <v>23461417.170000002</v>
      </c>
    </row>
    <row r="8100" spans="1:5" x14ac:dyDescent="0.25">
      <c r="A8100">
        <v>6</v>
      </c>
      <c r="B8100" s="35" t="str">
        <f t="shared" si="126"/>
        <v>F1-P110.</v>
      </c>
      <c r="C8100" s="42" t="s">
        <v>221</v>
      </c>
      <c r="D8100" s="50">
        <v>792846202.12</v>
      </c>
      <c r="E8100" s="50">
        <v>575089269.27999997</v>
      </c>
    </row>
    <row r="8101" spans="1:5" x14ac:dyDescent="0.25">
      <c r="A8101">
        <v>6</v>
      </c>
      <c r="B8101" s="35" t="str">
        <f t="shared" si="126"/>
        <v>18100003</v>
      </c>
      <c r="C8101" s="32" t="s">
        <v>628</v>
      </c>
      <c r="D8101" s="33">
        <v>46258.720000000001</v>
      </c>
      <c r="E8101" s="33">
        <v>0</v>
      </c>
    </row>
    <row r="8102" spans="1:5" x14ac:dyDescent="0.25">
      <c r="A8102">
        <v>6</v>
      </c>
      <c r="B8102" s="35" t="str">
        <f t="shared" si="126"/>
        <v>18100093</v>
      </c>
      <c r="C8102" s="32" t="s">
        <v>629</v>
      </c>
      <c r="D8102" s="33">
        <v>35356.76</v>
      </c>
      <c r="E8102" s="33">
        <v>33123.74</v>
      </c>
    </row>
    <row r="8103" spans="1:5" x14ac:dyDescent="0.25">
      <c r="A8103">
        <v>6</v>
      </c>
      <c r="B8103" s="35" t="str">
        <f t="shared" si="126"/>
        <v>18100203</v>
      </c>
      <c r="C8103" s="32" t="s">
        <v>630</v>
      </c>
      <c r="D8103" s="33">
        <v>1428461.3</v>
      </c>
      <c r="E8103" s="33">
        <v>1387452.8</v>
      </c>
    </row>
    <row r="8104" spans="1:5" x14ac:dyDescent="0.25">
      <c r="A8104">
        <v>6</v>
      </c>
      <c r="B8104" s="35" t="str">
        <f t="shared" si="126"/>
        <v>18100213</v>
      </c>
      <c r="C8104" s="32" t="s">
        <v>631</v>
      </c>
      <c r="D8104" s="33">
        <v>4219704.8600000003</v>
      </c>
      <c r="E8104" s="33">
        <v>4142515.16</v>
      </c>
    </row>
    <row r="8105" spans="1:5" x14ac:dyDescent="0.25">
      <c r="A8105">
        <v>6</v>
      </c>
      <c r="B8105" s="35" t="str">
        <f t="shared" si="126"/>
        <v>18100223</v>
      </c>
      <c r="C8105" s="32" t="s">
        <v>632</v>
      </c>
      <c r="D8105" s="33">
        <v>1089194.8</v>
      </c>
      <c r="E8105" s="33">
        <v>1047832.96</v>
      </c>
    </row>
    <row r="8106" spans="1:5" x14ac:dyDescent="0.25">
      <c r="A8106">
        <v>6</v>
      </c>
      <c r="B8106" s="35" t="str">
        <f t="shared" si="126"/>
        <v>18100233</v>
      </c>
      <c r="C8106" s="32" t="s">
        <v>633</v>
      </c>
      <c r="D8106" s="33">
        <v>184067.51</v>
      </c>
      <c r="E8106" s="33">
        <v>177077.57</v>
      </c>
    </row>
    <row r="8107" spans="1:5" x14ac:dyDescent="0.25">
      <c r="A8107">
        <v>6</v>
      </c>
      <c r="B8107" s="35" t="str">
        <f t="shared" si="126"/>
        <v>18100473</v>
      </c>
      <c r="C8107" s="32" t="s">
        <v>634</v>
      </c>
      <c r="D8107" s="33">
        <v>1003326.12</v>
      </c>
      <c r="E8107" s="33">
        <v>952738.2</v>
      </c>
    </row>
    <row r="8108" spans="1:5" x14ac:dyDescent="0.25">
      <c r="A8108">
        <v>6</v>
      </c>
      <c r="B8108" s="35" t="str">
        <f t="shared" si="126"/>
        <v>18100493</v>
      </c>
      <c r="C8108" s="32" t="s">
        <v>635</v>
      </c>
      <c r="D8108" s="33">
        <v>356280.89</v>
      </c>
      <c r="E8108" s="33">
        <v>340363.67</v>
      </c>
    </row>
    <row r="8109" spans="1:5" x14ac:dyDescent="0.25">
      <c r="A8109">
        <v>6</v>
      </c>
      <c r="B8109" s="35" t="str">
        <f t="shared" si="126"/>
        <v>18100633</v>
      </c>
      <c r="C8109" s="32" t="s">
        <v>636</v>
      </c>
      <c r="D8109" s="33">
        <v>0</v>
      </c>
      <c r="E8109" s="33">
        <v>407042.51</v>
      </c>
    </row>
    <row r="8110" spans="1:5" x14ac:dyDescent="0.25">
      <c r="A8110">
        <v>6</v>
      </c>
      <c r="B8110" s="35" t="str">
        <f t="shared" si="126"/>
        <v>18100663</v>
      </c>
      <c r="C8110" s="32" t="s">
        <v>637</v>
      </c>
      <c r="D8110" s="33">
        <v>300643.74</v>
      </c>
      <c r="E8110" s="33">
        <v>269542.68</v>
      </c>
    </row>
    <row r="8111" spans="1:5" x14ac:dyDescent="0.25">
      <c r="A8111">
        <v>6</v>
      </c>
      <c r="B8111" s="35" t="str">
        <f t="shared" si="126"/>
        <v>18100673</v>
      </c>
      <c r="C8111" s="32" t="s">
        <v>638</v>
      </c>
      <c r="D8111" s="33">
        <v>594685.77</v>
      </c>
      <c r="E8111" s="33">
        <v>533417.13</v>
      </c>
    </row>
    <row r="8112" spans="1:5" x14ac:dyDescent="0.25">
      <c r="A8112">
        <v>6</v>
      </c>
      <c r="B8112" s="35" t="str">
        <f t="shared" si="126"/>
        <v>18100683</v>
      </c>
      <c r="C8112" s="32" t="s">
        <v>639</v>
      </c>
      <c r="D8112" s="33">
        <v>2672991.2599999998</v>
      </c>
      <c r="E8112" s="33">
        <v>2435262.16</v>
      </c>
    </row>
    <row r="8113" spans="1:5" x14ac:dyDescent="0.25">
      <c r="A8113">
        <v>6</v>
      </c>
      <c r="B8113" s="35" t="str">
        <f t="shared" si="126"/>
        <v>18100923</v>
      </c>
      <c r="C8113" s="32" t="s">
        <v>640</v>
      </c>
      <c r="D8113" s="33">
        <v>2067177.2</v>
      </c>
      <c r="E8113" s="33">
        <v>2023809.86</v>
      </c>
    </row>
    <row r="8114" spans="1:5" x14ac:dyDescent="0.25">
      <c r="A8114">
        <v>6</v>
      </c>
      <c r="B8114" s="35" t="str">
        <f t="shared" si="126"/>
        <v>18100933</v>
      </c>
      <c r="C8114" s="32" t="s">
        <v>641</v>
      </c>
      <c r="D8114" s="33">
        <v>433184.42</v>
      </c>
      <c r="E8114" s="33">
        <v>426782.66</v>
      </c>
    </row>
    <row r="8115" spans="1:5" x14ac:dyDescent="0.25">
      <c r="A8115">
        <v>6</v>
      </c>
      <c r="B8115" s="35" t="str">
        <f t="shared" si="126"/>
        <v>18101023</v>
      </c>
      <c r="C8115" s="32" t="s">
        <v>642</v>
      </c>
      <c r="D8115" s="33">
        <v>1563079.48</v>
      </c>
      <c r="E8115" s="33">
        <v>1520774.2</v>
      </c>
    </row>
    <row r="8116" spans="1:5" x14ac:dyDescent="0.25">
      <c r="A8116">
        <v>6</v>
      </c>
      <c r="B8116" s="35" t="str">
        <f t="shared" si="126"/>
        <v>18101033</v>
      </c>
      <c r="C8116" s="32" t="s">
        <v>643</v>
      </c>
      <c r="D8116" s="33">
        <v>1838868.79</v>
      </c>
      <c r="E8116" s="33">
        <v>1790898.31</v>
      </c>
    </row>
    <row r="8117" spans="1:5" x14ac:dyDescent="0.25">
      <c r="A8117">
        <v>6</v>
      </c>
      <c r="B8117" s="35" t="str">
        <f t="shared" si="126"/>
        <v>18101083</v>
      </c>
      <c r="C8117" s="32" t="s">
        <v>644</v>
      </c>
      <c r="D8117" s="33">
        <v>22343.27</v>
      </c>
      <c r="E8117" s="33">
        <v>0</v>
      </c>
    </row>
    <row r="8118" spans="1:5" x14ac:dyDescent="0.25">
      <c r="A8118">
        <v>6</v>
      </c>
      <c r="B8118" s="35" t="str">
        <f t="shared" si="126"/>
        <v>18101093</v>
      </c>
      <c r="C8118" s="32" t="s">
        <v>645</v>
      </c>
      <c r="D8118" s="33">
        <v>17214.28</v>
      </c>
      <c r="E8118" s="33">
        <v>0</v>
      </c>
    </row>
    <row r="8119" spans="1:5" x14ac:dyDescent="0.25">
      <c r="A8119">
        <v>6</v>
      </c>
      <c r="B8119" s="35" t="str">
        <f t="shared" si="126"/>
        <v>18101113</v>
      </c>
      <c r="C8119" s="32" t="s">
        <v>646</v>
      </c>
      <c r="D8119" s="33">
        <v>2572311.5099999998</v>
      </c>
      <c r="E8119" s="33">
        <v>2512950.5099999998</v>
      </c>
    </row>
    <row r="8120" spans="1:5" x14ac:dyDescent="0.25">
      <c r="A8120">
        <v>6</v>
      </c>
      <c r="B8120" s="35" t="str">
        <f t="shared" si="126"/>
        <v>18101123</v>
      </c>
      <c r="C8120" s="32" t="s">
        <v>647</v>
      </c>
      <c r="D8120" s="33">
        <v>2501278.61</v>
      </c>
      <c r="E8120" s="33">
        <v>2444858.81</v>
      </c>
    </row>
    <row r="8121" spans="1:5" x14ac:dyDescent="0.25">
      <c r="A8121">
        <v>6</v>
      </c>
      <c r="B8121" s="35" t="str">
        <f t="shared" si="126"/>
        <v>18101133</v>
      </c>
      <c r="C8121" s="32" t="s">
        <v>648</v>
      </c>
      <c r="D8121" s="33">
        <v>1941313.96</v>
      </c>
      <c r="E8121" s="33">
        <v>1898332.84</v>
      </c>
    </row>
    <row r="8122" spans="1:5" x14ac:dyDescent="0.25">
      <c r="A8122">
        <v>6</v>
      </c>
      <c r="B8122" s="35" t="str">
        <f t="shared" si="126"/>
        <v>18101143</v>
      </c>
      <c r="C8122" s="32" t="s">
        <v>649</v>
      </c>
      <c r="D8122" s="33">
        <v>2387467.89</v>
      </c>
      <c r="E8122" s="33">
        <v>2336437.11</v>
      </c>
    </row>
    <row r="8123" spans="1:5" x14ac:dyDescent="0.25">
      <c r="A8123">
        <v>6</v>
      </c>
      <c r="B8123" s="35" t="str">
        <f t="shared" si="126"/>
        <v xml:space="preserve">F181    </v>
      </c>
      <c r="C8123" s="25" t="s">
        <v>650</v>
      </c>
      <c r="D8123" s="26">
        <v>27275211.140000001</v>
      </c>
      <c r="E8123" s="26">
        <v>26681212.879999999</v>
      </c>
    </row>
    <row r="8124" spans="1:5" x14ac:dyDescent="0.25">
      <c r="A8124">
        <v>6</v>
      </c>
      <c r="B8124" s="35" t="str">
        <f t="shared" si="126"/>
        <v>F1-P110.</v>
      </c>
      <c r="C8124" s="25" t="s">
        <v>222</v>
      </c>
      <c r="D8124" s="26">
        <v>27275211.140000001</v>
      </c>
      <c r="E8124" s="26">
        <v>26681212.879999999</v>
      </c>
    </row>
    <row r="8125" spans="1:5" x14ac:dyDescent="0.25">
      <c r="A8125">
        <v>6</v>
      </c>
      <c r="B8125" s="35" t="str">
        <f t="shared" si="126"/>
        <v>18210281</v>
      </c>
      <c r="C8125" s="32" t="s">
        <v>651</v>
      </c>
      <c r="D8125" s="33">
        <v>54592488.810000002</v>
      </c>
      <c r="E8125" s="33">
        <v>50061798.810000002</v>
      </c>
    </row>
    <row r="8126" spans="1:5" x14ac:dyDescent="0.25">
      <c r="A8126">
        <v>6</v>
      </c>
      <c r="B8126" s="35" t="str">
        <f t="shared" si="126"/>
        <v>18210301</v>
      </c>
      <c r="C8126" s="32" t="s">
        <v>652</v>
      </c>
      <c r="D8126" s="33">
        <v>17667579.66</v>
      </c>
      <c r="E8126" s="33">
        <v>9536811.6600000001</v>
      </c>
    </row>
    <row r="8127" spans="1:5" x14ac:dyDescent="0.25">
      <c r="A8127">
        <v>6</v>
      </c>
      <c r="B8127" s="35" t="str">
        <f t="shared" si="126"/>
        <v>18210311</v>
      </c>
      <c r="C8127" s="32" t="s">
        <v>653</v>
      </c>
      <c r="D8127" s="33">
        <v>24158235.699999999</v>
      </c>
      <c r="E8127" s="33">
        <v>24158235.699999999</v>
      </c>
    </row>
    <row r="8128" spans="1:5" x14ac:dyDescent="0.25">
      <c r="A8128">
        <v>6</v>
      </c>
      <c r="B8128" s="35" t="str">
        <f t="shared" si="126"/>
        <v>18210321</v>
      </c>
      <c r="C8128" s="32" t="s">
        <v>654</v>
      </c>
      <c r="D8128" s="33">
        <v>10437020.220000001</v>
      </c>
      <c r="E8128" s="33">
        <v>10437020.220000001</v>
      </c>
    </row>
    <row r="8129" spans="1:5" x14ac:dyDescent="0.25">
      <c r="A8129">
        <v>6</v>
      </c>
      <c r="B8129" s="35" t="str">
        <f t="shared" si="126"/>
        <v>18210331</v>
      </c>
      <c r="C8129" s="32" t="s">
        <v>655</v>
      </c>
      <c r="D8129" s="33">
        <v>9437656.25</v>
      </c>
      <c r="E8129" s="33">
        <v>12717824.810000001</v>
      </c>
    </row>
    <row r="8130" spans="1:5" x14ac:dyDescent="0.25">
      <c r="A8130">
        <v>6</v>
      </c>
      <c r="B8130" s="35" t="str">
        <f t="shared" ref="B8130:B8193" si="127">LEFT(C8130,8)</f>
        <v>18210341</v>
      </c>
      <c r="C8130" s="32" t="s">
        <v>656</v>
      </c>
      <c r="D8130" s="33">
        <v>12215518.98</v>
      </c>
      <c r="E8130" s="33">
        <v>12215518.98</v>
      </c>
    </row>
    <row r="8131" spans="1:5" x14ac:dyDescent="0.25">
      <c r="A8131">
        <v>6</v>
      </c>
      <c r="B8131" s="35" t="str">
        <f t="shared" si="127"/>
        <v xml:space="preserve">F182-1  </v>
      </c>
      <c r="C8131" s="25" t="s">
        <v>657</v>
      </c>
      <c r="D8131" s="26">
        <v>128508499.62</v>
      </c>
      <c r="E8131" s="26">
        <v>119127210.18000001</v>
      </c>
    </row>
    <row r="8132" spans="1:5" x14ac:dyDescent="0.25">
      <c r="A8132">
        <v>6</v>
      </c>
      <c r="B8132" s="35" t="str">
        <f t="shared" si="127"/>
        <v>F1-P110.</v>
      </c>
      <c r="C8132" s="25" t="s">
        <v>223</v>
      </c>
      <c r="D8132" s="26">
        <v>128508499.62</v>
      </c>
      <c r="E8132" s="26">
        <v>119127210.18000001</v>
      </c>
    </row>
    <row r="8133" spans="1:5" x14ac:dyDescent="0.25">
      <c r="A8133">
        <v>6</v>
      </c>
      <c r="B8133" s="35" t="str">
        <f t="shared" si="127"/>
        <v>18220101</v>
      </c>
      <c r="C8133" s="32" t="s">
        <v>658</v>
      </c>
      <c r="D8133" s="33">
        <v>3786307.84</v>
      </c>
      <c r="E8133" s="33">
        <v>2090557.84</v>
      </c>
    </row>
    <row r="8134" spans="1:5" x14ac:dyDescent="0.25">
      <c r="A8134">
        <v>6</v>
      </c>
      <c r="B8134" s="35" t="str">
        <f t="shared" si="127"/>
        <v xml:space="preserve">F182-2  </v>
      </c>
      <c r="C8134" s="25" t="s">
        <v>659</v>
      </c>
      <c r="D8134" s="26">
        <v>3786307.84</v>
      </c>
      <c r="E8134" s="26">
        <v>2090557.84</v>
      </c>
    </row>
    <row r="8135" spans="1:5" x14ac:dyDescent="0.25">
      <c r="A8135">
        <v>6</v>
      </c>
      <c r="B8135" s="35" t="str">
        <f t="shared" si="127"/>
        <v>F1-P110.</v>
      </c>
      <c r="C8135" s="25" t="s">
        <v>224</v>
      </c>
      <c r="D8135" s="26">
        <v>3786307.84</v>
      </c>
      <c r="E8135" s="26">
        <v>2090557.84</v>
      </c>
    </row>
    <row r="8136" spans="1:5" x14ac:dyDescent="0.25">
      <c r="A8136">
        <v>6</v>
      </c>
      <c r="B8136" s="35" t="str">
        <f t="shared" si="127"/>
        <v>18230002</v>
      </c>
      <c r="C8136" s="32" t="s">
        <v>660</v>
      </c>
      <c r="D8136" s="33">
        <v>0.35</v>
      </c>
      <c r="E8136" s="33">
        <v>0.35</v>
      </c>
    </row>
    <row r="8137" spans="1:5" x14ac:dyDescent="0.25">
      <c r="A8137">
        <v>6</v>
      </c>
      <c r="B8137" s="35" t="str">
        <f t="shared" si="127"/>
        <v>18230021</v>
      </c>
      <c r="C8137" s="32" t="s">
        <v>661</v>
      </c>
      <c r="D8137" s="33">
        <v>101692369.02</v>
      </c>
      <c r="E8137" s="33">
        <v>41370437.390000001</v>
      </c>
    </row>
    <row r="8138" spans="1:5" x14ac:dyDescent="0.25">
      <c r="A8138">
        <v>6</v>
      </c>
      <c r="B8138" s="35" t="str">
        <f t="shared" si="127"/>
        <v>18230031</v>
      </c>
      <c r="C8138" s="32" t="s">
        <v>662</v>
      </c>
      <c r="D8138" s="33">
        <v>50300536.07</v>
      </c>
      <c r="E8138" s="33">
        <v>49050073.549999997</v>
      </c>
    </row>
    <row r="8139" spans="1:5" x14ac:dyDescent="0.25">
      <c r="A8139">
        <v>6</v>
      </c>
      <c r="B8139" s="35" t="str">
        <f t="shared" si="127"/>
        <v>18230032</v>
      </c>
      <c r="C8139" s="32" t="s">
        <v>663</v>
      </c>
      <c r="D8139" s="33">
        <v>14721637.93</v>
      </c>
      <c r="E8139" s="33">
        <v>7770531.3399999999</v>
      </c>
    </row>
    <row r="8140" spans="1:5" x14ac:dyDescent="0.25">
      <c r="A8140">
        <v>6</v>
      </c>
      <c r="B8140" s="35" t="str">
        <f t="shared" si="127"/>
        <v>18230041</v>
      </c>
      <c r="C8140" s="32" t="s">
        <v>664</v>
      </c>
      <c r="D8140" s="33">
        <v>21589277</v>
      </c>
      <c r="E8140" s="33">
        <v>21589277</v>
      </c>
    </row>
    <row r="8141" spans="1:5" x14ac:dyDescent="0.25">
      <c r="A8141">
        <v>6</v>
      </c>
      <c r="B8141" s="35" t="str">
        <f t="shared" si="127"/>
        <v>18230042</v>
      </c>
      <c r="C8141" s="32" t="s">
        <v>665</v>
      </c>
      <c r="D8141" s="33">
        <v>-7679978.7000000002</v>
      </c>
      <c r="E8141" s="33">
        <v>-1412755.44</v>
      </c>
    </row>
    <row r="8142" spans="1:5" x14ac:dyDescent="0.25">
      <c r="A8142">
        <v>6</v>
      </c>
      <c r="B8142" s="35" t="str">
        <f t="shared" si="127"/>
        <v>18230051</v>
      </c>
      <c r="C8142" s="32" t="s">
        <v>666</v>
      </c>
      <c r="D8142" s="33">
        <v>-17870988.390000001</v>
      </c>
      <c r="E8142" s="33">
        <v>-18159227.73</v>
      </c>
    </row>
    <row r="8143" spans="1:5" x14ac:dyDescent="0.25">
      <c r="A8143">
        <v>6</v>
      </c>
      <c r="B8143" s="35" t="str">
        <f t="shared" si="127"/>
        <v>18230061</v>
      </c>
      <c r="C8143" s="32" t="s">
        <v>667</v>
      </c>
      <c r="D8143" s="33">
        <v>900037</v>
      </c>
      <c r="E8143" s="33">
        <v>830635</v>
      </c>
    </row>
    <row r="8144" spans="1:5" x14ac:dyDescent="0.25">
      <c r="A8144">
        <v>6</v>
      </c>
      <c r="B8144" s="35" t="str">
        <f t="shared" si="127"/>
        <v>18230071</v>
      </c>
      <c r="C8144" s="32" t="s">
        <v>668</v>
      </c>
      <c r="D8144" s="33">
        <v>113632921</v>
      </c>
      <c r="E8144" s="33">
        <v>0</v>
      </c>
    </row>
    <row r="8145" spans="1:5" x14ac:dyDescent="0.25">
      <c r="A8145">
        <v>6</v>
      </c>
      <c r="B8145" s="35" t="str">
        <f t="shared" si="127"/>
        <v>18230081</v>
      </c>
      <c r="C8145" s="32" t="s">
        <v>669</v>
      </c>
      <c r="D8145" s="33">
        <v>-113632921</v>
      </c>
      <c r="E8145" s="33">
        <v>0</v>
      </c>
    </row>
    <row r="8146" spans="1:5" x14ac:dyDescent="0.25">
      <c r="A8146">
        <v>6</v>
      </c>
      <c r="B8146" s="35" t="str">
        <f t="shared" si="127"/>
        <v>18230311</v>
      </c>
      <c r="C8146" s="32" t="s">
        <v>670</v>
      </c>
      <c r="D8146" s="33">
        <v>30000</v>
      </c>
      <c r="E8146" s="33">
        <v>30000</v>
      </c>
    </row>
    <row r="8147" spans="1:5" x14ac:dyDescent="0.25">
      <c r="A8147">
        <v>6</v>
      </c>
      <c r="B8147" s="35" t="str">
        <f t="shared" si="127"/>
        <v>18230312</v>
      </c>
      <c r="C8147" s="32" t="s">
        <v>671</v>
      </c>
      <c r="D8147" s="33">
        <v>-28972196.91</v>
      </c>
      <c r="E8147" s="33">
        <v>-26054585.309999999</v>
      </c>
    </row>
    <row r="8148" spans="1:5" x14ac:dyDescent="0.25">
      <c r="A8148">
        <v>6</v>
      </c>
      <c r="B8148" s="35" t="str">
        <f t="shared" si="127"/>
        <v>18230351</v>
      </c>
      <c r="C8148" s="32" t="s">
        <v>672</v>
      </c>
      <c r="D8148" s="33">
        <v>98051574.730000004</v>
      </c>
      <c r="E8148" s="33">
        <v>94507541.950000003</v>
      </c>
    </row>
    <row r="8149" spans="1:5" x14ac:dyDescent="0.25">
      <c r="A8149">
        <v>6</v>
      </c>
      <c r="B8149" s="35" t="str">
        <f t="shared" si="127"/>
        <v>18230431</v>
      </c>
      <c r="C8149" s="32" t="s">
        <v>673</v>
      </c>
      <c r="D8149" s="33">
        <v>-1725796.46</v>
      </c>
      <c r="E8149" s="33">
        <v>-2295418.9500000002</v>
      </c>
    </row>
    <row r="8150" spans="1:5" x14ac:dyDescent="0.25">
      <c r="A8150">
        <v>6</v>
      </c>
      <c r="B8150" s="35" t="str">
        <f t="shared" si="127"/>
        <v>18230501</v>
      </c>
      <c r="C8150" s="32" t="s">
        <v>674</v>
      </c>
      <c r="D8150" s="33">
        <v>2161908.7599999998</v>
      </c>
      <c r="E8150" s="33">
        <v>1743693.01</v>
      </c>
    </row>
    <row r="8151" spans="1:5" x14ac:dyDescent="0.25">
      <c r="A8151">
        <v>6</v>
      </c>
      <c r="B8151" s="35" t="str">
        <f t="shared" si="127"/>
        <v>18230502</v>
      </c>
      <c r="C8151" s="32" t="s">
        <v>675</v>
      </c>
      <c r="D8151" s="33">
        <v>1558464.05</v>
      </c>
      <c r="E8151" s="33">
        <v>1256981.24</v>
      </c>
    </row>
    <row r="8152" spans="1:5" x14ac:dyDescent="0.25">
      <c r="A8152">
        <v>6</v>
      </c>
      <c r="B8152" s="35" t="str">
        <f t="shared" si="127"/>
        <v>18230621</v>
      </c>
      <c r="C8152" s="32" t="s">
        <v>676</v>
      </c>
      <c r="D8152" s="33">
        <v>-73196327.209999993</v>
      </c>
      <c r="E8152" s="33">
        <v>-23938028.82</v>
      </c>
    </row>
    <row r="8153" spans="1:5" x14ac:dyDescent="0.25">
      <c r="A8153">
        <v>6</v>
      </c>
      <c r="B8153" s="35" t="str">
        <f t="shared" si="127"/>
        <v>18230631</v>
      </c>
      <c r="C8153" s="32" t="s">
        <v>677</v>
      </c>
      <c r="D8153" s="33">
        <v>797362.18</v>
      </c>
      <c r="E8153" s="33">
        <v>1.1100000000000001</v>
      </c>
    </row>
    <row r="8154" spans="1:5" x14ac:dyDescent="0.25">
      <c r="A8154">
        <v>6</v>
      </c>
      <c r="B8154" s="35" t="str">
        <f t="shared" si="127"/>
        <v>18230771</v>
      </c>
      <c r="C8154" s="32" t="s">
        <v>678</v>
      </c>
      <c r="D8154" s="33">
        <v>22414387</v>
      </c>
      <c r="E8154" s="33">
        <v>7103672</v>
      </c>
    </row>
    <row r="8155" spans="1:5" x14ac:dyDescent="0.25">
      <c r="A8155">
        <v>6</v>
      </c>
      <c r="B8155" s="35" t="str">
        <f t="shared" si="127"/>
        <v>18230781</v>
      </c>
      <c r="C8155" s="32" t="s">
        <v>679</v>
      </c>
      <c r="D8155" s="33">
        <v>-22414387</v>
      </c>
      <c r="E8155" s="33">
        <v>-7103672</v>
      </c>
    </row>
    <row r="8156" spans="1:5" x14ac:dyDescent="0.25">
      <c r="A8156">
        <v>6</v>
      </c>
      <c r="B8156" s="35" t="str">
        <f t="shared" si="127"/>
        <v>18230791</v>
      </c>
      <c r="C8156" s="32" t="s">
        <v>680</v>
      </c>
      <c r="D8156" s="33">
        <v>3454344</v>
      </c>
      <c r="E8156" s="33">
        <v>3454344</v>
      </c>
    </row>
    <row r="8157" spans="1:5" x14ac:dyDescent="0.25">
      <c r="A8157">
        <v>6</v>
      </c>
      <c r="B8157" s="35" t="str">
        <f t="shared" si="127"/>
        <v>18231051</v>
      </c>
      <c r="C8157" s="32" t="s">
        <v>681</v>
      </c>
      <c r="D8157" s="33">
        <v>-34827817</v>
      </c>
      <c r="E8157" s="33">
        <v>-34827817</v>
      </c>
    </row>
    <row r="8158" spans="1:5" x14ac:dyDescent="0.25">
      <c r="A8158">
        <v>6</v>
      </c>
      <c r="B8158" s="35" t="str">
        <f t="shared" si="127"/>
        <v>18231061</v>
      </c>
      <c r="C8158" s="32" t="s">
        <v>682</v>
      </c>
      <c r="D8158" s="33">
        <v>34827817</v>
      </c>
      <c r="E8158" s="33">
        <v>34827817</v>
      </c>
    </row>
    <row r="8159" spans="1:5" x14ac:dyDescent="0.25">
      <c r="A8159">
        <v>6</v>
      </c>
      <c r="B8159" s="35" t="str">
        <f t="shared" si="127"/>
        <v>18231081</v>
      </c>
      <c r="C8159" s="32" t="s">
        <v>683</v>
      </c>
      <c r="D8159" s="33">
        <v>-25644564</v>
      </c>
      <c r="E8159" s="33">
        <v>-25644564</v>
      </c>
    </row>
    <row r="8160" spans="1:5" x14ac:dyDescent="0.25">
      <c r="A8160">
        <v>6</v>
      </c>
      <c r="B8160" s="35" t="str">
        <f t="shared" si="127"/>
        <v>18231091</v>
      </c>
      <c r="C8160" s="32" t="s">
        <v>684</v>
      </c>
      <c r="D8160" s="33">
        <v>25644564</v>
      </c>
      <c r="E8160" s="33">
        <v>25644564</v>
      </c>
    </row>
    <row r="8161" spans="1:5" x14ac:dyDescent="0.25">
      <c r="A8161">
        <v>6</v>
      </c>
      <c r="B8161" s="35" t="str">
        <f t="shared" si="127"/>
        <v>18231141</v>
      </c>
      <c r="C8161" s="32" t="s">
        <v>685</v>
      </c>
      <c r="D8161" s="33">
        <v>-38038883</v>
      </c>
      <c r="E8161" s="33">
        <v>-38038883</v>
      </c>
    </row>
    <row r="8162" spans="1:5" x14ac:dyDescent="0.25">
      <c r="A8162">
        <v>6</v>
      </c>
      <c r="B8162" s="35" t="str">
        <f t="shared" si="127"/>
        <v>18231151</v>
      </c>
      <c r="C8162" s="32" t="s">
        <v>686</v>
      </c>
      <c r="D8162" s="33">
        <v>38038883</v>
      </c>
      <c r="E8162" s="33">
        <v>38038883</v>
      </c>
    </row>
    <row r="8163" spans="1:5" x14ac:dyDescent="0.25">
      <c r="A8163">
        <v>6</v>
      </c>
      <c r="B8163" s="35" t="str">
        <f t="shared" si="127"/>
        <v>18231161</v>
      </c>
      <c r="C8163" s="32" t="s">
        <v>687</v>
      </c>
      <c r="D8163" s="33">
        <v>39647674</v>
      </c>
      <c r="E8163" s="33">
        <v>39647674</v>
      </c>
    </row>
    <row r="8164" spans="1:5" x14ac:dyDescent="0.25">
      <c r="A8164">
        <v>6</v>
      </c>
      <c r="B8164" s="35" t="str">
        <f t="shared" si="127"/>
        <v>18231171</v>
      </c>
      <c r="C8164" s="32" t="s">
        <v>688</v>
      </c>
      <c r="D8164" s="33">
        <v>-39647674</v>
      </c>
      <c r="E8164" s="33">
        <v>-39647674</v>
      </c>
    </row>
    <row r="8165" spans="1:5" x14ac:dyDescent="0.25">
      <c r="A8165">
        <v>6</v>
      </c>
      <c r="B8165" s="35" t="str">
        <f t="shared" si="127"/>
        <v>18231181</v>
      </c>
      <c r="C8165" s="32" t="s">
        <v>689</v>
      </c>
      <c r="D8165" s="33">
        <v>8232968</v>
      </c>
      <c r="E8165" s="33">
        <v>8232968</v>
      </c>
    </row>
    <row r="8166" spans="1:5" x14ac:dyDescent="0.25">
      <c r="A8166">
        <v>6</v>
      </c>
      <c r="B8166" s="35" t="str">
        <f t="shared" si="127"/>
        <v>18231191</v>
      </c>
      <c r="C8166" s="32" t="s">
        <v>690</v>
      </c>
      <c r="D8166" s="33">
        <v>-8232968</v>
      </c>
      <c r="E8166" s="33">
        <v>-8232968</v>
      </c>
    </row>
    <row r="8167" spans="1:5" x14ac:dyDescent="0.25">
      <c r="A8167">
        <v>6</v>
      </c>
      <c r="B8167" s="35" t="str">
        <f t="shared" si="127"/>
        <v>18231241</v>
      </c>
      <c r="C8167" s="32" t="s">
        <v>691</v>
      </c>
      <c r="D8167" s="33">
        <v>465000</v>
      </c>
      <c r="E8167" s="33">
        <v>0</v>
      </c>
    </row>
    <row r="8168" spans="1:5" x14ac:dyDescent="0.25">
      <c r="A8168">
        <v>6</v>
      </c>
      <c r="B8168" s="35" t="str">
        <f t="shared" si="127"/>
        <v>18231251</v>
      </c>
      <c r="C8168" s="32" t="s">
        <v>692</v>
      </c>
      <c r="D8168" s="33">
        <v>61259.91</v>
      </c>
      <c r="E8168" s="33">
        <v>61259.91</v>
      </c>
    </row>
    <row r="8169" spans="1:5" x14ac:dyDescent="0.25">
      <c r="A8169">
        <v>6</v>
      </c>
      <c r="B8169" s="35" t="str">
        <f t="shared" si="127"/>
        <v>18231261</v>
      </c>
      <c r="C8169" s="32" t="s">
        <v>693</v>
      </c>
      <c r="D8169" s="33">
        <v>0</v>
      </c>
      <c r="E8169" s="33">
        <v>-15310715</v>
      </c>
    </row>
    <row r="8170" spans="1:5" x14ac:dyDescent="0.25">
      <c r="A8170">
        <v>6</v>
      </c>
      <c r="B8170" s="35" t="str">
        <f t="shared" si="127"/>
        <v>18231271</v>
      </c>
      <c r="C8170" s="32" t="s">
        <v>694</v>
      </c>
      <c r="D8170" s="33">
        <v>0</v>
      </c>
      <c r="E8170" s="33">
        <v>15310715</v>
      </c>
    </row>
    <row r="8171" spans="1:5" x14ac:dyDescent="0.25">
      <c r="A8171">
        <v>6</v>
      </c>
      <c r="B8171" s="35" t="str">
        <f t="shared" si="127"/>
        <v>18232221</v>
      </c>
      <c r="C8171" s="32" t="s">
        <v>695</v>
      </c>
      <c r="D8171" s="33">
        <v>200000</v>
      </c>
      <c r="E8171" s="33">
        <v>197670.25</v>
      </c>
    </row>
    <row r="8172" spans="1:5" x14ac:dyDescent="0.25">
      <c r="A8172">
        <v>6</v>
      </c>
      <c r="B8172" s="35" t="str">
        <f t="shared" si="127"/>
        <v>18232251</v>
      </c>
      <c r="C8172" s="32" t="s">
        <v>696</v>
      </c>
      <c r="D8172" s="33">
        <v>23165.34</v>
      </c>
      <c r="E8172" s="33">
        <v>25495.09</v>
      </c>
    </row>
    <row r="8173" spans="1:5" x14ac:dyDescent="0.25">
      <c r="A8173">
        <v>6</v>
      </c>
      <c r="B8173" s="35" t="str">
        <f t="shared" si="127"/>
        <v>18232261</v>
      </c>
      <c r="C8173" s="32" t="s">
        <v>697</v>
      </c>
      <c r="D8173" s="33">
        <v>150000</v>
      </c>
      <c r="E8173" s="33">
        <v>110868.66</v>
      </c>
    </row>
    <row r="8174" spans="1:5" x14ac:dyDescent="0.25">
      <c r="A8174">
        <v>6</v>
      </c>
      <c r="B8174" s="35" t="str">
        <f t="shared" si="127"/>
        <v>18232271</v>
      </c>
      <c r="C8174" s="32" t="s">
        <v>698</v>
      </c>
      <c r="D8174" s="33">
        <v>250050.86</v>
      </c>
      <c r="E8174" s="33">
        <v>-122689.07</v>
      </c>
    </row>
    <row r="8175" spans="1:5" x14ac:dyDescent="0.25">
      <c r="A8175">
        <v>6</v>
      </c>
      <c r="B8175" s="35" t="str">
        <f t="shared" si="127"/>
        <v>18232301</v>
      </c>
      <c r="C8175" s="32" t="s">
        <v>699</v>
      </c>
      <c r="D8175" s="33">
        <v>62954125.369999997</v>
      </c>
      <c r="E8175" s="33">
        <v>61189384.369999997</v>
      </c>
    </row>
    <row r="8176" spans="1:5" x14ac:dyDescent="0.25">
      <c r="A8176">
        <v>6</v>
      </c>
      <c r="B8176" s="35" t="str">
        <f t="shared" si="127"/>
        <v>18232311</v>
      </c>
      <c r="C8176" s="32" t="s">
        <v>700</v>
      </c>
      <c r="D8176" s="33">
        <v>13369404</v>
      </c>
      <c r="E8176" s="33">
        <v>13025694</v>
      </c>
    </row>
    <row r="8177" spans="1:5" x14ac:dyDescent="0.25">
      <c r="A8177">
        <v>6</v>
      </c>
      <c r="B8177" s="35" t="str">
        <f t="shared" si="127"/>
        <v>18232321</v>
      </c>
      <c r="C8177" s="32" t="s">
        <v>701</v>
      </c>
      <c r="D8177" s="33">
        <v>999999.71</v>
      </c>
      <c r="E8177" s="33">
        <v>749999.69</v>
      </c>
    </row>
    <row r="8178" spans="1:5" x14ac:dyDescent="0.25">
      <c r="A8178">
        <v>6</v>
      </c>
      <c r="B8178" s="35" t="str">
        <f t="shared" si="127"/>
        <v>18233061</v>
      </c>
      <c r="C8178" s="32" t="s">
        <v>702</v>
      </c>
      <c r="D8178" s="33">
        <v>20000</v>
      </c>
      <c r="E8178" s="33">
        <v>20000</v>
      </c>
    </row>
    <row r="8179" spans="1:5" x14ac:dyDescent="0.25">
      <c r="A8179">
        <v>6</v>
      </c>
      <c r="B8179" s="35" t="str">
        <f t="shared" si="127"/>
        <v>18235521</v>
      </c>
      <c r="C8179" s="32" t="s">
        <v>703</v>
      </c>
      <c r="D8179" s="33">
        <v>20750386.879999999</v>
      </c>
      <c r="E8179" s="33">
        <v>19307860.879999999</v>
      </c>
    </row>
    <row r="8180" spans="1:5" x14ac:dyDescent="0.25">
      <c r="A8180">
        <v>6</v>
      </c>
      <c r="B8180" s="35" t="str">
        <f t="shared" si="127"/>
        <v>18237112</v>
      </c>
      <c r="C8180" s="32" t="s">
        <v>704</v>
      </c>
      <c r="D8180" s="33">
        <v>5107.6499999999996</v>
      </c>
      <c r="E8180" s="33">
        <v>5107.6499999999996</v>
      </c>
    </row>
    <row r="8181" spans="1:5" x14ac:dyDescent="0.25">
      <c r="A8181">
        <v>6</v>
      </c>
      <c r="B8181" s="35" t="str">
        <f t="shared" si="127"/>
        <v>18237181</v>
      </c>
      <c r="C8181" s="32" t="s">
        <v>707</v>
      </c>
      <c r="D8181" s="33">
        <v>0</v>
      </c>
      <c r="E8181" s="33">
        <v>134.25</v>
      </c>
    </row>
    <row r="8182" spans="1:5" x14ac:dyDescent="0.25">
      <c r="A8182">
        <v>6</v>
      </c>
      <c r="B8182" s="35" t="str">
        <f t="shared" si="127"/>
        <v>18237191</v>
      </c>
      <c r="C8182" s="32" t="s">
        <v>708</v>
      </c>
      <c r="D8182" s="33">
        <v>0</v>
      </c>
      <c r="E8182" s="33">
        <v>5799.92</v>
      </c>
    </row>
    <row r="8183" spans="1:5" x14ac:dyDescent="0.25">
      <c r="A8183">
        <v>6</v>
      </c>
      <c r="B8183" s="35" t="str">
        <f t="shared" si="127"/>
        <v>18237201</v>
      </c>
      <c r="C8183" s="32" t="s">
        <v>709</v>
      </c>
      <c r="D8183" s="33">
        <v>0</v>
      </c>
      <c r="E8183" s="33">
        <v>2237283.89</v>
      </c>
    </row>
    <row r="8184" spans="1:5" x14ac:dyDescent="0.25">
      <c r="A8184">
        <v>6</v>
      </c>
      <c r="B8184" s="35" t="str">
        <f t="shared" si="127"/>
        <v>18237211</v>
      </c>
      <c r="C8184" s="32" t="s">
        <v>710</v>
      </c>
      <c r="D8184" s="33">
        <v>23158.12</v>
      </c>
      <c r="E8184" s="33">
        <v>0</v>
      </c>
    </row>
    <row r="8185" spans="1:5" x14ac:dyDescent="0.25">
      <c r="A8185">
        <v>6</v>
      </c>
      <c r="B8185" s="35" t="str">
        <f t="shared" si="127"/>
        <v>18237221</v>
      </c>
      <c r="C8185" s="32" t="s">
        <v>711</v>
      </c>
      <c r="D8185" s="33">
        <v>94681.86</v>
      </c>
      <c r="E8185" s="33">
        <v>820002.18</v>
      </c>
    </row>
    <row r="8186" spans="1:5" x14ac:dyDescent="0.25">
      <c r="A8186">
        <v>6</v>
      </c>
      <c r="B8186" s="35" t="str">
        <f t="shared" si="127"/>
        <v>18237251</v>
      </c>
      <c r="C8186" s="32" t="s">
        <v>713</v>
      </c>
      <c r="D8186" s="33">
        <v>0</v>
      </c>
      <c r="E8186" s="33">
        <v>977525.48</v>
      </c>
    </row>
    <row r="8187" spans="1:5" x14ac:dyDescent="0.25">
      <c r="A8187">
        <v>6</v>
      </c>
      <c r="B8187" s="35" t="str">
        <f t="shared" si="127"/>
        <v>18237271</v>
      </c>
      <c r="C8187" s="32" t="s">
        <v>715</v>
      </c>
      <c r="D8187" s="33">
        <v>133361.39000000001</v>
      </c>
      <c r="E8187" s="33">
        <v>0</v>
      </c>
    </row>
    <row r="8188" spans="1:5" x14ac:dyDescent="0.25">
      <c r="A8188">
        <v>6</v>
      </c>
      <c r="B8188" s="35" t="str">
        <f t="shared" si="127"/>
        <v>18237281</v>
      </c>
      <c r="C8188" s="32" t="s">
        <v>716</v>
      </c>
      <c r="D8188" s="33">
        <v>129130.56</v>
      </c>
      <c r="E8188" s="33">
        <v>1242985.23</v>
      </c>
    </row>
    <row r="8189" spans="1:5" x14ac:dyDescent="0.25">
      <c r="A8189">
        <v>6</v>
      </c>
      <c r="B8189" s="35" t="str">
        <f t="shared" si="127"/>
        <v>18237302</v>
      </c>
      <c r="C8189" s="32" t="s">
        <v>717</v>
      </c>
      <c r="D8189" s="33">
        <v>138018.64000000001</v>
      </c>
      <c r="E8189" s="33">
        <v>70107.520000000004</v>
      </c>
    </row>
    <row r="8190" spans="1:5" x14ac:dyDescent="0.25">
      <c r="A8190">
        <v>6</v>
      </c>
      <c r="B8190" s="35" t="str">
        <f t="shared" si="127"/>
        <v>18237311</v>
      </c>
      <c r="C8190" s="32" t="s">
        <v>718</v>
      </c>
      <c r="D8190" s="33">
        <v>0</v>
      </c>
      <c r="E8190" s="33">
        <v>119842.81</v>
      </c>
    </row>
    <row r="8191" spans="1:5" x14ac:dyDescent="0.25">
      <c r="A8191">
        <v>6</v>
      </c>
      <c r="B8191" s="35" t="str">
        <f t="shared" si="127"/>
        <v>18237321</v>
      </c>
      <c r="C8191" s="32" t="s">
        <v>719</v>
      </c>
      <c r="D8191" s="33">
        <v>0</v>
      </c>
      <c r="E8191" s="33">
        <v>89679.84</v>
      </c>
    </row>
    <row r="8192" spans="1:5" x14ac:dyDescent="0.25">
      <c r="A8192">
        <v>6</v>
      </c>
      <c r="B8192" s="35" t="str">
        <f t="shared" si="127"/>
        <v>18237331</v>
      </c>
      <c r="C8192" s="32" t="s">
        <v>720</v>
      </c>
      <c r="D8192" s="33">
        <v>126.81</v>
      </c>
      <c r="E8192" s="33">
        <v>31238.73</v>
      </c>
    </row>
    <row r="8193" spans="1:5" x14ac:dyDescent="0.25">
      <c r="A8193">
        <v>6</v>
      </c>
      <c r="B8193" s="35" t="str">
        <f t="shared" si="127"/>
        <v>18237361</v>
      </c>
      <c r="C8193" s="32" t="s">
        <v>723</v>
      </c>
      <c r="D8193" s="33">
        <v>0</v>
      </c>
      <c r="E8193" s="33">
        <v>9844.57</v>
      </c>
    </row>
    <row r="8194" spans="1:5" x14ac:dyDescent="0.25">
      <c r="A8194">
        <v>6</v>
      </c>
      <c r="B8194" s="35" t="str">
        <f t="shared" ref="B8194:B8257" si="128">LEFT(C8194,8)</f>
        <v>18237381</v>
      </c>
      <c r="C8194" s="32" t="s">
        <v>724</v>
      </c>
      <c r="D8194" s="33">
        <v>233.94</v>
      </c>
      <c r="E8194" s="33">
        <v>3621.63</v>
      </c>
    </row>
    <row r="8195" spans="1:5" x14ac:dyDescent="0.25">
      <c r="A8195">
        <v>6</v>
      </c>
      <c r="B8195" s="35" t="str">
        <f t="shared" si="128"/>
        <v>18237391</v>
      </c>
      <c r="C8195" s="32" t="s">
        <v>725</v>
      </c>
      <c r="D8195" s="33">
        <v>226.52</v>
      </c>
      <c r="E8195" s="33">
        <v>16010.76</v>
      </c>
    </row>
    <row r="8196" spans="1:5" x14ac:dyDescent="0.25">
      <c r="A8196">
        <v>6</v>
      </c>
      <c r="B8196" s="35" t="str">
        <f t="shared" si="128"/>
        <v>18237401</v>
      </c>
      <c r="C8196" s="32" t="s">
        <v>726</v>
      </c>
      <c r="D8196" s="33">
        <v>0</v>
      </c>
      <c r="E8196" s="33">
        <v>20893.75</v>
      </c>
    </row>
    <row r="8197" spans="1:5" x14ac:dyDescent="0.25">
      <c r="A8197">
        <v>6</v>
      </c>
      <c r="B8197" s="35" t="str">
        <f t="shared" si="128"/>
        <v>18237402</v>
      </c>
      <c r="C8197" s="32" t="s">
        <v>727</v>
      </c>
      <c r="D8197" s="33">
        <v>0</v>
      </c>
      <c r="E8197" s="33">
        <v>29120.23</v>
      </c>
    </row>
    <row r="8198" spans="1:5" x14ac:dyDescent="0.25">
      <c r="A8198">
        <v>6</v>
      </c>
      <c r="B8198" s="35" t="str">
        <f t="shared" si="128"/>
        <v>18237411</v>
      </c>
      <c r="C8198" s="32" t="s">
        <v>728</v>
      </c>
      <c r="D8198" s="33">
        <v>-24025</v>
      </c>
      <c r="E8198" s="33">
        <v>748105.5</v>
      </c>
    </row>
    <row r="8199" spans="1:5" x14ac:dyDescent="0.25">
      <c r="A8199">
        <v>6</v>
      </c>
      <c r="B8199" s="35" t="str">
        <f t="shared" si="128"/>
        <v>18237412</v>
      </c>
      <c r="C8199" s="32" t="s">
        <v>729</v>
      </c>
      <c r="D8199" s="33">
        <v>98.07</v>
      </c>
      <c r="E8199" s="33">
        <v>45815.79</v>
      </c>
    </row>
    <row r="8200" spans="1:5" x14ac:dyDescent="0.25">
      <c r="A8200">
        <v>6</v>
      </c>
      <c r="B8200" s="35" t="str">
        <f t="shared" si="128"/>
        <v>18237421</v>
      </c>
      <c r="C8200" s="32" t="s">
        <v>730</v>
      </c>
      <c r="D8200" s="33">
        <v>-154152.79999999999</v>
      </c>
      <c r="E8200" s="33">
        <v>3294766.88</v>
      </c>
    </row>
    <row r="8201" spans="1:5" x14ac:dyDescent="0.25">
      <c r="A8201">
        <v>6</v>
      </c>
      <c r="B8201" s="35" t="str">
        <f t="shared" si="128"/>
        <v>18237431</v>
      </c>
      <c r="C8201" s="32" t="s">
        <v>731</v>
      </c>
      <c r="D8201" s="33">
        <v>-152267.75</v>
      </c>
      <c r="E8201" s="33">
        <v>3536893.8</v>
      </c>
    </row>
    <row r="8202" spans="1:5" x14ac:dyDescent="0.25">
      <c r="A8202">
        <v>6</v>
      </c>
      <c r="B8202" s="35" t="str">
        <f t="shared" si="128"/>
        <v>18237441</v>
      </c>
      <c r="C8202" s="32" t="s">
        <v>732</v>
      </c>
      <c r="D8202" s="33">
        <v>-23482.89</v>
      </c>
      <c r="E8202" s="33">
        <v>843195.62</v>
      </c>
    </row>
    <row r="8203" spans="1:5" x14ac:dyDescent="0.25">
      <c r="A8203">
        <v>6</v>
      </c>
      <c r="B8203" s="35" t="str">
        <f t="shared" si="128"/>
        <v>18237461</v>
      </c>
      <c r="C8203" s="32" t="s">
        <v>733</v>
      </c>
      <c r="D8203" s="33">
        <v>0</v>
      </c>
      <c r="E8203" s="33">
        <v>987.25</v>
      </c>
    </row>
    <row r="8204" spans="1:5" x14ac:dyDescent="0.25">
      <c r="A8204">
        <v>6</v>
      </c>
      <c r="B8204" s="35" t="str">
        <f t="shared" si="128"/>
        <v>18237491</v>
      </c>
      <c r="C8204" s="32" t="s">
        <v>734</v>
      </c>
      <c r="D8204" s="33">
        <v>0</v>
      </c>
      <c r="E8204" s="33">
        <v>131137.56</v>
      </c>
    </row>
    <row r="8205" spans="1:5" x14ac:dyDescent="0.25">
      <c r="A8205">
        <v>6</v>
      </c>
      <c r="B8205" s="35" t="str">
        <f t="shared" si="128"/>
        <v>18237501</v>
      </c>
      <c r="C8205" s="32" t="s">
        <v>735</v>
      </c>
      <c r="D8205" s="33">
        <v>0</v>
      </c>
      <c r="E8205" s="33">
        <v>121871.24</v>
      </c>
    </row>
    <row r="8206" spans="1:5" x14ac:dyDescent="0.25">
      <c r="A8206">
        <v>6</v>
      </c>
      <c r="B8206" s="35" t="str">
        <f t="shared" si="128"/>
        <v>18237502</v>
      </c>
      <c r="C8206" s="32" t="s">
        <v>736</v>
      </c>
      <c r="D8206" s="33">
        <v>-567913.01</v>
      </c>
      <c r="E8206" s="33">
        <v>1307804.79</v>
      </c>
    </row>
    <row r="8207" spans="1:5" x14ac:dyDescent="0.25">
      <c r="A8207">
        <v>6</v>
      </c>
      <c r="B8207" s="35" t="str">
        <f t="shared" si="128"/>
        <v>18237512</v>
      </c>
      <c r="C8207" s="32" t="s">
        <v>737</v>
      </c>
      <c r="D8207" s="33">
        <v>-85799.86</v>
      </c>
      <c r="E8207" s="33">
        <v>1686715.57</v>
      </c>
    </row>
    <row r="8208" spans="1:5" x14ac:dyDescent="0.25">
      <c r="A8208">
        <v>6</v>
      </c>
      <c r="B8208" s="35" t="str">
        <f t="shared" si="128"/>
        <v>18238031</v>
      </c>
      <c r="C8208" s="32" t="s">
        <v>738</v>
      </c>
      <c r="D8208" s="33">
        <v>7634421.9699999997</v>
      </c>
      <c r="E8208" s="33">
        <v>19132235.890000001</v>
      </c>
    </row>
    <row r="8209" spans="1:5" x14ac:dyDescent="0.25">
      <c r="A8209">
        <v>6</v>
      </c>
      <c r="B8209" s="35" t="str">
        <f t="shared" si="128"/>
        <v>18238032</v>
      </c>
      <c r="C8209" s="32" t="s">
        <v>739</v>
      </c>
      <c r="D8209" s="33">
        <v>2767519.23</v>
      </c>
      <c r="E8209" s="33">
        <v>4686996.7300000004</v>
      </c>
    </row>
    <row r="8210" spans="1:5" x14ac:dyDescent="0.25">
      <c r="A8210">
        <v>6</v>
      </c>
      <c r="B8210" s="35" t="str">
        <f t="shared" si="128"/>
        <v>18238041</v>
      </c>
      <c r="C8210" s="32" t="s">
        <v>740</v>
      </c>
      <c r="D8210" s="33">
        <v>21594101</v>
      </c>
      <c r="E8210" s="33">
        <v>12924811</v>
      </c>
    </row>
    <row r="8211" spans="1:5" x14ac:dyDescent="0.25">
      <c r="A8211">
        <v>6</v>
      </c>
      <c r="B8211" s="35" t="str">
        <f t="shared" si="128"/>
        <v>18238042</v>
      </c>
      <c r="C8211" s="32" t="s">
        <v>741</v>
      </c>
      <c r="D8211" s="33">
        <v>4521184</v>
      </c>
      <c r="E8211" s="33">
        <v>2938150</v>
      </c>
    </row>
    <row r="8212" spans="1:5" x14ac:dyDescent="0.25">
      <c r="A8212">
        <v>6</v>
      </c>
      <c r="B8212" s="35" t="str">
        <f t="shared" si="128"/>
        <v>18238141</v>
      </c>
      <c r="C8212" s="32" t="s">
        <v>742</v>
      </c>
      <c r="D8212" s="33">
        <v>0</v>
      </c>
      <c r="E8212" s="33">
        <v>3447493.03</v>
      </c>
    </row>
    <row r="8213" spans="1:5" x14ac:dyDescent="0.25">
      <c r="A8213">
        <v>6</v>
      </c>
      <c r="B8213" s="35" t="str">
        <f t="shared" si="128"/>
        <v>18238142</v>
      </c>
      <c r="C8213" s="32" t="s">
        <v>743</v>
      </c>
      <c r="D8213" s="33">
        <v>48106199.670000002</v>
      </c>
      <c r="E8213" s="33">
        <v>984844.08</v>
      </c>
    </row>
    <row r="8214" spans="1:5" x14ac:dyDescent="0.25">
      <c r="A8214">
        <v>6</v>
      </c>
      <c r="B8214" s="35" t="str">
        <f t="shared" si="128"/>
        <v>18238151</v>
      </c>
      <c r="C8214" s="32" t="s">
        <v>744</v>
      </c>
      <c r="D8214" s="33">
        <v>11496655.73</v>
      </c>
      <c r="E8214" s="33">
        <v>0</v>
      </c>
    </row>
    <row r="8215" spans="1:5" x14ac:dyDescent="0.25">
      <c r="A8215">
        <v>6</v>
      </c>
      <c r="B8215" s="35" t="str">
        <f t="shared" si="128"/>
        <v>18238152</v>
      </c>
      <c r="C8215" s="32" t="s">
        <v>745</v>
      </c>
      <c r="D8215" s="33">
        <v>639327.88</v>
      </c>
      <c r="E8215" s="33">
        <v>0</v>
      </c>
    </row>
    <row r="8216" spans="1:5" x14ac:dyDescent="0.25">
      <c r="A8216">
        <v>6</v>
      </c>
      <c r="B8216" s="35" t="str">
        <f t="shared" si="128"/>
        <v>18238161</v>
      </c>
      <c r="C8216" s="32" t="s">
        <v>746</v>
      </c>
      <c r="D8216" s="33">
        <v>451853.74</v>
      </c>
      <c r="E8216" s="33">
        <v>0</v>
      </c>
    </row>
    <row r="8217" spans="1:5" x14ac:dyDescent="0.25">
      <c r="A8217">
        <v>6</v>
      </c>
      <c r="B8217" s="35" t="str">
        <f t="shared" si="128"/>
        <v>18238162</v>
      </c>
      <c r="C8217" s="32" t="s">
        <v>747</v>
      </c>
      <c r="D8217" s="33">
        <v>2416073.61</v>
      </c>
      <c r="E8217" s="33">
        <v>1103479.94</v>
      </c>
    </row>
    <row r="8218" spans="1:5" x14ac:dyDescent="0.25">
      <c r="A8218">
        <v>6</v>
      </c>
      <c r="B8218" s="35" t="str">
        <f t="shared" si="128"/>
        <v>18238171</v>
      </c>
      <c r="C8218" s="32" t="s">
        <v>748</v>
      </c>
      <c r="D8218" s="33">
        <v>515962.22</v>
      </c>
      <c r="E8218" s="33">
        <v>0</v>
      </c>
    </row>
    <row r="8219" spans="1:5" x14ac:dyDescent="0.25">
      <c r="A8219">
        <v>6</v>
      </c>
      <c r="B8219" s="35" t="str">
        <f t="shared" si="128"/>
        <v>18238172</v>
      </c>
      <c r="C8219" s="32" t="s">
        <v>749</v>
      </c>
      <c r="D8219" s="33">
        <v>445445.85</v>
      </c>
      <c r="E8219" s="33">
        <v>0</v>
      </c>
    </row>
    <row r="8220" spans="1:5" x14ac:dyDescent="0.25">
      <c r="A8220">
        <v>6</v>
      </c>
      <c r="B8220" s="35" t="str">
        <f t="shared" si="128"/>
        <v>18238181</v>
      </c>
      <c r="C8220" s="32" t="s">
        <v>750</v>
      </c>
      <c r="D8220" s="33">
        <v>313287.15999999997</v>
      </c>
      <c r="E8220" s="33">
        <v>1250434.7</v>
      </c>
    </row>
    <row r="8221" spans="1:5" x14ac:dyDescent="0.25">
      <c r="A8221">
        <v>6</v>
      </c>
      <c r="B8221" s="35" t="str">
        <f t="shared" si="128"/>
        <v>18238191</v>
      </c>
      <c r="C8221" s="32" t="s">
        <v>751</v>
      </c>
      <c r="D8221" s="33">
        <v>246821.82</v>
      </c>
      <c r="E8221" s="33">
        <v>300627.59999999998</v>
      </c>
    </row>
    <row r="8222" spans="1:5" x14ac:dyDescent="0.25">
      <c r="A8222">
        <v>6</v>
      </c>
      <c r="B8222" s="35" t="str">
        <f t="shared" si="128"/>
        <v>18238211</v>
      </c>
      <c r="C8222" s="32" t="s">
        <v>752</v>
      </c>
      <c r="D8222" s="33">
        <v>0</v>
      </c>
      <c r="E8222" s="33">
        <v>12497.49</v>
      </c>
    </row>
    <row r="8223" spans="1:5" x14ac:dyDescent="0.25">
      <c r="A8223">
        <v>6</v>
      </c>
      <c r="B8223" s="35" t="str">
        <f t="shared" si="128"/>
        <v>18238311</v>
      </c>
      <c r="C8223" s="32" t="s">
        <v>753</v>
      </c>
      <c r="D8223" s="33">
        <v>8287437.7599999998</v>
      </c>
      <c r="E8223" s="33">
        <v>6027225.7599999998</v>
      </c>
    </row>
    <row r="8224" spans="1:5" x14ac:dyDescent="0.25">
      <c r="A8224">
        <v>6</v>
      </c>
      <c r="B8224" s="35" t="str">
        <f t="shared" si="128"/>
        <v>18238321</v>
      </c>
      <c r="C8224" s="32" t="s">
        <v>754</v>
      </c>
      <c r="D8224" s="33">
        <v>561112.9</v>
      </c>
      <c r="E8224" s="33">
        <v>224434.9</v>
      </c>
    </row>
    <row r="8225" spans="1:5" x14ac:dyDescent="0.25">
      <c r="A8225">
        <v>6</v>
      </c>
      <c r="B8225" s="35" t="str">
        <f t="shared" si="128"/>
        <v>18238331</v>
      </c>
      <c r="C8225" s="32" t="s">
        <v>755</v>
      </c>
      <c r="D8225" s="33">
        <v>2203421.7200000002</v>
      </c>
      <c r="E8225" s="33">
        <v>881357.72</v>
      </c>
    </row>
    <row r="8226" spans="1:5" x14ac:dyDescent="0.25">
      <c r="A8226">
        <v>6</v>
      </c>
      <c r="B8226" s="35" t="str">
        <f t="shared" si="128"/>
        <v>18239001</v>
      </c>
      <c r="C8226" s="32" t="s">
        <v>756</v>
      </c>
      <c r="D8226" s="33">
        <v>132835171.86</v>
      </c>
      <c r="E8226" s="33">
        <v>139164942.18000001</v>
      </c>
    </row>
    <row r="8227" spans="1:5" x14ac:dyDescent="0.25">
      <c r="A8227">
        <v>6</v>
      </c>
      <c r="B8227" s="35" t="str">
        <f t="shared" si="128"/>
        <v>18239002</v>
      </c>
      <c r="C8227" s="32" t="s">
        <v>757</v>
      </c>
      <c r="D8227" s="33">
        <v>37641382.450000003</v>
      </c>
      <c r="E8227" s="33">
        <v>38524005.420000002</v>
      </c>
    </row>
    <row r="8228" spans="1:5" x14ac:dyDescent="0.25">
      <c r="A8228">
        <v>6</v>
      </c>
      <c r="B8228" s="35" t="str">
        <f t="shared" si="128"/>
        <v>18239011</v>
      </c>
      <c r="C8228" s="32" t="s">
        <v>758</v>
      </c>
      <c r="D8228" s="33">
        <v>3829893.73</v>
      </c>
      <c r="E8228" s="33">
        <v>3983630.17</v>
      </c>
    </row>
    <row r="8229" spans="1:5" x14ac:dyDescent="0.25">
      <c r="A8229">
        <v>6</v>
      </c>
      <c r="B8229" s="35" t="str">
        <f t="shared" si="128"/>
        <v>18239012</v>
      </c>
      <c r="C8229" s="32" t="s">
        <v>759</v>
      </c>
      <c r="D8229" s="33">
        <v>1468246.07</v>
      </c>
      <c r="E8229" s="33">
        <v>1506680.18</v>
      </c>
    </row>
    <row r="8230" spans="1:5" x14ac:dyDescent="0.25">
      <c r="A8230">
        <v>6</v>
      </c>
      <c r="B8230" s="35" t="str">
        <f t="shared" si="128"/>
        <v>18239021</v>
      </c>
      <c r="C8230" s="32" t="s">
        <v>760</v>
      </c>
      <c r="D8230" s="33">
        <v>30209143.25</v>
      </c>
      <c r="E8230" s="33">
        <v>31618335.149999999</v>
      </c>
    </row>
    <row r="8231" spans="1:5" x14ac:dyDescent="0.25">
      <c r="A8231">
        <v>6</v>
      </c>
      <c r="B8231" s="35" t="str">
        <f t="shared" si="128"/>
        <v>18239022</v>
      </c>
      <c r="C8231" s="32" t="s">
        <v>761</v>
      </c>
      <c r="D8231" s="33">
        <v>11175560.99</v>
      </c>
      <c r="E8231" s="33">
        <v>11527858.970000001</v>
      </c>
    </row>
    <row r="8232" spans="1:5" x14ac:dyDescent="0.25">
      <c r="A8232">
        <v>6</v>
      </c>
      <c r="B8232" s="35" t="str">
        <f t="shared" si="128"/>
        <v>18239023</v>
      </c>
      <c r="C8232" s="32" t="s">
        <v>762</v>
      </c>
      <c r="D8232" s="33">
        <v>-36775.72</v>
      </c>
      <c r="E8232" s="33">
        <v>0</v>
      </c>
    </row>
    <row r="8233" spans="1:5" x14ac:dyDescent="0.25">
      <c r="A8233">
        <v>6</v>
      </c>
      <c r="B8233" s="35" t="str">
        <f t="shared" si="128"/>
        <v>18239031</v>
      </c>
      <c r="C8233" s="32" t="s">
        <v>763</v>
      </c>
      <c r="D8233" s="33">
        <v>-166874208.84</v>
      </c>
      <c r="E8233" s="33">
        <v>-174766907.5</v>
      </c>
    </row>
    <row r="8234" spans="1:5" x14ac:dyDescent="0.25">
      <c r="A8234">
        <v>6</v>
      </c>
      <c r="B8234" s="35" t="str">
        <f t="shared" si="128"/>
        <v>18239032</v>
      </c>
      <c r="C8234" s="32" t="s">
        <v>764</v>
      </c>
      <c r="D8234" s="33">
        <v>-50285189.509999998</v>
      </c>
      <c r="E8234" s="33">
        <v>-51558544.57</v>
      </c>
    </row>
    <row r="8235" spans="1:5" x14ac:dyDescent="0.25">
      <c r="A8235">
        <v>6</v>
      </c>
      <c r="B8235" s="35" t="str">
        <f t="shared" si="128"/>
        <v>18239042</v>
      </c>
      <c r="C8235" s="32" t="s">
        <v>765</v>
      </c>
      <c r="D8235" s="33">
        <v>71687912.319999993</v>
      </c>
      <c r="E8235" s="33">
        <v>64468663.960000001</v>
      </c>
    </row>
    <row r="8236" spans="1:5" x14ac:dyDescent="0.25">
      <c r="A8236">
        <v>6</v>
      </c>
      <c r="B8236" s="35" t="str">
        <f t="shared" si="128"/>
        <v>18239061</v>
      </c>
      <c r="C8236" s="32" t="s">
        <v>766</v>
      </c>
      <c r="D8236" s="33">
        <v>1121936</v>
      </c>
      <c r="E8236" s="33">
        <v>1196632</v>
      </c>
    </row>
    <row r="8237" spans="1:5" x14ac:dyDescent="0.25">
      <c r="A8237">
        <v>6</v>
      </c>
      <c r="B8237" s="35" t="str">
        <f t="shared" si="128"/>
        <v>18239081</v>
      </c>
      <c r="C8237" s="32" t="s">
        <v>767</v>
      </c>
      <c r="D8237" s="33">
        <v>4257903.24</v>
      </c>
      <c r="E8237" s="33">
        <v>0</v>
      </c>
    </row>
    <row r="8238" spans="1:5" x14ac:dyDescent="0.25">
      <c r="A8238">
        <v>6</v>
      </c>
      <c r="B8238" s="35" t="str">
        <f t="shared" si="128"/>
        <v>18239082</v>
      </c>
      <c r="C8238" s="32" t="s">
        <v>768</v>
      </c>
      <c r="D8238" s="33">
        <v>12049034.529999999</v>
      </c>
      <c r="E8238" s="33">
        <v>44116788.560000002</v>
      </c>
    </row>
    <row r="8239" spans="1:5" x14ac:dyDescent="0.25">
      <c r="A8239">
        <v>6</v>
      </c>
      <c r="B8239" s="35" t="str">
        <f t="shared" si="128"/>
        <v>18239091</v>
      </c>
      <c r="C8239" s="32" t="s">
        <v>769</v>
      </c>
      <c r="D8239" s="33">
        <v>4071075.57</v>
      </c>
      <c r="E8239" s="33">
        <v>0</v>
      </c>
    </row>
    <row r="8240" spans="1:5" x14ac:dyDescent="0.25">
      <c r="A8240">
        <v>6</v>
      </c>
      <c r="B8240" s="35" t="str">
        <f t="shared" si="128"/>
        <v>18239092</v>
      </c>
      <c r="C8240" s="32" t="s">
        <v>770</v>
      </c>
      <c r="D8240" s="33">
        <v>9277910.6300000008</v>
      </c>
      <c r="E8240" s="33">
        <v>0</v>
      </c>
    </row>
    <row r="8241" spans="1:5" x14ac:dyDescent="0.25">
      <c r="A8241">
        <v>6</v>
      </c>
      <c r="B8241" s="35" t="str">
        <f t="shared" si="128"/>
        <v>18239121</v>
      </c>
      <c r="C8241" s="32" t="s">
        <v>771</v>
      </c>
      <c r="D8241" s="33">
        <v>2058382</v>
      </c>
      <c r="E8241" s="33">
        <v>2058382</v>
      </c>
    </row>
    <row r="8242" spans="1:5" x14ac:dyDescent="0.25">
      <c r="A8242">
        <v>6</v>
      </c>
      <c r="B8242" s="35" t="str">
        <f t="shared" si="128"/>
        <v>18239131</v>
      </c>
      <c r="C8242" s="32" t="s">
        <v>772</v>
      </c>
      <c r="D8242" s="33">
        <v>-2058382</v>
      </c>
      <c r="E8242" s="33">
        <v>-2058382</v>
      </c>
    </row>
    <row r="8243" spans="1:5" x14ac:dyDescent="0.25">
      <c r="A8243">
        <v>6</v>
      </c>
      <c r="B8243" s="35" t="str">
        <f t="shared" si="128"/>
        <v>18239141</v>
      </c>
      <c r="C8243" s="32" t="s">
        <v>773</v>
      </c>
      <c r="D8243" s="33">
        <v>11694279</v>
      </c>
      <c r="E8243" s="33">
        <v>11694279</v>
      </c>
    </row>
    <row r="8244" spans="1:5" x14ac:dyDescent="0.25">
      <c r="A8244">
        <v>6</v>
      </c>
      <c r="B8244" s="35" t="str">
        <f t="shared" si="128"/>
        <v>18239151</v>
      </c>
      <c r="C8244" s="32" t="s">
        <v>774</v>
      </c>
      <c r="D8244" s="33">
        <v>-11694279</v>
      </c>
      <c r="E8244" s="33">
        <v>-11694279</v>
      </c>
    </row>
    <row r="8245" spans="1:5" x14ac:dyDescent="0.25">
      <c r="A8245">
        <v>6</v>
      </c>
      <c r="B8245" s="35" t="str">
        <f t="shared" si="128"/>
        <v>18239161</v>
      </c>
      <c r="C8245" s="32" t="s">
        <v>775</v>
      </c>
      <c r="D8245" s="33">
        <v>4969863</v>
      </c>
      <c r="E8245" s="33">
        <v>0</v>
      </c>
    </row>
    <row r="8246" spans="1:5" x14ac:dyDescent="0.25">
      <c r="A8246">
        <v>6</v>
      </c>
      <c r="B8246" s="35" t="str">
        <f t="shared" si="128"/>
        <v>18239171</v>
      </c>
      <c r="C8246" s="32" t="s">
        <v>776</v>
      </c>
      <c r="D8246" s="33">
        <v>8794965.7100000009</v>
      </c>
      <c r="E8246" s="33">
        <v>8652695.6999999993</v>
      </c>
    </row>
    <row r="8247" spans="1:5" x14ac:dyDescent="0.25">
      <c r="A8247">
        <v>6</v>
      </c>
      <c r="B8247" s="35" t="str">
        <f t="shared" si="128"/>
        <v>18239191</v>
      </c>
      <c r="C8247" s="32" t="s">
        <v>777</v>
      </c>
      <c r="D8247" s="33">
        <v>19501591.829999998</v>
      </c>
      <c r="E8247" s="33">
        <v>16251326.550000001</v>
      </c>
    </row>
    <row r="8248" spans="1:5" x14ac:dyDescent="0.25">
      <c r="A8248">
        <v>6</v>
      </c>
      <c r="B8248" s="35" t="str">
        <f t="shared" si="128"/>
        <v xml:space="preserve">F182-3  </v>
      </c>
      <c r="C8248" s="25" t="s">
        <v>778</v>
      </c>
      <c r="D8248" s="26">
        <v>512468361.11000001</v>
      </c>
      <c r="E8248" s="26">
        <v>450306231.51999998</v>
      </c>
    </row>
    <row r="8249" spans="1:5" x14ac:dyDescent="0.25">
      <c r="A8249">
        <v>6</v>
      </c>
      <c r="B8249" s="35" t="str">
        <f t="shared" si="128"/>
        <v>F1-P110.</v>
      </c>
      <c r="C8249" s="25" t="s">
        <v>225</v>
      </c>
      <c r="D8249" s="26">
        <v>512468361.11000001</v>
      </c>
      <c r="E8249" s="26">
        <v>450306231.51999998</v>
      </c>
    </row>
    <row r="8250" spans="1:5" x14ac:dyDescent="0.25">
      <c r="A8250">
        <v>6</v>
      </c>
      <c r="B8250" s="35" t="str">
        <f t="shared" si="128"/>
        <v>18400123</v>
      </c>
      <c r="C8250" s="32" t="s">
        <v>779</v>
      </c>
      <c r="D8250" s="33">
        <v>0</v>
      </c>
      <c r="E8250" s="33">
        <v>0</v>
      </c>
    </row>
    <row r="8251" spans="1:5" x14ac:dyDescent="0.25">
      <c r="A8251">
        <v>6</v>
      </c>
      <c r="B8251" s="35" t="str">
        <f t="shared" si="128"/>
        <v>18400143</v>
      </c>
      <c r="C8251" s="32" t="s">
        <v>780</v>
      </c>
      <c r="D8251" s="33">
        <v>0</v>
      </c>
      <c r="E8251" s="33">
        <v>0</v>
      </c>
    </row>
    <row r="8252" spans="1:5" x14ac:dyDescent="0.25">
      <c r="A8252">
        <v>6</v>
      </c>
      <c r="B8252" s="35" t="str">
        <f t="shared" si="128"/>
        <v>18400433</v>
      </c>
      <c r="C8252" s="32" t="s">
        <v>781</v>
      </c>
      <c r="D8252" s="33">
        <v>0</v>
      </c>
      <c r="E8252" s="33">
        <v>0</v>
      </c>
    </row>
    <row r="8253" spans="1:5" x14ac:dyDescent="0.25">
      <c r="A8253">
        <v>6</v>
      </c>
      <c r="B8253" s="35" t="str">
        <f t="shared" si="128"/>
        <v>18401013</v>
      </c>
      <c r="C8253" s="32" t="s">
        <v>782</v>
      </c>
      <c r="D8253" s="33">
        <v>0</v>
      </c>
      <c r="E8253" s="33">
        <v>0</v>
      </c>
    </row>
    <row r="8254" spans="1:5" x14ac:dyDescent="0.25">
      <c r="A8254">
        <v>6</v>
      </c>
      <c r="B8254" s="35" t="str">
        <f t="shared" si="128"/>
        <v>18401033</v>
      </c>
      <c r="C8254" s="32" t="s">
        <v>783</v>
      </c>
      <c r="D8254" s="33">
        <v>0</v>
      </c>
      <c r="E8254" s="33">
        <v>0</v>
      </c>
    </row>
    <row r="8255" spans="1:5" x14ac:dyDescent="0.25">
      <c r="A8255">
        <v>6</v>
      </c>
      <c r="B8255" s="35" t="str">
        <f t="shared" si="128"/>
        <v>18401191</v>
      </c>
      <c r="C8255" s="32" t="s">
        <v>784</v>
      </c>
      <c r="D8255" s="33">
        <v>0</v>
      </c>
      <c r="E8255" s="33">
        <v>192982.63</v>
      </c>
    </row>
    <row r="8256" spans="1:5" x14ac:dyDescent="0.25">
      <c r="A8256">
        <v>6</v>
      </c>
      <c r="B8256" s="35" t="str">
        <f t="shared" si="128"/>
        <v>18401192</v>
      </c>
      <c r="C8256" s="32" t="s">
        <v>785</v>
      </c>
      <c r="D8256" s="33">
        <v>0</v>
      </c>
      <c r="E8256" s="33">
        <v>271719.34000000003</v>
      </c>
    </row>
    <row r="8257" spans="1:5" x14ac:dyDescent="0.25">
      <c r="A8257">
        <v>6</v>
      </c>
      <c r="B8257" s="35" t="str">
        <f t="shared" si="128"/>
        <v>18401193</v>
      </c>
      <c r="C8257" s="32" t="s">
        <v>786</v>
      </c>
      <c r="D8257" s="33">
        <v>0</v>
      </c>
      <c r="E8257" s="33">
        <v>181579.24</v>
      </c>
    </row>
    <row r="8258" spans="1:5" x14ac:dyDescent="0.25">
      <c r="A8258">
        <v>6</v>
      </c>
      <c r="B8258" s="35" t="str">
        <f t="shared" ref="B8258:B8321" si="129">LEFT(C8258,8)</f>
        <v>18401201</v>
      </c>
      <c r="C8258" s="32" t="s">
        <v>787</v>
      </c>
      <c r="D8258" s="33">
        <v>0</v>
      </c>
      <c r="E8258" s="33">
        <v>-28416.46</v>
      </c>
    </row>
    <row r="8259" spans="1:5" x14ac:dyDescent="0.25">
      <c r="A8259">
        <v>6</v>
      </c>
      <c r="B8259" s="35" t="str">
        <f t="shared" si="129"/>
        <v xml:space="preserve">F184    </v>
      </c>
      <c r="C8259" s="25" t="s">
        <v>788</v>
      </c>
      <c r="D8259" s="26">
        <v>0</v>
      </c>
      <c r="E8259" s="26">
        <v>617864.75</v>
      </c>
    </row>
    <row r="8260" spans="1:5" x14ac:dyDescent="0.25">
      <c r="A8260">
        <v>6</v>
      </c>
      <c r="B8260" s="35" t="str">
        <f t="shared" si="129"/>
        <v>F1-P110.</v>
      </c>
      <c r="C8260" s="25" t="s">
        <v>226</v>
      </c>
      <c r="D8260" s="26">
        <v>0</v>
      </c>
      <c r="E8260" s="26">
        <v>617864.75</v>
      </c>
    </row>
    <row r="8261" spans="1:5" x14ac:dyDescent="0.25">
      <c r="A8261">
        <v>6</v>
      </c>
      <c r="B8261" s="35" t="str">
        <f t="shared" si="129"/>
        <v>18500003</v>
      </c>
      <c r="C8261" s="32" t="s">
        <v>789</v>
      </c>
      <c r="D8261" s="33">
        <v>186389.55</v>
      </c>
      <c r="E8261" s="33">
        <v>188520.05</v>
      </c>
    </row>
    <row r="8262" spans="1:5" x14ac:dyDescent="0.25">
      <c r="A8262">
        <v>6</v>
      </c>
      <c r="B8262" s="35" t="str">
        <f t="shared" si="129"/>
        <v xml:space="preserve">F185    </v>
      </c>
      <c r="C8262" s="25" t="s">
        <v>790</v>
      </c>
      <c r="D8262" s="26">
        <v>186389.55</v>
      </c>
      <c r="E8262" s="26">
        <v>188520.05</v>
      </c>
    </row>
    <row r="8263" spans="1:5" x14ac:dyDescent="0.25">
      <c r="A8263">
        <v>6</v>
      </c>
      <c r="B8263" s="35" t="str">
        <f t="shared" si="129"/>
        <v>F1-P110.</v>
      </c>
      <c r="C8263" s="25" t="s">
        <v>227</v>
      </c>
      <c r="D8263" s="26">
        <v>186389.55</v>
      </c>
      <c r="E8263" s="26">
        <v>188520.05</v>
      </c>
    </row>
    <row r="8264" spans="1:5" x14ac:dyDescent="0.25">
      <c r="A8264">
        <v>6</v>
      </c>
      <c r="B8264" s="35" t="str">
        <f t="shared" si="129"/>
        <v>18600011</v>
      </c>
      <c r="C8264" s="32" t="s">
        <v>791</v>
      </c>
      <c r="D8264" s="33">
        <v>0</v>
      </c>
      <c r="E8264" s="33">
        <v>0</v>
      </c>
    </row>
    <row r="8265" spans="1:5" x14ac:dyDescent="0.25">
      <c r="A8265">
        <v>6</v>
      </c>
      <c r="B8265" s="35" t="str">
        <f t="shared" si="129"/>
        <v>18600013</v>
      </c>
      <c r="C8265" s="32" t="s">
        <v>792</v>
      </c>
      <c r="D8265" s="33">
        <v>3711786.15</v>
      </c>
      <c r="E8265" s="33">
        <v>5268901.2</v>
      </c>
    </row>
    <row r="8266" spans="1:5" x14ac:dyDescent="0.25">
      <c r="A8266">
        <v>6</v>
      </c>
      <c r="B8266" s="35" t="str">
        <f t="shared" si="129"/>
        <v>18600053</v>
      </c>
      <c r="C8266" s="32" t="s">
        <v>793</v>
      </c>
      <c r="D8266" s="33">
        <v>3432361.62</v>
      </c>
      <c r="E8266" s="33">
        <v>3056739.19</v>
      </c>
    </row>
    <row r="8267" spans="1:5" x14ac:dyDescent="0.25">
      <c r="A8267">
        <v>6</v>
      </c>
      <c r="B8267" s="35" t="str">
        <f t="shared" si="129"/>
        <v>18600091</v>
      </c>
      <c r="C8267" s="32" t="s">
        <v>794</v>
      </c>
      <c r="D8267" s="33">
        <v>11984.99</v>
      </c>
      <c r="E8267" s="33">
        <v>9837.34</v>
      </c>
    </row>
    <row r="8268" spans="1:5" x14ac:dyDescent="0.25">
      <c r="A8268">
        <v>6</v>
      </c>
      <c r="B8268" s="35" t="str">
        <f t="shared" si="129"/>
        <v>18600122</v>
      </c>
      <c r="C8268" s="32" t="s">
        <v>795</v>
      </c>
      <c r="D8268" s="33">
        <v>-42500</v>
      </c>
      <c r="E8268" s="33">
        <v>-42500</v>
      </c>
    </row>
    <row r="8269" spans="1:5" x14ac:dyDescent="0.25">
      <c r="A8269">
        <v>6</v>
      </c>
      <c r="B8269" s="35" t="str">
        <f t="shared" si="129"/>
        <v>18600123</v>
      </c>
      <c r="C8269" s="32" t="s">
        <v>796</v>
      </c>
      <c r="D8269" s="33">
        <v>0</v>
      </c>
      <c r="E8269" s="33">
        <v>0</v>
      </c>
    </row>
    <row r="8270" spans="1:5" x14ac:dyDescent="0.25">
      <c r="A8270">
        <v>6</v>
      </c>
      <c r="B8270" s="35" t="str">
        <f t="shared" si="129"/>
        <v>18600143</v>
      </c>
      <c r="C8270" s="32" t="s">
        <v>797</v>
      </c>
      <c r="D8270" s="33">
        <v>72414.37</v>
      </c>
      <c r="E8270" s="33">
        <v>30846.13</v>
      </c>
    </row>
    <row r="8271" spans="1:5" x14ac:dyDescent="0.25">
      <c r="A8271">
        <v>6</v>
      </c>
      <c r="B8271" s="35" t="str">
        <f t="shared" si="129"/>
        <v>18600203</v>
      </c>
      <c r="C8271" s="32" t="s">
        <v>798</v>
      </c>
      <c r="D8271" s="33">
        <v>588175.57999999996</v>
      </c>
      <c r="E8271" s="33">
        <v>0</v>
      </c>
    </row>
    <row r="8272" spans="1:5" x14ac:dyDescent="0.25">
      <c r="A8272">
        <v>6</v>
      </c>
      <c r="B8272" s="35" t="str">
        <f t="shared" si="129"/>
        <v>18600321</v>
      </c>
      <c r="C8272" s="32" t="s">
        <v>799</v>
      </c>
      <c r="D8272" s="33">
        <v>0</v>
      </c>
      <c r="E8272" s="33">
        <v>672684.04</v>
      </c>
    </row>
    <row r="8273" spans="1:5" x14ac:dyDescent="0.25">
      <c r="A8273">
        <v>6</v>
      </c>
      <c r="B8273" s="35" t="str">
        <f t="shared" si="129"/>
        <v>18600363</v>
      </c>
      <c r="C8273" s="32" t="s">
        <v>800</v>
      </c>
      <c r="D8273" s="33">
        <v>936</v>
      </c>
      <c r="E8273" s="33">
        <v>0</v>
      </c>
    </row>
    <row r="8274" spans="1:5" x14ac:dyDescent="0.25">
      <c r="A8274">
        <v>6</v>
      </c>
      <c r="B8274" s="35" t="str">
        <f t="shared" si="129"/>
        <v>18600403</v>
      </c>
      <c r="C8274" s="32" t="s">
        <v>801</v>
      </c>
      <c r="D8274" s="33">
        <v>707949.83</v>
      </c>
      <c r="E8274" s="33">
        <v>2038614.07</v>
      </c>
    </row>
    <row r="8275" spans="1:5" x14ac:dyDescent="0.25">
      <c r="A8275">
        <v>6</v>
      </c>
      <c r="B8275" s="35" t="str">
        <f t="shared" si="129"/>
        <v>18600443</v>
      </c>
      <c r="C8275" s="32" t="s">
        <v>802</v>
      </c>
      <c r="D8275" s="33">
        <v>6877</v>
      </c>
      <c r="E8275" s="33">
        <v>0</v>
      </c>
    </row>
    <row r="8276" spans="1:5" x14ac:dyDescent="0.25">
      <c r="A8276">
        <v>6</v>
      </c>
      <c r="B8276" s="35" t="str">
        <f t="shared" si="129"/>
        <v>18600512</v>
      </c>
      <c r="C8276" s="32" t="s">
        <v>803</v>
      </c>
      <c r="D8276" s="33">
        <v>26030490.27</v>
      </c>
      <c r="E8276" s="33">
        <v>13685359.99</v>
      </c>
    </row>
    <row r="8277" spans="1:5" x14ac:dyDescent="0.25">
      <c r="A8277">
        <v>6</v>
      </c>
      <c r="B8277" s="35" t="str">
        <f t="shared" si="129"/>
        <v>18600561</v>
      </c>
      <c r="C8277" s="32" t="s">
        <v>804</v>
      </c>
      <c r="D8277" s="33">
        <v>7341235</v>
      </c>
      <c r="E8277" s="33">
        <v>7373423</v>
      </c>
    </row>
    <row r="8278" spans="1:5" x14ac:dyDescent="0.25">
      <c r="A8278">
        <v>6</v>
      </c>
      <c r="B8278" s="35" t="str">
        <f t="shared" si="129"/>
        <v>18600571</v>
      </c>
      <c r="C8278" s="32" t="s">
        <v>805</v>
      </c>
      <c r="D8278" s="33">
        <v>54817487.359999999</v>
      </c>
      <c r="E8278" s="33">
        <v>54637330.149999999</v>
      </c>
    </row>
    <row r="8279" spans="1:5" x14ac:dyDescent="0.25">
      <c r="A8279">
        <v>6</v>
      </c>
      <c r="B8279" s="35" t="str">
        <f t="shared" si="129"/>
        <v>18600573</v>
      </c>
      <c r="C8279" s="32" t="s">
        <v>806</v>
      </c>
      <c r="D8279" s="33">
        <v>7378561</v>
      </c>
      <c r="E8279" s="33">
        <v>7939946</v>
      </c>
    </row>
    <row r="8280" spans="1:5" x14ac:dyDescent="0.25">
      <c r="A8280">
        <v>6</v>
      </c>
      <c r="B8280" s="35" t="str">
        <f t="shared" si="129"/>
        <v>18600751</v>
      </c>
      <c r="C8280" s="32" t="s">
        <v>807</v>
      </c>
      <c r="D8280" s="33">
        <v>2219090</v>
      </c>
      <c r="E8280" s="33">
        <v>2206194.7799999998</v>
      </c>
    </row>
    <row r="8281" spans="1:5" x14ac:dyDescent="0.25">
      <c r="A8281">
        <v>6</v>
      </c>
      <c r="B8281" s="35" t="str">
        <f t="shared" si="129"/>
        <v>18600761</v>
      </c>
      <c r="C8281" s="32" t="s">
        <v>808</v>
      </c>
      <c r="D8281" s="33">
        <v>924168.98</v>
      </c>
      <c r="E8281" s="33">
        <v>890765.24</v>
      </c>
    </row>
    <row r="8282" spans="1:5" x14ac:dyDescent="0.25">
      <c r="A8282">
        <v>6</v>
      </c>
      <c r="B8282" s="35" t="str">
        <f t="shared" si="129"/>
        <v>18600771</v>
      </c>
      <c r="C8282" s="32" t="s">
        <v>809</v>
      </c>
      <c r="D8282" s="33">
        <v>2289189.6800000002</v>
      </c>
      <c r="E8282" s="33">
        <v>2273760.7799999998</v>
      </c>
    </row>
    <row r="8283" spans="1:5" x14ac:dyDescent="0.25">
      <c r="A8283">
        <v>6</v>
      </c>
      <c r="B8283" s="35" t="str">
        <f t="shared" si="129"/>
        <v>18600781</v>
      </c>
      <c r="C8283" s="32" t="s">
        <v>810</v>
      </c>
      <c r="D8283" s="33">
        <v>1180483.26</v>
      </c>
      <c r="E8283" s="33">
        <v>1137815.22</v>
      </c>
    </row>
    <row r="8284" spans="1:5" x14ac:dyDescent="0.25">
      <c r="A8284">
        <v>6</v>
      </c>
      <c r="B8284" s="35" t="str">
        <f t="shared" si="129"/>
        <v>18600861</v>
      </c>
      <c r="C8284" s="32" t="s">
        <v>811</v>
      </c>
      <c r="D8284" s="33">
        <v>94480</v>
      </c>
      <c r="E8284" s="33">
        <v>94480</v>
      </c>
    </row>
    <row r="8285" spans="1:5" x14ac:dyDescent="0.25">
      <c r="A8285">
        <v>6</v>
      </c>
      <c r="B8285" s="35" t="str">
        <f t="shared" si="129"/>
        <v>18600871</v>
      </c>
      <c r="C8285" s="32" t="s">
        <v>812</v>
      </c>
      <c r="D8285" s="33">
        <v>0</v>
      </c>
      <c r="E8285" s="33">
        <v>759244.53</v>
      </c>
    </row>
    <row r="8286" spans="1:5" x14ac:dyDescent="0.25">
      <c r="A8286">
        <v>6</v>
      </c>
      <c r="B8286" s="35" t="str">
        <f t="shared" si="129"/>
        <v>18600943</v>
      </c>
      <c r="C8286" s="32" t="s">
        <v>813</v>
      </c>
      <c r="D8286" s="33">
        <v>75984.800000000003</v>
      </c>
      <c r="E8286" s="33">
        <v>10854.92</v>
      </c>
    </row>
    <row r="8287" spans="1:5" x14ac:dyDescent="0.25">
      <c r="A8287">
        <v>6</v>
      </c>
      <c r="B8287" s="35" t="str">
        <f t="shared" si="129"/>
        <v>18601013</v>
      </c>
      <c r="C8287" s="32" t="s">
        <v>814</v>
      </c>
      <c r="D8287" s="33">
        <v>111296.58</v>
      </c>
      <c r="E8287" s="33">
        <v>103251.06</v>
      </c>
    </row>
    <row r="8288" spans="1:5" x14ac:dyDescent="0.25">
      <c r="A8288">
        <v>6</v>
      </c>
      <c r="B8288" s="35" t="str">
        <f t="shared" si="129"/>
        <v>18601183</v>
      </c>
      <c r="C8288" s="32" t="s">
        <v>815</v>
      </c>
      <c r="D8288" s="33">
        <v>56828</v>
      </c>
      <c r="E8288" s="33">
        <v>57237.5</v>
      </c>
    </row>
    <row r="8289" spans="1:5" x14ac:dyDescent="0.25">
      <c r="A8289">
        <v>6</v>
      </c>
      <c r="B8289" s="35" t="str">
        <f t="shared" si="129"/>
        <v>18601502</v>
      </c>
      <c r="C8289" s="32" t="s">
        <v>816</v>
      </c>
      <c r="D8289" s="33">
        <v>159205.21</v>
      </c>
      <c r="E8289" s="33">
        <v>147730.89000000001</v>
      </c>
    </row>
    <row r="8290" spans="1:5" x14ac:dyDescent="0.25">
      <c r="A8290">
        <v>6</v>
      </c>
      <c r="B8290" s="35" t="str">
        <f t="shared" si="129"/>
        <v>18603001</v>
      </c>
      <c r="C8290" s="32" t="s">
        <v>817</v>
      </c>
      <c r="D8290" s="33">
        <v>1253911.8400000001</v>
      </c>
      <c r="E8290" s="33">
        <v>1186745.1399999999</v>
      </c>
    </row>
    <row r="8291" spans="1:5" x14ac:dyDescent="0.25">
      <c r="A8291">
        <v>6</v>
      </c>
      <c r="B8291" s="35" t="str">
        <f t="shared" si="129"/>
        <v>18603003</v>
      </c>
      <c r="C8291" s="32" t="s">
        <v>818</v>
      </c>
      <c r="D8291" s="33">
        <v>1624978.13</v>
      </c>
      <c r="E8291" s="33">
        <v>1290014.1100000001</v>
      </c>
    </row>
    <row r="8292" spans="1:5" x14ac:dyDescent="0.25">
      <c r="A8292">
        <v>6</v>
      </c>
      <c r="B8292" s="35" t="str">
        <f t="shared" si="129"/>
        <v>18603011</v>
      </c>
      <c r="C8292" s="32" t="s">
        <v>819</v>
      </c>
      <c r="D8292" s="33">
        <v>1122015.28</v>
      </c>
      <c r="E8292" s="33">
        <v>944428.47</v>
      </c>
    </row>
    <row r="8293" spans="1:5" x14ac:dyDescent="0.25">
      <c r="A8293">
        <v>6</v>
      </c>
      <c r="B8293" s="35" t="str">
        <f t="shared" si="129"/>
        <v>18603021</v>
      </c>
      <c r="C8293" s="32" t="s">
        <v>820</v>
      </c>
      <c r="D8293" s="33">
        <v>4486647.88</v>
      </c>
      <c r="E8293" s="33">
        <v>4137133.78</v>
      </c>
    </row>
    <row r="8294" spans="1:5" x14ac:dyDescent="0.25">
      <c r="A8294">
        <v>6</v>
      </c>
      <c r="B8294" s="35" t="str">
        <f t="shared" si="129"/>
        <v>18603031</v>
      </c>
      <c r="C8294" s="32" t="s">
        <v>821</v>
      </c>
      <c r="D8294" s="33">
        <v>407684.87</v>
      </c>
      <c r="E8294" s="33">
        <v>348061.39</v>
      </c>
    </row>
    <row r="8295" spans="1:5" x14ac:dyDescent="0.25">
      <c r="A8295">
        <v>6</v>
      </c>
      <c r="B8295" s="35" t="str">
        <f t="shared" si="129"/>
        <v>18603041</v>
      </c>
      <c r="C8295" s="32" t="s">
        <v>822</v>
      </c>
      <c r="D8295" s="33">
        <v>421126.72</v>
      </c>
      <c r="E8295" s="33">
        <v>299216.86</v>
      </c>
    </row>
    <row r="8296" spans="1:5" x14ac:dyDescent="0.25">
      <c r="A8296">
        <v>6</v>
      </c>
      <c r="B8296" s="35" t="str">
        <f t="shared" si="129"/>
        <v>18603061</v>
      </c>
      <c r="C8296" s="32" t="s">
        <v>823</v>
      </c>
      <c r="D8296" s="33">
        <v>2284696.33</v>
      </c>
      <c r="E8296" s="33">
        <v>2164449.19</v>
      </c>
    </row>
    <row r="8297" spans="1:5" x14ac:dyDescent="0.25">
      <c r="A8297">
        <v>6</v>
      </c>
      <c r="B8297" s="35" t="str">
        <f t="shared" si="129"/>
        <v>18603081</v>
      </c>
      <c r="C8297" s="32" t="s">
        <v>824</v>
      </c>
      <c r="D8297" s="33">
        <v>10000</v>
      </c>
      <c r="E8297" s="33">
        <v>10000</v>
      </c>
    </row>
    <row r="8298" spans="1:5" x14ac:dyDescent="0.25">
      <c r="A8298">
        <v>6</v>
      </c>
      <c r="B8298" s="35" t="str">
        <f t="shared" si="129"/>
        <v>18603091</v>
      </c>
      <c r="C8298" s="32" t="s">
        <v>825</v>
      </c>
      <c r="D8298" s="33">
        <v>12500</v>
      </c>
      <c r="E8298" s="33">
        <v>12500</v>
      </c>
    </row>
    <row r="8299" spans="1:5" x14ac:dyDescent="0.25">
      <c r="A8299">
        <v>6</v>
      </c>
      <c r="B8299" s="35" t="str">
        <f t="shared" si="129"/>
        <v>18604001</v>
      </c>
      <c r="C8299" s="32" t="s">
        <v>826</v>
      </c>
      <c r="D8299" s="33">
        <v>1809512.16</v>
      </c>
      <c r="E8299" s="33">
        <v>1649399.22</v>
      </c>
    </row>
    <row r="8300" spans="1:5" x14ac:dyDescent="0.25">
      <c r="A8300">
        <v>6</v>
      </c>
      <c r="B8300" s="35" t="str">
        <f t="shared" si="129"/>
        <v>18604011</v>
      </c>
      <c r="C8300" s="32" t="s">
        <v>827</v>
      </c>
      <c r="D8300" s="33">
        <v>1517126.11</v>
      </c>
      <c r="E8300" s="33">
        <v>1011417.5</v>
      </c>
    </row>
    <row r="8301" spans="1:5" x14ac:dyDescent="0.25">
      <c r="A8301">
        <v>6</v>
      </c>
      <c r="B8301" s="35" t="str">
        <f t="shared" si="129"/>
        <v>18604021</v>
      </c>
      <c r="C8301" s="32" t="s">
        <v>828</v>
      </c>
      <c r="D8301" s="33">
        <v>1848462.88</v>
      </c>
      <c r="E8301" s="33">
        <v>1782655.24</v>
      </c>
    </row>
    <row r="8302" spans="1:5" x14ac:dyDescent="0.25">
      <c r="A8302">
        <v>6</v>
      </c>
      <c r="B8302" s="35" t="str">
        <f t="shared" si="129"/>
        <v>18604031</v>
      </c>
      <c r="C8302" s="32" t="s">
        <v>829</v>
      </c>
      <c r="D8302" s="33">
        <v>1641718.72</v>
      </c>
      <c r="E8302" s="33">
        <v>1567913.2</v>
      </c>
    </row>
    <row r="8303" spans="1:5" x14ac:dyDescent="0.25">
      <c r="A8303">
        <v>6</v>
      </c>
      <c r="B8303" s="35" t="str">
        <f t="shared" si="129"/>
        <v>18604041</v>
      </c>
      <c r="C8303" s="32" t="s">
        <v>830</v>
      </c>
      <c r="D8303" s="33">
        <v>1344481.03</v>
      </c>
      <c r="E8303" s="33">
        <v>1236922.57</v>
      </c>
    </row>
    <row r="8304" spans="1:5" x14ac:dyDescent="0.25">
      <c r="A8304">
        <v>6</v>
      </c>
      <c r="B8304" s="35" t="str">
        <f t="shared" si="129"/>
        <v>18605011</v>
      </c>
      <c r="C8304" s="32" t="s">
        <v>831</v>
      </c>
      <c r="D8304" s="33">
        <v>4963119.99</v>
      </c>
      <c r="E8304" s="33">
        <v>3774044.34</v>
      </c>
    </row>
    <row r="8305" spans="1:5" x14ac:dyDescent="0.25">
      <c r="A8305">
        <v>6</v>
      </c>
      <c r="B8305" s="35" t="str">
        <f t="shared" si="129"/>
        <v>18605021</v>
      </c>
      <c r="C8305" s="32" t="s">
        <v>832</v>
      </c>
      <c r="D8305" s="33">
        <v>3760023.75</v>
      </c>
      <c r="E8305" s="33">
        <v>4353971.37</v>
      </c>
    </row>
    <row r="8306" spans="1:5" x14ac:dyDescent="0.25">
      <c r="A8306">
        <v>6</v>
      </c>
      <c r="B8306" s="35" t="str">
        <f t="shared" si="129"/>
        <v>18605041</v>
      </c>
      <c r="C8306" s="32" t="s">
        <v>833</v>
      </c>
      <c r="D8306" s="33">
        <v>2497282.75</v>
      </c>
      <c r="E8306" s="33">
        <v>2327584.27</v>
      </c>
    </row>
    <row r="8307" spans="1:5" x14ac:dyDescent="0.25">
      <c r="A8307">
        <v>6</v>
      </c>
      <c r="B8307" s="35" t="str">
        <f t="shared" si="129"/>
        <v>18605051</v>
      </c>
      <c r="C8307" s="32" t="s">
        <v>834</v>
      </c>
      <c r="D8307" s="33">
        <v>3253082.33</v>
      </c>
      <c r="E8307" s="33">
        <v>3057897.41</v>
      </c>
    </row>
    <row r="8308" spans="1:5" x14ac:dyDescent="0.25">
      <c r="A8308">
        <v>6</v>
      </c>
      <c r="B8308" s="35" t="str">
        <f t="shared" si="129"/>
        <v>18605061</v>
      </c>
      <c r="C8308" s="32" t="s">
        <v>835</v>
      </c>
      <c r="D8308" s="33">
        <v>1108581.06</v>
      </c>
      <c r="E8308" s="33">
        <v>985405.38</v>
      </c>
    </row>
    <row r="8309" spans="1:5" x14ac:dyDescent="0.25">
      <c r="A8309">
        <v>6</v>
      </c>
      <c r="B8309" s="35" t="str">
        <f t="shared" si="129"/>
        <v>18605071</v>
      </c>
      <c r="C8309" s="32" t="s">
        <v>836</v>
      </c>
      <c r="D8309" s="33">
        <v>1752815.8</v>
      </c>
      <c r="E8309" s="33">
        <v>1550567.8</v>
      </c>
    </row>
    <row r="8310" spans="1:5" x14ac:dyDescent="0.25">
      <c r="A8310">
        <v>6</v>
      </c>
      <c r="B8310" s="35" t="str">
        <f t="shared" si="129"/>
        <v>18605081</v>
      </c>
      <c r="C8310" s="32" t="s">
        <v>837</v>
      </c>
      <c r="D8310" s="33">
        <v>2829453.19</v>
      </c>
      <c r="E8310" s="33">
        <v>2702238.13</v>
      </c>
    </row>
    <row r="8311" spans="1:5" x14ac:dyDescent="0.25">
      <c r="A8311">
        <v>6</v>
      </c>
      <c r="B8311" s="35" t="str">
        <f t="shared" si="129"/>
        <v>18608001</v>
      </c>
      <c r="C8311" s="32" t="s">
        <v>838</v>
      </c>
      <c r="D8311" s="33">
        <v>19063.23</v>
      </c>
      <c r="E8311" s="33">
        <v>26930.03</v>
      </c>
    </row>
    <row r="8312" spans="1:5" x14ac:dyDescent="0.25">
      <c r="A8312">
        <v>6</v>
      </c>
      <c r="B8312" s="35" t="str">
        <f t="shared" si="129"/>
        <v>18608002</v>
      </c>
      <c r="C8312" s="32" t="s">
        <v>839</v>
      </c>
      <c r="D8312" s="33">
        <v>252675.94</v>
      </c>
      <c r="E8312" s="33">
        <v>277449.02</v>
      </c>
    </row>
    <row r="8313" spans="1:5" x14ac:dyDescent="0.25">
      <c r="A8313">
        <v>6</v>
      </c>
      <c r="B8313" s="35" t="str">
        <f t="shared" si="129"/>
        <v>18608011</v>
      </c>
      <c r="C8313" s="32" t="s">
        <v>840</v>
      </c>
      <c r="D8313" s="33">
        <v>350000</v>
      </c>
      <c r="E8313" s="33">
        <v>342133.2</v>
      </c>
    </row>
    <row r="8314" spans="1:5" x14ac:dyDescent="0.25">
      <c r="A8314">
        <v>6</v>
      </c>
      <c r="B8314" s="35" t="str">
        <f t="shared" si="129"/>
        <v>18608012</v>
      </c>
      <c r="C8314" s="32" t="s">
        <v>841</v>
      </c>
      <c r="D8314" s="33">
        <v>100000</v>
      </c>
      <c r="E8314" s="33">
        <v>75226.92</v>
      </c>
    </row>
    <row r="8315" spans="1:5" x14ac:dyDescent="0.25">
      <c r="A8315">
        <v>6</v>
      </c>
      <c r="B8315" s="35" t="str">
        <f t="shared" si="129"/>
        <v>18608031</v>
      </c>
      <c r="C8315" s="32" t="s">
        <v>842</v>
      </c>
      <c r="D8315" s="33">
        <v>50000</v>
      </c>
      <c r="E8315" s="33">
        <v>50000</v>
      </c>
    </row>
    <row r="8316" spans="1:5" x14ac:dyDescent="0.25">
      <c r="A8316">
        <v>6</v>
      </c>
      <c r="B8316" s="35" t="str">
        <f t="shared" si="129"/>
        <v>18608041</v>
      </c>
      <c r="C8316" s="32" t="s">
        <v>843</v>
      </c>
      <c r="D8316" s="33">
        <v>811130.78</v>
      </c>
      <c r="E8316" s="33">
        <v>590929.11</v>
      </c>
    </row>
    <row r="8317" spans="1:5" x14ac:dyDescent="0.25">
      <c r="A8317">
        <v>6</v>
      </c>
      <c r="B8317" s="35" t="str">
        <f t="shared" si="129"/>
        <v>18608051</v>
      </c>
      <c r="C8317" s="32" t="s">
        <v>844</v>
      </c>
      <c r="D8317" s="33">
        <v>5625000</v>
      </c>
      <c r="E8317" s="33">
        <v>5458295.9100000001</v>
      </c>
    </row>
    <row r="8318" spans="1:5" x14ac:dyDescent="0.25">
      <c r="A8318">
        <v>6</v>
      </c>
      <c r="B8318" s="35" t="str">
        <f t="shared" si="129"/>
        <v>18608062</v>
      </c>
      <c r="C8318" s="32" t="s">
        <v>845</v>
      </c>
      <c r="D8318" s="33">
        <v>-21301771.640000001</v>
      </c>
      <c r="E8318" s="33">
        <v>-21301771.640000001</v>
      </c>
    </row>
    <row r="8319" spans="1:5" x14ac:dyDescent="0.25">
      <c r="A8319">
        <v>6</v>
      </c>
      <c r="B8319" s="35" t="str">
        <f t="shared" si="129"/>
        <v>18608081</v>
      </c>
      <c r="C8319" s="32" t="s">
        <v>846</v>
      </c>
      <c r="D8319" s="33">
        <v>10000.120000000001</v>
      </c>
      <c r="E8319" s="33">
        <v>10000.120000000001</v>
      </c>
    </row>
    <row r="8320" spans="1:5" x14ac:dyDescent="0.25">
      <c r="A8320">
        <v>6</v>
      </c>
      <c r="B8320" s="35" t="str">
        <f t="shared" si="129"/>
        <v>18608111</v>
      </c>
      <c r="C8320" s="32" t="s">
        <v>847</v>
      </c>
      <c r="D8320" s="33">
        <v>250000</v>
      </c>
      <c r="E8320" s="33">
        <v>250000</v>
      </c>
    </row>
    <row r="8321" spans="1:5" x14ac:dyDescent="0.25">
      <c r="A8321">
        <v>6</v>
      </c>
      <c r="B8321" s="35" t="str">
        <f t="shared" si="129"/>
        <v>18608112</v>
      </c>
      <c r="C8321" s="32" t="s">
        <v>848</v>
      </c>
      <c r="D8321" s="33">
        <v>467714.99</v>
      </c>
      <c r="E8321" s="33">
        <v>627856.05000000005</v>
      </c>
    </row>
    <row r="8322" spans="1:5" x14ac:dyDescent="0.25">
      <c r="A8322">
        <v>6</v>
      </c>
      <c r="B8322" s="35" t="str">
        <f t="shared" ref="B8322:B8385" si="130">LEFT(C8322,8)</f>
        <v>18608141</v>
      </c>
      <c r="C8322" s="32" t="s">
        <v>849</v>
      </c>
      <c r="D8322" s="33">
        <v>1543.5</v>
      </c>
      <c r="E8322" s="33">
        <v>1543.5</v>
      </c>
    </row>
    <row r="8323" spans="1:5" x14ac:dyDescent="0.25">
      <c r="A8323">
        <v>6</v>
      </c>
      <c r="B8323" s="35" t="str">
        <f t="shared" si="130"/>
        <v>18608151</v>
      </c>
      <c r="C8323" s="32" t="s">
        <v>850</v>
      </c>
      <c r="D8323" s="33">
        <v>75000</v>
      </c>
      <c r="E8323" s="33">
        <v>75000</v>
      </c>
    </row>
    <row r="8324" spans="1:5" x14ac:dyDescent="0.25">
      <c r="A8324">
        <v>6</v>
      </c>
      <c r="B8324" s="35" t="str">
        <f t="shared" si="130"/>
        <v>18608181</v>
      </c>
      <c r="C8324" s="32" t="s">
        <v>851</v>
      </c>
      <c r="D8324" s="33">
        <v>50000</v>
      </c>
      <c r="E8324" s="33">
        <v>50000</v>
      </c>
    </row>
    <row r="8325" spans="1:5" x14ac:dyDescent="0.25">
      <c r="A8325">
        <v>6</v>
      </c>
      <c r="B8325" s="35" t="str">
        <f t="shared" si="130"/>
        <v>18608212</v>
      </c>
      <c r="C8325" s="32" t="s">
        <v>852</v>
      </c>
      <c r="D8325" s="33">
        <v>14784.31</v>
      </c>
      <c r="E8325" s="33">
        <v>14550.68</v>
      </c>
    </row>
    <row r="8326" spans="1:5" x14ac:dyDescent="0.25">
      <c r="A8326">
        <v>6</v>
      </c>
      <c r="B8326" s="35" t="str">
        <f t="shared" si="130"/>
        <v>18608231</v>
      </c>
      <c r="C8326" s="32" t="s">
        <v>853</v>
      </c>
      <c r="D8326" s="33">
        <v>1767542.41</v>
      </c>
      <c r="E8326" s="33">
        <v>1718284.27</v>
      </c>
    </row>
    <row r="8327" spans="1:5" x14ac:dyDescent="0.25">
      <c r="A8327">
        <v>6</v>
      </c>
      <c r="B8327" s="35" t="str">
        <f t="shared" si="130"/>
        <v>18608241</v>
      </c>
      <c r="C8327" s="32" t="s">
        <v>854</v>
      </c>
      <c r="D8327" s="33">
        <v>96000</v>
      </c>
      <c r="E8327" s="33">
        <v>96000</v>
      </c>
    </row>
    <row r="8328" spans="1:5" x14ac:dyDescent="0.25">
      <c r="A8328">
        <v>6</v>
      </c>
      <c r="B8328" s="35" t="str">
        <f t="shared" si="130"/>
        <v>18608251</v>
      </c>
      <c r="C8328" s="32" t="s">
        <v>855</v>
      </c>
      <c r="D8328" s="33">
        <v>0</v>
      </c>
      <c r="E8328" s="33">
        <v>0</v>
      </c>
    </row>
    <row r="8329" spans="1:5" x14ac:dyDescent="0.25">
      <c r="A8329">
        <v>6</v>
      </c>
      <c r="B8329" s="35" t="str">
        <f t="shared" si="130"/>
        <v>18608271</v>
      </c>
      <c r="C8329" s="32" t="s">
        <v>856</v>
      </c>
      <c r="D8329" s="33">
        <v>-105008.2</v>
      </c>
      <c r="E8329" s="33">
        <v>-105008.2</v>
      </c>
    </row>
    <row r="8330" spans="1:5" x14ac:dyDescent="0.25">
      <c r="A8330">
        <v>6</v>
      </c>
      <c r="B8330" s="35" t="str">
        <f t="shared" si="130"/>
        <v>18608281</v>
      </c>
      <c r="C8330" s="32" t="s">
        <v>857</v>
      </c>
      <c r="D8330" s="33">
        <v>95466.6</v>
      </c>
      <c r="E8330" s="33">
        <v>118740.71</v>
      </c>
    </row>
    <row r="8331" spans="1:5" x14ac:dyDescent="0.25">
      <c r="A8331">
        <v>6</v>
      </c>
      <c r="B8331" s="35" t="str">
        <f t="shared" si="130"/>
        <v>18608291</v>
      </c>
      <c r="C8331" s="32" t="s">
        <v>858</v>
      </c>
      <c r="D8331" s="33">
        <v>192000</v>
      </c>
      <c r="E8331" s="33">
        <v>168725.89</v>
      </c>
    </row>
    <row r="8332" spans="1:5" x14ac:dyDescent="0.25">
      <c r="A8332">
        <v>6</v>
      </c>
      <c r="B8332" s="35" t="str">
        <f t="shared" si="130"/>
        <v>18608311</v>
      </c>
      <c r="C8332" s="32" t="s">
        <v>859</v>
      </c>
      <c r="D8332" s="33">
        <v>1821295.56</v>
      </c>
      <c r="E8332" s="33">
        <v>1681195.92</v>
      </c>
    </row>
    <row r="8333" spans="1:5" x14ac:dyDescent="0.25">
      <c r="A8333">
        <v>6</v>
      </c>
      <c r="B8333" s="35" t="str">
        <f t="shared" si="130"/>
        <v>18608312</v>
      </c>
      <c r="C8333" s="32" t="s">
        <v>860</v>
      </c>
      <c r="D8333" s="33">
        <v>9706.52</v>
      </c>
      <c r="E8333" s="33">
        <v>9706.52</v>
      </c>
    </row>
    <row r="8334" spans="1:5" x14ac:dyDescent="0.25">
      <c r="A8334">
        <v>6</v>
      </c>
      <c r="B8334" s="35" t="str">
        <f t="shared" si="130"/>
        <v>18608411</v>
      </c>
      <c r="C8334" s="32" t="s">
        <v>861</v>
      </c>
      <c r="D8334" s="33">
        <v>1821295.57</v>
      </c>
      <c r="E8334" s="33">
        <v>1681195.93</v>
      </c>
    </row>
    <row r="8335" spans="1:5" x14ac:dyDescent="0.25">
      <c r="A8335">
        <v>6</v>
      </c>
      <c r="B8335" s="35" t="str">
        <f t="shared" si="130"/>
        <v>18608451</v>
      </c>
      <c r="C8335" s="32" t="s">
        <v>862</v>
      </c>
      <c r="D8335" s="33">
        <v>45000</v>
      </c>
      <c r="E8335" s="33">
        <v>45000</v>
      </c>
    </row>
    <row r="8336" spans="1:5" x14ac:dyDescent="0.25">
      <c r="A8336">
        <v>6</v>
      </c>
      <c r="B8336" s="35" t="str">
        <f t="shared" si="130"/>
        <v>18608612</v>
      </c>
      <c r="C8336" s="32" t="s">
        <v>863</v>
      </c>
      <c r="D8336" s="33">
        <v>30496.799999999999</v>
      </c>
      <c r="E8336" s="33">
        <v>46847.25</v>
      </c>
    </row>
    <row r="8337" spans="1:5" x14ac:dyDescent="0.25">
      <c r="A8337">
        <v>6</v>
      </c>
      <c r="B8337" s="35" t="str">
        <f t="shared" si="130"/>
        <v>18608712</v>
      </c>
      <c r="C8337" s="32" t="s">
        <v>864</v>
      </c>
      <c r="D8337" s="33">
        <v>7779.15</v>
      </c>
      <c r="E8337" s="33">
        <v>8409.15</v>
      </c>
    </row>
    <row r="8338" spans="1:5" x14ac:dyDescent="0.25">
      <c r="A8338">
        <v>6</v>
      </c>
      <c r="B8338" s="35" t="str">
        <f t="shared" si="130"/>
        <v>18609402</v>
      </c>
      <c r="C8338" s="32" t="s">
        <v>865</v>
      </c>
      <c r="D8338" s="33">
        <v>-499235.72</v>
      </c>
      <c r="E8338" s="33">
        <v>-706443.7</v>
      </c>
    </row>
    <row r="8339" spans="1:5" x14ac:dyDescent="0.25">
      <c r="A8339">
        <v>6</v>
      </c>
      <c r="B8339" s="35" t="str">
        <f t="shared" si="130"/>
        <v>18609422</v>
      </c>
      <c r="C8339" s="32" t="s">
        <v>866</v>
      </c>
      <c r="D8339" s="33">
        <v>23000000</v>
      </c>
      <c r="E8339" s="33">
        <v>24000000</v>
      </c>
    </row>
    <row r="8340" spans="1:5" x14ac:dyDescent="0.25">
      <c r="A8340">
        <v>6</v>
      </c>
      <c r="B8340" s="35" t="str">
        <f t="shared" si="130"/>
        <v>18609432</v>
      </c>
      <c r="C8340" s="32" t="s">
        <v>867</v>
      </c>
      <c r="D8340" s="33">
        <v>2666214.1800000002</v>
      </c>
      <c r="E8340" s="33">
        <v>3663434.45</v>
      </c>
    </row>
    <row r="8341" spans="1:5" x14ac:dyDescent="0.25">
      <c r="A8341">
        <v>6</v>
      </c>
      <c r="B8341" s="35" t="str">
        <f t="shared" si="130"/>
        <v>18609512</v>
      </c>
      <c r="C8341" s="32" t="s">
        <v>868</v>
      </c>
      <c r="D8341" s="33">
        <v>66428.639999999999</v>
      </c>
      <c r="E8341" s="33">
        <v>66428.639999999999</v>
      </c>
    </row>
    <row r="8342" spans="1:5" x14ac:dyDescent="0.25">
      <c r="A8342">
        <v>6</v>
      </c>
      <c r="B8342" s="35" t="str">
        <f t="shared" si="130"/>
        <v>18609532</v>
      </c>
      <c r="C8342" s="32" t="s">
        <v>869</v>
      </c>
      <c r="D8342" s="33">
        <v>644675.18000000005</v>
      </c>
      <c r="E8342" s="33">
        <v>884614.74</v>
      </c>
    </row>
    <row r="8343" spans="1:5" x14ac:dyDescent="0.25">
      <c r="A8343">
        <v>6</v>
      </c>
      <c r="B8343" s="35" t="str">
        <f t="shared" si="130"/>
        <v>18609542</v>
      </c>
      <c r="C8343" s="32" t="s">
        <v>870</v>
      </c>
      <c r="D8343" s="33">
        <v>10171.17</v>
      </c>
      <c r="E8343" s="33">
        <v>71426.3</v>
      </c>
    </row>
    <row r="8344" spans="1:5" x14ac:dyDescent="0.25">
      <c r="A8344">
        <v>6</v>
      </c>
      <c r="B8344" s="35" t="str">
        <f t="shared" si="130"/>
        <v>18609572</v>
      </c>
      <c r="C8344" s="32" t="s">
        <v>871</v>
      </c>
      <c r="D8344" s="33">
        <v>640000</v>
      </c>
      <c r="E8344" s="33">
        <v>623649.55000000005</v>
      </c>
    </row>
    <row r="8345" spans="1:5" x14ac:dyDescent="0.25">
      <c r="A8345">
        <v>6</v>
      </c>
      <c r="B8345" s="35" t="str">
        <f t="shared" si="130"/>
        <v>18609582</v>
      </c>
      <c r="C8345" s="32" t="s">
        <v>872</v>
      </c>
      <c r="D8345" s="33">
        <v>556500</v>
      </c>
      <c r="E8345" s="33">
        <v>555870</v>
      </c>
    </row>
    <row r="8346" spans="1:5" x14ac:dyDescent="0.25">
      <c r="A8346">
        <v>6</v>
      </c>
      <c r="B8346" s="35" t="str">
        <f t="shared" si="130"/>
        <v>18609592</v>
      </c>
      <c r="C8346" s="32" t="s">
        <v>873</v>
      </c>
      <c r="D8346" s="33">
        <v>2475000</v>
      </c>
      <c r="E8346" s="33">
        <v>2475233.63</v>
      </c>
    </row>
    <row r="8347" spans="1:5" x14ac:dyDescent="0.25">
      <c r="A8347">
        <v>6</v>
      </c>
      <c r="B8347" s="35" t="str">
        <f t="shared" si="130"/>
        <v>18609602</v>
      </c>
      <c r="C8347" s="32" t="s">
        <v>874</v>
      </c>
      <c r="D8347" s="33">
        <v>212200</v>
      </c>
      <c r="E8347" s="33">
        <v>212200</v>
      </c>
    </row>
    <row r="8348" spans="1:5" x14ac:dyDescent="0.25">
      <c r="A8348">
        <v>6</v>
      </c>
      <c r="B8348" s="35" t="str">
        <f t="shared" si="130"/>
        <v>18609622</v>
      </c>
      <c r="C8348" s="32" t="s">
        <v>875</v>
      </c>
      <c r="D8348" s="33">
        <v>1270000</v>
      </c>
      <c r="E8348" s="33">
        <v>1270000</v>
      </c>
    </row>
    <row r="8349" spans="1:5" x14ac:dyDescent="0.25">
      <c r="A8349">
        <v>6</v>
      </c>
      <c r="B8349" s="35" t="str">
        <f t="shared" si="130"/>
        <v>18609642</v>
      </c>
      <c r="C8349" s="32" t="s">
        <v>876</v>
      </c>
      <c r="D8349" s="33">
        <v>7300000</v>
      </c>
      <c r="E8349" s="33">
        <v>7139858.9400000004</v>
      </c>
    </row>
    <row r="8350" spans="1:5" x14ac:dyDescent="0.25">
      <c r="A8350">
        <v>6</v>
      </c>
      <c r="B8350" s="35" t="str">
        <f t="shared" si="130"/>
        <v>18609652</v>
      </c>
      <c r="C8350" s="32" t="s">
        <v>877</v>
      </c>
      <c r="D8350" s="33">
        <v>2380000</v>
      </c>
      <c r="E8350" s="33">
        <v>2800000</v>
      </c>
    </row>
    <row r="8351" spans="1:5" x14ac:dyDescent="0.25">
      <c r="A8351">
        <v>6</v>
      </c>
      <c r="B8351" s="35" t="str">
        <f t="shared" si="130"/>
        <v>18609662</v>
      </c>
      <c r="C8351" s="32" t="s">
        <v>878</v>
      </c>
      <c r="D8351" s="33">
        <v>484500</v>
      </c>
      <c r="E8351" s="33">
        <v>423244.87</v>
      </c>
    </row>
    <row r="8352" spans="1:5" x14ac:dyDescent="0.25">
      <c r="A8352">
        <v>6</v>
      </c>
      <c r="B8352" s="35" t="str">
        <f t="shared" si="130"/>
        <v>18609672</v>
      </c>
      <c r="C8352" s="32" t="s">
        <v>879</v>
      </c>
      <c r="D8352" s="33">
        <v>200000</v>
      </c>
      <c r="E8352" s="33">
        <v>200000</v>
      </c>
    </row>
    <row r="8353" spans="1:5" x14ac:dyDescent="0.25">
      <c r="A8353">
        <v>6</v>
      </c>
      <c r="B8353" s="35" t="str">
        <f t="shared" si="130"/>
        <v>18609682</v>
      </c>
      <c r="C8353" s="32" t="s">
        <v>880</v>
      </c>
      <c r="D8353" s="33">
        <v>140000</v>
      </c>
      <c r="E8353" s="33">
        <v>140000</v>
      </c>
    </row>
    <row r="8354" spans="1:5" x14ac:dyDescent="0.25">
      <c r="A8354">
        <v>6</v>
      </c>
      <c r="B8354" s="35" t="str">
        <f t="shared" si="130"/>
        <v>18609692</v>
      </c>
      <c r="C8354" s="32" t="s">
        <v>881</v>
      </c>
      <c r="D8354" s="33">
        <v>100000</v>
      </c>
      <c r="E8354" s="33">
        <v>100000</v>
      </c>
    </row>
    <row r="8355" spans="1:5" x14ac:dyDescent="0.25">
      <c r="A8355">
        <v>6</v>
      </c>
      <c r="B8355" s="35" t="str">
        <f t="shared" si="130"/>
        <v>18609801</v>
      </c>
      <c r="C8355" s="32" t="s">
        <v>882</v>
      </c>
      <c r="D8355" s="33">
        <v>165965.81</v>
      </c>
      <c r="E8355" s="33">
        <v>165965.81</v>
      </c>
    </row>
    <row r="8356" spans="1:5" x14ac:dyDescent="0.25">
      <c r="A8356">
        <v>6</v>
      </c>
      <c r="B8356" s="35" t="str">
        <f t="shared" si="130"/>
        <v>18609821</v>
      </c>
      <c r="C8356" s="32" t="s">
        <v>883</v>
      </c>
      <c r="D8356" s="33">
        <v>847622.47</v>
      </c>
      <c r="E8356" s="33">
        <v>847622.47</v>
      </c>
    </row>
    <row r="8357" spans="1:5" x14ac:dyDescent="0.25">
      <c r="A8357">
        <v>6</v>
      </c>
      <c r="B8357" s="35" t="str">
        <f t="shared" si="130"/>
        <v>18609841</v>
      </c>
      <c r="C8357" s="32" t="s">
        <v>884</v>
      </c>
      <c r="D8357" s="33">
        <v>1450784.75</v>
      </c>
      <c r="E8357" s="33">
        <v>1450784.75</v>
      </c>
    </row>
    <row r="8358" spans="1:5" x14ac:dyDescent="0.25">
      <c r="A8358">
        <v>6</v>
      </c>
      <c r="B8358" s="35" t="str">
        <f t="shared" si="130"/>
        <v>18609861</v>
      </c>
      <c r="C8358" s="32" t="s">
        <v>885</v>
      </c>
      <c r="D8358" s="33">
        <v>2686059.13</v>
      </c>
      <c r="E8358" s="33">
        <v>2603564.34</v>
      </c>
    </row>
    <row r="8359" spans="1:5" x14ac:dyDescent="0.25">
      <c r="A8359">
        <v>6</v>
      </c>
      <c r="B8359" s="35" t="str">
        <f t="shared" si="130"/>
        <v>18609891</v>
      </c>
      <c r="C8359" s="32" t="s">
        <v>886</v>
      </c>
      <c r="D8359" s="33">
        <v>5000000</v>
      </c>
      <c r="E8359" s="33">
        <v>5000000</v>
      </c>
    </row>
    <row r="8360" spans="1:5" x14ac:dyDescent="0.25">
      <c r="A8360">
        <v>6</v>
      </c>
      <c r="B8360" s="35" t="str">
        <f t="shared" si="130"/>
        <v>18630031</v>
      </c>
      <c r="C8360" s="32" t="s">
        <v>887</v>
      </c>
      <c r="D8360" s="33">
        <v>0</v>
      </c>
      <c r="E8360" s="33">
        <v>2700332.98</v>
      </c>
    </row>
    <row r="8361" spans="1:5" x14ac:dyDescent="0.25">
      <c r="A8361">
        <v>6</v>
      </c>
      <c r="B8361" s="35" t="str">
        <f t="shared" si="130"/>
        <v xml:space="preserve">F186    </v>
      </c>
      <c r="C8361" s="25" t="s">
        <v>888</v>
      </c>
      <c r="D8361" s="26">
        <v>195471307.75</v>
      </c>
      <c r="E8361" s="26">
        <v>187450109.50999999</v>
      </c>
    </row>
    <row r="8362" spans="1:5" x14ac:dyDescent="0.25">
      <c r="A8362">
        <v>6</v>
      </c>
      <c r="B8362" s="35" t="str">
        <f t="shared" si="130"/>
        <v>F1-P110.</v>
      </c>
      <c r="C8362" s="25" t="s">
        <v>228</v>
      </c>
      <c r="D8362" s="26">
        <v>195471307.75</v>
      </c>
      <c r="E8362" s="26">
        <v>187450109.50999999</v>
      </c>
    </row>
    <row r="8363" spans="1:5" x14ac:dyDescent="0.25">
      <c r="A8363">
        <v>6</v>
      </c>
      <c r="B8363" s="35" t="str">
        <f t="shared" si="130"/>
        <v>18700041</v>
      </c>
      <c r="C8363" s="32" t="s">
        <v>889</v>
      </c>
      <c r="D8363" s="33">
        <v>630.49</v>
      </c>
      <c r="E8363" s="33">
        <v>630.49</v>
      </c>
    </row>
    <row r="8364" spans="1:5" x14ac:dyDescent="0.25">
      <c r="A8364">
        <v>6</v>
      </c>
      <c r="B8364" s="35" t="str">
        <f t="shared" si="130"/>
        <v>18700081</v>
      </c>
      <c r="C8364" s="32" t="s">
        <v>890</v>
      </c>
      <c r="D8364" s="33">
        <v>-20135.689999999999</v>
      </c>
      <c r="E8364" s="33">
        <v>-15958.49</v>
      </c>
    </row>
    <row r="8365" spans="1:5" x14ac:dyDescent="0.25">
      <c r="A8365">
        <v>6</v>
      </c>
      <c r="B8365" s="35" t="str">
        <f t="shared" si="130"/>
        <v>18700082</v>
      </c>
      <c r="C8365" s="32" t="s">
        <v>891</v>
      </c>
      <c r="D8365" s="33">
        <v>268383.68</v>
      </c>
      <c r="E8365" s="33">
        <v>223223</v>
      </c>
    </row>
    <row r="8366" spans="1:5" x14ac:dyDescent="0.25">
      <c r="A8366">
        <v>6</v>
      </c>
      <c r="B8366" s="35" t="str">
        <f t="shared" si="130"/>
        <v xml:space="preserve">F187    </v>
      </c>
      <c r="C8366" s="25" t="s">
        <v>892</v>
      </c>
      <c r="D8366" s="26">
        <v>248878.48</v>
      </c>
      <c r="E8366" s="26">
        <v>207895</v>
      </c>
    </row>
    <row r="8367" spans="1:5" x14ac:dyDescent="0.25">
      <c r="A8367">
        <v>6</v>
      </c>
      <c r="B8367" s="35" t="str">
        <f t="shared" si="130"/>
        <v>F1-P110.</v>
      </c>
      <c r="C8367" s="25" t="s">
        <v>229</v>
      </c>
      <c r="D8367" s="26">
        <v>248878.48</v>
      </c>
      <c r="E8367" s="26">
        <v>207895</v>
      </c>
    </row>
    <row r="8368" spans="1:5" x14ac:dyDescent="0.25">
      <c r="A8368">
        <v>6</v>
      </c>
      <c r="B8368" s="35" t="str">
        <f t="shared" si="130"/>
        <v>18900173</v>
      </c>
      <c r="C8368" s="32" t="s">
        <v>893</v>
      </c>
      <c r="D8368" s="33">
        <v>1027354.48</v>
      </c>
      <c r="E8368" s="33">
        <v>942914.44</v>
      </c>
    </row>
    <row r="8369" spans="1:5" x14ac:dyDescent="0.25">
      <c r="A8369">
        <v>6</v>
      </c>
      <c r="B8369" s="35" t="str">
        <f t="shared" si="130"/>
        <v>18900183</v>
      </c>
      <c r="C8369" s="32" t="s">
        <v>894</v>
      </c>
      <c r="D8369" s="33">
        <v>297590.37</v>
      </c>
      <c r="E8369" s="33">
        <v>289047.09000000003</v>
      </c>
    </row>
    <row r="8370" spans="1:5" x14ac:dyDescent="0.25">
      <c r="A8370">
        <v>6</v>
      </c>
      <c r="B8370" s="35" t="str">
        <f t="shared" si="130"/>
        <v>18900193</v>
      </c>
      <c r="C8370" s="32" t="s">
        <v>895</v>
      </c>
      <c r="D8370" s="33">
        <v>2163988.81</v>
      </c>
      <c r="E8370" s="33">
        <v>2049086.71</v>
      </c>
    </row>
    <row r="8371" spans="1:5" x14ac:dyDescent="0.25">
      <c r="A8371">
        <v>6</v>
      </c>
      <c r="B8371" s="35" t="str">
        <f t="shared" si="130"/>
        <v>18900203</v>
      </c>
      <c r="C8371" s="32" t="s">
        <v>896</v>
      </c>
      <c r="D8371" s="33">
        <v>2251005.7200000002</v>
      </c>
      <c r="E8371" s="33">
        <v>2209854.48</v>
      </c>
    </row>
    <row r="8372" spans="1:5" x14ac:dyDescent="0.25">
      <c r="A8372">
        <v>6</v>
      </c>
      <c r="B8372" s="35" t="str">
        <f t="shared" si="130"/>
        <v>18900213</v>
      </c>
      <c r="C8372" s="32" t="s">
        <v>897</v>
      </c>
      <c r="D8372" s="33">
        <v>8659103.5800000001</v>
      </c>
      <c r="E8372" s="33">
        <v>8500778.6999999993</v>
      </c>
    </row>
    <row r="8373" spans="1:5" x14ac:dyDescent="0.25">
      <c r="A8373">
        <v>6</v>
      </c>
      <c r="B8373" s="35" t="str">
        <f t="shared" si="130"/>
        <v>18900233</v>
      </c>
      <c r="C8373" s="32" t="s">
        <v>898</v>
      </c>
      <c r="D8373" s="33">
        <v>0</v>
      </c>
      <c r="E8373" s="33">
        <v>4891947.97</v>
      </c>
    </row>
    <row r="8374" spans="1:5" x14ac:dyDescent="0.25">
      <c r="A8374">
        <v>6</v>
      </c>
      <c r="B8374" s="35" t="str">
        <f t="shared" si="130"/>
        <v>18900243</v>
      </c>
      <c r="C8374" s="32" t="s">
        <v>899</v>
      </c>
      <c r="D8374" s="33">
        <v>1748.99</v>
      </c>
      <c r="E8374" s="33">
        <v>0</v>
      </c>
    </row>
    <row r="8375" spans="1:5" x14ac:dyDescent="0.25">
      <c r="A8375">
        <v>6</v>
      </c>
      <c r="B8375" s="35" t="str">
        <f t="shared" si="130"/>
        <v>18900253</v>
      </c>
      <c r="C8375" s="32" t="s">
        <v>900</v>
      </c>
      <c r="D8375" s="33">
        <v>598825.75</v>
      </c>
      <c r="E8375" s="33">
        <v>576085.51</v>
      </c>
    </row>
    <row r="8376" spans="1:5" x14ac:dyDescent="0.25">
      <c r="A8376">
        <v>6</v>
      </c>
      <c r="B8376" s="35" t="str">
        <f t="shared" si="130"/>
        <v>18900263</v>
      </c>
      <c r="C8376" s="32" t="s">
        <v>901</v>
      </c>
      <c r="D8376" s="33">
        <v>455058.06</v>
      </c>
      <c r="E8376" s="33">
        <v>437777.34</v>
      </c>
    </row>
    <row r="8377" spans="1:5" x14ac:dyDescent="0.25">
      <c r="A8377">
        <v>6</v>
      </c>
      <c r="B8377" s="35" t="str">
        <f t="shared" si="130"/>
        <v>18900273</v>
      </c>
      <c r="C8377" s="32" t="s">
        <v>902</v>
      </c>
      <c r="D8377" s="33">
        <v>1393367.77</v>
      </c>
      <c r="E8377" s="33">
        <v>1340455.03</v>
      </c>
    </row>
    <row r="8378" spans="1:5" x14ac:dyDescent="0.25">
      <c r="A8378">
        <v>6</v>
      </c>
      <c r="B8378" s="35" t="str">
        <f t="shared" si="130"/>
        <v>18900283</v>
      </c>
      <c r="C8378" s="32" t="s">
        <v>903</v>
      </c>
      <c r="D8378" s="33">
        <v>425255.07</v>
      </c>
      <c r="E8378" s="33">
        <v>409106.19</v>
      </c>
    </row>
    <row r="8379" spans="1:5" x14ac:dyDescent="0.25">
      <c r="A8379">
        <v>6</v>
      </c>
      <c r="B8379" s="35" t="str">
        <f t="shared" si="130"/>
        <v>18900293</v>
      </c>
      <c r="C8379" s="32" t="s">
        <v>904</v>
      </c>
      <c r="D8379" s="33">
        <v>4564.5</v>
      </c>
      <c r="E8379" s="33">
        <v>3993.96</v>
      </c>
    </row>
    <row r="8380" spans="1:5" x14ac:dyDescent="0.25">
      <c r="A8380">
        <v>6</v>
      </c>
      <c r="B8380" s="35" t="str">
        <f t="shared" si="130"/>
        <v>18900303</v>
      </c>
      <c r="C8380" s="32" t="s">
        <v>905</v>
      </c>
      <c r="D8380" s="33">
        <v>10649.37</v>
      </c>
      <c r="E8380" s="33">
        <v>9318.09</v>
      </c>
    </row>
    <row r="8381" spans="1:5" x14ac:dyDescent="0.25">
      <c r="A8381">
        <v>6</v>
      </c>
      <c r="B8381" s="35" t="str">
        <f t="shared" si="130"/>
        <v>18900323</v>
      </c>
      <c r="C8381" s="32" t="s">
        <v>906</v>
      </c>
      <c r="D8381" s="33">
        <v>291600.2</v>
      </c>
      <c r="E8381" s="33">
        <v>260357.36</v>
      </c>
    </row>
    <row r="8382" spans="1:5" x14ac:dyDescent="0.25">
      <c r="A8382">
        <v>6</v>
      </c>
      <c r="B8382" s="35" t="str">
        <f t="shared" si="130"/>
        <v>18900353</v>
      </c>
      <c r="C8382" s="32" t="s">
        <v>907</v>
      </c>
      <c r="D8382" s="33">
        <v>59497.38</v>
      </c>
      <c r="E8382" s="33">
        <v>54169.440000000002</v>
      </c>
    </row>
    <row r="8383" spans="1:5" x14ac:dyDescent="0.25">
      <c r="A8383">
        <v>6</v>
      </c>
      <c r="B8383" s="35" t="str">
        <f t="shared" si="130"/>
        <v>18900373</v>
      </c>
      <c r="C8383" s="32" t="s">
        <v>908</v>
      </c>
      <c r="D8383" s="33">
        <v>3644895.16</v>
      </c>
      <c r="E8383" s="33">
        <v>3546384.46</v>
      </c>
    </row>
    <row r="8384" spans="1:5" x14ac:dyDescent="0.25">
      <c r="A8384">
        <v>6</v>
      </c>
      <c r="B8384" s="35" t="str">
        <f t="shared" si="130"/>
        <v>18900393</v>
      </c>
      <c r="C8384" s="32" t="s">
        <v>909</v>
      </c>
      <c r="D8384" s="33">
        <v>13550888.140000001</v>
      </c>
      <c r="E8384" s="33">
        <v>13350628.720000001</v>
      </c>
    </row>
    <row r="8385" spans="1:5" x14ac:dyDescent="0.25">
      <c r="A8385">
        <v>6</v>
      </c>
      <c r="B8385" s="35" t="str">
        <f t="shared" si="130"/>
        <v>18900403</v>
      </c>
      <c r="C8385" s="32" t="s">
        <v>910</v>
      </c>
      <c r="D8385" s="33">
        <v>5275.39</v>
      </c>
      <c r="E8385" s="33">
        <v>0</v>
      </c>
    </row>
    <row r="8386" spans="1:5" x14ac:dyDescent="0.25">
      <c r="A8386">
        <v>6</v>
      </c>
      <c r="B8386" s="35" t="str">
        <f t="shared" ref="B8386:B8449" si="131">LEFT(C8386,8)</f>
        <v>18900413</v>
      </c>
      <c r="C8386" s="32" t="s">
        <v>911</v>
      </c>
      <c r="D8386" s="33">
        <v>6929.06</v>
      </c>
      <c r="E8386" s="33">
        <v>0</v>
      </c>
    </row>
    <row r="8387" spans="1:5" x14ac:dyDescent="0.25">
      <c r="A8387">
        <v>6</v>
      </c>
      <c r="B8387" s="35" t="str">
        <f t="shared" si="131"/>
        <v>18900423</v>
      </c>
      <c r="C8387" s="32" t="s">
        <v>912</v>
      </c>
      <c r="D8387" s="33">
        <v>27619.17</v>
      </c>
      <c r="E8387" s="33">
        <v>0</v>
      </c>
    </row>
    <row r="8388" spans="1:5" x14ac:dyDescent="0.25">
      <c r="A8388">
        <v>6</v>
      </c>
      <c r="B8388" s="35" t="str">
        <f t="shared" si="131"/>
        <v>18900433</v>
      </c>
      <c r="C8388" s="32" t="s">
        <v>913</v>
      </c>
      <c r="D8388" s="33">
        <v>3938529.16</v>
      </c>
      <c r="E8388" s="33">
        <v>3788964.82</v>
      </c>
    </row>
    <row r="8389" spans="1:5" x14ac:dyDescent="0.25">
      <c r="A8389">
        <v>6</v>
      </c>
      <c r="B8389" s="35" t="str">
        <f t="shared" si="131"/>
        <v>18900443</v>
      </c>
      <c r="C8389" s="32" t="s">
        <v>914</v>
      </c>
      <c r="D8389" s="33">
        <v>36561.47</v>
      </c>
      <c r="E8389" s="33">
        <v>22850.87</v>
      </c>
    </row>
    <row r="8390" spans="1:5" x14ac:dyDescent="0.25">
      <c r="A8390">
        <v>6</v>
      </c>
      <c r="B8390" s="35" t="str">
        <f t="shared" si="131"/>
        <v>18900451</v>
      </c>
      <c r="C8390" s="32" t="s">
        <v>915</v>
      </c>
      <c r="D8390" s="33">
        <v>12399.67</v>
      </c>
      <c r="E8390" s="33">
        <v>7749.79</v>
      </c>
    </row>
    <row r="8391" spans="1:5" x14ac:dyDescent="0.25">
      <c r="A8391">
        <v>6</v>
      </c>
      <c r="B8391" s="35" t="str">
        <f t="shared" si="131"/>
        <v>18900452</v>
      </c>
      <c r="C8391" s="32" t="s">
        <v>916</v>
      </c>
      <c r="D8391" s="33">
        <v>7599.71</v>
      </c>
      <c r="E8391" s="33">
        <v>4749.7700000000004</v>
      </c>
    </row>
    <row r="8392" spans="1:5" x14ac:dyDescent="0.25">
      <c r="A8392">
        <v>6</v>
      </c>
      <c r="B8392" s="35" t="str">
        <f t="shared" si="131"/>
        <v>18900463</v>
      </c>
      <c r="C8392" s="32" t="s">
        <v>917</v>
      </c>
      <c r="D8392" s="33">
        <v>46519.93</v>
      </c>
      <c r="E8392" s="33">
        <v>41707.51</v>
      </c>
    </row>
    <row r="8393" spans="1:5" x14ac:dyDescent="0.25">
      <c r="A8393">
        <v>6</v>
      </c>
      <c r="B8393" s="35" t="str">
        <f t="shared" si="131"/>
        <v>18900473</v>
      </c>
      <c r="C8393" s="32" t="s">
        <v>918</v>
      </c>
      <c r="D8393" s="33">
        <v>91643.5</v>
      </c>
      <c r="E8393" s="33">
        <v>82163.14</v>
      </c>
    </row>
    <row r="8394" spans="1:5" x14ac:dyDescent="0.25">
      <c r="A8394">
        <v>6</v>
      </c>
      <c r="B8394" s="35" t="str">
        <f t="shared" si="131"/>
        <v>18900533</v>
      </c>
      <c r="C8394" s="32" t="s">
        <v>919</v>
      </c>
      <c r="D8394" s="33">
        <v>665619.19999999995</v>
      </c>
      <c r="E8394" s="33">
        <v>640342.57999999996</v>
      </c>
    </row>
    <row r="8395" spans="1:5" x14ac:dyDescent="0.25">
      <c r="A8395">
        <v>6</v>
      </c>
      <c r="B8395" s="35" t="str">
        <f t="shared" si="131"/>
        <v xml:space="preserve">F189    </v>
      </c>
      <c r="C8395" s="25" t="s">
        <v>920</v>
      </c>
      <c r="D8395" s="26">
        <v>39674089.609999999</v>
      </c>
      <c r="E8395" s="26">
        <v>43460433.969999999</v>
      </c>
    </row>
    <row r="8396" spans="1:5" x14ac:dyDescent="0.25">
      <c r="A8396">
        <v>6</v>
      </c>
      <c r="B8396" s="35" t="str">
        <f t="shared" si="131"/>
        <v>F1-P110.</v>
      </c>
      <c r="C8396" s="25" t="s">
        <v>230</v>
      </c>
      <c r="D8396" s="26">
        <v>39674089.609999999</v>
      </c>
      <c r="E8396" s="26">
        <v>43460433.969999999</v>
      </c>
    </row>
    <row r="8397" spans="1:5" x14ac:dyDescent="0.25">
      <c r="A8397">
        <v>6</v>
      </c>
      <c r="B8397" s="35" t="str">
        <f t="shared" si="131"/>
        <v>19000001</v>
      </c>
      <c r="C8397" s="32" t="s">
        <v>921</v>
      </c>
      <c r="D8397" s="33">
        <v>1507674.71</v>
      </c>
      <c r="E8397" s="33">
        <v>10505589.970000001</v>
      </c>
    </row>
    <row r="8398" spans="1:5" x14ac:dyDescent="0.25">
      <c r="A8398">
        <v>6</v>
      </c>
      <c r="B8398" s="35" t="str">
        <f t="shared" si="131"/>
        <v>19000003</v>
      </c>
      <c r="C8398" s="32" t="s">
        <v>922</v>
      </c>
      <c r="D8398" s="33">
        <v>2578443.14</v>
      </c>
      <c r="E8398" s="33">
        <v>2853226.57</v>
      </c>
    </row>
    <row r="8399" spans="1:5" x14ac:dyDescent="0.25">
      <c r="A8399">
        <v>6</v>
      </c>
      <c r="B8399" s="35" t="str">
        <f t="shared" si="131"/>
        <v>19000013</v>
      </c>
      <c r="C8399" s="32" t="s">
        <v>923</v>
      </c>
      <c r="D8399" s="33">
        <v>1452331.36</v>
      </c>
      <c r="E8399" s="33">
        <v>1398644.5</v>
      </c>
    </row>
    <row r="8400" spans="1:5" x14ac:dyDescent="0.25">
      <c r="A8400">
        <v>6</v>
      </c>
      <c r="B8400" s="35" t="str">
        <f t="shared" si="131"/>
        <v>19000032</v>
      </c>
      <c r="C8400" s="32" t="s">
        <v>924</v>
      </c>
      <c r="D8400" s="33">
        <v>5642339.1600000001</v>
      </c>
      <c r="E8400" s="33">
        <v>3776495.09</v>
      </c>
    </row>
    <row r="8401" spans="1:5" x14ac:dyDescent="0.25">
      <c r="A8401">
        <v>6</v>
      </c>
      <c r="B8401" s="35" t="str">
        <f t="shared" si="131"/>
        <v>19000042</v>
      </c>
      <c r="C8401" s="32" t="s">
        <v>925</v>
      </c>
      <c r="D8401" s="33">
        <v>2136966.65</v>
      </c>
      <c r="E8401" s="33">
        <v>1737445.1</v>
      </c>
    </row>
    <row r="8402" spans="1:5" x14ac:dyDescent="0.25">
      <c r="A8402">
        <v>6</v>
      </c>
      <c r="B8402" s="35" t="str">
        <f t="shared" si="131"/>
        <v>19000043</v>
      </c>
      <c r="C8402" s="32" t="s">
        <v>926</v>
      </c>
      <c r="D8402" s="33">
        <v>7174855.9400000004</v>
      </c>
      <c r="E8402" s="33">
        <v>7051270.0999999996</v>
      </c>
    </row>
    <row r="8403" spans="1:5" x14ac:dyDescent="0.25">
      <c r="A8403">
        <v>6</v>
      </c>
      <c r="B8403" s="35" t="str">
        <f t="shared" si="131"/>
        <v>19000081</v>
      </c>
      <c r="C8403" s="32" t="s">
        <v>927</v>
      </c>
      <c r="D8403" s="33">
        <v>7978078.1699999999</v>
      </c>
      <c r="E8403" s="33">
        <v>6676466.96</v>
      </c>
    </row>
    <row r="8404" spans="1:5" x14ac:dyDescent="0.25">
      <c r="A8404">
        <v>6</v>
      </c>
      <c r="B8404" s="35" t="str">
        <f t="shared" si="131"/>
        <v>19000091</v>
      </c>
      <c r="C8404" s="32" t="s">
        <v>928</v>
      </c>
      <c r="D8404" s="33">
        <v>2322388.91</v>
      </c>
      <c r="E8404" s="33">
        <v>1438294.26</v>
      </c>
    </row>
    <row r="8405" spans="1:5" x14ac:dyDescent="0.25">
      <c r="A8405">
        <v>6</v>
      </c>
      <c r="B8405" s="35" t="str">
        <f t="shared" si="131"/>
        <v>19000093</v>
      </c>
      <c r="C8405" s="32" t="s">
        <v>929</v>
      </c>
      <c r="D8405" s="33">
        <v>4607007.9400000004</v>
      </c>
      <c r="E8405" s="33">
        <v>5027835.24</v>
      </c>
    </row>
    <row r="8406" spans="1:5" x14ac:dyDescent="0.25">
      <c r="A8406">
        <v>6</v>
      </c>
      <c r="B8406" s="35" t="str">
        <f t="shared" si="131"/>
        <v>19000103</v>
      </c>
      <c r="C8406" s="32" t="s">
        <v>930</v>
      </c>
      <c r="D8406" s="33">
        <v>933622.53</v>
      </c>
      <c r="E8406" s="33">
        <v>1032551.23</v>
      </c>
    </row>
    <row r="8407" spans="1:5" x14ac:dyDescent="0.25">
      <c r="A8407">
        <v>6</v>
      </c>
      <c r="B8407" s="35" t="str">
        <f t="shared" si="131"/>
        <v>19000111</v>
      </c>
      <c r="C8407" s="32" t="s">
        <v>931</v>
      </c>
      <c r="D8407" s="33">
        <v>830042.6</v>
      </c>
      <c r="E8407" s="33">
        <v>749894.05</v>
      </c>
    </row>
    <row r="8408" spans="1:5" x14ac:dyDescent="0.25">
      <c r="A8408">
        <v>6</v>
      </c>
      <c r="B8408" s="35" t="str">
        <f t="shared" si="131"/>
        <v>19000112</v>
      </c>
      <c r="C8408" s="32" t="s">
        <v>932</v>
      </c>
      <c r="D8408" s="33">
        <v>9445.99</v>
      </c>
      <c r="E8408" s="33">
        <v>-1862282.37</v>
      </c>
    </row>
    <row r="8409" spans="1:5" x14ac:dyDescent="0.25">
      <c r="A8409">
        <v>6</v>
      </c>
      <c r="B8409" s="35" t="str">
        <f t="shared" si="131"/>
        <v>19000113</v>
      </c>
      <c r="C8409" s="32" t="s">
        <v>933</v>
      </c>
      <c r="D8409" s="33">
        <v>0</v>
      </c>
      <c r="E8409" s="33">
        <v>11826.94</v>
      </c>
    </row>
    <row r="8410" spans="1:5" x14ac:dyDescent="0.25">
      <c r="A8410">
        <v>6</v>
      </c>
      <c r="B8410" s="35" t="str">
        <f t="shared" si="131"/>
        <v>19000122</v>
      </c>
      <c r="C8410" s="32" t="s">
        <v>934</v>
      </c>
      <c r="D8410" s="33">
        <v>-120144.27</v>
      </c>
      <c r="E8410" s="33">
        <v>-107932.1</v>
      </c>
    </row>
    <row r="8411" spans="1:5" x14ac:dyDescent="0.25">
      <c r="A8411">
        <v>6</v>
      </c>
      <c r="B8411" s="35" t="str">
        <f t="shared" si="131"/>
        <v>19000132</v>
      </c>
      <c r="C8411" s="32" t="s">
        <v>935</v>
      </c>
      <c r="D8411" s="33">
        <v>350919645.93000001</v>
      </c>
      <c r="E8411" s="33">
        <v>346306130.41000003</v>
      </c>
    </row>
    <row r="8412" spans="1:5" x14ac:dyDescent="0.25">
      <c r="A8412">
        <v>6</v>
      </c>
      <c r="B8412" s="35" t="str">
        <f t="shared" si="131"/>
        <v>19000133</v>
      </c>
      <c r="C8412" s="32" t="s">
        <v>936</v>
      </c>
      <c r="D8412" s="33">
        <v>9385828.8499999996</v>
      </c>
      <c r="E8412" s="33">
        <v>9685072.25</v>
      </c>
    </row>
    <row r="8413" spans="1:5" x14ac:dyDescent="0.25">
      <c r="A8413">
        <v>6</v>
      </c>
      <c r="B8413" s="35" t="str">
        <f t="shared" si="131"/>
        <v>19000142</v>
      </c>
      <c r="C8413" s="32" t="s">
        <v>937</v>
      </c>
      <c r="D8413" s="33">
        <v>0</v>
      </c>
      <c r="E8413" s="33">
        <v>2210025.5099999998</v>
      </c>
    </row>
    <row r="8414" spans="1:5" x14ac:dyDescent="0.25">
      <c r="A8414">
        <v>6</v>
      </c>
      <c r="B8414" s="35" t="str">
        <f t="shared" si="131"/>
        <v>19000151</v>
      </c>
      <c r="C8414" s="32" t="s">
        <v>938</v>
      </c>
      <c r="D8414" s="33">
        <v>114382.82</v>
      </c>
      <c r="E8414" s="33">
        <v>73205</v>
      </c>
    </row>
    <row r="8415" spans="1:5" x14ac:dyDescent="0.25">
      <c r="A8415">
        <v>6</v>
      </c>
      <c r="B8415" s="35" t="str">
        <f t="shared" si="131"/>
        <v>19000181</v>
      </c>
      <c r="C8415" s="32" t="s">
        <v>939</v>
      </c>
      <c r="D8415" s="33">
        <v>-2040031.54</v>
      </c>
      <c r="E8415" s="33">
        <v>-1854708.84</v>
      </c>
    </row>
    <row r="8416" spans="1:5" x14ac:dyDescent="0.25">
      <c r="A8416">
        <v>6</v>
      </c>
      <c r="B8416" s="35" t="str">
        <f t="shared" si="131"/>
        <v>19000193</v>
      </c>
      <c r="C8416" s="32" t="s">
        <v>940</v>
      </c>
      <c r="D8416" s="33">
        <v>0.13</v>
      </c>
      <c r="E8416" s="33">
        <v>0.13</v>
      </c>
    </row>
    <row r="8417" spans="1:5" x14ac:dyDescent="0.25">
      <c r="A8417">
        <v>6</v>
      </c>
      <c r="B8417" s="35" t="str">
        <f t="shared" si="131"/>
        <v>19000251</v>
      </c>
      <c r="C8417" s="32" t="s">
        <v>941</v>
      </c>
      <c r="D8417" s="33">
        <v>1961.44</v>
      </c>
      <c r="E8417" s="33">
        <v>1198.53</v>
      </c>
    </row>
    <row r="8418" spans="1:5" x14ac:dyDescent="0.25">
      <c r="A8418">
        <v>6</v>
      </c>
      <c r="B8418" s="35" t="str">
        <f t="shared" si="131"/>
        <v>19000283</v>
      </c>
      <c r="C8418" s="32" t="s">
        <v>942</v>
      </c>
      <c r="D8418" s="33">
        <v>6630260.9100000001</v>
      </c>
      <c r="E8418" s="33">
        <v>5063508.21</v>
      </c>
    </row>
    <row r="8419" spans="1:5" x14ac:dyDescent="0.25">
      <c r="A8419">
        <v>6</v>
      </c>
      <c r="B8419" s="35" t="str">
        <f t="shared" si="131"/>
        <v>19000361</v>
      </c>
      <c r="C8419" s="32" t="s">
        <v>943</v>
      </c>
      <c r="D8419" s="33">
        <v>159437</v>
      </c>
      <c r="E8419" s="33">
        <v>159437</v>
      </c>
    </row>
    <row r="8420" spans="1:5" x14ac:dyDescent="0.25">
      <c r="A8420">
        <v>6</v>
      </c>
      <c r="B8420" s="35" t="str">
        <f t="shared" si="131"/>
        <v>19000371</v>
      </c>
      <c r="C8420" s="32" t="s">
        <v>944</v>
      </c>
      <c r="D8420" s="33">
        <v>12834.94</v>
      </c>
      <c r="E8420" s="33">
        <v>10921.65</v>
      </c>
    </row>
    <row r="8421" spans="1:5" x14ac:dyDescent="0.25">
      <c r="A8421">
        <v>6</v>
      </c>
      <c r="B8421" s="35" t="str">
        <f t="shared" si="131"/>
        <v>19000403</v>
      </c>
      <c r="C8421" s="32" t="s">
        <v>945</v>
      </c>
      <c r="D8421" s="33">
        <v>139985.9</v>
      </c>
      <c r="E8421" s="33">
        <v>137746.88</v>
      </c>
    </row>
    <row r="8422" spans="1:5" x14ac:dyDescent="0.25">
      <c r="A8422">
        <v>6</v>
      </c>
      <c r="B8422" s="35" t="str">
        <f t="shared" si="131"/>
        <v>19000441</v>
      </c>
      <c r="C8422" s="32" t="s">
        <v>946</v>
      </c>
      <c r="D8422" s="33">
        <v>11264226.609999999</v>
      </c>
      <c r="E8422" s="33">
        <v>8976550.4499999993</v>
      </c>
    </row>
    <row r="8423" spans="1:5" x14ac:dyDescent="0.25">
      <c r="A8423">
        <v>6</v>
      </c>
      <c r="B8423" s="35" t="str">
        <f t="shared" si="131"/>
        <v>19000443</v>
      </c>
      <c r="C8423" s="32" t="s">
        <v>947</v>
      </c>
      <c r="D8423" s="33">
        <v>37599375.450000003</v>
      </c>
      <c r="E8423" s="33">
        <v>36240045.450000003</v>
      </c>
    </row>
    <row r="8424" spans="1:5" x14ac:dyDescent="0.25">
      <c r="A8424">
        <v>6</v>
      </c>
      <c r="B8424" s="35" t="str">
        <f t="shared" si="131"/>
        <v>19000453</v>
      </c>
      <c r="C8424" s="32" t="s">
        <v>948</v>
      </c>
      <c r="D8424" s="33">
        <v>2639809.62</v>
      </c>
      <c r="E8424" s="33">
        <v>2432521.77</v>
      </c>
    </row>
    <row r="8425" spans="1:5" x14ac:dyDescent="0.25">
      <c r="A8425">
        <v>6</v>
      </c>
      <c r="B8425" s="35" t="str">
        <f t="shared" si="131"/>
        <v>19000463</v>
      </c>
      <c r="C8425" s="32" t="s">
        <v>949</v>
      </c>
      <c r="D8425" s="33">
        <v>-867299.93</v>
      </c>
      <c r="E8425" s="33">
        <v>-822464.92</v>
      </c>
    </row>
    <row r="8426" spans="1:5" x14ac:dyDescent="0.25">
      <c r="A8426">
        <v>6</v>
      </c>
      <c r="B8426" s="35" t="str">
        <f t="shared" si="131"/>
        <v>19000471</v>
      </c>
      <c r="C8426" s="32" t="s">
        <v>950</v>
      </c>
      <c r="D8426" s="33">
        <v>4147857.24</v>
      </c>
      <c r="E8426" s="33">
        <v>3777662.82</v>
      </c>
    </row>
    <row r="8427" spans="1:5" x14ac:dyDescent="0.25">
      <c r="A8427">
        <v>6</v>
      </c>
      <c r="B8427" s="35" t="str">
        <f t="shared" si="131"/>
        <v>19000473</v>
      </c>
      <c r="C8427" s="32" t="s">
        <v>951</v>
      </c>
      <c r="D8427" s="33">
        <v>2562568</v>
      </c>
      <c r="E8427" s="33">
        <v>1281285</v>
      </c>
    </row>
    <row r="8428" spans="1:5" x14ac:dyDescent="0.25">
      <c r="A8428">
        <v>6</v>
      </c>
      <c r="B8428" s="35" t="str">
        <f t="shared" si="131"/>
        <v>19000491</v>
      </c>
      <c r="C8428" s="32" t="s">
        <v>952</v>
      </c>
      <c r="D8428" s="33">
        <v>1123288.53</v>
      </c>
      <c r="E8428" s="33">
        <v>1094237.97</v>
      </c>
    </row>
    <row r="8429" spans="1:5" x14ac:dyDescent="0.25">
      <c r="A8429">
        <v>6</v>
      </c>
      <c r="B8429" s="35" t="str">
        <f t="shared" si="131"/>
        <v>19000552</v>
      </c>
      <c r="C8429" s="32" t="s">
        <v>953</v>
      </c>
      <c r="D8429" s="33">
        <v>363905.6</v>
      </c>
      <c r="E8429" s="33">
        <v>395956.46</v>
      </c>
    </row>
    <row r="8430" spans="1:5" x14ac:dyDescent="0.25">
      <c r="A8430">
        <v>6</v>
      </c>
      <c r="B8430" s="35" t="str">
        <f t="shared" si="131"/>
        <v>19000553</v>
      </c>
      <c r="C8430" s="32" t="s">
        <v>954</v>
      </c>
      <c r="D8430" s="33">
        <v>49647.08</v>
      </c>
      <c r="E8430" s="33">
        <v>24114.31</v>
      </c>
    </row>
    <row r="8431" spans="1:5" x14ac:dyDescent="0.25">
      <c r="A8431">
        <v>6</v>
      </c>
      <c r="B8431" s="35" t="str">
        <f t="shared" si="131"/>
        <v>19000562</v>
      </c>
      <c r="C8431" s="32" t="s">
        <v>955</v>
      </c>
      <c r="D8431" s="33">
        <v>1286866.46</v>
      </c>
      <c r="E8431" s="33">
        <v>1236340.67</v>
      </c>
    </row>
    <row r="8432" spans="1:5" x14ac:dyDescent="0.25">
      <c r="A8432">
        <v>6</v>
      </c>
      <c r="B8432" s="35" t="str">
        <f t="shared" si="131"/>
        <v>19000572</v>
      </c>
      <c r="C8432" s="32" t="s">
        <v>956</v>
      </c>
      <c r="D8432" s="33">
        <v>268860.56</v>
      </c>
      <c r="E8432" s="33">
        <v>233428.41</v>
      </c>
    </row>
    <row r="8433" spans="1:5" x14ac:dyDescent="0.25">
      <c r="A8433">
        <v>6</v>
      </c>
      <c r="B8433" s="35" t="str">
        <f t="shared" si="131"/>
        <v>19000573</v>
      </c>
      <c r="C8433" s="32" t="s">
        <v>957</v>
      </c>
      <c r="D8433" s="33">
        <v>168726.39</v>
      </c>
      <c r="E8433" s="33">
        <v>154264.13</v>
      </c>
    </row>
    <row r="8434" spans="1:5" x14ac:dyDescent="0.25">
      <c r="A8434">
        <v>6</v>
      </c>
      <c r="B8434" s="35" t="str">
        <f t="shared" si="131"/>
        <v>19000581</v>
      </c>
      <c r="C8434" s="32" t="s">
        <v>958</v>
      </c>
      <c r="D8434" s="33">
        <v>1350606.75</v>
      </c>
      <c r="E8434" s="33">
        <v>1257710.78</v>
      </c>
    </row>
    <row r="8435" spans="1:5" x14ac:dyDescent="0.25">
      <c r="A8435">
        <v>6</v>
      </c>
      <c r="B8435" s="35" t="str">
        <f t="shared" si="131"/>
        <v>19000592</v>
      </c>
      <c r="C8435" s="32" t="s">
        <v>959</v>
      </c>
      <c r="D8435" s="33">
        <v>196273.15</v>
      </c>
      <c r="E8435" s="33">
        <v>137819.60999999999</v>
      </c>
    </row>
    <row r="8436" spans="1:5" x14ac:dyDescent="0.25">
      <c r="A8436">
        <v>6</v>
      </c>
      <c r="B8436" s="35" t="str">
        <f t="shared" si="131"/>
        <v>19000601</v>
      </c>
      <c r="C8436" s="32" t="s">
        <v>960</v>
      </c>
      <c r="D8436" s="33">
        <v>187617117</v>
      </c>
      <c r="E8436" s="33">
        <v>147184483.34</v>
      </c>
    </row>
    <row r="8437" spans="1:5" x14ac:dyDescent="0.25">
      <c r="A8437">
        <v>6</v>
      </c>
      <c r="B8437" s="35" t="str">
        <f t="shared" si="131"/>
        <v>19000621</v>
      </c>
      <c r="C8437" s="32" t="s">
        <v>961</v>
      </c>
      <c r="D8437" s="33">
        <v>30213579.850000001</v>
      </c>
      <c r="E8437" s="33">
        <v>19465664.59</v>
      </c>
    </row>
    <row r="8438" spans="1:5" x14ac:dyDescent="0.25">
      <c r="A8438">
        <v>6</v>
      </c>
      <c r="B8438" s="35" t="str">
        <f t="shared" si="131"/>
        <v>19000641</v>
      </c>
      <c r="C8438" s="32" t="s">
        <v>962</v>
      </c>
      <c r="D8438" s="33">
        <v>418679.8</v>
      </c>
      <c r="E8438" s="33">
        <v>356420.5</v>
      </c>
    </row>
    <row r="8439" spans="1:5" x14ac:dyDescent="0.25">
      <c r="A8439">
        <v>6</v>
      </c>
      <c r="B8439" s="35" t="str">
        <f t="shared" si="131"/>
        <v>19000671</v>
      </c>
      <c r="C8439" s="32" t="s">
        <v>963</v>
      </c>
      <c r="D8439" s="33">
        <v>19659322.870000001</v>
      </c>
      <c r="E8439" s="33">
        <v>19659322.870000001</v>
      </c>
    </row>
    <row r="8440" spans="1:5" x14ac:dyDescent="0.25">
      <c r="A8440">
        <v>6</v>
      </c>
      <c r="B8440" s="35" t="str">
        <f t="shared" si="131"/>
        <v>19000691</v>
      </c>
      <c r="C8440" s="32" t="s">
        <v>964</v>
      </c>
      <c r="D8440" s="33">
        <v>49000</v>
      </c>
      <c r="E8440" s="33">
        <v>135100</v>
      </c>
    </row>
    <row r="8441" spans="1:5" x14ac:dyDescent="0.25">
      <c r="A8441">
        <v>6</v>
      </c>
      <c r="B8441" s="35" t="str">
        <f t="shared" si="131"/>
        <v>19000692</v>
      </c>
      <c r="C8441" s="32" t="s">
        <v>965</v>
      </c>
      <c r="D8441" s="33">
        <v>752500</v>
      </c>
      <c r="E8441" s="33">
        <v>723100</v>
      </c>
    </row>
    <row r="8442" spans="1:5" x14ac:dyDescent="0.25">
      <c r="A8442">
        <v>6</v>
      </c>
      <c r="B8442" s="35" t="str">
        <f t="shared" si="131"/>
        <v>19000711</v>
      </c>
      <c r="C8442" s="32" t="s">
        <v>966</v>
      </c>
      <c r="D8442" s="33">
        <v>156807.69</v>
      </c>
      <c r="E8442" s="33">
        <v>100356.94</v>
      </c>
    </row>
    <row r="8443" spans="1:5" x14ac:dyDescent="0.25">
      <c r="A8443">
        <v>6</v>
      </c>
      <c r="B8443" s="35" t="str">
        <f t="shared" si="131"/>
        <v>19000721</v>
      </c>
      <c r="C8443" s="32" t="s">
        <v>967</v>
      </c>
      <c r="D8443" s="33">
        <v>10869.86</v>
      </c>
      <c r="E8443" s="33">
        <v>10869.86</v>
      </c>
    </row>
    <row r="8444" spans="1:5" x14ac:dyDescent="0.25">
      <c r="A8444">
        <v>6</v>
      </c>
      <c r="B8444" s="35" t="str">
        <f t="shared" si="131"/>
        <v>19000751</v>
      </c>
      <c r="C8444" s="32" t="s">
        <v>968</v>
      </c>
      <c r="D8444" s="33">
        <v>1017576</v>
      </c>
      <c r="E8444" s="33">
        <v>909834.66</v>
      </c>
    </row>
    <row r="8445" spans="1:5" x14ac:dyDescent="0.25">
      <c r="A8445">
        <v>6</v>
      </c>
      <c r="B8445" s="35" t="str">
        <f t="shared" si="131"/>
        <v>19000752</v>
      </c>
      <c r="C8445" s="32" t="s">
        <v>969</v>
      </c>
      <c r="D8445" s="33">
        <v>544299</v>
      </c>
      <c r="E8445" s="33">
        <v>486665.34</v>
      </c>
    </row>
    <row r="8446" spans="1:5" x14ac:dyDescent="0.25">
      <c r="A8446">
        <v>6</v>
      </c>
      <c r="B8446" s="35" t="str">
        <f t="shared" si="131"/>
        <v>19000781</v>
      </c>
      <c r="C8446" s="32" t="s">
        <v>970</v>
      </c>
      <c r="D8446" s="33">
        <v>2751355.47</v>
      </c>
      <c r="E8446" s="33">
        <v>3100430.46</v>
      </c>
    </row>
    <row r="8447" spans="1:5" x14ac:dyDescent="0.25">
      <c r="A8447">
        <v>6</v>
      </c>
      <c r="B8447" s="35" t="str">
        <f t="shared" si="131"/>
        <v>19000791</v>
      </c>
      <c r="C8447" s="32" t="s">
        <v>971</v>
      </c>
      <c r="D8447" s="33">
        <v>-5260.6</v>
      </c>
      <c r="E8447" s="33">
        <v>56569.32</v>
      </c>
    </row>
    <row r="8448" spans="1:5" x14ac:dyDescent="0.25">
      <c r="A8448">
        <v>6</v>
      </c>
      <c r="B8448" s="35" t="str">
        <f t="shared" si="131"/>
        <v>19000801</v>
      </c>
      <c r="C8448" s="32" t="s">
        <v>972</v>
      </c>
      <c r="D8448" s="33">
        <v>10034.280000000001</v>
      </c>
      <c r="E8448" s="33">
        <v>11194.43</v>
      </c>
    </row>
    <row r="8449" spans="1:5" x14ac:dyDescent="0.25">
      <c r="A8449">
        <v>6</v>
      </c>
      <c r="B8449" s="35" t="str">
        <f t="shared" si="131"/>
        <v>19000811</v>
      </c>
      <c r="C8449" s="32" t="s">
        <v>973</v>
      </c>
      <c r="D8449" s="33">
        <v>14686.44</v>
      </c>
      <c r="E8449" s="33">
        <v>14118.45</v>
      </c>
    </row>
    <row r="8450" spans="1:5" x14ac:dyDescent="0.25">
      <c r="A8450">
        <v>6</v>
      </c>
      <c r="B8450" s="35" t="str">
        <f t="shared" ref="B8450:B8513" si="132">LEFT(C8450,8)</f>
        <v>19000831</v>
      </c>
      <c r="C8450" s="32" t="s">
        <v>974</v>
      </c>
      <c r="D8450" s="33">
        <v>208401.79</v>
      </c>
      <c r="E8450" s="33">
        <v>151564.92000000001</v>
      </c>
    </row>
    <row r="8451" spans="1:5" x14ac:dyDescent="0.25">
      <c r="A8451">
        <v>6</v>
      </c>
      <c r="B8451" s="35" t="str">
        <f t="shared" si="132"/>
        <v>19000841</v>
      </c>
      <c r="C8451" s="43" t="s">
        <v>975</v>
      </c>
      <c r="D8451" s="51">
        <v>-72655.509999999995</v>
      </c>
      <c r="E8451" s="51">
        <v>-76423.360000000001</v>
      </c>
    </row>
    <row r="8452" spans="1:5" x14ac:dyDescent="0.25">
      <c r="A8452">
        <v>6</v>
      </c>
      <c r="B8452" s="35" t="str">
        <f t="shared" si="132"/>
        <v>19000851</v>
      </c>
      <c r="C8452" s="43" t="s">
        <v>976</v>
      </c>
      <c r="D8452" s="51">
        <v>152396.29</v>
      </c>
      <c r="E8452" s="51">
        <v>60958.53</v>
      </c>
    </row>
    <row r="8453" spans="1:5" x14ac:dyDescent="0.25">
      <c r="A8453">
        <v>6</v>
      </c>
      <c r="B8453" s="35" t="str">
        <f t="shared" si="132"/>
        <v>19000861</v>
      </c>
      <c r="C8453" s="44" t="s">
        <v>977</v>
      </c>
      <c r="D8453" s="53">
        <v>38318.949999999997</v>
      </c>
      <c r="E8453" s="53">
        <v>15327.59</v>
      </c>
    </row>
    <row r="8454" spans="1:5" x14ac:dyDescent="0.25">
      <c r="A8454">
        <v>6</v>
      </c>
      <c r="B8454" s="35" t="str">
        <f t="shared" si="132"/>
        <v>19000871</v>
      </c>
      <c r="C8454" s="32" t="s">
        <v>978</v>
      </c>
      <c r="D8454" s="33">
        <v>1549497.81</v>
      </c>
      <c r="E8454" s="33">
        <v>1667388.66</v>
      </c>
    </row>
    <row r="8455" spans="1:5" x14ac:dyDescent="0.25">
      <c r="A8455">
        <v>6</v>
      </c>
      <c r="B8455" s="35" t="str">
        <f t="shared" si="132"/>
        <v>19000881</v>
      </c>
      <c r="C8455" s="32" t="s">
        <v>979</v>
      </c>
      <c r="D8455" s="33">
        <v>-739489.53</v>
      </c>
      <c r="E8455" s="33">
        <v>662604.52</v>
      </c>
    </row>
    <row r="8456" spans="1:5" x14ac:dyDescent="0.25">
      <c r="A8456">
        <v>6</v>
      </c>
      <c r="B8456" s="35" t="str">
        <f t="shared" si="132"/>
        <v>19000891</v>
      </c>
      <c r="C8456" s="32" t="s">
        <v>980</v>
      </c>
      <c r="D8456" s="33">
        <v>662137876</v>
      </c>
      <c r="E8456" s="33">
        <v>649293233.22000003</v>
      </c>
    </row>
    <row r="8457" spans="1:5" x14ac:dyDescent="0.25">
      <c r="A8457">
        <v>6</v>
      </c>
      <c r="B8457" s="35" t="str">
        <f t="shared" si="132"/>
        <v>19000901</v>
      </c>
      <c r="C8457" s="32" t="s">
        <v>981</v>
      </c>
      <c r="D8457" s="33">
        <v>0</v>
      </c>
      <c r="E8457" s="33">
        <v>1750000</v>
      </c>
    </row>
    <row r="8458" spans="1:5" x14ac:dyDescent="0.25">
      <c r="A8458">
        <v>6</v>
      </c>
      <c r="B8458" s="35" t="str">
        <f t="shared" si="132"/>
        <v>19000911</v>
      </c>
      <c r="C8458" s="32" t="s">
        <v>982</v>
      </c>
      <c r="D8458" s="33">
        <v>0</v>
      </c>
      <c r="E8458" s="33">
        <v>5051459.49</v>
      </c>
    </row>
    <row r="8459" spans="1:5" x14ac:dyDescent="0.25">
      <c r="A8459">
        <v>6</v>
      </c>
      <c r="B8459" s="35" t="str">
        <f t="shared" si="132"/>
        <v>19001001</v>
      </c>
      <c r="C8459" s="32" t="s">
        <v>983</v>
      </c>
      <c r="D8459" s="33">
        <v>0</v>
      </c>
      <c r="E8459" s="33">
        <v>612519.17000000004</v>
      </c>
    </row>
    <row r="8460" spans="1:5" x14ac:dyDescent="0.25">
      <c r="A8460">
        <v>6</v>
      </c>
      <c r="B8460" s="35" t="str">
        <f t="shared" si="132"/>
        <v>19002003</v>
      </c>
      <c r="C8460" s="32" t="s">
        <v>984</v>
      </c>
      <c r="D8460" s="33">
        <v>0.42</v>
      </c>
      <c r="E8460" s="33">
        <v>0.17</v>
      </c>
    </row>
    <row r="8461" spans="1:5" x14ac:dyDescent="0.25">
      <c r="A8461">
        <v>6</v>
      </c>
      <c r="B8461" s="35" t="str">
        <f t="shared" si="132"/>
        <v>19003011</v>
      </c>
      <c r="C8461" s="32" t="s">
        <v>985</v>
      </c>
      <c r="D8461" s="33">
        <v>483649.6</v>
      </c>
      <c r="E8461" s="33">
        <v>309536.5</v>
      </c>
    </row>
    <row r="8462" spans="1:5" x14ac:dyDescent="0.25">
      <c r="A8462">
        <v>6</v>
      </c>
      <c r="B8462" s="35" t="str">
        <f t="shared" si="132"/>
        <v>19003021</v>
      </c>
      <c r="C8462" s="32" t="s">
        <v>986</v>
      </c>
      <c r="D8462" s="33">
        <v>140010.15</v>
      </c>
      <c r="E8462" s="33">
        <v>89607.63</v>
      </c>
    </row>
    <row r="8463" spans="1:5" x14ac:dyDescent="0.25">
      <c r="A8463">
        <v>6</v>
      </c>
      <c r="B8463" s="35" t="str">
        <f t="shared" si="132"/>
        <v>19003041</v>
      </c>
      <c r="C8463" s="32" t="s">
        <v>987</v>
      </c>
      <c r="D8463" s="33">
        <v>2163000</v>
      </c>
      <c r="E8463" s="33">
        <v>0</v>
      </c>
    </row>
    <row r="8464" spans="1:5" x14ac:dyDescent="0.25">
      <c r="A8464">
        <v>6</v>
      </c>
      <c r="B8464" s="35" t="str">
        <f t="shared" si="132"/>
        <v>19003042</v>
      </c>
      <c r="C8464" s="32" t="s">
        <v>988</v>
      </c>
      <c r="D8464" s="33">
        <v>1701000</v>
      </c>
      <c r="E8464" s="33">
        <v>0</v>
      </c>
    </row>
    <row r="8465" spans="1:5" x14ac:dyDescent="0.25">
      <c r="A8465">
        <v>6</v>
      </c>
      <c r="B8465" s="35" t="str">
        <f t="shared" si="132"/>
        <v xml:space="preserve">F190    </v>
      </c>
      <c r="C8465" s="25" t="s">
        <v>989</v>
      </c>
      <c r="D8465" s="26">
        <v>1375504644.3499999</v>
      </c>
      <c r="E8465" s="26">
        <v>1310303242.98</v>
      </c>
    </row>
    <row r="8466" spans="1:5" x14ac:dyDescent="0.25">
      <c r="A8466">
        <v>6</v>
      </c>
      <c r="B8466" s="35" t="str">
        <f t="shared" si="132"/>
        <v>F1-P110.</v>
      </c>
      <c r="C8466" s="25" t="s">
        <v>231</v>
      </c>
      <c r="D8466" s="26">
        <v>1375504644.3499999</v>
      </c>
      <c r="E8466" s="26">
        <v>1310303242.98</v>
      </c>
    </row>
    <row r="8467" spans="1:5" x14ac:dyDescent="0.25">
      <c r="A8467">
        <v>6</v>
      </c>
      <c r="B8467" s="35" t="str">
        <f t="shared" si="132"/>
        <v>19100012</v>
      </c>
      <c r="C8467" s="32" t="s">
        <v>990</v>
      </c>
      <c r="D8467" s="33">
        <v>630515.52</v>
      </c>
      <c r="E8467" s="33">
        <v>-4155658.75</v>
      </c>
    </row>
    <row r="8468" spans="1:5" x14ac:dyDescent="0.25">
      <c r="A8468">
        <v>6</v>
      </c>
      <c r="B8468" s="35" t="str">
        <f t="shared" si="132"/>
        <v>19100022</v>
      </c>
      <c r="C8468" s="32" t="s">
        <v>991</v>
      </c>
      <c r="D8468" s="33">
        <v>-5134890.42</v>
      </c>
      <c r="E8468" s="33">
        <v>-30934592.670000002</v>
      </c>
    </row>
    <row r="8469" spans="1:5" x14ac:dyDescent="0.25">
      <c r="A8469">
        <v>6</v>
      </c>
      <c r="B8469" s="35" t="str">
        <f t="shared" si="132"/>
        <v>19100132</v>
      </c>
      <c r="C8469" s="32" t="s">
        <v>992</v>
      </c>
      <c r="D8469" s="33">
        <v>-50661.81</v>
      </c>
      <c r="E8469" s="33">
        <v>-354652.15</v>
      </c>
    </row>
    <row r="8470" spans="1:5" x14ac:dyDescent="0.25">
      <c r="A8470">
        <v>6</v>
      </c>
      <c r="B8470" s="35" t="str">
        <f t="shared" si="132"/>
        <v>19100142</v>
      </c>
      <c r="C8470" s="32" t="s">
        <v>993</v>
      </c>
      <c r="D8470" s="33">
        <v>46941.33</v>
      </c>
      <c r="E8470" s="33">
        <v>-138771.28</v>
      </c>
    </row>
    <row r="8471" spans="1:5" x14ac:dyDescent="0.25">
      <c r="A8471">
        <v>6</v>
      </c>
      <c r="B8471" s="35" t="str">
        <f t="shared" si="132"/>
        <v>19100152</v>
      </c>
      <c r="C8471" s="32" t="s">
        <v>994</v>
      </c>
      <c r="D8471" s="33">
        <v>-152574.91</v>
      </c>
      <c r="E8471" s="33">
        <v>-217836.91</v>
      </c>
    </row>
    <row r="8472" spans="1:5" x14ac:dyDescent="0.25">
      <c r="A8472">
        <v>6</v>
      </c>
      <c r="B8472" s="35" t="str">
        <f t="shared" si="132"/>
        <v>19100162</v>
      </c>
      <c r="C8472" s="32" t="s">
        <v>995</v>
      </c>
      <c r="D8472" s="33">
        <v>-11390293.1</v>
      </c>
      <c r="E8472" s="33">
        <v>-2843705.57</v>
      </c>
    </row>
    <row r="8473" spans="1:5" x14ac:dyDescent="0.25">
      <c r="A8473">
        <v>6</v>
      </c>
      <c r="B8473" s="35" t="str">
        <f t="shared" si="132"/>
        <v xml:space="preserve">F191    </v>
      </c>
      <c r="C8473" s="25" t="s">
        <v>996</v>
      </c>
      <c r="D8473" s="26">
        <v>-16050963.390000001</v>
      </c>
      <c r="E8473" s="26">
        <v>-38645217.329999998</v>
      </c>
    </row>
    <row r="8474" spans="1:5" x14ac:dyDescent="0.25">
      <c r="A8474">
        <v>6</v>
      </c>
      <c r="B8474" s="35" t="str">
        <f t="shared" si="132"/>
        <v>F1-P110.</v>
      </c>
      <c r="C8474" s="25" t="s">
        <v>232</v>
      </c>
      <c r="D8474" s="26">
        <v>-16050963.390000001</v>
      </c>
      <c r="E8474" s="26">
        <v>-38645217.329999998</v>
      </c>
    </row>
    <row r="8475" spans="1:5" x14ac:dyDescent="0.25">
      <c r="A8475">
        <v>6</v>
      </c>
      <c r="B8475" s="35" t="str">
        <f t="shared" si="132"/>
        <v>F1-P110.</v>
      </c>
      <c r="C8475" s="42" t="s">
        <v>233</v>
      </c>
      <c r="D8475" s="50">
        <v>2267072726.0599999</v>
      </c>
      <c r="E8475" s="50">
        <v>2101788061.3499999</v>
      </c>
    </row>
    <row r="8476" spans="1:5" x14ac:dyDescent="0.25">
      <c r="A8476">
        <v>6</v>
      </c>
      <c r="B8476" s="35" t="str">
        <f t="shared" si="132"/>
        <v>F1.P110.</v>
      </c>
      <c r="C8476" s="42" t="s">
        <v>234</v>
      </c>
      <c r="D8476" s="50">
        <v>12625792218.959999</v>
      </c>
      <c r="E8476" s="50">
        <v>12432450873.120001</v>
      </c>
    </row>
    <row r="8477" spans="1:5" x14ac:dyDescent="0.25">
      <c r="A8477">
        <v>6</v>
      </c>
      <c r="B8477" s="35" t="str">
        <f t="shared" si="132"/>
        <v>Liabilit</v>
      </c>
      <c r="C8477" s="40" t="s">
        <v>997</v>
      </c>
      <c r="D8477" s="46" t="s">
        <v>998</v>
      </c>
      <c r="E8477" s="46" t="s">
        <v>999</v>
      </c>
    </row>
    <row r="8478" spans="1:5" x14ac:dyDescent="0.25">
      <c r="A8478">
        <v>6</v>
      </c>
      <c r="B8478" s="35" t="str">
        <f t="shared" si="132"/>
        <v>20100023</v>
      </c>
      <c r="C8478" s="32" t="s">
        <v>1000</v>
      </c>
      <c r="D8478" s="34">
        <v>-859037.91</v>
      </c>
      <c r="E8478" s="34">
        <v>-859037.91</v>
      </c>
    </row>
    <row r="8479" spans="1:5" x14ac:dyDescent="0.25">
      <c r="A8479">
        <v>6</v>
      </c>
      <c r="B8479" s="35" t="str">
        <f t="shared" si="132"/>
        <v xml:space="preserve">F201    </v>
      </c>
      <c r="C8479" s="25" t="s">
        <v>1001</v>
      </c>
      <c r="D8479" s="27">
        <v>-859037.91</v>
      </c>
      <c r="E8479" s="27">
        <v>-859037.91</v>
      </c>
    </row>
    <row r="8480" spans="1:5" x14ac:dyDescent="0.25">
      <c r="A8480">
        <v>6</v>
      </c>
      <c r="B8480" s="35" t="str">
        <f t="shared" si="132"/>
        <v>F1-P112.</v>
      </c>
      <c r="C8480" s="25" t="s">
        <v>235</v>
      </c>
      <c r="D8480" s="27">
        <v>-859037.91</v>
      </c>
      <c r="E8480" s="27">
        <v>-859037.91</v>
      </c>
    </row>
    <row r="8481" spans="1:5" x14ac:dyDescent="0.25">
      <c r="A8481">
        <v>6</v>
      </c>
      <c r="B8481" s="35" t="str">
        <f t="shared" si="132"/>
        <v>20700003</v>
      </c>
      <c r="C8481" s="32" t="s">
        <v>1002</v>
      </c>
      <c r="D8481" s="34">
        <v>-122847945.22</v>
      </c>
      <c r="E8481" s="34">
        <v>-122847945.22</v>
      </c>
    </row>
    <row r="8482" spans="1:5" x14ac:dyDescent="0.25">
      <c r="A8482">
        <v>6</v>
      </c>
      <c r="B8482" s="35" t="str">
        <f t="shared" si="132"/>
        <v>20700013</v>
      </c>
      <c r="C8482" s="32" t="s">
        <v>1003</v>
      </c>
      <c r="D8482" s="34">
        <v>-338395484.31</v>
      </c>
      <c r="E8482" s="34">
        <v>-338395484.31</v>
      </c>
    </row>
    <row r="8483" spans="1:5" x14ac:dyDescent="0.25">
      <c r="A8483">
        <v>6</v>
      </c>
      <c r="B8483" s="35" t="str">
        <f t="shared" si="132"/>
        <v>20700023</v>
      </c>
      <c r="C8483" s="32" t="s">
        <v>1004</v>
      </c>
      <c r="D8483" s="34">
        <v>-16901820.34</v>
      </c>
      <c r="E8483" s="34">
        <v>-16901820.34</v>
      </c>
    </row>
    <row r="8484" spans="1:5" x14ac:dyDescent="0.25">
      <c r="A8484">
        <v>6</v>
      </c>
      <c r="B8484" s="35" t="str">
        <f t="shared" si="132"/>
        <v xml:space="preserve">F207    </v>
      </c>
      <c r="C8484" s="25" t="s">
        <v>1005</v>
      </c>
      <c r="D8484" s="27">
        <v>-478145249.87</v>
      </c>
      <c r="E8484" s="27">
        <v>-478145249.87</v>
      </c>
    </row>
    <row r="8485" spans="1:5" x14ac:dyDescent="0.25">
      <c r="A8485">
        <v>6</v>
      </c>
      <c r="B8485" s="35" t="str">
        <f t="shared" si="132"/>
        <v>F1-P112.</v>
      </c>
      <c r="C8485" s="25" t="s">
        <v>236</v>
      </c>
      <c r="D8485" s="27">
        <v>-478145249.87</v>
      </c>
      <c r="E8485" s="27">
        <v>-478145249.87</v>
      </c>
    </row>
    <row r="8486" spans="1:5" x14ac:dyDescent="0.25">
      <c r="A8486">
        <v>6</v>
      </c>
      <c r="B8486" s="35" t="str">
        <f t="shared" si="132"/>
        <v>21100003</v>
      </c>
      <c r="C8486" s="32" t="s">
        <v>1006</v>
      </c>
      <c r="D8486" s="34">
        <v>-2803605116.4699998</v>
      </c>
      <c r="E8486" s="34">
        <v>-2803605116.4699998</v>
      </c>
    </row>
    <row r="8487" spans="1:5" x14ac:dyDescent="0.25">
      <c r="A8487">
        <v>6</v>
      </c>
      <c r="B8487" s="35" t="str">
        <f t="shared" si="132"/>
        <v>21100383</v>
      </c>
      <c r="C8487" s="32" t="s">
        <v>1007</v>
      </c>
      <c r="D8487" s="34">
        <v>-491575</v>
      </c>
      <c r="E8487" s="34">
        <v>-491575</v>
      </c>
    </row>
    <row r="8488" spans="1:5" x14ac:dyDescent="0.25">
      <c r="A8488">
        <v>6</v>
      </c>
      <c r="B8488" s="35" t="str">
        <f t="shared" si="132"/>
        <v xml:space="preserve">F211    </v>
      </c>
      <c r="C8488" s="25" t="s">
        <v>1008</v>
      </c>
      <c r="D8488" s="27">
        <v>-2804096691.4699998</v>
      </c>
      <c r="E8488" s="27">
        <v>-2804096691.4699998</v>
      </c>
    </row>
    <row r="8489" spans="1:5" x14ac:dyDescent="0.25">
      <c r="A8489">
        <v>6</v>
      </c>
      <c r="B8489" s="35" t="str">
        <f t="shared" si="132"/>
        <v>F1-P112.</v>
      </c>
      <c r="C8489" s="25" t="s">
        <v>237</v>
      </c>
      <c r="D8489" s="27">
        <v>-2804096691.4699998</v>
      </c>
      <c r="E8489" s="27">
        <v>-2804096691.4699998</v>
      </c>
    </row>
    <row r="8490" spans="1:5" x14ac:dyDescent="0.25">
      <c r="A8490">
        <v>6</v>
      </c>
      <c r="B8490" s="35" t="str">
        <f t="shared" si="132"/>
        <v>21400013</v>
      </c>
      <c r="C8490" s="32" t="s">
        <v>1009</v>
      </c>
      <c r="D8490" s="34">
        <v>2148854.7200000002</v>
      </c>
      <c r="E8490" s="34">
        <v>2148854.7200000002</v>
      </c>
    </row>
    <row r="8491" spans="1:5" x14ac:dyDescent="0.25">
      <c r="A8491">
        <v>6</v>
      </c>
      <c r="B8491" s="35" t="str">
        <f t="shared" si="132"/>
        <v>21400033</v>
      </c>
      <c r="C8491" s="32" t="s">
        <v>1010</v>
      </c>
      <c r="D8491" s="34">
        <v>4985024.68</v>
      </c>
      <c r="E8491" s="34">
        <v>4985024.68</v>
      </c>
    </row>
    <row r="8492" spans="1:5" x14ac:dyDescent="0.25">
      <c r="A8492">
        <v>6</v>
      </c>
      <c r="B8492" s="35" t="str">
        <f t="shared" si="132"/>
        <v xml:space="preserve">F214    </v>
      </c>
      <c r="C8492" s="25" t="s">
        <v>1011</v>
      </c>
      <c r="D8492" s="27">
        <v>7133879.4000000004</v>
      </c>
      <c r="E8492" s="27">
        <v>7133879.4000000004</v>
      </c>
    </row>
    <row r="8493" spans="1:5" x14ac:dyDescent="0.25">
      <c r="A8493">
        <v>6</v>
      </c>
      <c r="B8493" s="35" t="str">
        <f t="shared" si="132"/>
        <v>F1-P112.</v>
      </c>
      <c r="C8493" s="25" t="s">
        <v>238</v>
      </c>
      <c r="D8493" s="27">
        <v>7133879.4000000004</v>
      </c>
      <c r="E8493" s="27">
        <v>7133879.4000000004</v>
      </c>
    </row>
    <row r="8494" spans="1:5" x14ac:dyDescent="0.25">
      <c r="A8494">
        <v>6</v>
      </c>
      <c r="B8494" s="35" t="str">
        <f t="shared" si="132"/>
        <v>21500023</v>
      </c>
      <c r="C8494" s="32" t="s">
        <v>1012</v>
      </c>
      <c r="D8494" s="34">
        <v>-14443200</v>
      </c>
      <c r="E8494" s="34">
        <v>-14443200</v>
      </c>
    </row>
    <row r="8495" spans="1:5" x14ac:dyDescent="0.25">
      <c r="A8495">
        <v>6</v>
      </c>
      <c r="B8495" s="35" t="str">
        <f t="shared" si="132"/>
        <v>21500033</v>
      </c>
      <c r="C8495" s="32" t="s">
        <v>1013</v>
      </c>
      <c r="D8495" s="34">
        <v>-8111172</v>
      </c>
      <c r="E8495" s="34">
        <v>-8111172</v>
      </c>
    </row>
    <row r="8496" spans="1:5" x14ac:dyDescent="0.25">
      <c r="A8496">
        <v>6</v>
      </c>
      <c r="B8496" s="35" t="str">
        <f t="shared" si="132"/>
        <v xml:space="preserve">F215    </v>
      </c>
      <c r="C8496" s="25" t="s">
        <v>263</v>
      </c>
      <c r="D8496" s="27">
        <v>-22554372</v>
      </c>
      <c r="E8496" s="27">
        <v>-22554372</v>
      </c>
    </row>
    <row r="8497" spans="1:5" x14ac:dyDescent="0.25">
      <c r="A8497">
        <v>6</v>
      </c>
      <c r="B8497" s="35" t="str">
        <f t="shared" si="132"/>
        <v>21600003</v>
      </c>
      <c r="C8497" s="32" t="s">
        <v>1014</v>
      </c>
      <c r="D8497" s="34">
        <v>-796832497.90999997</v>
      </c>
      <c r="E8497" s="34">
        <v>-567780012.27999997</v>
      </c>
    </row>
    <row r="8498" spans="1:5" x14ac:dyDescent="0.25">
      <c r="A8498">
        <v>6</v>
      </c>
      <c r="B8498" s="35" t="str">
        <f t="shared" si="132"/>
        <v>21600011</v>
      </c>
      <c r="C8498" s="32" t="s">
        <v>1015</v>
      </c>
      <c r="D8498" s="34">
        <v>17329518.510000002</v>
      </c>
      <c r="E8498" s="34">
        <v>16075312.880000001</v>
      </c>
    </row>
    <row r="8499" spans="1:5" x14ac:dyDescent="0.25">
      <c r="A8499">
        <v>6</v>
      </c>
      <c r="B8499" s="35" t="str">
        <f t="shared" si="132"/>
        <v>21600013</v>
      </c>
      <c r="C8499" s="32" t="s">
        <v>1016</v>
      </c>
      <c r="D8499" s="34">
        <v>77562549.519999996</v>
      </c>
      <c r="E8499" s="34">
        <v>77562549.519999996</v>
      </c>
    </row>
    <row r="8500" spans="1:5" x14ac:dyDescent="0.25">
      <c r="A8500">
        <v>6</v>
      </c>
      <c r="B8500" s="35" t="str">
        <f t="shared" si="132"/>
        <v>21600023</v>
      </c>
      <c r="C8500" s="32" t="s">
        <v>1017</v>
      </c>
      <c r="D8500" s="34">
        <v>1755001.25</v>
      </c>
      <c r="E8500" s="34">
        <v>1755001.25</v>
      </c>
    </row>
    <row r="8501" spans="1:5" x14ac:dyDescent="0.25">
      <c r="A8501">
        <v>6</v>
      </c>
      <c r="B8501" s="35" t="str">
        <f t="shared" si="132"/>
        <v>21600033</v>
      </c>
      <c r="C8501" s="32" t="s">
        <v>1018</v>
      </c>
      <c r="D8501" s="34">
        <v>1471103.62</v>
      </c>
      <c r="E8501" s="34">
        <v>1471103.62</v>
      </c>
    </row>
    <row r="8502" spans="1:5" x14ac:dyDescent="0.25">
      <c r="A8502">
        <v>6</v>
      </c>
      <c r="B8502" s="35" t="str">
        <f t="shared" si="132"/>
        <v>21600053</v>
      </c>
      <c r="C8502" s="32" t="s">
        <v>1019</v>
      </c>
      <c r="D8502" s="34">
        <v>16359946.109999999</v>
      </c>
      <c r="E8502" s="34">
        <v>16359946.109999999</v>
      </c>
    </row>
    <row r="8503" spans="1:5" x14ac:dyDescent="0.25">
      <c r="A8503">
        <v>6</v>
      </c>
      <c r="B8503" s="35" t="str">
        <f t="shared" si="132"/>
        <v xml:space="preserve">F216    </v>
      </c>
      <c r="C8503" s="25" t="s">
        <v>264</v>
      </c>
      <c r="D8503" s="27">
        <v>-682354378.89999998</v>
      </c>
      <c r="E8503" s="27">
        <v>-454556098.89999998</v>
      </c>
    </row>
    <row r="8504" spans="1:5" x14ac:dyDescent="0.25">
      <c r="A8504">
        <v>6</v>
      </c>
      <c r="B8504" s="35" t="str">
        <f t="shared" si="132"/>
        <v>43800003</v>
      </c>
      <c r="C8504" s="32" t="s">
        <v>1020</v>
      </c>
      <c r="D8504" s="34">
        <v>227784248</v>
      </c>
      <c r="E8504" s="34">
        <v>102455756.09999999</v>
      </c>
    </row>
    <row r="8505" spans="1:5" x14ac:dyDescent="0.25">
      <c r="A8505">
        <v>6</v>
      </c>
      <c r="B8505" s="35" t="str">
        <f t="shared" si="132"/>
        <v xml:space="preserve">F438    </v>
      </c>
      <c r="C8505" s="25" t="s">
        <v>270</v>
      </c>
      <c r="D8505" s="27">
        <v>227784248</v>
      </c>
      <c r="E8505" s="27">
        <v>102455756.09999999</v>
      </c>
    </row>
    <row r="8506" spans="1:5" x14ac:dyDescent="0.25">
      <c r="A8506">
        <v>6</v>
      </c>
      <c r="B8506" s="35" t="str">
        <f t="shared" si="132"/>
        <v>43900003</v>
      </c>
      <c r="C8506" s="32" t="s">
        <v>1021</v>
      </c>
      <c r="D8506" s="34">
        <v>5848610</v>
      </c>
      <c r="E8506" s="34">
        <v>-21484570.550000001</v>
      </c>
    </row>
    <row r="8507" spans="1:5" x14ac:dyDescent="0.25">
      <c r="A8507">
        <v>6</v>
      </c>
      <c r="B8507" s="35" t="str">
        <f t="shared" si="132"/>
        <v xml:space="preserve">F439    </v>
      </c>
      <c r="C8507" s="25" t="s">
        <v>271</v>
      </c>
      <c r="D8507" s="27">
        <v>5848610</v>
      </c>
      <c r="E8507" s="27">
        <v>-21484570.550000001</v>
      </c>
    </row>
    <row r="8508" spans="1:5" x14ac:dyDescent="0.25">
      <c r="A8508">
        <v>6</v>
      </c>
      <c r="B8508" s="35" t="str">
        <f t="shared" si="132"/>
        <v>FERC_RET</v>
      </c>
      <c r="C8508" s="25" t="s">
        <v>1022</v>
      </c>
      <c r="D8508" s="27">
        <v>233632858</v>
      </c>
      <c r="E8508" s="27">
        <v>80971185.549999997</v>
      </c>
    </row>
    <row r="8509" spans="1:5" x14ac:dyDescent="0.25">
      <c r="A8509">
        <v>6</v>
      </c>
      <c r="B8509" s="35" t="str">
        <f t="shared" si="132"/>
        <v>41500103</v>
      </c>
      <c r="C8509" s="32" t="s">
        <v>1023</v>
      </c>
      <c r="D8509" s="33">
        <v>0</v>
      </c>
      <c r="E8509" s="34">
        <v>406.63</v>
      </c>
    </row>
    <row r="8510" spans="1:5" x14ac:dyDescent="0.25">
      <c r="A8510">
        <v>6</v>
      </c>
      <c r="B8510" s="35" t="str">
        <f t="shared" si="132"/>
        <v>41500113</v>
      </c>
      <c r="C8510" s="32" t="s">
        <v>1024</v>
      </c>
      <c r="D8510" s="33">
        <v>0</v>
      </c>
      <c r="E8510" s="34">
        <v>-136.34</v>
      </c>
    </row>
    <row r="8511" spans="1:5" x14ac:dyDescent="0.25">
      <c r="A8511">
        <v>6</v>
      </c>
      <c r="B8511" s="35" t="str">
        <f t="shared" si="132"/>
        <v>41810000</v>
      </c>
      <c r="C8511" s="32" t="s">
        <v>1025</v>
      </c>
      <c r="D8511" s="33">
        <v>0</v>
      </c>
      <c r="E8511" s="34">
        <v>-14032</v>
      </c>
    </row>
    <row r="8512" spans="1:5" x14ac:dyDescent="0.25">
      <c r="A8512">
        <v>6</v>
      </c>
      <c r="B8512" s="35" t="str">
        <f t="shared" si="132"/>
        <v>41900013</v>
      </c>
      <c r="C8512" s="32" t="s">
        <v>1026</v>
      </c>
      <c r="D8512" s="33">
        <v>0</v>
      </c>
      <c r="E8512" s="34">
        <v>56418.36</v>
      </c>
    </row>
    <row r="8513" spans="1:5" x14ac:dyDescent="0.25">
      <c r="A8513">
        <v>6</v>
      </c>
      <c r="B8513" s="35" t="str">
        <f t="shared" si="132"/>
        <v>42650093</v>
      </c>
      <c r="C8513" s="32" t="s">
        <v>1027</v>
      </c>
      <c r="D8513" s="33">
        <v>0</v>
      </c>
      <c r="E8513" s="34">
        <v>8950</v>
      </c>
    </row>
    <row r="8514" spans="1:5" x14ac:dyDescent="0.25">
      <c r="A8514">
        <v>6</v>
      </c>
      <c r="B8514" s="35" t="str">
        <f t="shared" ref="B8514:B8577" si="133">LEFT(C8514,8)</f>
        <v>42650103</v>
      </c>
      <c r="C8514" s="32" t="s">
        <v>1028</v>
      </c>
      <c r="D8514" s="33">
        <v>0</v>
      </c>
      <c r="E8514" s="34">
        <v>6200</v>
      </c>
    </row>
    <row r="8515" spans="1:5" x14ac:dyDescent="0.25">
      <c r="A8515">
        <v>6</v>
      </c>
      <c r="B8515" s="35" t="str">
        <f t="shared" si="133"/>
        <v>43100093</v>
      </c>
      <c r="C8515" s="32" t="s">
        <v>1029</v>
      </c>
      <c r="D8515" s="33">
        <v>0</v>
      </c>
      <c r="E8515" s="33">
        <v>0</v>
      </c>
    </row>
    <row r="8516" spans="1:5" x14ac:dyDescent="0.25">
      <c r="A8516">
        <v>6</v>
      </c>
      <c r="B8516" s="35" t="str">
        <f t="shared" si="133"/>
        <v>44000001</v>
      </c>
      <c r="C8516" s="32" t="s">
        <v>1030</v>
      </c>
      <c r="D8516" s="33">
        <v>0</v>
      </c>
      <c r="E8516" s="34">
        <v>-611642947.76999998</v>
      </c>
    </row>
    <row r="8517" spans="1:5" x14ac:dyDescent="0.25">
      <c r="A8517">
        <v>6</v>
      </c>
      <c r="B8517" s="35" t="str">
        <f t="shared" si="133"/>
        <v>44200011</v>
      </c>
      <c r="C8517" s="32" t="s">
        <v>1031</v>
      </c>
      <c r="D8517" s="33">
        <v>0</v>
      </c>
      <c r="E8517" s="34">
        <v>-446120746.24000001</v>
      </c>
    </row>
    <row r="8518" spans="1:5" x14ac:dyDescent="0.25">
      <c r="A8518">
        <v>6</v>
      </c>
      <c r="B8518" s="35" t="str">
        <f t="shared" si="133"/>
        <v>44200021</v>
      </c>
      <c r="C8518" s="32" t="s">
        <v>1032</v>
      </c>
      <c r="D8518" s="33">
        <v>0</v>
      </c>
      <c r="E8518" s="34">
        <v>-55866693.259999998</v>
      </c>
    </row>
    <row r="8519" spans="1:5" x14ac:dyDescent="0.25">
      <c r="A8519">
        <v>6</v>
      </c>
      <c r="B8519" s="35" t="str">
        <f t="shared" si="133"/>
        <v>44200031</v>
      </c>
      <c r="C8519" s="32" t="s">
        <v>1033</v>
      </c>
      <c r="D8519" s="33">
        <v>0</v>
      </c>
      <c r="E8519" s="34">
        <v>-56968.55</v>
      </c>
    </row>
    <row r="8520" spans="1:5" x14ac:dyDescent="0.25">
      <c r="A8520">
        <v>6</v>
      </c>
      <c r="B8520" s="35" t="str">
        <f t="shared" si="133"/>
        <v>44200041</v>
      </c>
      <c r="C8520" s="32" t="s">
        <v>1034</v>
      </c>
      <c r="D8520" s="33">
        <v>0</v>
      </c>
      <c r="E8520" s="34">
        <v>-1892900.07</v>
      </c>
    </row>
    <row r="8521" spans="1:5" x14ac:dyDescent="0.25">
      <c r="A8521">
        <v>6</v>
      </c>
      <c r="B8521" s="35" t="str">
        <f t="shared" si="133"/>
        <v>44400001</v>
      </c>
      <c r="C8521" s="32" t="s">
        <v>1035</v>
      </c>
      <c r="D8521" s="33">
        <v>0</v>
      </c>
      <c r="E8521" s="34">
        <v>-9526769.9700000007</v>
      </c>
    </row>
    <row r="8522" spans="1:5" x14ac:dyDescent="0.25">
      <c r="A8522">
        <v>6</v>
      </c>
      <c r="B8522" s="35" t="str">
        <f t="shared" si="133"/>
        <v>44700011</v>
      </c>
      <c r="C8522" s="32" t="s">
        <v>1036</v>
      </c>
      <c r="D8522" s="33">
        <v>0</v>
      </c>
      <c r="E8522" s="34">
        <v>-193307.35</v>
      </c>
    </row>
    <row r="8523" spans="1:5" x14ac:dyDescent="0.25">
      <c r="A8523">
        <v>6</v>
      </c>
      <c r="B8523" s="35" t="str">
        <f t="shared" si="133"/>
        <v>44700031</v>
      </c>
      <c r="C8523" s="32" t="s">
        <v>1037</v>
      </c>
      <c r="D8523" s="33">
        <v>0</v>
      </c>
      <c r="E8523" s="34">
        <v>-37297092.880000003</v>
      </c>
    </row>
    <row r="8524" spans="1:5" x14ac:dyDescent="0.25">
      <c r="A8524">
        <v>6</v>
      </c>
      <c r="B8524" s="35" t="str">
        <f t="shared" si="133"/>
        <v>45000001</v>
      </c>
      <c r="C8524" s="32" t="s">
        <v>1038</v>
      </c>
      <c r="D8524" s="33">
        <v>0</v>
      </c>
      <c r="E8524" s="34">
        <v>-1410596.35</v>
      </c>
    </row>
    <row r="8525" spans="1:5" x14ac:dyDescent="0.25">
      <c r="A8525">
        <v>6</v>
      </c>
      <c r="B8525" s="35" t="str">
        <f t="shared" si="133"/>
        <v>45100031</v>
      </c>
      <c r="C8525" s="32" t="s">
        <v>1039</v>
      </c>
      <c r="D8525" s="33">
        <v>0</v>
      </c>
      <c r="E8525" s="34">
        <v>-872826</v>
      </c>
    </row>
    <row r="8526" spans="1:5" x14ac:dyDescent="0.25">
      <c r="A8526">
        <v>6</v>
      </c>
      <c r="B8526" s="35" t="str">
        <f t="shared" si="133"/>
        <v>45100131</v>
      </c>
      <c r="C8526" s="32" t="s">
        <v>1040</v>
      </c>
      <c r="D8526" s="33">
        <v>0</v>
      </c>
      <c r="E8526" s="34">
        <v>-680706.57</v>
      </c>
    </row>
    <row r="8527" spans="1:5" x14ac:dyDescent="0.25">
      <c r="A8527">
        <v>6</v>
      </c>
      <c r="B8527" s="35" t="str">
        <f t="shared" si="133"/>
        <v>45100141</v>
      </c>
      <c r="C8527" s="32" t="s">
        <v>1041</v>
      </c>
      <c r="D8527" s="33">
        <v>0</v>
      </c>
      <c r="E8527" s="34">
        <v>-92560</v>
      </c>
    </row>
    <row r="8528" spans="1:5" x14ac:dyDescent="0.25">
      <c r="A8528">
        <v>6</v>
      </c>
      <c r="B8528" s="35" t="str">
        <f t="shared" si="133"/>
        <v>45100151</v>
      </c>
      <c r="C8528" s="32" t="s">
        <v>1042</v>
      </c>
      <c r="D8528" s="33">
        <v>0</v>
      </c>
      <c r="E8528" s="34">
        <v>-126139.53</v>
      </c>
    </row>
    <row r="8529" spans="1:5" x14ac:dyDescent="0.25">
      <c r="A8529">
        <v>6</v>
      </c>
      <c r="B8529" s="35" t="str">
        <f t="shared" si="133"/>
        <v>45100161</v>
      </c>
      <c r="C8529" s="32" t="s">
        <v>1043</v>
      </c>
      <c r="D8529" s="33">
        <v>0</v>
      </c>
      <c r="E8529" s="34">
        <v>-33059.300000000003</v>
      </c>
    </row>
    <row r="8530" spans="1:5" x14ac:dyDescent="0.25">
      <c r="A8530">
        <v>6</v>
      </c>
      <c r="B8530" s="35" t="str">
        <f t="shared" si="133"/>
        <v>45400011</v>
      </c>
      <c r="C8530" s="32" t="s">
        <v>1044</v>
      </c>
      <c r="D8530" s="33">
        <v>0</v>
      </c>
      <c r="E8530" s="34">
        <v>-36372.839999999997</v>
      </c>
    </row>
    <row r="8531" spans="1:5" x14ac:dyDescent="0.25">
      <c r="A8531">
        <v>6</v>
      </c>
      <c r="B8531" s="35" t="str">
        <f t="shared" si="133"/>
        <v>45400031</v>
      </c>
      <c r="C8531" s="32" t="s">
        <v>1045</v>
      </c>
      <c r="D8531" s="33">
        <v>0</v>
      </c>
      <c r="E8531" s="34">
        <v>-2408041.0099999998</v>
      </c>
    </row>
    <row r="8532" spans="1:5" x14ac:dyDescent="0.25">
      <c r="A8532">
        <v>6</v>
      </c>
      <c r="B8532" s="35" t="str">
        <f t="shared" si="133"/>
        <v>45400051</v>
      </c>
      <c r="C8532" s="32" t="s">
        <v>1046</v>
      </c>
      <c r="D8532" s="33">
        <v>0</v>
      </c>
      <c r="E8532" s="34">
        <v>-26134.34</v>
      </c>
    </row>
    <row r="8533" spans="1:5" x14ac:dyDescent="0.25">
      <c r="A8533">
        <v>6</v>
      </c>
      <c r="B8533" s="35" t="str">
        <f t="shared" si="133"/>
        <v>45600091</v>
      </c>
      <c r="C8533" s="32" t="s">
        <v>1047</v>
      </c>
      <c r="D8533" s="33">
        <v>0</v>
      </c>
      <c r="E8533" s="34">
        <v>25517348.850000001</v>
      </c>
    </row>
    <row r="8534" spans="1:5" x14ac:dyDescent="0.25">
      <c r="A8534">
        <v>6</v>
      </c>
      <c r="B8534" s="35" t="str">
        <f t="shared" si="133"/>
        <v>45600201</v>
      </c>
      <c r="C8534" s="32" t="s">
        <v>1048</v>
      </c>
      <c r="D8534" s="33">
        <v>0</v>
      </c>
      <c r="E8534" s="34">
        <v>-64091694.189999998</v>
      </c>
    </row>
    <row r="8535" spans="1:5" x14ac:dyDescent="0.25">
      <c r="A8535">
        <v>6</v>
      </c>
      <c r="B8535" s="35" t="str">
        <f t="shared" si="133"/>
        <v>45600211</v>
      </c>
      <c r="C8535" s="32" t="s">
        <v>1049</v>
      </c>
      <c r="D8535" s="33">
        <v>0</v>
      </c>
      <c r="E8535" s="34">
        <v>47234287.609999999</v>
      </c>
    </row>
    <row r="8536" spans="1:5" x14ac:dyDescent="0.25">
      <c r="A8536">
        <v>6</v>
      </c>
      <c r="B8536" s="35" t="str">
        <f t="shared" si="133"/>
        <v>45600221</v>
      </c>
      <c r="C8536" s="32" t="s">
        <v>1050</v>
      </c>
      <c r="D8536" s="33">
        <v>0</v>
      </c>
      <c r="E8536" s="34">
        <v>-35308.42</v>
      </c>
    </row>
    <row r="8537" spans="1:5" x14ac:dyDescent="0.25">
      <c r="A8537">
        <v>6</v>
      </c>
      <c r="B8537" s="35" t="str">
        <f t="shared" si="133"/>
        <v>48000002</v>
      </c>
      <c r="C8537" s="32" t="s">
        <v>1051</v>
      </c>
      <c r="D8537" s="33">
        <v>0</v>
      </c>
      <c r="E8537" s="34">
        <v>-351862174.23000002</v>
      </c>
    </row>
    <row r="8538" spans="1:5" x14ac:dyDescent="0.25">
      <c r="A8538">
        <v>6</v>
      </c>
      <c r="B8538" s="35" t="str">
        <f t="shared" si="133"/>
        <v>48100002</v>
      </c>
      <c r="C8538" s="32" t="s">
        <v>1052</v>
      </c>
      <c r="D8538" s="33">
        <v>0</v>
      </c>
      <c r="E8538" s="34">
        <v>-129014125.38</v>
      </c>
    </row>
    <row r="8539" spans="1:5" x14ac:dyDescent="0.25">
      <c r="A8539">
        <v>6</v>
      </c>
      <c r="B8539" s="35" t="str">
        <f t="shared" si="133"/>
        <v>48100012</v>
      </c>
      <c r="C8539" s="32" t="s">
        <v>1053</v>
      </c>
      <c r="D8539" s="33">
        <v>0</v>
      </c>
      <c r="E8539" s="34">
        <v>-9761595.8699999992</v>
      </c>
    </row>
    <row r="8540" spans="1:5" x14ac:dyDescent="0.25">
      <c r="A8540">
        <v>6</v>
      </c>
      <c r="B8540" s="35" t="str">
        <f t="shared" si="133"/>
        <v>48100022</v>
      </c>
      <c r="C8540" s="32" t="s">
        <v>1054</v>
      </c>
      <c r="D8540" s="33">
        <v>0</v>
      </c>
      <c r="E8540" s="34">
        <v>-12019281.41</v>
      </c>
    </row>
    <row r="8541" spans="1:5" x14ac:dyDescent="0.25">
      <c r="A8541">
        <v>6</v>
      </c>
      <c r="B8541" s="35" t="str">
        <f t="shared" si="133"/>
        <v>48100032</v>
      </c>
      <c r="C8541" s="32" t="s">
        <v>1055</v>
      </c>
      <c r="D8541" s="33">
        <v>0</v>
      </c>
      <c r="E8541" s="34">
        <v>-444369.22</v>
      </c>
    </row>
    <row r="8542" spans="1:5" x14ac:dyDescent="0.25">
      <c r="A8542">
        <v>6</v>
      </c>
      <c r="B8542" s="35" t="str">
        <f t="shared" si="133"/>
        <v>48700002</v>
      </c>
      <c r="C8542" s="32" t="s">
        <v>1056</v>
      </c>
      <c r="D8542" s="33">
        <v>0</v>
      </c>
      <c r="E8542" s="34">
        <v>-574593.89</v>
      </c>
    </row>
    <row r="8543" spans="1:5" x14ac:dyDescent="0.25">
      <c r="A8543">
        <v>6</v>
      </c>
      <c r="B8543" s="35" t="str">
        <f t="shared" si="133"/>
        <v>48800012</v>
      </c>
      <c r="C8543" s="32" t="s">
        <v>1057</v>
      </c>
      <c r="D8543" s="33">
        <v>0</v>
      </c>
      <c r="E8543" s="34">
        <v>-268501</v>
      </c>
    </row>
    <row r="8544" spans="1:5" x14ac:dyDescent="0.25">
      <c r="A8544">
        <v>6</v>
      </c>
      <c r="B8544" s="35" t="str">
        <f t="shared" si="133"/>
        <v>48800102</v>
      </c>
      <c r="C8544" s="32" t="s">
        <v>1058</v>
      </c>
      <c r="D8544" s="33">
        <v>0</v>
      </c>
      <c r="E8544" s="34">
        <v>-240839.22</v>
      </c>
    </row>
    <row r="8545" spans="1:5" x14ac:dyDescent="0.25">
      <c r="A8545">
        <v>6</v>
      </c>
      <c r="B8545" s="35" t="str">
        <f t="shared" si="133"/>
        <v>48800112</v>
      </c>
      <c r="C8545" s="32" t="s">
        <v>1059</v>
      </c>
      <c r="D8545" s="33">
        <v>0</v>
      </c>
      <c r="E8545" s="34">
        <v>-75344</v>
      </c>
    </row>
    <row r="8546" spans="1:5" x14ac:dyDescent="0.25">
      <c r="A8546">
        <v>6</v>
      </c>
      <c r="B8546" s="35" t="str">
        <f t="shared" si="133"/>
        <v>48800122</v>
      </c>
      <c r="C8546" s="32" t="s">
        <v>1060</v>
      </c>
      <c r="D8546" s="33">
        <v>0</v>
      </c>
      <c r="E8546" s="34">
        <v>-54282.93</v>
      </c>
    </row>
    <row r="8547" spans="1:5" x14ac:dyDescent="0.25">
      <c r="A8547">
        <v>6</v>
      </c>
      <c r="B8547" s="35" t="str">
        <f t="shared" si="133"/>
        <v>48930002</v>
      </c>
      <c r="C8547" s="32" t="s">
        <v>1061</v>
      </c>
      <c r="D8547" s="33">
        <v>0</v>
      </c>
      <c r="E8547" s="34">
        <v>-3553720.56</v>
      </c>
    </row>
    <row r="8548" spans="1:5" x14ac:dyDescent="0.25">
      <c r="A8548">
        <v>6</v>
      </c>
      <c r="B8548" s="35" t="str">
        <f t="shared" si="133"/>
        <v>48930012</v>
      </c>
      <c r="C8548" s="32" t="s">
        <v>1062</v>
      </c>
      <c r="D8548" s="33">
        <v>0</v>
      </c>
      <c r="E8548" s="34">
        <v>-6703583.8499999996</v>
      </c>
    </row>
    <row r="8549" spans="1:5" x14ac:dyDescent="0.25">
      <c r="A8549">
        <v>6</v>
      </c>
      <c r="B8549" s="35" t="str">
        <f t="shared" si="133"/>
        <v>49300142</v>
      </c>
      <c r="C8549" s="32" t="s">
        <v>1063</v>
      </c>
      <c r="D8549" s="33">
        <v>0</v>
      </c>
      <c r="E8549" s="34">
        <v>-3021319.79</v>
      </c>
    </row>
    <row r="8550" spans="1:5" x14ac:dyDescent="0.25">
      <c r="A8550">
        <v>6</v>
      </c>
      <c r="B8550" s="35" t="str">
        <f t="shared" si="133"/>
        <v>49500062</v>
      </c>
      <c r="C8550" s="32" t="s">
        <v>1064</v>
      </c>
      <c r="D8550" s="33">
        <v>0</v>
      </c>
      <c r="E8550" s="34">
        <v>32289774.329999998</v>
      </c>
    </row>
    <row r="8551" spans="1:5" x14ac:dyDescent="0.25">
      <c r="A8551">
        <v>6</v>
      </c>
      <c r="B8551" s="35" t="str">
        <f t="shared" si="133"/>
        <v>60010000</v>
      </c>
      <c r="C8551" s="32" t="s">
        <v>1065</v>
      </c>
      <c r="D8551" s="33">
        <v>0</v>
      </c>
      <c r="E8551" s="34">
        <v>97836032.150000006</v>
      </c>
    </row>
    <row r="8552" spans="1:5" x14ac:dyDescent="0.25">
      <c r="A8552">
        <v>6</v>
      </c>
      <c r="B8552" s="35" t="str">
        <f t="shared" si="133"/>
        <v>60013000</v>
      </c>
      <c r="C8552" s="32" t="s">
        <v>1066</v>
      </c>
      <c r="D8552" s="33">
        <v>0</v>
      </c>
      <c r="E8552" s="34">
        <v>32441340.789999999</v>
      </c>
    </row>
    <row r="8553" spans="1:5" x14ac:dyDescent="0.25">
      <c r="A8553">
        <v>6</v>
      </c>
      <c r="B8553" s="35" t="str">
        <f t="shared" si="133"/>
        <v>60014000</v>
      </c>
      <c r="C8553" s="32" t="s">
        <v>1067</v>
      </c>
      <c r="D8553" s="33">
        <v>0</v>
      </c>
      <c r="E8553" s="34">
        <v>10377863.34</v>
      </c>
    </row>
    <row r="8554" spans="1:5" x14ac:dyDescent="0.25">
      <c r="A8554">
        <v>6</v>
      </c>
      <c r="B8554" s="35" t="str">
        <f t="shared" si="133"/>
        <v>60015000</v>
      </c>
      <c r="C8554" s="32" t="s">
        <v>1068</v>
      </c>
      <c r="D8554" s="33">
        <v>0</v>
      </c>
      <c r="E8554" s="34">
        <v>316116.88</v>
      </c>
    </row>
    <row r="8555" spans="1:5" x14ac:dyDescent="0.25">
      <c r="A8555">
        <v>6</v>
      </c>
      <c r="B8555" s="35" t="str">
        <f t="shared" si="133"/>
        <v>60020000</v>
      </c>
      <c r="C8555" s="32" t="s">
        <v>1069</v>
      </c>
      <c r="D8555" s="33">
        <v>0</v>
      </c>
      <c r="E8555" s="34">
        <v>655542.57999999996</v>
      </c>
    </row>
    <row r="8556" spans="1:5" x14ac:dyDescent="0.25">
      <c r="A8556">
        <v>6</v>
      </c>
      <c r="B8556" s="35" t="str">
        <f t="shared" si="133"/>
        <v>60020100</v>
      </c>
      <c r="C8556" s="32" t="s">
        <v>1070</v>
      </c>
      <c r="D8556" s="33">
        <v>0</v>
      </c>
      <c r="E8556" s="34">
        <v>272355.21999999997</v>
      </c>
    </row>
    <row r="8557" spans="1:5" x14ac:dyDescent="0.25">
      <c r="A8557">
        <v>6</v>
      </c>
      <c r="B8557" s="35" t="str">
        <f t="shared" si="133"/>
        <v>60023000</v>
      </c>
      <c r="C8557" s="32" t="s">
        <v>1071</v>
      </c>
      <c r="D8557" s="33">
        <v>0</v>
      </c>
      <c r="E8557" s="34">
        <v>10355568.029999999</v>
      </c>
    </row>
    <row r="8558" spans="1:5" x14ac:dyDescent="0.25">
      <c r="A8558">
        <v>6</v>
      </c>
      <c r="B8558" s="35" t="str">
        <f t="shared" si="133"/>
        <v>60024000</v>
      </c>
      <c r="C8558" s="32" t="s">
        <v>1072</v>
      </c>
      <c r="D8558" s="33">
        <v>0</v>
      </c>
      <c r="E8558" s="34">
        <v>1715167.62</v>
      </c>
    </row>
    <row r="8559" spans="1:5" x14ac:dyDescent="0.25">
      <c r="A8559">
        <v>6</v>
      </c>
      <c r="B8559" s="35" t="str">
        <f t="shared" si="133"/>
        <v>60025000</v>
      </c>
      <c r="C8559" s="32" t="s">
        <v>1073</v>
      </c>
      <c r="D8559" s="33">
        <v>0</v>
      </c>
      <c r="E8559" s="34">
        <v>17525.91</v>
      </c>
    </row>
    <row r="8560" spans="1:5" x14ac:dyDescent="0.25">
      <c r="A8560">
        <v>6</v>
      </c>
      <c r="B8560" s="35" t="str">
        <f t="shared" si="133"/>
        <v>60042000</v>
      </c>
      <c r="C8560" s="32" t="s">
        <v>1074</v>
      </c>
      <c r="D8560" s="33">
        <v>0</v>
      </c>
      <c r="E8560" s="34">
        <v>25598866.16</v>
      </c>
    </row>
    <row r="8561" spans="1:5" x14ac:dyDescent="0.25">
      <c r="A8561">
        <v>6</v>
      </c>
      <c r="B8561" s="35" t="str">
        <f t="shared" si="133"/>
        <v>60045000</v>
      </c>
      <c r="C8561" s="32" t="s">
        <v>1075</v>
      </c>
      <c r="D8561" s="33">
        <v>0</v>
      </c>
      <c r="E8561" s="34">
        <v>1916891.95</v>
      </c>
    </row>
    <row r="8562" spans="1:5" x14ac:dyDescent="0.25">
      <c r="A8562">
        <v>6</v>
      </c>
      <c r="B8562" s="35" t="str">
        <f t="shared" si="133"/>
        <v>60046000</v>
      </c>
      <c r="C8562" s="32" t="s">
        <v>1076</v>
      </c>
      <c r="D8562" s="33">
        <v>0</v>
      </c>
      <c r="E8562" s="34">
        <v>572849.69999999995</v>
      </c>
    </row>
    <row r="8563" spans="1:5" x14ac:dyDescent="0.25">
      <c r="A8563">
        <v>6</v>
      </c>
      <c r="B8563" s="35" t="str">
        <f t="shared" si="133"/>
        <v>60070000</v>
      </c>
      <c r="C8563" s="32" t="s">
        <v>1077</v>
      </c>
      <c r="D8563" s="33">
        <v>0</v>
      </c>
      <c r="E8563" s="34">
        <v>125608.83</v>
      </c>
    </row>
    <row r="8564" spans="1:5" x14ac:dyDescent="0.25">
      <c r="A8564">
        <v>6</v>
      </c>
      <c r="B8564" s="35" t="str">
        <f t="shared" si="133"/>
        <v>60081000</v>
      </c>
      <c r="C8564" s="32" t="s">
        <v>1078</v>
      </c>
      <c r="D8564" s="33">
        <v>0</v>
      </c>
      <c r="E8564" s="34">
        <v>98782.05</v>
      </c>
    </row>
    <row r="8565" spans="1:5" x14ac:dyDescent="0.25">
      <c r="A8565">
        <v>6</v>
      </c>
      <c r="B8565" s="35" t="str">
        <f t="shared" si="133"/>
        <v>60230010</v>
      </c>
      <c r="C8565" s="32" t="s">
        <v>1079</v>
      </c>
      <c r="D8565" s="33">
        <v>0</v>
      </c>
      <c r="E8565" s="34">
        <v>5786159.7699999996</v>
      </c>
    </row>
    <row r="8566" spans="1:5" x14ac:dyDescent="0.25">
      <c r="A8566">
        <v>6</v>
      </c>
      <c r="B8566" s="35" t="str">
        <f t="shared" si="133"/>
        <v>60250000</v>
      </c>
      <c r="C8566" s="32" t="s">
        <v>1080</v>
      </c>
      <c r="D8566" s="33">
        <v>0</v>
      </c>
      <c r="E8566" s="34">
        <v>980993.46</v>
      </c>
    </row>
    <row r="8567" spans="1:5" x14ac:dyDescent="0.25">
      <c r="A8567">
        <v>6</v>
      </c>
      <c r="B8567" s="35" t="str">
        <f t="shared" si="133"/>
        <v>60260020</v>
      </c>
      <c r="C8567" s="32" t="s">
        <v>1081</v>
      </c>
      <c r="D8567" s="33">
        <v>0</v>
      </c>
      <c r="E8567" s="34">
        <v>7143935.2999999998</v>
      </c>
    </row>
    <row r="8568" spans="1:5" x14ac:dyDescent="0.25">
      <c r="A8568">
        <v>6</v>
      </c>
      <c r="B8568" s="35" t="str">
        <f t="shared" si="133"/>
        <v>60260100</v>
      </c>
      <c r="C8568" s="32" t="s">
        <v>1082</v>
      </c>
      <c r="D8568" s="33">
        <v>0</v>
      </c>
      <c r="E8568" s="34">
        <v>-56034.41</v>
      </c>
    </row>
    <row r="8569" spans="1:5" x14ac:dyDescent="0.25">
      <c r="A8569">
        <v>6</v>
      </c>
      <c r="B8569" s="35" t="str">
        <f t="shared" si="133"/>
        <v>60266200</v>
      </c>
      <c r="C8569" s="32" t="s">
        <v>1083</v>
      </c>
      <c r="D8569" s="33">
        <v>0</v>
      </c>
      <c r="E8569" s="34">
        <v>140879.45000000001</v>
      </c>
    </row>
    <row r="8570" spans="1:5" x14ac:dyDescent="0.25">
      <c r="A8570">
        <v>6</v>
      </c>
      <c r="B8570" s="35" t="str">
        <f t="shared" si="133"/>
        <v>60266220</v>
      </c>
      <c r="C8570" s="32" t="s">
        <v>1084</v>
      </c>
      <c r="D8570" s="33">
        <v>0</v>
      </c>
      <c r="E8570" s="34">
        <v>23022768.920000002</v>
      </c>
    </row>
    <row r="8571" spans="1:5" x14ac:dyDescent="0.25">
      <c r="A8571">
        <v>6</v>
      </c>
      <c r="B8571" s="35" t="str">
        <f t="shared" si="133"/>
        <v>60270000</v>
      </c>
      <c r="C8571" s="32" t="s">
        <v>1085</v>
      </c>
      <c r="D8571" s="33">
        <v>0</v>
      </c>
      <c r="E8571" s="34">
        <v>21933939.059999999</v>
      </c>
    </row>
    <row r="8572" spans="1:5" x14ac:dyDescent="0.25">
      <c r="A8572">
        <v>6</v>
      </c>
      <c r="B8572" s="35" t="str">
        <f t="shared" si="133"/>
        <v>60290000</v>
      </c>
      <c r="C8572" s="32" t="s">
        <v>1086</v>
      </c>
      <c r="D8572" s="33">
        <v>0</v>
      </c>
      <c r="E8572" s="34">
        <v>10526557.140000001</v>
      </c>
    </row>
    <row r="8573" spans="1:5" x14ac:dyDescent="0.25">
      <c r="A8573">
        <v>6</v>
      </c>
      <c r="B8573" s="35" t="str">
        <f t="shared" si="133"/>
        <v>60330000</v>
      </c>
      <c r="C8573" s="32" t="s">
        <v>1087</v>
      </c>
      <c r="D8573" s="33">
        <v>0</v>
      </c>
      <c r="E8573" s="34">
        <v>1043930.48</v>
      </c>
    </row>
    <row r="8574" spans="1:5" x14ac:dyDescent="0.25">
      <c r="A8574">
        <v>6</v>
      </c>
      <c r="B8574" s="35" t="str">
        <f t="shared" si="133"/>
        <v>60331000</v>
      </c>
      <c r="C8574" s="32" t="s">
        <v>1088</v>
      </c>
      <c r="D8574" s="33">
        <v>0</v>
      </c>
      <c r="E8574" s="34">
        <v>-2051.0500000000002</v>
      </c>
    </row>
    <row r="8575" spans="1:5" x14ac:dyDescent="0.25">
      <c r="A8575">
        <v>6</v>
      </c>
      <c r="B8575" s="35" t="str">
        <f t="shared" si="133"/>
        <v>60332000</v>
      </c>
      <c r="C8575" s="32" t="s">
        <v>1089</v>
      </c>
      <c r="D8575" s="33">
        <v>0</v>
      </c>
      <c r="E8575" s="34">
        <v>454572.36</v>
      </c>
    </row>
    <row r="8576" spans="1:5" x14ac:dyDescent="0.25">
      <c r="A8576">
        <v>6</v>
      </c>
      <c r="B8576" s="35" t="str">
        <f t="shared" si="133"/>
        <v>60333000</v>
      </c>
      <c r="C8576" s="32" t="s">
        <v>1090</v>
      </c>
      <c r="D8576" s="33">
        <v>0</v>
      </c>
      <c r="E8576" s="34">
        <v>390670.38</v>
      </c>
    </row>
    <row r="8577" spans="1:5" x14ac:dyDescent="0.25">
      <c r="A8577">
        <v>6</v>
      </c>
      <c r="B8577" s="35" t="str">
        <f t="shared" si="133"/>
        <v>60333150</v>
      </c>
      <c r="C8577" s="32" t="s">
        <v>1091</v>
      </c>
      <c r="D8577" s="33">
        <v>0</v>
      </c>
      <c r="E8577" s="34">
        <v>733093</v>
      </c>
    </row>
    <row r="8578" spans="1:5" x14ac:dyDescent="0.25">
      <c r="A8578">
        <v>6</v>
      </c>
      <c r="B8578" s="35" t="str">
        <f t="shared" ref="B8578:B8641" si="134">LEFT(C8578,8)</f>
        <v>60334000</v>
      </c>
      <c r="C8578" s="32" t="s">
        <v>1092</v>
      </c>
      <c r="D8578" s="33">
        <v>0</v>
      </c>
      <c r="E8578" s="34">
        <v>305797.21000000002</v>
      </c>
    </row>
    <row r="8579" spans="1:5" x14ac:dyDescent="0.25">
      <c r="A8579">
        <v>6</v>
      </c>
      <c r="B8579" s="35" t="str">
        <f t="shared" si="134"/>
        <v>60335000</v>
      </c>
      <c r="C8579" s="32" t="s">
        <v>1093</v>
      </c>
      <c r="D8579" s="33">
        <v>0</v>
      </c>
      <c r="E8579" s="34">
        <v>594752.28</v>
      </c>
    </row>
    <row r="8580" spans="1:5" x14ac:dyDescent="0.25">
      <c r="A8580">
        <v>6</v>
      </c>
      <c r="B8580" s="35" t="str">
        <f t="shared" si="134"/>
        <v>60390000</v>
      </c>
      <c r="C8580" s="32" t="s">
        <v>1094</v>
      </c>
      <c r="D8580" s="33">
        <v>0</v>
      </c>
      <c r="E8580" s="34">
        <v>826676.41</v>
      </c>
    </row>
    <row r="8581" spans="1:5" x14ac:dyDescent="0.25">
      <c r="A8581">
        <v>6</v>
      </c>
      <c r="B8581" s="35" t="str">
        <f t="shared" si="134"/>
        <v>60600000</v>
      </c>
      <c r="C8581" s="32" t="s">
        <v>1095</v>
      </c>
      <c r="D8581" s="33">
        <v>0</v>
      </c>
      <c r="E8581" s="34">
        <v>13515173.939999999</v>
      </c>
    </row>
    <row r="8582" spans="1:5" x14ac:dyDescent="0.25">
      <c r="A8582">
        <v>6</v>
      </c>
      <c r="B8582" s="35" t="str">
        <f t="shared" si="134"/>
        <v>60600010</v>
      </c>
      <c r="C8582" s="32" t="s">
        <v>1096</v>
      </c>
      <c r="D8582" s="33">
        <v>0</v>
      </c>
      <c r="E8582" s="34">
        <v>410024.46</v>
      </c>
    </row>
    <row r="8583" spans="1:5" x14ac:dyDescent="0.25">
      <c r="A8583">
        <v>6</v>
      </c>
      <c r="B8583" s="35" t="str">
        <f t="shared" si="134"/>
        <v>60600100</v>
      </c>
      <c r="C8583" s="32" t="s">
        <v>1097</v>
      </c>
      <c r="D8583" s="33">
        <v>0</v>
      </c>
      <c r="E8583" s="34">
        <v>2792162.94</v>
      </c>
    </row>
    <row r="8584" spans="1:5" x14ac:dyDescent="0.25">
      <c r="A8584">
        <v>6</v>
      </c>
      <c r="B8584" s="35" t="str">
        <f t="shared" si="134"/>
        <v>60600200</v>
      </c>
      <c r="C8584" s="32" t="s">
        <v>1098</v>
      </c>
      <c r="D8584" s="33">
        <v>0</v>
      </c>
      <c r="E8584" s="34">
        <v>6368.13</v>
      </c>
    </row>
    <row r="8585" spans="1:5" x14ac:dyDescent="0.25">
      <c r="A8585">
        <v>6</v>
      </c>
      <c r="B8585" s="35" t="str">
        <f t="shared" si="134"/>
        <v>60601000</v>
      </c>
      <c r="C8585" s="32" t="s">
        <v>1099</v>
      </c>
      <c r="D8585" s="33">
        <v>0</v>
      </c>
      <c r="E8585" s="34">
        <v>845.28</v>
      </c>
    </row>
    <row r="8586" spans="1:5" x14ac:dyDescent="0.25">
      <c r="A8586">
        <v>6</v>
      </c>
      <c r="B8586" s="35" t="str">
        <f t="shared" si="134"/>
        <v>60602000</v>
      </c>
      <c r="C8586" s="32" t="s">
        <v>1100</v>
      </c>
      <c r="D8586" s="33">
        <v>0</v>
      </c>
      <c r="E8586" s="34">
        <v>-27785.439999999999</v>
      </c>
    </row>
    <row r="8587" spans="1:5" x14ac:dyDescent="0.25">
      <c r="A8587">
        <v>6</v>
      </c>
      <c r="B8587" s="35" t="str">
        <f t="shared" si="134"/>
        <v>60605000</v>
      </c>
      <c r="C8587" s="32" t="s">
        <v>1101</v>
      </c>
      <c r="D8587" s="33">
        <v>0</v>
      </c>
      <c r="E8587" s="34">
        <v>-8308.52</v>
      </c>
    </row>
    <row r="8588" spans="1:5" x14ac:dyDescent="0.25">
      <c r="A8588">
        <v>6</v>
      </c>
      <c r="B8588" s="35" t="str">
        <f t="shared" si="134"/>
        <v>60611000</v>
      </c>
      <c r="C8588" s="32" t="s">
        <v>1102</v>
      </c>
      <c r="D8588" s="33">
        <v>0</v>
      </c>
      <c r="E8588" s="34">
        <v>40537848.32</v>
      </c>
    </row>
    <row r="8589" spans="1:5" x14ac:dyDescent="0.25">
      <c r="A8589">
        <v>6</v>
      </c>
      <c r="B8589" s="35" t="str">
        <f t="shared" si="134"/>
        <v>60611100</v>
      </c>
      <c r="C8589" s="32" t="s">
        <v>1103</v>
      </c>
      <c r="D8589" s="33">
        <v>0</v>
      </c>
      <c r="E8589" s="34">
        <v>-3990088.47</v>
      </c>
    </row>
    <row r="8590" spans="1:5" x14ac:dyDescent="0.25">
      <c r="A8590">
        <v>6</v>
      </c>
      <c r="B8590" s="35" t="str">
        <f t="shared" si="134"/>
        <v>60621000</v>
      </c>
      <c r="C8590" s="32" t="s">
        <v>1104</v>
      </c>
      <c r="D8590" s="33">
        <v>0</v>
      </c>
      <c r="E8590" s="34">
        <v>741794.14</v>
      </c>
    </row>
    <row r="8591" spans="1:5" x14ac:dyDescent="0.25">
      <c r="A8591">
        <v>6</v>
      </c>
      <c r="B8591" s="35" t="str">
        <f t="shared" si="134"/>
        <v>60621100</v>
      </c>
      <c r="C8591" s="32" t="s">
        <v>1105</v>
      </c>
      <c r="D8591" s="33">
        <v>0</v>
      </c>
      <c r="E8591" s="34">
        <v>-13926.08</v>
      </c>
    </row>
    <row r="8592" spans="1:5" x14ac:dyDescent="0.25">
      <c r="A8592">
        <v>6</v>
      </c>
      <c r="B8592" s="35" t="str">
        <f t="shared" si="134"/>
        <v>60622000</v>
      </c>
      <c r="C8592" s="32" t="s">
        <v>1106</v>
      </c>
      <c r="D8592" s="33">
        <v>0</v>
      </c>
      <c r="E8592" s="34">
        <v>19482490.440000001</v>
      </c>
    </row>
    <row r="8593" spans="1:5" x14ac:dyDescent="0.25">
      <c r="A8593">
        <v>6</v>
      </c>
      <c r="B8593" s="35" t="str">
        <f t="shared" si="134"/>
        <v>60622001</v>
      </c>
      <c r="C8593" s="32" t="s">
        <v>1107</v>
      </c>
      <c r="D8593" s="33">
        <v>0</v>
      </c>
      <c r="E8593" s="34">
        <v>-3627497.29</v>
      </c>
    </row>
    <row r="8594" spans="1:5" x14ac:dyDescent="0.25">
      <c r="A8594">
        <v>6</v>
      </c>
      <c r="B8594" s="35" t="str">
        <f t="shared" si="134"/>
        <v>60625000</v>
      </c>
      <c r="C8594" s="32" t="s">
        <v>1108</v>
      </c>
      <c r="D8594" s="33">
        <v>0</v>
      </c>
      <c r="E8594" s="34">
        <v>327937.03999999998</v>
      </c>
    </row>
    <row r="8595" spans="1:5" x14ac:dyDescent="0.25">
      <c r="A8595">
        <v>6</v>
      </c>
      <c r="B8595" s="35" t="str">
        <f t="shared" si="134"/>
        <v>60625100</v>
      </c>
      <c r="C8595" s="32" t="s">
        <v>1109</v>
      </c>
      <c r="D8595" s="33">
        <v>0</v>
      </c>
      <c r="E8595" s="34">
        <v>-12465.41</v>
      </c>
    </row>
    <row r="8596" spans="1:5" x14ac:dyDescent="0.25">
      <c r="A8596">
        <v>6</v>
      </c>
      <c r="B8596" s="35" t="str">
        <f t="shared" si="134"/>
        <v>60660000</v>
      </c>
      <c r="C8596" s="32" t="s">
        <v>1110</v>
      </c>
      <c r="D8596" s="33">
        <v>0</v>
      </c>
      <c r="E8596" s="34">
        <v>873.77</v>
      </c>
    </row>
    <row r="8597" spans="1:5" x14ac:dyDescent="0.25">
      <c r="A8597">
        <v>6</v>
      </c>
      <c r="B8597" s="35" t="str">
        <f t="shared" si="134"/>
        <v>60685100</v>
      </c>
      <c r="C8597" s="32" t="s">
        <v>1111</v>
      </c>
      <c r="D8597" s="33">
        <v>0</v>
      </c>
      <c r="E8597" s="34">
        <v>10871.75</v>
      </c>
    </row>
    <row r="8598" spans="1:5" x14ac:dyDescent="0.25">
      <c r="A8598">
        <v>6</v>
      </c>
      <c r="B8598" s="35" t="str">
        <f t="shared" si="134"/>
        <v>60700000</v>
      </c>
      <c r="C8598" s="32" t="s">
        <v>1112</v>
      </c>
      <c r="D8598" s="33">
        <v>0</v>
      </c>
      <c r="E8598" s="34">
        <v>5276079.17</v>
      </c>
    </row>
    <row r="8599" spans="1:5" x14ac:dyDescent="0.25">
      <c r="A8599">
        <v>6</v>
      </c>
      <c r="B8599" s="35" t="str">
        <f t="shared" si="134"/>
        <v>60870000</v>
      </c>
      <c r="C8599" s="32" t="s">
        <v>1113</v>
      </c>
      <c r="D8599" s="33">
        <v>0</v>
      </c>
      <c r="E8599" s="34">
        <v>6093033.9800000004</v>
      </c>
    </row>
    <row r="8600" spans="1:5" x14ac:dyDescent="0.25">
      <c r="A8600">
        <v>6</v>
      </c>
      <c r="B8600" s="35" t="str">
        <f t="shared" si="134"/>
        <v>60870001</v>
      </c>
      <c r="C8600" s="32" t="s">
        <v>1114</v>
      </c>
      <c r="D8600" s="33">
        <v>0</v>
      </c>
      <c r="E8600" s="34">
        <v>12474422.24</v>
      </c>
    </row>
    <row r="8601" spans="1:5" x14ac:dyDescent="0.25">
      <c r="A8601">
        <v>6</v>
      </c>
      <c r="B8601" s="35" t="str">
        <f t="shared" si="134"/>
        <v>60920000</v>
      </c>
      <c r="C8601" s="32" t="s">
        <v>1115</v>
      </c>
      <c r="D8601" s="33">
        <v>0</v>
      </c>
      <c r="E8601" s="34">
        <v>-118415.03</v>
      </c>
    </row>
    <row r="8602" spans="1:5" x14ac:dyDescent="0.25">
      <c r="A8602">
        <v>6</v>
      </c>
      <c r="B8602" s="35" t="str">
        <f t="shared" si="134"/>
        <v>60930000</v>
      </c>
      <c r="C8602" s="32" t="s">
        <v>1116</v>
      </c>
      <c r="D8602" s="33">
        <v>0</v>
      </c>
      <c r="E8602" s="34">
        <v>1891045.09</v>
      </c>
    </row>
    <row r="8603" spans="1:5" x14ac:dyDescent="0.25">
      <c r="A8603">
        <v>6</v>
      </c>
      <c r="B8603" s="35" t="str">
        <f t="shared" si="134"/>
        <v>60935000</v>
      </c>
      <c r="C8603" s="32" t="s">
        <v>1117</v>
      </c>
      <c r="D8603" s="33">
        <v>0</v>
      </c>
      <c r="E8603" s="34">
        <v>229433.52</v>
      </c>
    </row>
    <row r="8604" spans="1:5" x14ac:dyDescent="0.25">
      <c r="A8604">
        <v>6</v>
      </c>
      <c r="B8604" s="35" t="str">
        <f t="shared" si="134"/>
        <v>61000000</v>
      </c>
      <c r="C8604" s="32" t="s">
        <v>1118</v>
      </c>
      <c r="D8604" s="33">
        <v>0</v>
      </c>
      <c r="E8604" s="34">
        <v>2468099.65</v>
      </c>
    </row>
    <row r="8605" spans="1:5" x14ac:dyDescent="0.25">
      <c r="A8605">
        <v>6</v>
      </c>
      <c r="B8605" s="35" t="str">
        <f t="shared" si="134"/>
        <v>61010000</v>
      </c>
      <c r="C8605" s="32" t="s">
        <v>1119</v>
      </c>
      <c r="D8605" s="33">
        <v>0</v>
      </c>
      <c r="E8605" s="34">
        <v>1006637.71</v>
      </c>
    </row>
    <row r="8606" spans="1:5" x14ac:dyDescent="0.25">
      <c r="A8606">
        <v>6</v>
      </c>
      <c r="B8606" s="35" t="str">
        <f t="shared" si="134"/>
        <v>61100000</v>
      </c>
      <c r="C8606" s="32" t="s">
        <v>1120</v>
      </c>
      <c r="D8606" s="33">
        <v>0</v>
      </c>
      <c r="E8606" s="34">
        <v>1393926.43</v>
      </c>
    </row>
    <row r="8607" spans="1:5" x14ac:dyDescent="0.25">
      <c r="A8607">
        <v>6</v>
      </c>
      <c r="B8607" s="35" t="str">
        <f t="shared" si="134"/>
        <v>61900000</v>
      </c>
      <c r="C8607" s="32" t="s">
        <v>1121</v>
      </c>
      <c r="D8607" s="33">
        <v>0</v>
      </c>
      <c r="E8607" s="34">
        <v>2701165.52</v>
      </c>
    </row>
    <row r="8608" spans="1:5" x14ac:dyDescent="0.25">
      <c r="A8608">
        <v>6</v>
      </c>
      <c r="B8608" s="35" t="str">
        <f t="shared" si="134"/>
        <v>62000000</v>
      </c>
      <c r="C8608" s="32" t="s">
        <v>1122</v>
      </c>
      <c r="D8608" s="33">
        <v>0</v>
      </c>
      <c r="E8608" s="34">
        <v>2032722.49</v>
      </c>
    </row>
    <row r="8609" spans="1:5" x14ac:dyDescent="0.25">
      <c r="A8609">
        <v>6</v>
      </c>
      <c r="B8609" s="35" t="str">
        <f t="shared" si="134"/>
        <v>62000010</v>
      </c>
      <c r="C8609" s="32" t="s">
        <v>1123</v>
      </c>
      <c r="D8609" s="33">
        <v>0</v>
      </c>
      <c r="E8609" s="34">
        <v>5341118.45</v>
      </c>
    </row>
    <row r="8610" spans="1:5" x14ac:dyDescent="0.25">
      <c r="A8610">
        <v>6</v>
      </c>
      <c r="B8610" s="35" t="str">
        <f t="shared" si="134"/>
        <v>62000013</v>
      </c>
      <c r="C8610" s="32" t="s">
        <v>1124</v>
      </c>
      <c r="D8610" s="33">
        <v>0</v>
      </c>
      <c r="E8610" s="34">
        <v>301168.74</v>
      </c>
    </row>
    <row r="8611" spans="1:5" x14ac:dyDescent="0.25">
      <c r="A8611">
        <v>6</v>
      </c>
      <c r="B8611" s="35" t="str">
        <f t="shared" si="134"/>
        <v>62000015</v>
      </c>
      <c r="C8611" s="32" t="s">
        <v>1125</v>
      </c>
      <c r="D8611" s="33">
        <v>0</v>
      </c>
      <c r="E8611" s="34">
        <v>-7906858.1299999999</v>
      </c>
    </row>
    <row r="8612" spans="1:5" x14ac:dyDescent="0.25">
      <c r="A8612">
        <v>6</v>
      </c>
      <c r="B8612" s="35" t="str">
        <f t="shared" si="134"/>
        <v>62100000</v>
      </c>
      <c r="C8612" s="32" t="s">
        <v>1126</v>
      </c>
      <c r="D8612" s="33">
        <v>0</v>
      </c>
      <c r="E8612" s="34">
        <v>2818975.34</v>
      </c>
    </row>
    <row r="8613" spans="1:5" x14ac:dyDescent="0.25">
      <c r="A8613">
        <v>6</v>
      </c>
      <c r="B8613" s="35" t="str">
        <f t="shared" si="134"/>
        <v>62100150</v>
      </c>
      <c r="C8613" s="32" t="s">
        <v>1127</v>
      </c>
      <c r="D8613" s="33">
        <v>0</v>
      </c>
      <c r="E8613" s="34">
        <v>90575</v>
      </c>
    </row>
    <row r="8614" spans="1:5" x14ac:dyDescent="0.25">
      <c r="A8614">
        <v>6</v>
      </c>
      <c r="B8614" s="35" t="str">
        <f t="shared" si="134"/>
        <v>62100300</v>
      </c>
      <c r="C8614" s="32" t="s">
        <v>1128</v>
      </c>
      <c r="D8614" s="33">
        <v>0</v>
      </c>
      <c r="E8614" s="34">
        <v>648302.88</v>
      </c>
    </row>
    <row r="8615" spans="1:5" x14ac:dyDescent="0.25">
      <c r="A8615">
        <v>6</v>
      </c>
      <c r="B8615" s="35" t="str">
        <f t="shared" si="134"/>
        <v>62210000</v>
      </c>
      <c r="C8615" s="32" t="s">
        <v>1129</v>
      </c>
      <c r="D8615" s="33">
        <v>0</v>
      </c>
      <c r="E8615" s="34">
        <v>864088.34</v>
      </c>
    </row>
    <row r="8616" spans="1:5" x14ac:dyDescent="0.25">
      <c r="A8616">
        <v>6</v>
      </c>
      <c r="B8616" s="35" t="str">
        <f t="shared" si="134"/>
        <v>62220000</v>
      </c>
      <c r="C8616" s="32" t="s">
        <v>1130</v>
      </c>
      <c r="D8616" s="33">
        <v>0</v>
      </c>
      <c r="E8616" s="34">
        <v>1060009.47</v>
      </c>
    </row>
    <row r="8617" spans="1:5" x14ac:dyDescent="0.25">
      <c r="A8617">
        <v>6</v>
      </c>
      <c r="B8617" s="35" t="str">
        <f t="shared" si="134"/>
        <v>62250000</v>
      </c>
      <c r="C8617" s="32" t="s">
        <v>1131</v>
      </c>
      <c r="D8617" s="33">
        <v>0</v>
      </c>
      <c r="E8617" s="34">
        <v>20546186.370000001</v>
      </c>
    </row>
    <row r="8618" spans="1:5" x14ac:dyDescent="0.25">
      <c r="A8618">
        <v>6</v>
      </c>
      <c r="B8618" s="35" t="str">
        <f t="shared" si="134"/>
        <v>62250010</v>
      </c>
      <c r="C8618" s="32" t="s">
        <v>1132</v>
      </c>
      <c r="D8618" s="33">
        <v>0</v>
      </c>
      <c r="E8618" s="34">
        <v>5289638.57</v>
      </c>
    </row>
    <row r="8619" spans="1:5" x14ac:dyDescent="0.25">
      <c r="A8619">
        <v>6</v>
      </c>
      <c r="B8619" s="35" t="str">
        <f t="shared" si="134"/>
        <v>62300020</v>
      </c>
      <c r="C8619" s="32" t="s">
        <v>1133</v>
      </c>
      <c r="D8619" s="33">
        <v>0</v>
      </c>
      <c r="E8619" s="34">
        <v>3904121.92</v>
      </c>
    </row>
    <row r="8620" spans="1:5" x14ac:dyDescent="0.25">
      <c r="A8620">
        <v>6</v>
      </c>
      <c r="B8620" s="35" t="str">
        <f t="shared" si="134"/>
        <v>62300045</v>
      </c>
      <c r="C8620" s="32" t="s">
        <v>1134</v>
      </c>
      <c r="D8620" s="33">
        <v>0</v>
      </c>
      <c r="E8620" s="34">
        <v>31003599.129999999</v>
      </c>
    </row>
    <row r="8621" spans="1:5" x14ac:dyDescent="0.25">
      <c r="A8621">
        <v>6</v>
      </c>
      <c r="B8621" s="35" t="str">
        <f t="shared" si="134"/>
        <v>62300055</v>
      </c>
      <c r="C8621" s="32" t="s">
        <v>1135</v>
      </c>
      <c r="D8621" s="33">
        <v>0</v>
      </c>
      <c r="E8621" s="34">
        <v>12419501.890000001</v>
      </c>
    </row>
    <row r="8622" spans="1:5" x14ac:dyDescent="0.25">
      <c r="A8622">
        <v>6</v>
      </c>
      <c r="B8622" s="35" t="str">
        <f t="shared" si="134"/>
        <v>62300060</v>
      </c>
      <c r="C8622" s="32" t="s">
        <v>1136</v>
      </c>
      <c r="D8622" s="33">
        <v>0</v>
      </c>
      <c r="E8622" s="34">
        <v>11698942.460000001</v>
      </c>
    </row>
    <row r="8623" spans="1:5" x14ac:dyDescent="0.25">
      <c r="A8623">
        <v>6</v>
      </c>
      <c r="B8623" s="35" t="str">
        <f t="shared" si="134"/>
        <v>62300065</v>
      </c>
      <c r="C8623" s="32" t="s">
        <v>1137</v>
      </c>
      <c r="D8623" s="33">
        <v>0</v>
      </c>
      <c r="E8623" s="34">
        <v>239182703.52000001</v>
      </c>
    </row>
    <row r="8624" spans="1:5" x14ac:dyDescent="0.25">
      <c r="A8624">
        <v>6</v>
      </c>
      <c r="B8624" s="35" t="str">
        <f t="shared" si="134"/>
        <v>62300075</v>
      </c>
      <c r="C8624" s="32" t="s">
        <v>1138</v>
      </c>
      <c r="D8624" s="33">
        <v>0</v>
      </c>
      <c r="E8624" s="34">
        <v>51628396.840000004</v>
      </c>
    </row>
    <row r="8625" spans="1:5" x14ac:dyDescent="0.25">
      <c r="A8625">
        <v>6</v>
      </c>
      <c r="B8625" s="35" t="str">
        <f t="shared" si="134"/>
        <v>62300080</v>
      </c>
      <c r="C8625" s="32" t="s">
        <v>1139</v>
      </c>
      <c r="D8625" s="33">
        <v>0</v>
      </c>
      <c r="E8625" s="34">
        <v>58287502.240000002</v>
      </c>
    </row>
    <row r="8626" spans="1:5" x14ac:dyDescent="0.25">
      <c r="A8626">
        <v>6</v>
      </c>
      <c r="B8626" s="35" t="str">
        <f t="shared" si="134"/>
        <v>62300085</v>
      </c>
      <c r="C8626" s="32" t="s">
        <v>1140</v>
      </c>
      <c r="D8626" s="33">
        <v>0</v>
      </c>
      <c r="E8626" s="34">
        <v>2625183.59</v>
      </c>
    </row>
    <row r="8627" spans="1:5" x14ac:dyDescent="0.25">
      <c r="A8627">
        <v>6</v>
      </c>
      <c r="B8627" s="35" t="str">
        <f t="shared" si="134"/>
        <v>62300090</v>
      </c>
      <c r="C8627" s="32" t="s">
        <v>1141</v>
      </c>
      <c r="D8627" s="33">
        <v>0</v>
      </c>
      <c r="E8627" s="34">
        <v>17875611.059999999</v>
      </c>
    </row>
    <row r="8628" spans="1:5" x14ac:dyDescent="0.25">
      <c r="A8628">
        <v>6</v>
      </c>
      <c r="B8628" s="35" t="str">
        <f t="shared" si="134"/>
        <v>62300095</v>
      </c>
      <c r="C8628" s="32" t="s">
        <v>1142</v>
      </c>
      <c r="D8628" s="33">
        <v>0</v>
      </c>
      <c r="E8628" s="34">
        <v>6358534.7300000004</v>
      </c>
    </row>
    <row r="8629" spans="1:5" x14ac:dyDescent="0.25">
      <c r="A8629">
        <v>6</v>
      </c>
      <c r="B8629" s="35" t="str">
        <f t="shared" si="134"/>
        <v>62300110</v>
      </c>
      <c r="C8629" s="32" t="s">
        <v>1143</v>
      </c>
      <c r="D8629" s="33">
        <v>0</v>
      </c>
      <c r="E8629" s="34">
        <v>3564370.93</v>
      </c>
    </row>
    <row r="8630" spans="1:5" x14ac:dyDescent="0.25">
      <c r="A8630">
        <v>6</v>
      </c>
      <c r="B8630" s="35" t="str">
        <f t="shared" si="134"/>
        <v>62300115</v>
      </c>
      <c r="C8630" s="32" t="s">
        <v>1144</v>
      </c>
      <c r="D8630" s="33">
        <v>0</v>
      </c>
      <c r="E8630" s="34">
        <v>72275.86</v>
      </c>
    </row>
    <row r="8631" spans="1:5" x14ac:dyDescent="0.25">
      <c r="A8631">
        <v>6</v>
      </c>
      <c r="B8631" s="35" t="str">
        <f t="shared" si="134"/>
        <v>62300120</v>
      </c>
      <c r="C8631" s="32" t="s">
        <v>1145</v>
      </c>
      <c r="D8631" s="33">
        <v>0</v>
      </c>
      <c r="E8631" s="34">
        <v>36634.699999999997</v>
      </c>
    </row>
    <row r="8632" spans="1:5" x14ac:dyDescent="0.25">
      <c r="A8632">
        <v>6</v>
      </c>
      <c r="B8632" s="35" t="str">
        <f t="shared" si="134"/>
        <v>62300150</v>
      </c>
      <c r="C8632" s="32" t="s">
        <v>1146</v>
      </c>
      <c r="D8632" s="33">
        <v>0</v>
      </c>
      <c r="E8632" s="34">
        <v>36490.6</v>
      </c>
    </row>
    <row r="8633" spans="1:5" x14ac:dyDescent="0.25">
      <c r="A8633">
        <v>6</v>
      </c>
      <c r="B8633" s="35" t="str">
        <f t="shared" si="134"/>
        <v>62309990</v>
      </c>
      <c r="C8633" s="32" t="s">
        <v>1147</v>
      </c>
      <c r="D8633" s="33">
        <v>0</v>
      </c>
      <c r="E8633" s="34">
        <v>23928766.699999999</v>
      </c>
    </row>
    <row r="8634" spans="1:5" x14ac:dyDescent="0.25">
      <c r="A8634">
        <v>6</v>
      </c>
      <c r="B8634" s="35" t="str">
        <f t="shared" si="134"/>
        <v>62309999</v>
      </c>
      <c r="C8634" s="32" t="s">
        <v>1148</v>
      </c>
      <c r="D8634" s="33">
        <v>0</v>
      </c>
      <c r="E8634" s="34">
        <v>-25287352.260000002</v>
      </c>
    </row>
    <row r="8635" spans="1:5" x14ac:dyDescent="0.25">
      <c r="A8635">
        <v>6</v>
      </c>
      <c r="B8635" s="35" t="str">
        <f t="shared" si="134"/>
        <v>62310001</v>
      </c>
      <c r="C8635" s="32" t="s">
        <v>1149</v>
      </c>
      <c r="D8635" s="33">
        <v>0</v>
      </c>
      <c r="E8635" s="34">
        <v>424183.9</v>
      </c>
    </row>
    <row r="8636" spans="1:5" x14ac:dyDescent="0.25">
      <c r="A8636">
        <v>6</v>
      </c>
      <c r="B8636" s="35" t="str">
        <f t="shared" si="134"/>
        <v>62310002</v>
      </c>
      <c r="C8636" s="32" t="s">
        <v>1150</v>
      </c>
      <c r="D8636" s="33">
        <v>0</v>
      </c>
      <c r="E8636" s="34">
        <v>585900.98</v>
      </c>
    </row>
    <row r="8637" spans="1:5" x14ac:dyDescent="0.25">
      <c r="A8637">
        <v>6</v>
      </c>
      <c r="B8637" s="35" t="str">
        <f t="shared" si="134"/>
        <v>62310003</v>
      </c>
      <c r="C8637" s="32" t="s">
        <v>1151</v>
      </c>
      <c r="D8637" s="33">
        <v>0</v>
      </c>
      <c r="E8637" s="34">
        <v>117242.98</v>
      </c>
    </row>
    <row r="8638" spans="1:5" x14ac:dyDescent="0.25">
      <c r="A8638">
        <v>6</v>
      </c>
      <c r="B8638" s="35" t="str">
        <f t="shared" si="134"/>
        <v>62310004</v>
      </c>
      <c r="C8638" s="32" t="s">
        <v>1152</v>
      </c>
      <c r="D8638" s="33">
        <v>0</v>
      </c>
      <c r="E8638" s="34">
        <v>199302.34</v>
      </c>
    </row>
    <row r="8639" spans="1:5" x14ac:dyDescent="0.25">
      <c r="A8639">
        <v>6</v>
      </c>
      <c r="B8639" s="35" t="str">
        <f t="shared" si="134"/>
        <v>62310005</v>
      </c>
      <c r="C8639" s="32" t="s">
        <v>1153</v>
      </c>
      <c r="D8639" s="33">
        <v>0</v>
      </c>
      <c r="E8639" s="34">
        <v>101138.99</v>
      </c>
    </row>
    <row r="8640" spans="1:5" x14ac:dyDescent="0.25">
      <c r="A8640">
        <v>6</v>
      </c>
      <c r="B8640" s="35" t="str">
        <f t="shared" si="134"/>
        <v>62320000</v>
      </c>
      <c r="C8640" s="32" t="s">
        <v>1154</v>
      </c>
      <c r="D8640" s="33">
        <v>0</v>
      </c>
      <c r="E8640" s="34">
        <v>21344066.5</v>
      </c>
    </row>
    <row r="8641" spans="1:5" x14ac:dyDescent="0.25">
      <c r="A8641">
        <v>6</v>
      </c>
      <c r="B8641" s="35" t="str">
        <f t="shared" si="134"/>
        <v>62510000</v>
      </c>
      <c r="C8641" s="32" t="s">
        <v>1155</v>
      </c>
      <c r="D8641" s="33">
        <v>0</v>
      </c>
      <c r="E8641" s="34">
        <v>33353649.460000001</v>
      </c>
    </row>
    <row r="8642" spans="1:5" x14ac:dyDescent="0.25">
      <c r="A8642">
        <v>6</v>
      </c>
      <c r="B8642" s="35" t="str">
        <f t="shared" ref="B8642:B8705" si="135">LEFT(C8642,8)</f>
        <v>63000090</v>
      </c>
      <c r="C8642" s="32" t="s">
        <v>1156</v>
      </c>
      <c r="D8642" s="33">
        <v>0</v>
      </c>
      <c r="E8642" s="34">
        <v>10719220.83</v>
      </c>
    </row>
    <row r="8643" spans="1:5" x14ac:dyDescent="0.25">
      <c r="A8643">
        <v>6</v>
      </c>
      <c r="B8643" s="35" t="str">
        <f t="shared" si="135"/>
        <v>63000100</v>
      </c>
      <c r="C8643" s="32" t="s">
        <v>1157</v>
      </c>
      <c r="D8643" s="33">
        <v>0</v>
      </c>
      <c r="E8643" s="34">
        <v>5066200.21</v>
      </c>
    </row>
    <row r="8644" spans="1:5" x14ac:dyDescent="0.25">
      <c r="A8644">
        <v>6</v>
      </c>
      <c r="B8644" s="35" t="str">
        <f t="shared" si="135"/>
        <v>63000121</v>
      </c>
      <c r="C8644" s="32" t="s">
        <v>1158</v>
      </c>
      <c r="D8644" s="33">
        <v>0</v>
      </c>
      <c r="E8644" s="34">
        <v>6329770.3200000003</v>
      </c>
    </row>
    <row r="8645" spans="1:5" x14ac:dyDescent="0.25">
      <c r="A8645">
        <v>6</v>
      </c>
      <c r="B8645" s="35" t="str">
        <f t="shared" si="135"/>
        <v>63000122</v>
      </c>
      <c r="C8645" s="32" t="s">
        <v>1159</v>
      </c>
      <c r="D8645" s="33">
        <v>0</v>
      </c>
      <c r="E8645" s="34">
        <v>882622.97</v>
      </c>
    </row>
    <row r="8646" spans="1:5" x14ac:dyDescent="0.25">
      <c r="A8646">
        <v>6</v>
      </c>
      <c r="B8646" s="35" t="str">
        <f t="shared" si="135"/>
        <v>63009999</v>
      </c>
      <c r="C8646" s="32" t="s">
        <v>1160</v>
      </c>
      <c r="D8646" s="33">
        <v>0</v>
      </c>
      <c r="E8646" s="34">
        <v>-644095.34</v>
      </c>
    </row>
    <row r="8647" spans="1:5" x14ac:dyDescent="0.25">
      <c r="A8647">
        <v>6</v>
      </c>
      <c r="B8647" s="35" t="str">
        <f t="shared" si="135"/>
        <v>63100000</v>
      </c>
      <c r="C8647" s="32" t="s">
        <v>1161</v>
      </c>
      <c r="D8647" s="33">
        <v>0</v>
      </c>
      <c r="E8647" s="34">
        <v>5494071.6699999999</v>
      </c>
    </row>
    <row r="8648" spans="1:5" x14ac:dyDescent="0.25">
      <c r="A8648">
        <v>6</v>
      </c>
      <c r="B8648" s="35" t="str">
        <f t="shared" si="135"/>
        <v>63400010</v>
      </c>
      <c r="C8648" s="32" t="s">
        <v>1162</v>
      </c>
      <c r="D8648" s="33">
        <v>0</v>
      </c>
      <c r="E8648" s="34">
        <v>190631.28</v>
      </c>
    </row>
    <row r="8649" spans="1:5" x14ac:dyDescent="0.25">
      <c r="A8649">
        <v>6</v>
      </c>
      <c r="B8649" s="35" t="str">
        <f t="shared" si="135"/>
        <v>63400020</v>
      </c>
      <c r="C8649" s="32" t="s">
        <v>1163</v>
      </c>
      <c r="D8649" s="33">
        <v>0</v>
      </c>
      <c r="E8649" s="34">
        <v>289665.53000000003</v>
      </c>
    </row>
    <row r="8650" spans="1:5" x14ac:dyDescent="0.25">
      <c r="A8650">
        <v>6</v>
      </c>
      <c r="B8650" s="35" t="str">
        <f t="shared" si="135"/>
        <v>63400030</v>
      </c>
      <c r="C8650" s="32" t="s">
        <v>1164</v>
      </c>
      <c r="D8650" s="33">
        <v>0</v>
      </c>
      <c r="E8650" s="34">
        <v>-1449870.46</v>
      </c>
    </row>
    <row r="8651" spans="1:5" x14ac:dyDescent="0.25">
      <c r="A8651">
        <v>6</v>
      </c>
      <c r="B8651" s="35" t="str">
        <f t="shared" si="135"/>
        <v>63400150</v>
      </c>
      <c r="C8651" s="32" t="s">
        <v>1165</v>
      </c>
      <c r="D8651" s="33">
        <v>0</v>
      </c>
      <c r="E8651" s="34">
        <v>10627.04</v>
      </c>
    </row>
    <row r="8652" spans="1:5" x14ac:dyDescent="0.25">
      <c r="A8652">
        <v>6</v>
      </c>
      <c r="B8652" s="35" t="str">
        <f t="shared" si="135"/>
        <v>63400200</v>
      </c>
      <c r="C8652" s="32" t="s">
        <v>1166</v>
      </c>
      <c r="D8652" s="33">
        <v>0</v>
      </c>
      <c r="E8652" s="34">
        <v>11308010.98</v>
      </c>
    </row>
    <row r="8653" spans="1:5" x14ac:dyDescent="0.25">
      <c r="A8653">
        <v>6</v>
      </c>
      <c r="B8653" s="35" t="str">
        <f t="shared" si="135"/>
        <v>63400400</v>
      </c>
      <c r="C8653" s="32" t="s">
        <v>1167</v>
      </c>
      <c r="D8653" s="33">
        <v>0</v>
      </c>
      <c r="E8653" s="34">
        <v>220975893.94999999</v>
      </c>
    </row>
    <row r="8654" spans="1:5" x14ac:dyDescent="0.25">
      <c r="A8654">
        <v>6</v>
      </c>
      <c r="B8654" s="35" t="str">
        <f t="shared" si="135"/>
        <v>63400500</v>
      </c>
      <c r="C8654" s="32" t="s">
        <v>1168</v>
      </c>
      <c r="D8654" s="33">
        <v>0</v>
      </c>
      <c r="E8654" s="34">
        <v>116568818.76000001</v>
      </c>
    </row>
    <row r="8655" spans="1:5" x14ac:dyDescent="0.25">
      <c r="A8655">
        <v>6</v>
      </c>
      <c r="B8655" s="35" t="str">
        <f t="shared" si="135"/>
        <v>63400600</v>
      </c>
      <c r="C8655" s="32" t="s">
        <v>1169</v>
      </c>
      <c r="D8655" s="33">
        <v>0</v>
      </c>
      <c r="E8655" s="34">
        <v>-3027604.8</v>
      </c>
    </row>
    <row r="8656" spans="1:5" x14ac:dyDescent="0.25">
      <c r="A8656">
        <v>6</v>
      </c>
      <c r="B8656" s="35" t="str">
        <f t="shared" si="135"/>
        <v>63400700</v>
      </c>
      <c r="C8656" s="32" t="s">
        <v>1170</v>
      </c>
      <c r="D8656" s="33">
        <v>0</v>
      </c>
      <c r="E8656" s="34">
        <v>-20737805.109999999</v>
      </c>
    </row>
    <row r="8657" spans="1:5" x14ac:dyDescent="0.25">
      <c r="A8657">
        <v>6</v>
      </c>
      <c r="B8657" s="35" t="str">
        <f t="shared" si="135"/>
        <v>63400800</v>
      </c>
      <c r="C8657" s="32" t="s">
        <v>1171</v>
      </c>
      <c r="D8657" s="33">
        <v>0</v>
      </c>
      <c r="E8657" s="34">
        <v>-96647.58</v>
      </c>
    </row>
    <row r="8658" spans="1:5" x14ac:dyDescent="0.25">
      <c r="A8658">
        <v>6</v>
      </c>
      <c r="B8658" s="35" t="str">
        <f t="shared" si="135"/>
        <v>63400810</v>
      </c>
      <c r="C8658" s="32" t="s">
        <v>1172</v>
      </c>
      <c r="D8658" s="33">
        <v>0</v>
      </c>
      <c r="E8658" s="34">
        <v>-582335.71</v>
      </c>
    </row>
    <row r="8659" spans="1:5" x14ac:dyDescent="0.25">
      <c r="A8659">
        <v>6</v>
      </c>
      <c r="B8659" s="35" t="str">
        <f t="shared" si="135"/>
        <v>64000100</v>
      </c>
      <c r="C8659" s="32" t="s">
        <v>1173</v>
      </c>
      <c r="D8659" s="33">
        <v>0</v>
      </c>
      <c r="E8659" s="34">
        <v>249152621.03999999</v>
      </c>
    </row>
    <row r="8660" spans="1:5" x14ac:dyDescent="0.25">
      <c r="A8660">
        <v>6</v>
      </c>
      <c r="B8660" s="35" t="str">
        <f t="shared" si="135"/>
        <v>64000110</v>
      </c>
      <c r="C8660" s="32" t="s">
        <v>1174</v>
      </c>
      <c r="D8660" s="33">
        <v>0</v>
      </c>
      <c r="E8660" s="34">
        <v>-5223060.83</v>
      </c>
    </row>
    <row r="8661" spans="1:5" x14ac:dyDescent="0.25">
      <c r="A8661">
        <v>6</v>
      </c>
      <c r="B8661" s="35" t="str">
        <f t="shared" si="135"/>
        <v>64000120</v>
      </c>
      <c r="C8661" s="32" t="s">
        <v>1175</v>
      </c>
      <c r="D8661" s="33">
        <v>0</v>
      </c>
      <c r="E8661" s="34">
        <v>11797487.74</v>
      </c>
    </row>
    <row r="8662" spans="1:5" x14ac:dyDescent="0.25">
      <c r="A8662">
        <v>6</v>
      </c>
      <c r="B8662" s="35" t="str">
        <f t="shared" si="135"/>
        <v>64000290</v>
      </c>
      <c r="C8662" s="32" t="s">
        <v>1176</v>
      </c>
      <c r="D8662" s="33">
        <v>0</v>
      </c>
      <c r="E8662" s="34">
        <v>106578969.34</v>
      </c>
    </row>
    <row r="8663" spans="1:5" x14ac:dyDescent="0.25">
      <c r="A8663">
        <v>6</v>
      </c>
      <c r="B8663" s="35" t="str">
        <f t="shared" si="135"/>
        <v>65000010</v>
      </c>
      <c r="C8663" s="32" t="s">
        <v>1177</v>
      </c>
      <c r="D8663" s="33">
        <v>0</v>
      </c>
      <c r="E8663" s="34">
        <v>444536392.19</v>
      </c>
    </row>
    <row r="8664" spans="1:5" x14ac:dyDescent="0.25">
      <c r="A8664">
        <v>6</v>
      </c>
      <c r="B8664" s="35" t="str">
        <f t="shared" si="135"/>
        <v>65000020</v>
      </c>
      <c r="C8664" s="32" t="s">
        <v>1178</v>
      </c>
      <c r="D8664" s="33">
        <v>0</v>
      </c>
      <c r="E8664" s="34">
        <v>376847944.69999999</v>
      </c>
    </row>
    <row r="8665" spans="1:5" x14ac:dyDescent="0.25">
      <c r="A8665">
        <v>6</v>
      </c>
      <c r="B8665" s="35" t="str">
        <f t="shared" si="135"/>
        <v>65000030</v>
      </c>
      <c r="C8665" s="32" t="s">
        <v>1179</v>
      </c>
      <c r="D8665" s="33">
        <v>0</v>
      </c>
      <c r="E8665" s="34">
        <v>42254471.32</v>
      </c>
    </row>
    <row r="8666" spans="1:5" x14ac:dyDescent="0.25">
      <c r="A8666">
        <v>6</v>
      </c>
      <c r="B8666" s="35" t="str">
        <f t="shared" si="135"/>
        <v>65000050</v>
      </c>
      <c r="C8666" s="32" t="s">
        <v>1180</v>
      </c>
      <c r="D8666" s="33">
        <v>0</v>
      </c>
      <c r="E8666" s="34">
        <v>81335573.299999997</v>
      </c>
    </row>
    <row r="8667" spans="1:5" x14ac:dyDescent="0.25">
      <c r="A8667">
        <v>6</v>
      </c>
      <c r="B8667" s="35" t="str">
        <f t="shared" si="135"/>
        <v>66000100</v>
      </c>
      <c r="C8667" s="32" t="s">
        <v>1181</v>
      </c>
      <c r="D8667" s="33">
        <v>0</v>
      </c>
      <c r="E8667" s="34">
        <v>-4261085.28</v>
      </c>
    </row>
    <row r="8668" spans="1:5" x14ac:dyDescent="0.25">
      <c r="A8668">
        <v>6</v>
      </c>
      <c r="B8668" s="35" t="str">
        <f t="shared" si="135"/>
        <v>68001000</v>
      </c>
      <c r="C8668" s="32" t="s">
        <v>1182</v>
      </c>
      <c r="D8668" s="33">
        <v>0</v>
      </c>
      <c r="E8668" s="34">
        <v>-5705273.7199999997</v>
      </c>
    </row>
    <row r="8669" spans="1:5" x14ac:dyDescent="0.25">
      <c r="A8669">
        <v>6</v>
      </c>
      <c r="B8669" s="35" t="str">
        <f t="shared" si="135"/>
        <v>68015000</v>
      </c>
      <c r="C8669" s="32" t="s">
        <v>1183</v>
      </c>
      <c r="D8669" s="33">
        <v>0</v>
      </c>
      <c r="E8669" s="34">
        <v>-6874.98</v>
      </c>
    </row>
    <row r="8670" spans="1:5" x14ac:dyDescent="0.25">
      <c r="A8670">
        <v>6</v>
      </c>
      <c r="B8670" s="35" t="str">
        <f t="shared" si="135"/>
        <v>68045000</v>
      </c>
      <c r="C8670" s="32" t="s">
        <v>1184</v>
      </c>
      <c r="D8670" s="33">
        <v>0</v>
      </c>
      <c r="E8670" s="34">
        <v>-5072.54</v>
      </c>
    </row>
    <row r="8671" spans="1:5" x14ac:dyDescent="0.25">
      <c r="A8671">
        <v>6</v>
      </c>
      <c r="B8671" s="35" t="str">
        <f t="shared" si="135"/>
        <v>68047000</v>
      </c>
      <c r="C8671" s="32" t="s">
        <v>1185</v>
      </c>
      <c r="D8671" s="33">
        <v>0</v>
      </c>
      <c r="E8671" s="34">
        <v>-4116584.65</v>
      </c>
    </row>
    <row r="8672" spans="1:5" x14ac:dyDescent="0.25">
      <c r="A8672">
        <v>6</v>
      </c>
      <c r="B8672" s="35" t="str">
        <f t="shared" si="135"/>
        <v>68060010</v>
      </c>
      <c r="C8672" s="32" t="s">
        <v>1186</v>
      </c>
      <c r="D8672" s="33">
        <v>0</v>
      </c>
      <c r="E8672" s="34">
        <v>-1236033.26</v>
      </c>
    </row>
    <row r="8673" spans="1:5" x14ac:dyDescent="0.25">
      <c r="A8673">
        <v>6</v>
      </c>
      <c r="B8673" s="35" t="str">
        <f t="shared" si="135"/>
        <v>68060020</v>
      </c>
      <c r="C8673" s="32" t="s">
        <v>1187</v>
      </c>
      <c r="D8673" s="33">
        <v>0</v>
      </c>
      <c r="E8673" s="34">
        <v>-1236033.26</v>
      </c>
    </row>
    <row r="8674" spans="1:5" x14ac:dyDescent="0.25">
      <c r="A8674">
        <v>6</v>
      </c>
      <c r="B8674" s="35" t="str">
        <f t="shared" si="135"/>
        <v>68061000</v>
      </c>
      <c r="C8674" s="32" t="s">
        <v>1188</v>
      </c>
      <c r="D8674" s="33">
        <v>0</v>
      </c>
      <c r="E8674" s="34">
        <v>-46025682.990000002</v>
      </c>
    </row>
    <row r="8675" spans="1:5" x14ac:dyDescent="0.25">
      <c r="A8675">
        <v>6</v>
      </c>
      <c r="B8675" s="35" t="str">
        <f t="shared" si="135"/>
        <v>68061010</v>
      </c>
      <c r="C8675" s="32" t="s">
        <v>1189</v>
      </c>
      <c r="D8675" s="33">
        <v>0</v>
      </c>
      <c r="E8675" s="34">
        <v>3108.62</v>
      </c>
    </row>
    <row r="8676" spans="1:5" x14ac:dyDescent="0.25">
      <c r="A8676">
        <v>6</v>
      </c>
      <c r="B8676" s="35" t="str">
        <f t="shared" si="135"/>
        <v>68061040</v>
      </c>
      <c r="C8676" s="32" t="s">
        <v>1190</v>
      </c>
      <c r="D8676" s="33">
        <v>0</v>
      </c>
      <c r="E8676" s="34">
        <v>21281.62</v>
      </c>
    </row>
    <row r="8677" spans="1:5" x14ac:dyDescent="0.25">
      <c r="A8677">
        <v>6</v>
      </c>
      <c r="B8677" s="35" t="str">
        <f t="shared" si="135"/>
        <v>68061060</v>
      </c>
      <c r="C8677" s="32" t="s">
        <v>1191</v>
      </c>
      <c r="D8677" s="33">
        <v>0</v>
      </c>
      <c r="E8677" s="34">
        <v>7715.98</v>
      </c>
    </row>
    <row r="8678" spans="1:5" x14ac:dyDescent="0.25">
      <c r="A8678">
        <v>6</v>
      </c>
      <c r="B8678" s="35" t="str">
        <f t="shared" si="135"/>
        <v>68061070</v>
      </c>
      <c r="C8678" s="32" t="s">
        <v>1192</v>
      </c>
      <c r="D8678" s="33">
        <v>0</v>
      </c>
      <c r="E8678" s="34">
        <v>20281.169999999998</v>
      </c>
    </row>
    <row r="8679" spans="1:5" x14ac:dyDescent="0.25">
      <c r="A8679">
        <v>6</v>
      </c>
      <c r="B8679" s="35" t="str">
        <f t="shared" si="135"/>
        <v>68061080</v>
      </c>
      <c r="C8679" s="32" t="s">
        <v>1193</v>
      </c>
      <c r="D8679" s="33">
        <v>0</v>
      </c>
      <c r="E8679" s="34">
        <v>15903.05</v>
      </c>
    </row>
    <row r="8680" spans="1:5" x14ac:dyDescent="0.25">
      <c r="A8680">
        <v>6</v>
      </c>
      <c r="B8680" s="35" t="str">
        <f t="shared" si="135"/>
        <v>68061090</v>
      </c>
      <c r="C8680" s="32" t="s">
        <v>1194</v>
      </c>
      <c r="D8680" s="33">
        <v>0</v>
      </c>
      <c r="E8680" s="34">
        <v>14928.12</v>
      </c>
    </row>
    <row r="8681" spans="1:5" x14ac:dyDescent="0.25">
      <c r="A8681">
        <v>6</v>
      </c>
      <c r="B8681" s="35" t="str">
        <f t="shared" si="135"/>
        <v>68061100</v>
      </c>
      <c r="C8681" s="32" t="s">
        <v>1746</v>
      </c>
      <c r="D8681" s="33">
        <v>0</v>
      </c>
      <c r="E8681" s="34">
        <v>24530.37</v>
      </c>
    </row>
    <row r="8682" spans="1:5" x14ac:dyDescent="0.25">
      <c r="A8682">
        <v>6</v>
      </c>
      <c r="B8682" s="35" t="str">
        <f t="shared" si="135"/>
        <v>68061110</v>
      </c>
      <c r="C8682" s="32" t="s">
        <v>1195</v>
      </c>
      <c r="D8682" s="33">
        <v>0</v>
      </c>
      <c r="E8682" s="34">
        <v>26676.31</v>
      </c>
    </row>
    <row r="8683" spans="1:5" x14ac:dyDescent="0.25">
      <c r="A8683">
        <v>6</v>
      </c>
      <c r="B8683" s="35" t="str">
        <f t="shared" si="135"/>
        <v>68061130</v>
      </c>
      <c r="C8683" s="32" t="s">
        <v>1196</v>
      </c>
      <c r="D8683" s="33">
        <v>0</v>
      </c>
      <c r="E8683" s="34">
        <v>27130.55</v>
      </c>
    </row>
    <row r="8684" spans="1:5" x14ac:dyDescent="0.25">
      <c r="A8684">
        <v>6</v>
      </c>
      <c r="B8684" s="35" t="str">
        <f t="shared" si="135"/>
        <v>68061160</v>
      </c>
      <c r="C8684" s="32" t="s">
        <v>1197</v>
      </c>
      <c r="D8684" s="33">
        <v>0</v>
      </c>
      <c r="E8684" s="34">
        <v>10820.85</v>
      </c>
    </row>
    <row r="8685" spans="1:5" x14ac:dyDescent="0.25">
      <c r="A8685">
        <v>6</v>
      </c>
      <c r="B8685" s="35" t="str">
        <f t="shared" si="135"/>
        <v>68061170</v>
      </c>
      <c r="C8685" s="32" t="s">
        <v>1198</v>
      </c>
      <c r="D8685" s="33">
        <v>0</v>
      </c>
      <c r="E8685" s="34">
        <v>39418.28</v>
      </c>
    </row>
    <row r="8686" spans="1:5" x14ac:dyDescent="0.25">
      <c r="A8686">
        <v>6</v>
      </c>
      <c r="B8686" s="35" t="str">
        <f t="shared" si="135"/>
        <v>68061180</v>
      </c>
      <c r="C8686" s="32" t="s">
        <v>1199</v>
      </c>
      <c r="D8686" s="33">
        <v>0</v>
      </c>
      <c r="E8686" s="34">
        <v>-289599.73</v>
      </c>
    </row>
    <row r="8687" spans="1:5" x14ac:dyDescent="0.25">
      <c r="A8687">
        <v>6</v>
      </c>
      <c r="B8687" s="35" t="str">
        <f t="shared" si="135"/>
        <v>68061190</v>
      </c>
      <c r="C8687" s="32" t="s">
        <v>1200</v>
      </c>
      <c r="D8687" s="33">
        <v>0</v>
      </c>
      <c r="E8687" s="34">
        <v>669.74</v>
      </c>
    </row>
    <row r="8688" spans="1:5" x14ac:dyDescent="0.25">
      <c r="A8688">
        <v>6</v>
      </c>
      <c r="B8688" s="35" t="str">
        <f t="shared" si="135"/>
        <v>68061200</v>
      </c>
      <c r="C8688" s="32" t="s">
        <v>1201</v>
      </c>
      <c r="D8688" s="33">
        <v>0</v>
      </c>
      <c r="E8688" s="34">
        <v>72917.240000000005</v>
      </c>
    </row>
    <row r="8689" spans="1:5" x14ac:dyDescent="0.25">
      <c r="A8689">
        <v>6</v>
      </c>
      <c r="B8689" s="35" t="str">
        <f t="shared" si="135"/>
        <v>68061220</v>
      </c>
      <c r="C8689" s="32" t="s">
        <v>1202</v>
      </c>
      <c r="D8689" s="33">
        <v>0</v>
      </c>
      <c r="E8689" s="34">
        <v>1.03</v>
      </c>
    </row>
    <row r="8690" spans="1:5" x14ac:dyDescent="0.25">
      <c r="A8690">
        <v>6</v>
      </c>
      <c r="B8690" s="35" t="str">
        <f t="shared" si="135"/>
        <v>68061240</v>
      </c>
      <c r="C8690" s="32" t="s">
        <v>1203</v>
      </c>
      <c r="D8690" s="33">
        <v>0</v>
      </c>
      <c r="E8690" s="34">
        <v>17795.13</v>
      </c>
    </row>
    <row r="8691" spans="1:5" x14ac:dyDescent="0.25">
      <c r="A8691">
        <v>6</v>
      </c>
      <c r="B8691" s="35" t="str">
        <f t="shared" si="135"/>
        <v>68061250</v>
      </c>
      <c r="C8691" s="32" t="s">
        <v>1204</v>
      </c>
      <c r="D8691" s="33">
        <v>0</v>
      </c>
      <c r="E8691" s="34">
        <v>-27308.99</v>
      </c>
    </row>
    <row r="8692" spans="1:5" x14ac:dyDescent="0.25">
      <c r="A8692">
        <v>6</v>
      </c>
      <c r="B8692" s="35" t="str">
        <f t="shared" si="135"/>
        <v>68061260</v>
      </c>
      <c r="C8692" s="32" t="s">
        <v>1205</v>
      </c>
      <c r="D8692" s="33">
        <v>0</v>
      </c>
      <c r="E8692" s="34">
        <v>-1857.92</v>
      </c>
    </row>
    <row r="8693" spans="1:5" x14ac:dyDescent="0.25">
      <c r="A8693">
        <v>6</v>
      </c>
      <c r="B8693" s="35" t="str">
        <f t="shared" si="135"/>
        <v>68061290</v>
      </c>
      <c r="C8693" s="32" t="s">
        <v>1206</v>
      </c>
      <c r="D8693" s="33">
        <v>0</v>
      </c>
      <c r="E8693" s="34">
        <v>922.76</v>
      </c>
    </row>
    <row r="8694" spans="1:5" x14ac:dyDescent="0.25">
      <c r="A8694">
        <v>6</v>
      </c>
      <c r="B8694" s="35" t="str">
        <f t="shared" si="135"/>
        <v>68999000</v>
      </c>
      <c r="C8694" s="32" t="s">
        <v>1207</v>
      </c>
      <c r="D8694" s="33">
        <v>0</v>
      </c>
      <c r="E8694" s="34">
        <v>-26844945.57</v>
      </c>
    </row>
    <row r="8695" spans="1:5" x14ac:dyDescent="0.25">
      <c r="A8695">
        <v>6</v>
      </c>
      <c r="B8695" s="35" t="str">
        <f t="shared" si="135"/>
        <v>69990035</v>
      </c>
      <c r="C8695" s="32" t="s">
        <v>1208</v>
      </c>
      <c r="D8695" s="33">
        <v>0</v>
      </c>
      <c r="E8695" s="34">
        <v>-7024.38</v>
      </c>
    </row>
    <row r="8696" spans="1:5" x14ac:dyDescent="0.25">
      <c r="A8696">
        <v>6</v>
      </c>
      <c r="B8696" s="35" t="str">
        <f t="shared" si="135"/>
        <v>69990055</v>
      </c>
      <c r="C8696" s="32" t="s">
        <v>1210</v>
      </c>
      <c r="D8696" s="33">
        <v>0</v>
      </c>
      <c r="E8696" s="34">
        <v>-10627.04</v>
      </c>
    </row>
    <row r="8697" spans="1:5" x14ac:dyDescent="0.25">
      <c r="A8697">
        <v>6</v>
      </c>
      <c r="B8697" s="35" t="str">
        <f t="shared" si="135"/>
        <v>69990120</v>
      </c>
      <c r="C8697" s="32" t="s">
        <v>1212</v>
      </c>
      <c r="D8697" s="33">
        <v>0</v>
      </c>
      <c r="E8697" s="34">
        <v>-277114.62</v>
      </c>
    </row>
    <row r="8698" spans="1:5" x14ac:dyDescent="0.25">
      <c r="A8698">
        <v>6</v>
      </c>
      <c r="B8698" s="35" t="str">
        <f t="shared" si="135"/>
        <v>69990150</v>
      </c>
      <c r="C8698" s="32" t="s">
        <v>1214</v>
      </c>
      <c r="D8698" s="33">
        <v>0</v>
      </c>
      <c r="E8698" s="34">
        <v>-280.98</v>
      </c>
    </row>
    <row r="8699" spans="1:5" x14ac:dyDescent="0.25">
      <c r="A8699">
        <v>6</v>
      </c>
      <c r="B8699" s="35" t="str">
        <f t="shared" si="135"/>
        <v>72200030</v>
      </c>
      <c r="C8699" s="32" t="s">
        <v>1218</v>
      </c>
      <c r="D8699" s="33">
        <v>0</v>
      </c>
      <c r="E8699" s="34">
        <v>-3207.94</v>
      </c>
    </row>
    <row r="8700" spans="1:5" x14ac:dyDescent="0.25">
      <c r="A8700">
        <v>6</v>
      </c>
      <c r="B8700" s="35" t="str">
        <f t="shared" si="135"/>
        <v>72200031</v>
      </c>
      <c r="C8700" s="32" t="s">
        <v>1219</v>
      </c>
      <c r="D8700" s="33">
        <v>0</v>
      </c>
      <c r="E8700" s="34">
        <v>-2137</v>
      </c>
    </row>
    <row r="8701" spans="1:5" x14ac:dyDescent="0.25">
      <c r="A8701">
        <v>6</v>
      </c>
      <c r="B8701" s="35" t="str">
        <f t="shared" si="135"/>
        <v>72200033</v>
      </c>
      <c r="C8701" s="32" t="s">
        <v>1220</v>
      </c>
      <c r="D8701" s="33">
        <v>0</v>
      </c>
      <c r="E8701" s="34">
        <v>-55511.55</v>
      </c>
    </row>
    <row r="8702" spans="1:5" x14ac:dyDescent="0.25">
      <c r="A8702">
        <v>6</v>
      </c>
      <c r="B8702" s="35" t="str">
        <f t="shared" si="135"/>
        <v>72200040</v>
      </c>
      <c r="C8702" s="32" t="s">
        <v>1221</v>
      </c>
      <c r="D8702" s="33">
        <v>0</v>
      </c>
      <c r="E8702" s="34">
        <v>-13646.24</v>
      </c>
    </row>
    <row r="8703" spans="1:5" x14ac:dyDescent="0.25">
      <c r="A8703">
        <v>6</v>
      </c>
      <c r="B8703" s="35" t="str">
        <f t="shared" si="135"/>
        <v>72200056</v>
      </c>
      <c r="C8703" s="32" t="s">
        <v>1222</v>
      </c>
      <c r="D8703" s="33">
        <v>0</v>
      </c>
      <c r="E8703" s="34">
        <v>-55164.99</v>
      </c>
    </row>
    <row r="8704" spans="1:5" x14ac:dyDescent="0.25">
      <c r="A8704">
        <v>6</v>
      </c>
      <c r="B8704" s="35" t="str">
        <f t="shared" si="135"/>
        <v>72200059</v>
      </c>
      <c r="C8704" s="32" t="s">
        <v>1223</v>
      </c>
      <c r="D8704" s="33">
        <v>0</v>
      </c>
      <c r="E8704" s="34">
        <v>-68891.55</v>
      </c>
    </row>
    <row r="8705" spans="1:5" x14ac:dyDescent="0.25">
      <c r="A8705">
        <v>6</v>
      </c>
      <c r="B8705" s="35" t="str">
        <f t="shared" si="135"/>
        <v>72200060</v>
      </c>
      <c r="C8705" s="32" t="s">
        <v>1224</v>
      </c>
      <c r="D8705" s="33">
        <v>0</v>
      </c>
      <c r="E8705" s="34">
        <v>-31.2</v>
      </c>
    </row>
    <row r="8706" spans="1:5" x14ac:dyDescent="0.25">
      <c r="A8706">
        <v>6</v>
      </c>
      <c r="B8706" s="35" t="str">
        <f t="shared" ref="B8706:B8769" si="136">LEFT(C8706,8)</f>
        <v>72200070</v>
      </c>
      <c r="C8706" s="32" t="s">
        <v>1225</v>
      </c>
      <c r="D8706" s="33">
        <v>0</v>
      </c>
      <c r="E8706" s="34">
        <v>-95236.86</v>
      </c>
    </row>
    <row r="8707" spans="1:5" x14ac:dyDescent="0.25">
      <c r="A8707">
        <v>6</v>
      </c>
      <c r="B8707" s="35" t="str">
        <f t="shared" si="136"/>
        <v>72200080</v>
      </c>
      <c r="C8707" s="32" t="s">
        <v>1226</v>
      </c>
      <c r="D8707" s="33">
        <v>0</v>
      </c>
      <c r="E8707" s="34">
        <v>-39946.22</v>
      </c>
    </row>
    <row r="8708" spans="1:5" x14ac:dyDescent="0.25">
      <c r="A8708">
        <v>6</v>
      </c>
      <c r="B8708" s="35" t="str">
        <f t="shared" si="136"/>
        <v>72200100</v>
      </c>
      <c r="C8708" s="32" t="s">
        <v>1227</v>
      </c>
      <c r="D8708" s="33">
        <v>0</v>
      </c>
      <c r="E8708" s="34">
        <v>-11785.38</v>
      </c>
    </row>
    <row r="8709" spans="1:5" x14ac:dyDescent="0.25">
      <c r="A8709">
        <v>6</v>
      </c>
      <c r="B8709" s="35" t="str">
        <f t="shared" si="136"/>
        <v>72200140</v>
      </c>
      <c r="C8709" s="32" t="s">
        <v>1228</v>
      </c>
      <c r="D8709" s="33">
        <v>0</v>
      </c>
      <c r="E8709" s="34">
        <v>-136703.44</v>
      </c>
    </row>
    <row r="8710" spans="1:5" x14ac:dyDescent="0.25">
      <c r="A8710">
        <v>6</v>
      </c>
      <c r="B8710" s="35" t="str">
        <f t="shared" si="136"/>
        <v>72200150</v>
      </c>
      <c r="C8710" s="32" t="s">
        <v>1229</v>
      </c>
      <c r="D8710" s="33">
        <v>0</v>
      </c>
      <c r="E8710" s="34">
        <v>-11752327.1</v>
      </c>
    </row>
    <row r="8711" spans="1:5" x14ac:dyDescent="0.25">
      <c r="A8711">
        <v>6</v>
      </c>
      <c r="B8711" s="35" t="str">
        <f t="shared" si="136"/>
        <v>72200152</v>
      </c>
      <c r="C8711" s="32" t="s">
        <v>1230</v>
      </c>
      <c r="D8711" s="33">
        <v>0</v>
      </c>
      <c r="E8711" s="33">
        <v>0</v>
      </c>
    </row>
    <row r="8712" spans="1:5" x14ac:dyDescent="0.25">
      <c r="A8712">
        <v>6</v>
      </c>
      <c r="B8712" s="35" t="str">
        <f t="shared" si="136"/>
        <v>72200155</v>
      </c>
      <c r="C8712" s="32" t="s">
        <v>1231</v>
      </c>
      <c r="D8712" s="33">
        <v>0</v>
      </c>
      <c r="E8712" s="34">
        <v>-35632.6</v>
      </c>
    </row>
    <row r="8713" spans="1:5" x14ac:dyDescent="0.25">
      <c r="A8713">
        <v>6</v>
      </c>
      <c r="B8713" s="35" t="str">
        <f t="shared" si="136"/>
        <v>72200160</v>
      </c>
      <c r="C8713" s="32" t="s">
        <v>1232</v>
      </c>
      <c r="D8713" s="33">
        <v>0</v>
      </c>
      <c r="E8713" s="34">
        <v>-173570.56</v>
      </c>
    </row>
    <row r="8714" spans="1:5" x14ac:dyDescent="0.25">
      <c r="A8714">
        <v>6</v>
      </c>
      <c r="B8714" s="35" t="str">
        <f t="shared" si="136"/>
        <v>72200170</v>
      </c>
      <c r="C8714" s="32" t="s">
        <v>1233</v>
      </c>
      <c r="D8714" s="33">
        <v>0</v>
      </c>
      <c r="E8714" s="34">
        <v>-19352.849999999999</v>
      </c>
    </row>
    <row r="8715" spans="1:5" x14ac:dyDescent="0.25">
      <c r="A8715">
        <v>6</v>
      </c>
      <c r="B8715" s="35" t="str">
        <f t="shared" si="136"/>
        <v>72200220</v>
      </c>
      <c r="C8715" s="32" t="s">
        <v>1234</v>
      </c>
      <c r="D8715" s="33">
        <v>0</v>
      </c>
      <c r="E8715" s="34">
        <v>-7171.44</v>
      </c>
    </row>
    <row r="8716" spans="1:5" x14ac:dyDescent="0.25">
      <c r="A8716">
        <v>6</v>
      </c>
      <c r="B8716" s="35" t="str">
        <f t="shared" si="136"/>
        <v>72200245</v>
      </c>
      <c r="C8716" s="32" t="s">
        <v>1235</v>
      </c>
      <c r="D8716" s="33">
        <v>0</v>
      </c>
      <c r="E8716" s="34">
        <v>-795425.88</v>
      </c>
    </row>
    <row r="8717" spans="1:5" x14ac:dyDescent="0.25">
      <c r="A8717">
        <v>6</v>
      </c>
      <c r="B8717" s="35" t="str">
        <f t="shared" si="136"/>
        <v>82200001</v>
      </c>
      <c r="C8717" s="32" t="s">
        <v>1236</v>
      </c>
      <c r="D8717" s="33">
        <v>0</v>
      </c>
      <c r="E8717" s="34">
        <v>-8548983.9299999997</v>
      </c>
    </row>
    <row r="8718" spans="1:5" x14ac:dyDescent="0.25">
      <c r="A8718">
        <v>6</v>
      </c>
      <c r="B8718" s="35" t="str">
        <f t="shared" si="136"/>
        <v>82200002</v>
      </c>
      <c r="C8718" s="32" t="s">
        <v>1237</v>
      </c>
      <c r="D8718" s="33">
        <v>0</v>
      </c>
      <c r="E8718" s="34">
        <v>-650090396.26999998</v>
      </c>
    </row>
    <row r="8719" spans="1:5" x14ac:dyDescent="0.25">
      <c r="A8719">
        <v>6</v>
      </c>
      <c r="B8719" s="35" t="str">
        <f t="shared" si="136"/>
        <v>82200003</v>
      </c>
      <c r="C8719" s="32" t="s">
        <v>1238</v>
      </c>
      <c r="D8719" s="33">
        <v>0</v>
      </c>
      <c r="E8719" s="34">
        <v>817.36</v>
      </c>
    </row>
    <row r="8720" spans="1:5" x14ac:dyDescent="0.25">
      <c r="A8720">
        <v>6</v>
      </c>
      <c r="B8720" s="35" t="str">
        <f t="shared" si="136"/>
        <v>82200010</v>
      </c>
      <c r="C8720" s="43" t="s">
        <v>1239</v>
      </c>
      <c r="D8720" s="51">
        <v>0</v>
      </c>
      <c r="E8720" s="49">
        <v>-2179364.96</v>
      </c>
    </row>
    <row r="8721" spans="1:5" x14ac:dyDescent="0.25">
      <c r="A8721">
        <v>6</v>
      </c>
      <c r="B8721" s="35" t="str">
        <f t="shared" si="136"/>
        <v>82200020</v>
      </c>
      <c r="C8721" s="32" t="s">
        <v>1240</v>
      </c>
      <c r="D8721" s="33">
        <v>0</v>
      </c>
      <c r="E8721" s="34">
        <v>3693323.88</v>
      </c>
    </row>
    <row r="8722" spans="1:5" x14ac:dyDescent="0.25">
      <c r="A8722">
        <v>6</v>
      </c>
      <c r="B8722" s="35" t="str">
        <f t="shared" si="136"/>
        <v>82200029</v>
      </c>
      <c r="C8722" s="32" t="s">
        <v>1241</v>
      </c>
      <c r="D8722" s="33">
        <v>0</v>
      </c>
      <c r="E8722" s="34">
        <v>-18328217.66</v>
      </c>
    </row>
    <row r="8723" spans="1:5" x14ac:dyDescent="0.25">
      <c r="A8723">
        <v>6</v>
      </c>
      <c r="B8723" s="35" t="str">
        <f t="shared" si="136"/>
        <v>82200030</v>
      </c>
      <c r="C8723" s="32" t="s">
        <v>1242</v>
      </c>
      <c r="D8723" s="33">
        <v>0</v>
      </c>
      <c r="E8723" s="34">
        <v>-1013090.73</v>
      </c>
    </row>
    <row r="8724" spans="1:5" x14ac:dyDescent="0.25">
      <c r="A8724">
        <v>6</v>
      </c>
      <c r="B8724" s="35" t="str">
        <f t="shared" si="136"/>
        <v>82200031</v>
      </c>
      <c r="C8724" s="32" t="s">
        <v>1243</v>
      </c>
      <c r="D8724" s="33">
        <v>0</v>
      </c>
      <c r="E8724" s="34">
        <v>-219271.61</v>
      </c>
    </row>
    <row r="8725" spans="1:5" x14ac:dyDescent="0.25">
      <c r="A8725">
        <v>6</v>
      </c>
      <c r="B8725" s="35" t="str">
        <f t="shared" si="136"/>
        <v>82200033</v>
      </c>
      <c r="C8725" s="32" t="s">
        <v>1244</v>
      </c>
      <c r="D8725" s="33">
        <v>0</v>
      </c>
      <c r="E8725" s="34">
        <v>-639970.05000000005</v>
      </c>
    </row>
    <row r="8726" spans="1:5" x14ac:dyDescent="0.25">
      <c r="A8726">
        <v>6</v>
      </c>
      <c r="B8726" s="35" t="str">
        <f t="shared" si="136"/>
        <v>82200034</v>
      </c>
      <c r="C8726" s="32" t="s">
        <v>1245</v>
      </c>
      <c r="D8726" s="33">
        <v>0</v>
      </c>
      <c r="E8726" s="34">
        <v>-661038.05000000005</v>
      </c>
    </row>
    <row r="8727" spans="1:5" x14ac:dyDescent="0.25">
      <c r="A8727">
        <v>6</v>
      </c>
      <c r="B8727" s="35" t="str">
        <f t="shared" si="136"/>
        <v>82200035</v>
      </c>
      <c r="C8727" s="32" t="s">
        <v>1246</v>
      </c>
      <c r="D8727" s="33">
        <v>0</v>
      </c>
      <c r="E8727" s="34">
        <v>-3571739.76</v>
      </c>
    </row>
    <row r="8728" spans="1:5" x14ac:dyDescent="0.25">
      <c r="A8728">
        <v>6</v>
      </c>
      <c r="B8728" s="35" t="str">
        <f t="shared" si="136"/>
        <v>82200040</v>
      </c>
      <c r="C8728" s="32" t="s">
        <v>1247</v>
      </c>
      <c r="D8728" s="33">
        <v>0</v>
      </c>
      <c r="E8728" s="34">
        <v>2273311.56</v>
      </c>
    </row>
    <row r="8729" spans="1:5" x14ac:dyDescent="0.25">
      <c r="A8729">
        <v>6</v>
      </c>
      <c r="B8729" s="35" t="str">
        <f t="shared" si="136"/>
        <v>82200047</v>
      </c>
      <c r="C8729" s="32" t="s">
        <v>1248</v>
      </c>
      <c r="D8729" s="33">
        <v>0</v>
      </c>
      <c r="E8729" s="34">
        <v>-95839.66</v>
      </c>
    </row>
    <row r="8730" spans="1:5" x14ac:dyDescent="0.25">
      <c r="A8730">
        <v>6</v>
      </c>
      <c r="B8730" s="35" t="str">
        <f t="shared" si="136"/>
        <v>82200048</v>
      </c>
      <c r="C8730" s="32" t="s">
        <v>1249</v>
      </c>
      <c r="D8730" s="33">
        <v>0</v>
      </c>
      <c r="E8730" s="34">
        <v>-1088059.98</v>
      </c>
    </row>
    <row r="8731" spans="1:5" x14ac:dyDescent="0.25">
      <c r="A8731">
        <v>6</v>
      </c>
      <c r="B8731" s="35" t="str">
        <f t="shared" si="136"/>
        <v>82200052</v>
      </c>
      <c r="C8731" s="32" t="s">
        <v>1250</v>
      </c>
      <c r="D8731" s="33">
        <v>0</v>
      </c>
      <c r="E8731" s="34">
        <v>-366423.49</v>
      </c>
    </row>
    <row r="8732" spans="1:5" x14ac:dyDescent="0.25">
      <c r="A8732">
        <v>6</v>
      </c>
      <c r="B8732" s="35" t="str">
        <f t="shared" si="136"/>
        <v>82200056</v>
      </c>
      <c r="C8732" s="32" t="s">
        <v>1251</v>
      </c>
      <c r="D8732" s="33">
        <v>0</v>
      </c>
      <c r="E8732" s="34">
        <v>-10848742.68</v>
      </c>
    </row>
    <row r="8733" spans="1:5" x14ac:dyDescent="0.25">
      <c r="A8733">
        <v>6</v>
      </c>
      <c r="B8733" s="35" t="str">
        <f t="shared" si="136"/>
        <v>82200057</v>
      </c>
      <c r="C8733" s="32" t="s">
        <v>1252</v>
      </c>
      <c r="D8733" s="33">
        <v>0</v>
      </c>
      <c r="E8733" s="34">
        <v>-862789.27</v>
      </c>
    </row>
    <row r="8734" spans="1:5" x14ac:dyDescent="0.25">
      <c r="A8734">
        <v>6</v>
      </c>
      <c r="B8734" s="35" t="str">
        <f t="shared" si="136"/>
        <v>82200058</v>
      </c>
      <c r="C8734" s="32" t="s">
        <v>1253</v>
      </c>
      <c r="D8734" s="33">
        <v>0</v>
      </c>
      <c r="E8734" s="34">
        <v>-3118130.97</v>
      </c>
    </row>
    <row r="8735" spans="1:5" x14ac:dyDescent="0.25">
      <c r="A8735">
        <v>6</v>
      </c>
      <c r="B8735" s="35" t="str">
        <f t="shared" si="136"/>
        <v>82200059</v>
      </c>
      <c r="C8735" s="32" t="s">
        <v>1254</v>
      </c>
      <c r="D8735" s="33">
        <v>0</v>
      </c>
      <c r="E8735" s="34">
        <v>-12159858.310000001</v>
      </c>
    </row>
    <row r="8736" spans="1:5" x14ac:dyDescent="0.25">
      <c r="A8736">
        <v>6</v>
      </c>
      <c r="B8736" s="35" t="str">
        <f t="shared" si="136"/>
        <v>82200060</v>
      </c>
      <c r="C8736" s="32" t="s">
        <v>1255</v>
      </c>
      <c r="D8736" s="33">
        <v>0</v>
      </c>
      <c r="E8736" s="34">
        <v>-2224707.79</v>
      </c>
    </row>
    <row r="8737" spans="1:5" x14ac:dyDescent="0.25">
      <c r="A8737">
        <v>6</v>
      </c>
      <c r="B8737" s="35" t="str">
        <f t="shared" si="136"/>
        <v>82200065</v>
      </c>
      <c r="C8737" s="32" t="s">
        <v>1256</v>
      </c>
      <c r="D8737" s="33">
        <v>0</v>
      </c>
      <c r="E8737" s="34">
        <v>-15320307.24</v>
      </c>
    </row>
    <row r="8738" spans="1:5" x14ac:dyDescent="0.25">
      <c r="A8738">
        <v>6</v>
      </c>
      <c r="B8738" s="35" t="str">
        <f t="shared" si="136"/>
        <v>82200070</v>
      </c>
      <c r="C8738" s="32" t="s">
        <v>1257</v>
      </c>
      <c r="D8738" s="33">
        <v>0</v>
      </c>
      <c r="E8738" s="34">
        <v>-12925435.560000001</v>
      </c>
    </row>
    <row r="8739" spans="1:5" x14ac:dyDescent="0.25">
      <c r="A8739">
        <v>6</v>
      </c>
      <c r="B8739" s="35" t="str">
        <f t="shared" si="136"/>
        <v>82200075</v>
      </c>
      <c r="C8739" s="32" t="s">
        <v>1258</v>
      </c>
      <c r="D8739" s="33">
        <v>0</v>
      </c>
      <c r="E8739" s="34">
        <v>5832.63</v>
      </c>
    </row>
    <row r="8740" spans="1:5" x14ac:dyDescent="0.25">
      <c r="A8740">
        <v>6</v>
      </c>
      <c r="B8740" s="35" t="str">
        <f t="shared" si="136"/>
        <v>82200076</v>
      </c>
      <c r="C8740" s="32" t="s">
        <v>1259</v>
      </c>
      <c r="D8740" s="33">
        <v>0</v>
      </c>
      <c r="E8740" s="34">
        <v>-1143</v>
      </c>
    </row>
    <row r="8741" spans="1:5" x14ac:dyDescent="0.25">
      <c r="A8741">
        <v>6</v>
      </c>
      <c r="B8741" s="35" t="str">
        <f t="shared" si="136"/>
        <v>82200080</v>
      </c>
      <c r="C8741" s="32" t="s">
        <v>1260</v>
      </c>
      <c r="D8741" s="33">
        <v>0</v>
      </c>
      <c r="E8741" s="34">
        <v>7771513.0199999996</v>
      </c>
    </row>
    <row r="8742" spans="1:5" x14ac:dyDescent="0.25">
      <c r="A8742">
        <v>6</v>
      </c>
      <c r="B8742" s="35" t="str">
        <f t="shared" si="136"/>
        <v>82200100</v>
      </c>
      <c r="C8742" s="32" t="s">
        <v>1261</v>
      </c>
      <c r="D8742" s="33">
        <v>0</v>
      </c>
      <c r="E8742" s="34">
        <v>2269729.21</v>
      </c>
    </row>
    <row r="8743" spans="1:5" x14ac:dyDescent="0.25">
      <c r="A8743">
        <v>6</v>
      </c>
      <c r="B8743" s="35" t="str">
        <f t="shared" si="136"/>
        <v>82200110</v>
      </c>
      <c r="C8743" s="32" t="s">
        <v>1262</v>
      </c>
      <c r="D8743" s="33">
        <v>0</v>
      </c>
      <c r="E8743" s="34">
        <v>53158.25</v>
      </c>
    </row>
    <row r="8744" spans="1:5" x14ac:dyDescent="0.25">
      <c r="A8744">
        <v>6</v>
      </c>
      <c r="B8744" s="35" t="str">
        <f t="shared" si="136"/>
        <v>82200130</v>
      </c>
      <c r="C8744" s="32" t="s">
        <v>1263</v>
      </c>
      <c r="D8744" s="33">
        <v>0</v>
      </c>
      <c r="E8744" s="34">
        <v>1398745.61</v>
      </c>
    </row>
    <row r="8745" spans="1:5" x14ac:dyDescent="0.25">
      <c r="A8745">
        <v>6</v>
      </c>
      <c r="B8745" s="35" t="str">
        <f t="shared" si="136"/>
        <v>82200135</v>
      </c>
      <c r="C8745" s="43" t="s">
        <v>1264</v>
      </c>
      <c r="D8745" s="51">
        <v>0</v>
      </c>
      <c r="E8745" s="49">
        <v>-706360.22</v>
      </c>
    </row>
    <row r="8746" spans="1:5" x14ac:dyDescent="0.25">
      <c r="A8746">
        <v>6</v>
      </c>
      <c r="B8746" s="35" t="str">
        <f t="shared" si="136"/>
        <v>82200140</v>
      </c>
      <c r="C8746" s="32" t="s">
        <v>1265</v>
      </c>
      <c r="D8746" s="33">
        <v>0</v>
      </c>
      <c r="E8746" s="34">
        <v>-388031.14</v>
      </c>
    </row>
    <row r="8747" spans="1:5" x14ac:dyDescent="0.25">
      <c r="A8747">
        <v>6</v>
      </c>
      <c r="B8747" s="35" t="str">
        <f t="shared" si="136"/>
        <v>82200150</v>
      </c>
      <c r="C8747" s="32" t="s">
        <v>1266</v>
      </c>
      <c r="D8747" s="33">
        <v>0</v>
      </c>
      <c r="E8747" s="34">
        <v>-75218917.459999993</v>
      </c>
    </row>
    <row r="8748" spans="1:5" x14ac:dyDescent="0.25">
      <c r="A8748">
        <v>6</v>
      </c>
      <c r="B8748" s="35" t="str">
        <f t="shared" si="136"/>
        <v>82200152</v>
      </c>
      <c r="C8748" s="32" t="s">
        <v>1267</v>
      </c>
      <c r="D8748" s="33">
        <v>0</v>
      </c>
      <c r="E8748" s="34">
        <v>-60281392.719999999</v>
      </c>
    </row>
    <row r="8749" spans="1:5" x14ac:dyDescent="0.25">
      <c r="A8749">
        <v>6</v>
      </c>
      <c r="B8749" s="35" t="str">
        <f t="shared" si="136"/>
        <v>82200153</v>
      </c>
      <c r="C8749" s="32" t="s">
        <v>1268</v>
      </c>
      <c r="D8749" s="33">
        <v>0</v>
      </c>
      <c r="E8749" s="34">
        <v>-36199.050000000003</v>
      </c>
    </row>
    <row r="8750" spans="1:5" x14ac:dyDescent="0.25">
      <c r="A8750">
        <v>6</v>
      </c>
      <c r="B8750" s="35" t="str">
        <f t="shared" si="136"/>
        <v>82200155</v>
      </c>
      <c r="C8750" s="32" t="s">
        <v>1269</v>
      </c>
      <c r="D8750" s="33">
        <v>0</v>
      </c>
      <c r="E8750" s="34">
        <v>-1565267.88</v>
      </c>
    </row>
    <row r="8751" spans="1:5" x14ac:dyDescent="0.25">
      <c r="A8751">
        <v>6</v>
      </c>
      <c r="B8751" s="35" t="str">
        <f t="shared" si="136"/>
        <v>82200158</v>
      </c>
      <c r="C8751" s="32" t="s">
        <v>1270</v>
      </c>
      <c r="D8751" s="33">
        <v>0</v>
      </c>
      <c r="E8751" s="34">
        <v>-40479.07</v>
      </c>
    </row>
    <row r="8752" spans="1:5" x14ac:dyDescent="0.25">
      <c r="A8752">
        <v>6</v>
      </c>
      <c r="B8752" s="35" t="str">
        <f t="shared" si="136"/>
        <v>82200160</v>
      </c>
      <c r="C8752" s="32" t="s">
        <v>1271</v>
      </c>
      <c r="D8752" s="33">
        <v>0</v>
      </c>
      <c r="E8752" s="34">
        <v>-2829392.14</v>
      </c>
    </row>
    <row r="8753" spans="1:5" x14ac:dyDescent="0.25">
      <c r="A8753">
        <v>6</v>
      </c>
      <c r="B8753" s="35" t="str">
        <f t="shared" si="136"/>
        <v>82200170</v>
      </c>
      <c r="C8753" s="32" t="s">
        <v>1272</v>
      </c>
      <c r="D8753" s="33">
        <v>0</v>
      </c>
      <c r="E8753" s="34">
        <v>3246131.1</v>
      </c>
    </row>
    <row r="8754" spans="1:5" x14ac:dyDescent="0.25">
      <c r="A8754">
        <v>6</v>
      </c>
      <c r="B8754" s="35" t="str">
        <f t="shared" si="136"/>
        <v>82200180</v>
      </c>
      <c r="C8754" s="32" t="s">
        <v>1273</v>
      </c>
      <c r="D8754" s="33">
        <v>0</v>
      </c>
      <c r="E8754" s="34">
        <v>-116641130.45</v>
      </c>
    </row>
    <row r="8755" spans="1:5" x14ac:dyDescent="0.25">
      <c r="A8755">
        <v>6</v>
      </c>
      <c r="B8755" s="35" t="str">
        <f t="shared" si="136"/>
        <v>82200202</v>
      </c>
      <c r="C8755" s="32" t="s">
        <v>1274</v>
      </c>
      <c r="D8755" s="33">
        <v>0</v>
      </c>
      <c r="E8755" s="34">
        <v>-935189.13</v>
      </c>
    </row>
    <row r="8756" spans="1:5" x14ac:dyDescent="0.25">
      <c r="A8756">
        <v>6</v>
      </c>
      <c r="B8756" s="35" t="str">
        <f t="shared" si="136"/>
        <v>82200210</v>
      </c>
      <c r="C8756" s="32" t="s">
        <v>1275</v>
      </c>
      <c r="D8756" s="33">
        <v>0</v>
      </c>
      <c r="E8756" s="34">
        <v>11748745.77</v>
      </c>
    </row>
    <row r="8757" spans="1:5" x14ac:dyDescent="0.25">
      <c r="A8757">
        <v>6</v>
      </c>
      <c r="B8757" s="35" t="str">
        <f t="shared" si="136"/>
        <v>82200220</v>
      </c>
      <c r="C8757" s="32" t="s">
        <v>1276</v>
      </c>
      <c r="D8757" s="33">
        <v>0</v>
      </c>
      <c r="E8757" s="34">
        <v>-20413.61</v>
      </c>
    </row>
    <row r="8758" spans="1:5" x14ac:dyDescent="0.25">
      <c r="A8758">
        <v>6</v>
      </c>
      <c r="B8758" s="35" t="str">
        <f t="shared" si="136"/>
        <v>82200240</v>
      </c>
      <c r="C8758" s="32" t="s">
        <v>1277</v>
      </c>
      <c r="D8758" s="33">
        <v>0</v>
      </c>
      <c r="E8758" s="34">
        <v>7542.53</v>
      </c>
    </row>
    <row r="8759" spans="1:5" x14ac:dyDescent="0.25">
      <c r="A8759">
        <v>6</v>
      </c>
      <c r="B8759" s="35" t="str">
        <f t="shared" si="136"/>
        <v>82200245</v>
      </c>
      <c r="C8759" s="32" t="s">
        <v>1278</v>
      </c>
      <c r="D8759" s="33">
        <v>0</v>
      </c>
      <c r="E8759" s="34">
        <v>801191.38</v>
      </c>
    </row>
    <row r="8760" spans="1:5" x14ac:dyDescent="0.25">
      <c r="A8760">
        <v>6</v>
      </c>
      <c r="B8760" s="35" t="str">
        <f t="shared" si="136"/>
        <v>82200250</v>
      </c>
      <c r="C8760" s="32" t="s">
        <v>1279</v>
      </c>
      <c r="D8760" s="33">
        <v>0</v>
      </c>
      <c r="E8760" s="34">
        <v>-2276386.15</v>
      </c>
    </row>
    <row r="8761" spans="1:5" x14ac:dyDescent="0.25">
      <c r="A8761">
        <v>6</v>
      </c>
      <c r="B8761" s="35" t="str">
        <f t="shared" si="136"/>
        <v>82200300</v>
      </c>
      <c r="C8761" s="32" t="s">
        <v>1280</v>
      </c>
      <c r="D8761" s="33">
        <v>0</v>
      </c>
      <c r="E8761" s="34">
        <v>-3789197.98</v>
      </c>
    </row>
    <row r="8762" spans="1:5" x14ac:dyDescent="0.25">
      <c r="A8762">
        <v>6</v>
      </c>
      <c r="B8762" s="35" t="str">
        <f t="shared" si="136"/>
        <v>82200310</v>
      </c>
      <c r="C8762" s="32" t="s">
        <v>1281</v>
      </c>
      <c r="D8762" s="33">
        <v>0</v>
      </c>
      <c r="E8762" s="34">
        <v>-7306009.2199999997</v>
      </c>
    </row>
    <row r="8763" spans="1:5" x14ac:dyDescent="0.25">
      <c r="A8763">
        <v>6</v>
      </c>
      <c r="B8763" s="35" t="str">
        <f t="shared" si="136"/>
        <v>82200320</v>
      </c>
      <c r="C8763" s="32" t="s">
        <v>1282</v>
      </c>
      <c r="D8763" s="33">
        <v>0</v>
      </c>
      <c r="E8763" s="34">
        <v>1034162.54</v>
      </c>
    </row>
    <row r="8764" spans="1:5" x14ac:dyDescent="0.25">
      <c r="A8764">
        <v>6</v>
      </c>
      <c r="B8764" s="35" t="str">
        <f t="shared" si="136"/>
        <v>82200330</v>
      </c>
      <c r="C8764" s="32" t="s">
        <v>1283</v>
      </c>
      <c r="D8764" s="33">
        <v>0</v>
      </c>
      <c r="E8764" s="34">
        <v>-692753.81</v>
      </c>
    </row>
    <row r="8765" spans="1:5" x14ac:dyDescent="0.25">
      <c r="A8765">
        <v>6</v>
      </c>
      <c r="B8765" s="35" t="str">
        <f t="shared" si="136"/>
        <v>82200340</v>
      </c>
      <c r="C8765" s="32" t="s">
        <v>1284</v>
      </c>
      <c r="D8765" s="33">
        <v>0</v>
      </c>
      <c r="E8765" s="34">
        <v>-2025541.44</v>
      </c>
    </row>
    <row r="8766" spans="1:5" x14ac:dyDescent="0.25">
      <c r="A8766">
        <v>6</v>
      </c>
      <c r="B8766" s="35" t="str">
        <f t="shared" si="136"/>
        <v xml:space="preserve">FERC_IS </v>
      </c>
      <c r="C8766" s="25" t="s">
        <v>265</v>
      </c>
      <c r="D8766" s="26">
        <v>0</v>
      </c>
      <c r="E8766" s="27">
        <v>-189817219.87</v>
      </c>
    </row>
    <row r="8767" spans="1:5" x14ac:dyDescent="0.25">
      <c r="A8767">
        <v>6</v>
      </c>
      <c r="B8767" s="35" t="str">
        <f t="shared" si="136"/>
        <v>F1-P112.</v>
      </c>
      <c r="C8767" s="25" t="s">
        <v>1285</v>
      </c>
      <c r="D8767" s="27">
        <v>-471275892.89999998</v>
      </c>
      <c r="E8767" s="27">
        <v>-585956505.22000003</v>
      </c>
    </row>
    <row r="8768" spans="1:5" x14ac:dyDescent="0.25">
      <c r="A8768">
        <v>6</v>
      </c>
      <c r="B8768" s="35" t="str">
        <f t="shared" si="136"/>
        <v>21610013</v>
      </c>
      <c r="C8768" s="32" t="s">
        <v>1286</v>
      </c>
      <c r="D8768" s="34">
        <v>19215436</v>
      </c>
      <c r="E8768" s="34">
        <v>19201404</v>
      </c>
    </row>
    <row r="8769" spans="1:5" x14ac:dyDescent="0.25">
      <c r="A8769">
        <v>6</v>
      </c>
      <c r="B8769" s="35" t="str">
        <f t="shared" si="136"/>
        <v xml:space="preserve">F216-1  </v>
      </c>
      <c r="C8769" s="25" t="s">
        <v>1287</v>
      </c>
      <c r="D8769" s="27">
        <v>19215436</v>
      </c>
      <c r="E8769" s="27">
        <v>19201404</v>
      </c>
    </row>
    <row r="8770" spans="1:5" x14ac:dyDescent="0.25">
      <c r="A8770">
        <v>6</v>
      </c>
      <c r="B8770" s="35" t="str">
        <f t="shared" ref="B8770:B8833" si="137">LEFT(C8770,8)</f>
        <v>F1-P112.</v>
      </c>
      <c r="C8770" s="25" t="s">
        <v>239</v>
      </c>
      <c r="D8770" s="27">
        <v>19215436</v>
      </c>
      <c r="E8770" s="27">
        <v>19201404</v>
      </c>
    </row>
    <row r="8771" spans="1:5" x14ac:dyDescent="0.25">
      <c r="A8771">
        <v>6</v>
      </c>
      <c r="B8771" s="35" t="str">
        <f t="shared" si="137"/>
        <v>21900103</v>
      </c>
      <c r="C8771" s="32" t="s">
        <v>1288</v>
      </c>
      <c r="D8771" s="34">
        <v>-13147711.1</v>
      </c>
      <c r="E8771" s="34">
        <v>-12792367.1</v>
      </c>
    </row>
    <row r="8772" spans="1:5" x14ac:dyDescent="0.25">
      <c r="A8772">
        <v>6</v>
      </c>
      <c r="B8772" s="35" t="str">
        <f t="shared" si="137"/>
        <v>21900113</v>
      </c>
      <c r="C8772" s="32" t="s">
        <v>1289</v>
      </c>
      <c r="D8772" s="34">
        <v>20499588.300000001</v>
      </c>
      <c r="E8772" s="34">
        <v>19911084.300000001</v>
      </c>
    </row>
    <row r="8773" spans="1:5" x14ac:dyDescent="0.25">
      <c r="A8773">
        <v>6</v>
      </c>
      <c r="B8773" s="35" t="str">
        <f t="shared" si="137"/>
        <v>21900133</v>
      </c>
      <c r="C8773" s="32" t="s">
        <v>1290</v>
      </c>
      <c r="D8773" s="34">
        <v>399959.7</v>
      </c>
      <c r="E8773" s="34">
        <v>389297.7</v>
      </c>
    </row>
    <row r="8774" spans="1:5" x14ac:dyDescent="0.25">
      <c r="A8774">
        <v>6</v>
      </c>
      <c r="B8774" s="35" t="str">
        <f t="shared" si="137"/>
        <v>21900143</v>
      </c>
      <c r="C8774" s="32" t="s">
        <v>1291</v>
      </c>
      <c r="D8774" s="34">
        <v>179044645</v>
      </c>
      <c r="E8774" s="34">
        <v>172571645.02000001</v>
      </c>
    </row>
    <row r="8775" spans="1:5" x14ac:dyDescent="0.25">
      <c r="A8775">
        <v>6</v>
      </c>
      <c r="B8775" s="35" t="str">
        <f t="shared" si="137"/>
        <v>21900153</v>
      </c>
      <c r="C8775" s="32" t="s">
        <v>1292</v>
      </c>
      <c r="D8775" s="34">
        <v>-62665625.740000002</v>
      </c>
      <c r="E8775" s="34">
        <v>-36240045.439999998</v>
      </c>
    </row>
    <row r="8776" spans="1:5" x14ac:dyDescent="0.25">
      <c r="A8776">
        <v>6</v>
      </c>
      <c r="B8776" s="35" t="str">
        <f t="shared" si="137"/>
        <v>21900163</v>
      </c>
      <c r="C8776" s="32" t="s">
        <v>1293</v>
      </c>
      <c r="D8776" s="34">
        <v>12570522</v>
      </c>
      <c r="E8776" s="34">
        <v>11583436.98</v>
      </c>
    </row>
    <row r="8777" spans="1:5" x14ac:dyDescent="0.25">
      <c r="A8777">
        <v>6</v>
      </c>
      <c r="B8777" s="35" t="str">
        <f t="shared" si="137"/>
        <v>21900173</v>
      </c>
      <c r="C8777" s="32" t="s">
        <v>1294</v>
      </c>
      <c r="D8777" s="34">
        <v>-4399682.66</v>
      </c>
      <c r="E8777" s="34">
        <v>-2432521.73</v>
      </c>
    </row>
    <row r="8778" spans="1:5" x14ac:dyDescent="0.25">
      <c r="A8778">
        <v>6</v>
      </c>
      <c r="B8778" s="35" t="str">
        <f t="shared" si="137"/>
        <v>21900183</v>
      </c>
      <c r="C8778" s="32" t="s">
        <v>1295</v>
      </c>
      <c r="D8778" s="34">
        <v>-4130000</v>
      </c>
      <c r="E8778" s="34">
        <v>-3916499.96</v>
      </c>
    </row>
    <row r="8779" spans="1:5" x14ac:dyDescent="0.25">
      <c r="A8779">
        <v>6</v>
      </c>
      <c r="B8779" s="35" t="str">
        <f t="shared" si="137"/>
        <v>21900193</v>
      </c>
      <c r="C8779" s="32" t="s">
        <v>1296</v>
      </c>
      <c r="D8779" s="34">
        <v>1445499.47</v>
      </c>
      <c r="E8779" s="34">
        <v>822464.46</v>
      </c>
    </row>
    <row r="8780" spans="1:5" x14ac:dyDescent="0.25">
      <c r="A8780">
        <v>6</v>
      </c>
      <c r="B8780" s="35" t="str">
        <f t="shared" si="137"/>
        <v>21900223</v>
      </c>
      <c r="C8780" s="32" t="s">
        <v>1297</v>
      </c>
      <c r="D8780" s="34">
        <v>-139985.9</v>
      </c>
      <c r="E8780" s="34">
        <v>-81752.52</v>
      </c>
    </row>
    <row r="8781" spans="1:5" x14ac:dyDescent="0.25">
      <c r="A8781">
        <v>6</v>
      </c>
      <c r="B8781" s="35" t="str">
        <f t="shared" si="137"/>
        <v>21900233</v>
      </c>
      <c r="C8781" s="32" t="s">
        <v>1298</v>
      </c>
      <c r="D8781" s="34">
        <v>4601698.8899999997</v>
      </c>
      <c r="E8781" s="34">
        <v>2686397.1</v>
      </c>
    </row>
    <row r="8782" spans="1:5" x14ac:dyDescent="0.25">
      <c r="A8782">
        <v>6</v>
      </c>
      <c r="B8782" s="35" t="str">
        <f t="shared" si="137"/>
        <v>21900243</v>
      </c>
      <c r="C8782" s="32" t="s">
        <v>1299</v>
      </c>
      <c r="D8782" s="34">
        <v>-7174855.9400000004</v>
      </c>
      <c r="E8782" s="34">
        <v>-4181327.74</v>
      </c>
    </row>
    <row r="8783" spans="1:5" x14ac:dyDescent="0.25">
      <c r="A8783">
        <v>6</v>
      </c>
      <c r="B8783" s="35" t="str">
        <f t="shared" si="137"/>
        <v xml:space="preserve">F219    </v>
      </c>
      <c r="C8783" s="25" t="s">
        <v>1300</v>
      </c>
      <c r="D8783" s="27">
        <v>126904052.02</v>
      </c>
      <c r="E8783" s="27">
        <v>148319811.06999999</v>
      </c>
    </row>
    <row r="8784" spans="1:5" x14ac:dyDescent="0.25">
      <c r="A8784">
        <v>6</v>
      </c>
      <c r="B8784" s="35" t="str">
        <f t="shared" si="137"/>
        <v>F1-P112.</v>
      </c>
      <c r="C8784" s="25" t="s">
        <v>240</v>
      </c>
      <c r="D8784" s="27">
        <v>126904052.02</v>
      </c>
      <c r="E8784" s="27">
        <v>148319811.06999999</v>
      </c>
    </row>
    <row r="8785" spans="1:5" x14ac:dyDescent="0.25">
      <c r="A8785">
        <v>6</v>
      </c>
      <c r="B8785" s="35" t="str">
        <f t="shared" si="137"/>
        <v>F1-P112-</v>
      </c>
      <c r="C8785" s="42" t="s">
        <v>1301</v>
      </c>
      <c r="D8785" s="48">
        <v>-3601123504.73</v>
      </c>
      <c r="E8785" s="48">
        <v>-3694402390</v>
      </c>
    </row>
    <row r="8786" spans="1:5" x14ac:dyDescent="0.25">
      <c r="A8786">
        <v>6</v>
      </c>
      <c r="B8786" s="35" t="str">
        <f t="shared" si="137"/>
        <v>22100393</v>
      </c>
      <c r="C8786" s="32" t="s">
        <v>1302</v>
      </c>
      <c r="D8786" s="34">
        <v>-15000000</v>
      </c>
      <c r="E8786" s="34">
        <v>-15000000</v>
      </c>
    </row>
    <row r="8787" spans="1:5" x14ac:dyDescent="0.25">
      <c r="A8787">
        <v>6</v>
      </c>
      <c r="B8787" s="35" t="str">
        <f t="shared" si="137"/>
        <v>22100413</v>
      </c>
      <c r="C8787" s="32" t="s">
        <v>1303</v>
      </c>
      <c r="D8787" s="34">
        <v>-2000000</v>
      </c>
      <c r="E8787" s="34">
        <v>-2000000</v>
      </c>
    </row>
    <row r="8788" spans="1:5" x14ac:dyDescent="0.25">
      <c r="A8788">
        <v>6</v>
      </c>
      <c r="B8788" s="35" t="str">
        <f t="shared" si="137"/>
        <v>22100713</v>
      </c>
      <c r="C8788" s="32" t="s">
        <v>1304</v>
      </c>
      <c r="D8788" s="34">
        <v>-300000000</v>
      </c>
      <c r="E8788" s="34">
        <v>-300000000</v>
      </c>
    </row>
    <row r="8789" spans="1:5" x14ac:dyDescent="0.25">
      <c r="A8789">
        <v>6</v>
      </c>
      <c r="B8789" s="35" t="str">
        <f t="shared" si="137"/>
        <v>22100723</v>
      </c>
      <c r="C8789" s="32" t="s">
        <v>1305</v>
      </c>
      <c r="D8789" s="34">
        <v>-200000000</v>
      </c>
      <c r="E8789" s="33">
        <v>0</v>
      </c>
    </row>
    <row r="8790" spans="1:5" x14ac:dyDescent="0.25">
      <c r="A8790">
        <v>6</v>
      </c>
      <c r="B8790" s="35" t="str">
        <f t="shared" si="137"/>
        <v>22100743</v>
      </c>
      <c r="C8790" s="32" t="s">
        <v>1306</v>
      </c>
      <c r="D8790" s="34">
        <v>-100000000</v>
      </c>
      <c r="E8790" s="34">
        <v>-100000000</v>
      </c>
    </row>
    <row r="8791" spans="1:5" x14ac:dyDescent="0.25">
      <c r="A8791">
        <v>6</v>
      </c>
      <c r="B8791" s="35" t="str">
        <f t="shared" si="137"/>
        <v>22100823</v>
      </c>
      <c r="C8791" s="32" t="s">
        <v>1307</v>
      </c>
      <c r="D8791" s="34">
        <v>-250000000</v>
      </c>
      <c r="E8791" s="34">
        <v>-250000000</v>
      </c>
    </row>
    <row r="8792" spans="1:5" x14ac:dyDescent="0.25">
      <c r="A8792">
        <v>6</v>
      </c>
      <c r="B8792" s="35" t="str">
        <f t="shared" si="137"/>
        <v>22100833</v>
      </c>
      <c r="C8792" s="32" t="s">
        <v>1308</v>
      </c>
      <c r="D8792" s="34">
        <v>-138460000</v>
      </c>
      <c r="E8792" s="34">
        <v>-138460000</v>
      </c>
    </row>
    <row r="8793" spans="1:5" x14ac:dyDescent="0.25">
      <c r="A8793">
        <v>6</v>
      </c>
      <c r="B8793" s="35" t="str">
        <f t="shared" si="137"/>
        <v>22100843</v>
      </c>
      <c r="C8793" s="32" t="s">
        <v>1309</v>
      </c>
      <c r="D8793" s="34">
        <v>-23400000</v>
      </c>
      <c r="E8793" s="34">
        <v>-23400000</v>
      </c>
    </row>
    <row r="8794" spans="1:5" x14ac:dyDescent="0.25">
      <c r="A8794">
        <v>6</v>
      </c>
      <c r="B8794" s="35" t="str">
        <f t="shared" si="137"/>
        <v>22100853</v>
      </c>
      <c r="C8794" s="32" t="s">
        <v>1310</v>
      </c>
      <c r="D8794" s="34">
        <v>-425000000</v>
      </c>
      <c r="E8794" s="34">
        <v>-425000000</v>
      </c>
    </row>
    <row r="8795" spans="1:5" x14ac:dyDescent="0.25">
      <c r="A8795">
        <v>6</v>
      </c>
      <c r="B8795" s="35" t="str">
        <f t="shared" si="137"/>
        <v>22100863</v>
      </c>
      <c r="C8795" s="32" t="s">
        <v>1311</v>
      </c>
      <c r="D8795" s="33">
        <v>0</v>
      </c>
      <c r="E8795" s="34">
        <v>-600000000</v>
      </c>
    </row>
    <row r="8796" spans="1:5" x14ac:dyDescent="0.25">
      <c r="A8796">
        <v>6</v>
      </c>
      <c r="B8796" s="35" t="str">
        <f t="shared" si="137"/>
        <v>22100923</v>
      </c>
      <c r="C8796" s="32" t="s">
        <v>1312</v>
      </c>
      <c r="D8796" s="34">
        <v>-250000000</v>
      </c>
      <c r="E8796" s="34">
        <v>-250000000</v>
      </c>
    </row>
    <row r="8797" spans="1:5" x14ac:dyDescent="0.25">
      <c r="A8797">
        <v>6</v>
      </c>
      <c r="B8797" s="35" t="str">
        <f t="shared" si="137"/>
        <v>22100933</v>
      </c>
      <c r="C8797" s="32" t="s">
        <v>1313</v>
      </c>
      <c r="D8797" s="34">
        <v>-45000000</v>
      </c>
      <c r="E8797" s="34">
        <v>-45000000</v>
      </c>
    </row>
    <row r="8798" spans="1:5" x14ac:dyDescent="0.25">
      <c r="A8798">
        <v>6</v>
      </c>
      <c r="B8798" s="35" t="str">
        <f t="shared" si="137"/>
        <v>22101023</v>
      </c>
      <c r="C8798" s="32" t="s">
        <v>1314</v>
      </c>
      <c r="D8798" s="34">
        <v>-250000000</v>
      </c>
      <c r="E8798" s="34">
        <v>-250000000</v>
      </c>
    </row>
    <row r="8799" spans="1:5" x14ac:dyDescent="0.25">
      <c r="A8799">
        <v>6</v>
      </c>
      <c r="B8799" s="35" t="str">
        <f t="shared" si="137"/>
        <v>22101033</v>
      </c>
      <c r="C8799" s="32" t="s">
        <v>1315</v>
      </c>
      <c r="D8799" s="34">
        <v>-300000000</v>
      </c>
      <c r="E8799" s="34">
        <v>-300000000</v>
      </c>
    </row>
    <row r="8800" spans="1:5" x14ac:dyDescent="0.25">
      <c r="A8800">
        <v>6</v>
      </c>
      <c r="B8800" s="35" t="str">
        <f t="shared" si="137"/>
        <v>22101053</v>
      </c>
      <c r="C8800" s="32" t="s">
        <v>1316</v>
      </c>
      <c r="D8800" s="34">
        <v>-250000000</v>
      </c>
      <c r="E8800" s="33">
        <v>0</v>
      </c>
    </row>
    <row r="8801" spans="1:5" x14ac:dyDescent="0.25">
      <c r="A8801">
        <v>6</v>
      </c>
      <c r="B8801" s="35" t="str">
        <f t="shared" si="137"/>
        <v>22101113</v>
      </c>
      <c r="C8801" s="32" t="s">
        <v>1317</v>
      </c>
      <c r="D8801" s="34">
        <v>-350000000</v>
      </c>
      <c r="E8801" s="34">
        <v>-350000000</v>
      </c>
    </row>
    <row r="8802" spans="1:5" x14ac:dyDescent="0.25">
      <c r="A8802">
        <v>6</v>
      </c>
      <c r="B8802" s="35" t="str">
        <f t="shared" si="137"/>
        <v>22101123</v>
      </c>
      <c r="C8802" s="32" t="s">
        <v>1318</v>
      </c>
      <c r="D8802" s="34">
        <v>-325000000</v>
      </c>
      <c r="E8802" s="34">
        <v>-325000000</v>
      </c>
    </row>
    <row r="8803" spans="1:5" x14ac:dyDescent="0.25">
      <c r="A8803">
        <v>6</v>
      </c>
      <c r="B8803" s="35" t="str">
        <f t="shared" si="137"/>
        <v>22101133</v>
      </c>
      <c r="C8803" s="32" t="s">
        <v>1319</v>
      </c>
      <c r="D8803" s="34">
        <v>-250000000</v>
      </c>
      <c r="E8803" s="34">
        <v>-250000000</v>
      </c>
    </row>
    <row r="8804" spans="1:5" x14ac:dyDescent="0.25">
      <c r="A8804">
        <v>6</v>
      </c>
      <c r="B8804" s="35" t="str">
        <f t="shared" si="137"/>
        <v>22101143</v>
      </c>
      <c r="C8804" s="32" t="s">
        <v>1320</v>
      </c>
      <c r="D8804" s="34">
        <v>-300000000</v>
      </c>
      <c r="E8804" s="34">
        <v>-300000000</v>
      </c>
    </row>
    <row r="8805" spans="1:5" x14ac:dyDescent="0.25">
      <c r="A8805">
        <v>6</v>
      </c>
      <c r="B8805" s="35" t="str">
        <f t="shared" si="137"/>
        <v xml:space="preserve">F221    </v>
      </c>
      <c r="C8805" s="25" t="s">
        <v>1321</v>
      </c>
      <c r="D8805" s="27">
        <v>-3773860000</v>
      </c>
      <c r="E8805" s="27">
        <v>-3923860000</v>
      </c>
    </row>
    <row r="8806" spans="1:5" x14ac:dyDescent="0.25">
      <c r="A8806">
        <v>6</v>
      </c>
      <c r="B8806" s="35" t="str">
        <f t="shared" si="137"/>
        <v>F1-P112.</v>
      </c>
      <c r="C8806" s="25" t="s">
        <v>241</v>
      </c>
      <c r="D8806" s="27">
        <v>-3773860000</v>
      </c>
      <c r="E8806" s="27">
        <v>-3923860000</v>
      </c>
    </row>
    <row r="8807" spans="1:5" x14ac:dyDescent="0.25">
      <c r="A8807">
        <v>6</v>
      </c>
      <c r="B8807" s="35" t="str">
        <f t="shared" si="137"/>
        <v>22600003</v>
      </c>
      <c r="C8807" s="32" t="s">
        <v>1322</v>
      </c>
      <c r="D8807" s="33">
        <v>0</v>
      </c>
      <c r="E8807" s="34">
        <v>5257291.67</v>
      </c>
    </row>
    <row r="8808" spans="1:5" x14ac:dyDescent="0.25">
      <c r="A8808">
        <v>6</v>
      </c>
      <c r="B8808" s="35" t="str">
        <f t="shared" si="137"/>
        <v>22600083</v>
      </c>
      <c r="C8808" s="32" t="s">
        <v>1323</v>
      </c>
      <c r="D8808" s="34">
        <v>11632.92</v>
      </c>
      <c r="E8808" s="34">
        <v>11381.82</v>
      </c>
    </row>
    <row r="8809" spans="1:5" x14ac:dyDescent="0.25">
      <c r="A8809">
        <v>6</v>
      </c>
      <c r="B8809" s="35" t="str">
        <f t="shared" si="137"/>
        <v>22600093</v>
      </c>
      <c r="C8809" s="32" t="s">
        <v>1324</v>
      </c>
      <c r="D8809" s="34">
        <v>1746927.08</v>
      </c>
      <c r="E8809" s="34">
        <v>1715052.08</v>
      </c>
    </row>
    <row r="8810" spans="1:5" x14ac:dyDescent="0.25">
      <c r="A8810">
        <v>6</v>
      </c>
      <c r="B8810" s="35" t="str">
        <f t="shared" si="137"/>
        <v xml:space="preserve">F226    </v>
      </c>
      <c r="C8810" s="25" t="s">
        <v>1325</v>
      </c>
      <c r="D8810" s="27">
        <v>1758560</v>
      </c>
      <c r="E8810" s="27">
        <v>6983725.5700000003</v>
      </c>
    </row>
    <row r="8811" spans="1:5" x14ac:dyDescent="0.25">
      <c r="A8811">
        <v>6</v>
      </c>
      <c r="B8811" s="35" t="str">
        <f t="shared" si="137"/>
        <v>F1-P112.</v>
      </c>
      <c r="C8811" s="25" t="s">
        <v>242</v>
      </c>
      <c r="D8811" s="27">
        <v>1758560</v>
      </c>
      <c r="E8811" s="27">
        <v>6983725.5700000003</v>
      </c>
    </row>
    <row r="8812" spans="1:5" x14ac:dyDescent="0.25">
      <c r="A8812">
        <v>6</v>
      </c>
      <c r="B8812" s="35" t="str">
        <f t="shared" si="137"/>
        <v>F1-P112.</v>
      </c>
      <c r="C8812" s="42" t="s">
        <v>1326</v>
      </c>
      <c r="D8812" s="48">
        <v>-3772101440</v>
      </c>
      <c r="E8812" s="48">
        <v>-3916876274.4299998</v>
      </c>
    </row>
    <row r="8813" spans="1:5" x14ac:dyDescent="0.25">
      <c r="A8813">
        <v>6</v>
      </c>
      <c r="B8813" s="35" t="str">
        <f t="shared" si="137"/>
        <v>22700013</v>
      </c>
      <c r="C8813" s="32" t="s">
        <v>1327</v>
      </c>
      <c r="D8813" s="34">
        <v>-619538.37</v>
      </c>
      <c r="E8813" s="34">
        <v>-671204.18</v>
      </c>
    </row>
    <row r="8814" spans="1:5" x14ac:dyDescent="0.25">
      <c r="A8814">
        <v>6</v>
      </c>
      <c r="B8814" s="35" t="str">
        <f t="shared" si="137"/>
        <v xml:space="preserve">F227    </v>
      </c>
      <c r="C8814" s="25" t="s">
        <v>1328</v>
      </c>
      <c r="D8814" s="27">
        <v>-619538.37</v>
      </c>
      <c r="E8814" s="27">
        <v>-671204.18</v>
      </c>
    </row>
    <row r="8815" spans="1:5" x14ac:dyDescent="0.25">
      <c r="A8815">
        <v>6</v>
      </c>
      <c r="B8815" s="35" t="str">
        <f t="shared" si="137"/>
        <v>F1-P112.</v>
      </c>
      <c r="C8815" s="25" t="s">
        <v>243</v>
      </c>
      <c r="D8815" s="27">
        <v>-619538.37</v>
      </c>
      <c r="E8815" s="27">
        <v>-671204.18</v>
      </c>
    </row>
    <row r="8816" spans="1:5" x14ac:dyDescent="0.25">
      <c r="A8816">
        <v>6</v>
      </c>
      <c r="B8816" s="35" t="str">
        <f t="shared" si="137"/>
        <v>22820011</v>
      </c>
      <c r="C8816" s="32" t="s">
        <v>1329</v>
      </c>
      <c r="D8816" s="34">
        <v>-140000</v>
      </c>
      <c r="E8816" s="34">
        <v>-550000</v>
      </c>
    </row>
    <row r="8817" spans="1:5" x14ac:dyDescent="0.25">
      <c r="A8817">
        <v>6</v>
      </c>
      <c r="B8817" s="35" t="str">
        <f t="shared" si="137"/>
        <v>22820012</v>
      </c>
      <c r="C8817" s="32" t="s">
        <v>1330</v>
      </c>
      <c r="D8817" s="34">
        <v>-2150000</v>
      </c>
      <c r="E8817" s="34">
        <v>-2010000</v>
      </c>
    </row>
    <row r="8818" spans="1:5" x14ac:dyDescent="0.25">
      <c r="A8818">
        <v>6</v>
      </c>
      <c r="B8818" s="35" t="str">
        <f t="shared" si="137"/>
        <v xml:space="preserve">F228-2  </v>
      </c>
      <c r="C8818" s="25" t="s">
        <v>1331</v>
      </c>
      <c r="D8818" s="27">
        <v>-2290000</v>
      </c>
      <c r="E8818" s="27">
        <v>-2560000</v>
      </c>
    </row>
    <row r="8819" spans="1:5" x14ac:dyDescent="0.25">
      <c r="A8819">
        <v>6</v>
      </c>
      <c r="B8819" s="35" t="str">
        <f t="shared" si="137"/>
        <v>F1-P112.</v>
      </c>
      <c r="C8819" s="25" t="s">
        <v>244</v>
      </c>
      <c r="D8819" s="27">
        <v>-2290000</v>
      </c>
      <c r="E8819" s="27">
        <v>-2560000</v>
      </c>
    </row>
    <row r="8820" spans="1:5" x14ac:dyDescent="0.25">
      <c r="A8820">
        <v>6</v>
      </c>
      <c r="B8820" s="35" t="str">
        <f t="shared" si="137"/>
        <v>22830003</v>
      </c>
      <c r="C8820" s="32" t="s">
        <v>1332</v>
      </c>
      <c r="D8820" s="34">
        <v>-57264943.439999998</v>
      </c>
      <c r="E8820" s="34">
        <v>-57702827.009999998</v>
      </c>
    </row>
    <row r="8821" spans="1:5" x14ac:dyDescent="0.25">
      <c r="A8821">
        <v>6</v>
      </c>
      <c r="B8821" s="35" t="str">
        <f t="shared" si="137"/>
        <v>22830013</v>
      </c>
      <c r="C8821" s="32" t="s">
        <v>1333</v>
      </c>
      <c r="D8821" s="34">
        <v>-2785863.64</v>
      </c>
      <c r="E8821" s="34">
        <v>-2743711.97</v>
      </c>
    </row>
    <row r="8822" spans="1:5" x14ac:dyDescent="0.25">
      <c r="A8822">
        <v>6</v>
      </c>
      <c r="B8822" s="35" t="str">
        <f t="shared" si="137"/>
        <v>22830023</v>
      </c>
      <c r="C8822" s="32" t="s">
        <v>1334</v>
      </c>
      <c r="D8822" s="34">
        <v>3878983</v>
      </c>
      <c r="E8822" s="34">
        <v>13606483</v>
      </c>
    </row>
    <row r="8823" spans="1:5" x14ac:dyDescent="0.25">
      <c r="A8823">
        <v>6</v>
      </c>
      <c r="B8823" s="35" t="str">
        <f t="shared" si="137"/>
        <v>22830033</v>
      </c>
      <c r="C8823" s="43" t="s">
        <v>1335</v>
      </c>
      <c r="D8823" s="49">
        <v>-683103.32</v>
      </c>
      <c r="E8823" s="49">
        <v>-794831</v>
      </c>
    </row>
    <row r="8824" spans="1:5" x14ac:dyDescent="0.25">
      <c r="A8824">
        <v>6</v>
      </c>
      <c r="B8824" s="35" t="str">
        <f t="shared" si="137"/>
        <v>22830043</v>
      </c>
      <c r="C8824" s="32" t="s">
        <v>1336</v>
      </c>
      <c r="D8824" s="34">
        <v>-705.13</v>
      </c>
      <c r="E8824" s="34">
        <v>-122290.67</v>
      </c>
    </row>
    <row r="8825" spans="1:5" x14ac:dyDescent="0.25">
      <c r="A8825">
        <v>6</v>
      </c>
      <c r="B8825" s="35" t="str">
        <f t="shared" si="137"/>
        <v>22830053</v>
      </c>
      <c r="C8825" s="32" t="s">
        <v>1337</v>
      </c>
      <c r="D8825" s="34">
        <v>-1792121.63</v>
      </c>
      <c r="E8825" s="34">
        <v>-2134425</v>
      </c>
    </row>
    <row r="8826" spans="1:5" x14ac:dyDescent="0.25">
      <c r="A8826">
        <v>6</v>
      </c>
      <c r="B8826" s="35" t="str">
        <f t="shared" si="137"/>
        <v>22830063</v>
      </c>
      <c r="C8826" s="32" t="s">
        <v>1338</v>
      </c>
      <c r="D8826" s="34">
        <v>-63434.85</v>
      </c>
      <c r="E8826" s="34">
        <v>-63434.85</v>
      </c>
    </row>
    <row r="8827" spans="1:5" x14ac:dyDescent="0.25">
      <c r="A8827">
        <v>6</v>
      </c>
      <c r="B8827" s="35" t="str">
        <f t="shared" si="137"/>
        <v>22830073</v>
      </c>
      <c r="C8827" s="32" t="s">
        <v>1339</v>
      </c>
      <c r="D8827" s="34">
        <v>-128833.15</v>
      </c>
      <c r="E8827" s="34">
        <v>-128833.15</v>
      </c>
    </row>
    <row r="8828" spans="1:5" x14ac:dyDescent="0.25">
      <c r="A8828">
        <v>6</v>
      </c>
      <c r="B8828" s="35" t="str">
        <f t="shared" si="137"/>
        <v xml:space="preserve">F228-3  </v>
      </c>
      <c r="C8828" s="25" t="s">
        <v>1340</v>
      </c>
      <c r="D8828" s="27">
        <v>-58840022.159999996</v>
      </c>
      <c r="E8828" s="27">
        <v>-50083870.649999999</v>
      </c>
    </row>
    <row r="8829" spans="1:5" x14ac:dyDescent="0.25">
      <c r="A8829">
        <v>6</v>
      </c>
      <c r="B8829" s="35" t="str">
        <f t="shared" si="137"/>
        <v>F1-P112.</v>
      </c>
      <c r="C8829" s="25" t="s">
        <v>245</v>
      </c>
      <c r="D8829" s="27">
        <v>-58840022.159999996</v>
      </c>
      <c r="E8829" s="27">
        <v>-50083870.649999999</v>
      </c>
    </row>
    <row r="8830" spans="1:5" x14ac:dyDescent="0.25">
      <c r="A8830">
        <v>6</v>
      </c>
      <c r="B8830" s="35" t="str">
        <f t="shared" si="137"/>
        <v>22840012</v>
      </c>
      <c r="C8830" s="32" t="s">
        <v>1341</v>
      </c>
      <c r="D8830" s="34">
        <v>-640000</v>
      </c>
      <c r="E8830" s="34">
        <v>-623649.55000000005</v>
      </c>
    </row>
    <row r="8831" spans="1:5" x14ac:dyDescent="0.25">
      <c r="A8831">
        <v>6</v>
      </c>
      <c r="B8831" s="35" t="str">
        <f t="shared" si="137"/>
        <v>22840021</v>
      </c>
      <c r="C8831" s="32" t="s">
        <v>1342</v>
      </c>
      <c r="D8831" s="34">
        <v>-200000</v>
      </c>
      <c r="E8831" s="34">
        <v>-197670.25</v>
      </c>
    </row>
    <row r="8832" spans="1:5" x14ac:dyDescent="0.25">
      <c r="A8832">
        <v>6</v>
      </c>
      <c r="B8832" s="35" t="str">
        <f t="shared" si="137"/>
        <v>22840022</v>
      </c>
      <c r="C8832" s="32" t="s">
        <v>1343</v>
      </c>
      <c r="D8832" s="34">
        <v>-556500</v>
      </c>
      <c r="E8832" s="34">
        <v>-555870</v>
      </c>
    </row>
    <row r="8833" spans="1:5" x14ac:dyDescent="0.25">
      <c r="A8833">
        <v>6</v>
      </c>
      <c r="B8833" s="35" t="str">
        <f t="shared" si="137"/>
        <v>22840031</v>
      </c>
      <c r="C8833" s="32" t="s">
        <v>1344</v>
      </c>
      <c r="D8833" s="34">
        <v>-258000</v>
      </c>
      <c r="E8833" s="34">
        <v>-258000</v>
      </c>
    </row>
    <row r="8834" spans="1:5" x14ac:dyDescent="0.25">
      <c r="A8834">
        <v>6</v>
      </c>
      <c r="B8834" s="35" t="str">
        <f t="shared" ref="B8834:B8897" si="138">LEFT(C8834,8)</f>
        <v>22840032</v>
      </c>
      <c r="C8834" s="32" t="s">
        <v>1345</v>
      </c>
      <c r="D8834" s="34">
        <v>-2475000</v>
      </c>
      <c r="E8834" s="34">
        <v>-2475233.63</v>
      </c>
    </row>
    <row r="8835" spans="1:5" x14ac:dyDescent="0.25">
      <c r="A8835">
        <v>6</v>
      </c>
      <c r="B8835" s="35" t="str">
        <f t="shared" si="138"/>
        <v>22840042</v>
      </c>
      <c r="C8835" s="32" t="s">
        <v>1346</v>
      </c>
      <c r="D8835" s="34">
        <v>-212200</v>
      </c>
      <c r="E8835" s="34">
        <v>-212200</v>
      </c>
    </row>
    <row r="8836" spans="1:5" x14ac:dyDescent="0.25">
      <c r="A8836">
        <v>6</v>
      </c>
      <c r="B8836" s="35" t="str">
        <f t="shared" si="138"/>
        <v>22840051</v>
      </c>
      <c r="C8836" s="32" t="s">
        <v>1347</v>
      </c>
      <c r="D8836" s="34">
        <v>-30000</v>
      </c>
      <c r="E8836" s="34">
        <v>-30000</v>
      </c>
    </row>
    <row r="8837" spans="1:5" x14ac:dyDescent="0.25">
      <c r="A8837">
        <v>6</v>
      </c>
      <c r="B8837" s="35" t="str">
        <f t="shared" si="138"/>
        <v>22840062</v>
      </c>
      <c r="C8837" s="32" t="s">
        <v>1348</v>
      </c>
      <c r="D8837" s="34">
        <v>-1270000</v>
      </c>
      <c r="E8837" s="34">
        <v>-1270000</v>
      </c>
    </row>
    <row r="8838" spans="1:5" x14ac:dyDescent="0.25">
      <c r="A8838">
        <v>6</v>
      </c>
      <c r="B8838" s="35" t="str">
        <f t="shared" si="138"/>
        <v>22840081</v>
      </c>
      <c r="C8838" s="32" t="s">
        <v>1349</v>
      </c>
      <c r="D8838" s="34">
        <v>-550000</v>
      </c>
      <c r="E8838" s="34">
        <v>-550000</v>
      </c>
    </row>
    <row r="8839" spans="1:5" x14ac:dyDescent="0.25">
      <c r="A8839">
        <v>6</v>
      </c>
      <c r="B8839" s="35" t="str">
        <f t="shared" si="138"/>
        <v>22840082</v>
      </c>
      <c r="C8839" s="32" t="s">
        <v>1350</v>
      </c>
      <c r="D8839" s="34">
        <v>-7300000</v>
      </c>
      <c r="E8839" s="34">
        <v>-7139858.9400000004</v>
      </c>
    </row>
    <row r="8840" spans="1:5" x14ac:dyDescent="0.25">
      <c r="A8840">
        <v>6</v>
      </c>
      <c r="B8840" s="35" t="str">
        <f t="shared" si="138"/>
        <v>22840092</v>
      </c>
      <c r="C8840" s="32" t="s">
        <v>1351</v>
      </c>
      <c r="D8840" s="34">
        <v>-2380000</v>
      </c>
      <c r="E8840" s="34">
        <v>-2800000</v>
      </c>
    </row>
    <row r="8841" spans="1:5" x14ac:dyDescent="0.25">
      <c r="A8841">
        <v>6</v>
      </c>
      <c r="B8841" s="35" t="str">
        <f t="shared" si="138"/>
        <v>22840102</v>
      </c>
      <c r="C8841" s="32" t="s">
        <v>1352</v>
      </c>
      <c r="D8841" s="34">
        <v>-484500</v>
      </c>
      <c r="E8841" s="34">
        <v>-423244.87</v>
      </c>
    </row>
    <row r="8842" spans="1:5" x14ac:dyDescent="0.25">
      <c r="A8842">
        <v>6</v>
      </c>
      <c r="B8842" s="35" t="str">
        <f t="shared" si="138"/>
        <v>22840111</v>
      </c>
      <c r="C8842" s="32" t="s">
        <v>1353</v>
      </c>
      <c r="D8842" s="34">
        <v>-20000</v>
      </c>
      <c r="E8842" s="34">
        <v>-20000</v>
      </c>
    </row>
    <row r="8843" spans="1:5" x14ac:dyDescent="0.25">
      <c r="A8843">
        <v>6</v>
      </c>
      <c r="B8843" s="35" t="str">
        <f t="shared" si="138"/>
        <v>22840112</v>
      </c>
      <c r="C8843" s="32" t="s">
        <v>1354</v>
      </c>
      <c r="D8843" s="34">
        <v>-200000</v>
      </c>
      <c r="E8843" s="34">
        <v>-200000</v>
      </c>
    </row>
    <row r="8844" spans="1:5" x14ac:dyDescent="0.25">
      <c r="A8844">
        <v>6</v>
      </c>
      <c r="B8844" s="35" t="str">
        <f t="shared" si="138"/>
        <v>22840122</v>
      </c>
      <c r="C8844" s="32" t="s">
        <v>1355</v>
      </c>
      <c r="D8844" s="34">
        <v>-140000</v>
      </c>
      <c r="E8844" s="34">
        <v>-140000</v>
      </c>
    </row>
    <row r="8845" spans="1:5" x14ac:dyDescent="0.25">
      <c r="A8845">
        <v>6</v>
      </c>
      <c r="B8845" s="35" t="str">
        <f t="shared" si="138"/>
        <v>22840131</v>
      </c>
      <c r="C8845" s="32" t="s">
        <v>1356</v>
      </c>
      <c r="D8845" s="34">
        <v>-500000</v>
      </c>
      <c r="E8845" s="34">
        <v>-500000</v>
      </c>
    </row>
    <row r="8846" spans="1:5" x14ac:dyDescent="0.25">
      <c r="A8846">
        <v>6</v>
      </c>
      <c r="B8846" s="35" t="str">
        <f t="shared" si="138"/>
        <v>22840132</v>
      </c>
      <c r="C8846" s="32" t="s">
        <v>1357</v>
      </c>
      <c r="D8846" s="34">
        <v>-100000</v>
      </c>
      <c r="E8846" s="34">
        <v>-100000</v>
      </c>
    </row>
    <row r="8847" spans="1:5" x14ac:dyDescent="0.25">
      <c r="A8847">
        <v>6</v>
      </c>
      <c r="B8847" s="35" t="str">
        <f t="shared" si="138"/>
        <v>22840161</v>
      </c>
      <c r="C8847" s="32" t="s">
        <v>1358</v>
      </c>
      <c r="D8847" s="34">
        <v>-350000</v>
      </c>
      <c r="E8847" s="34">
        <v>-342133.2</v>
      </c>
    </row>
    <row r="8848" spans="1:5" x14ac:dyDescent="0.25">
      <c r="A8848">
        <v>6</v>
      </c>
      <c r="B8848" s="35" t="str">
        <f t="shared" si="138"/>
        <v>22840162</v>
      </c>
      <c r="C8848" s="32" t="s">
        <v>1359</v>
      </c>
      <c r="D8848" s="34">
        <v>-100000</v>
      </c>
      <c r="E8848" s="34">
        <v>-75226.92</v>
      </c>
    </row>
    <row r="8849" spans="1:5" x14ac:dyDescent="0.25">
      <c r="A8849">
        <v>6</v>
      </c>
      <c r="B8849" s="35" t="str">
        <f t="shared" si="138"/>
        <v>22840171</v>
      </c>
      <c r="C8849" s="32" t="s">
        <v>1360</v>
      </c>
      <c r="D8849" s="34">
        <v>-50000</v>
      </c>
      <c r="E8849" s="34">
        <v>-50000</v>
      </c>
    </row>
    <row r="8850" spans="1:5" x14ac:dyDescent="0.25">
      <c r="A8850">
        <v>6</v>
      </c>
      <c r="B8850" s="35" t="str">
        <f t="shared" si="138"/>
        <v>22840181</v>
      </c>
      <c r="C8850" s="32" t="s">
        <v>1361</v>
      </c>
      <c r="D8850" s="34">
        <v>-5625000</v>
      </c>
      <c r="E8850" s="34">
        <v>-5458295.9100000001</v>
      </c>
    </row>
    <row r="8851" spans="1:5" x14ac:dyDescent="0.25">
      <c r="A8851">
        <v>6</v>
      </c>
      <c r="B8851" s="35" t="str">
        <f t="shared" si="138"/>
        <v>22840191</v>
      </c>
      <c r="C8851" s="32" t="s">
        <v>1362</v>
      </c>
      <c r="D8851" s="34">
        <v>-250000</v>
      </c>
      <c r="E8851" s="34">
        <v>-250000</v>
      </c>
    </row>
    <row r="8852" spans="1:5" x14ac:dyDescent="0.25">
      <c r="A8852">
        <v>6</v>
      </c>
      <c r="B8852" s="35" t="str">
        <f t="shared" si="138"/>
        <v>22840221</v>
      </c>
      <c r="C8852" s="32" t="s">
        <v>1363</v>
      </c>
      <c r="D8852" s="34">
        <v>-150000</v>
      </c>
      <c r="E8852" s="34">
        <v>-110868.66</v>
      </c>
    </row>
    <row r="8853" spans="1:5" x14ac:dyDescent="0.25">
      <c r="A8853">
        <v>6</v>
      </c>
      <c r="B8853" s="35" t="str">
        <f t="shared" si="138"/>
        <v>22840231</v>
      </c>
      <c r="C8853" s="32" t="s">
        <v>1364</v>
      </c>
      <c r="D8853" s="34">
        <v>-75000</v>
      </c>
      <c r="E8853" s="34">
        <v>-75000</v>
      </c>
    </row>
    <row r="8854" spans="1:5" x14ac:dyDescent="0.25">
      <c r="A8854">
        <v>6</v>
      </c>
      <c r="B8854" s="35" t="str">
        <f t="shared" si="138"/>
        <v>22840251</v>
      </c>
      <c r="C8854" s="32" t="s">
        <v>1365</v>
      </c>
      <c r="D8854" s="34">
        <v>-5973891</v>
      </c>
      <c r="E8854" s="34">
        <v>-3106425</v>
      </c>
    </row>
    <row r="8855" spans="1:5" x14ac:dyDescent="0.25">
      <c r="A8855">
        <v>6</v>
      </c>
      <c r="B8855" s="35" t="str">
        <f t="shared" si="138"/>
        <v>22840281</v>
      </c>
      <c r="C8855" s="32" t="s">
        <v>1366</v>
      </c>
      <c r="D8855" s="34">
        <v>-50000</v>
      </c>
      <c r="E8855" s="34">
        <v>-50000</v>
      </c>
    </row>
    <row r="8856" spans="1:5" x14ac:dyDescent="0.25">
      <c r="A8856">
        <v>6</v>
      </c>
      <c r="B8856" s="35" t="str">
        <f t="shared" si="138"/>
        <v>22840311</v>
      </c>
      <c r="C8856" s="32" t="s">
        <v>1367</v>
      </c>
      <c r="D8856" s="34">
        <v>-96000</v>
      </c>
      <c r="E8856" s="34">
        <v>-96000</v>
      </c>
    </row>
    <row r="8857" spans="1:5" x14ac:dyDescent="0.25">
      <c r="A8857">
        <v>6</v>
      </c>
      <c r="B8857" s="35" t="str">
        <f t="shared" si="138"/>
        <v>22840321</v>
      </c>
      <c r="C8857" s="32" t="s">
        <v>1368</v>
      </c>
      <c r="D8857" s="34">
        <v>-104341173</v>
      </c>
      <c r="E8857" s="34">
        <v>-83815040</v>
      </c>
    </row>
    <row r="8858" spans="1:5" x14ac:dyDescent="0.25">
      <c r="A8858">
        <v>6</v>
      </c>
      <c r="B8858" s="35" t="str">
        <f t="shared" si="138"/>
        <v>22840332</v>
      </c>
      <c r="C8858" s="32" t="s">
        <v>1369</v>
      </c>
      <c r="D8858" s="34">
        <v>-23000000</v>
      </c>
      <c r="E8858" s="34">
        <v>-24000000</v>
      </c>
    </row>
    <row r="8859" spans="1:5" x14ac:dyDescent="0.25">
      <c r="A8859">
        <v>6</v>
      </c>
      <c r="B8859" s="35" t="str">
        <f t="shared" si="138"/>
        <v>22840351</v>
      </c>
      <c r="C8859" s="32" t="s">
        <v>1370</v>
      </c>
      <c r="D8859" s="34">
        <v>-465000</v>
      </c>
      <c r="E8859" s="33">
        <v>0</v>
      </c>
    </row>
    <row r="8860" spans="1:5" x14ac:dyDescent="0.25">
      <c r="A8860">
        <v>6</v>
      </c>
      <c r="B8860" s="35" t="str">
        <f t="shared" si="138"/>
        <v>22840361</v>
      </c>
      <c r="C8860" s="32" t="s">
        <v>1371</v>
      </c>
      <c r="D8860" s="34">
        <v>-45000</v>
      </c>
      <c r="E8860" s="34">
        <v>-45000</v>
      </c>
    </row>
    <row r="8861" spans="1:5" x14ac:dyDescent="0.25">
      <c r="A8861">
        <v>6</v>
      </c>
      <c r="B8861" s="35" t="str">
        <f t="shared" si="138"/>
        <v>22840371</v>
      </c>
      <c r="C8861" s="32" t="s">
        <v>1372</v>
      </c>
      <c r="D8861" s="34">
        <v>-192000</v>
      </c>
      <c r="E8861" s="34">
        <v>-168725.89</v>
      </c>
    </row>
    <row r="8862" spans="1:5" x14ac:dyDescent="0.25">
      <c r="A8862">
        <v>6</v>
      </c>
      <c r="B8862" s="35" t="str">
        <f t="shared" si="138"/>
        <v>22841001</v>
      </c>
      <c r="C8862" s="32" t="s">
        <v>1373</v>
      </c>
      <c r="D8862" s="34">
        <v>-2866722.27</v>
      </c>
      <c r="E8862" s="34">
        <v>-2428589.7200000002</v>
      </c>
    </row>
    <row r="8863" spans="1:5" x14ac:dyDescent="0.25">
      <c r="A8863">
        <v>6</v>
      </c>
      <c r="B8863" s="35" t="str">
        <f t="shared" si="138"/>
        <v xml:space="preserve">F228-4  </v>
      </c>
      <c r="C8863" s="25" t="s">
        <v>1374</v>
      </c>
      <c r="D8863" s="27">
        <v>-160945986.27000001</v>
      </c>
      <c r="E8863" s="27">
        <v>-137567032.53999999</v>
      </c>
    </row>
    <row r="8864" spans="1:5" x14ac:dyDescent="0.25">
      <c r="A8864">
        <v>6</v>
      </c>
      <c r="B8864" s="35" t="str">
        <f t="shared" si="138"/>
        <v>F1-P112.</v>
      </c>
      <c r="C8864" s="25" t="s">
        <v>246</v>
      </c>
      <c r="D8864" s="27">
        <v>-160945986.27000001</v>
      </c>
      <c r="E8864" s="27">
        <v>-137567032.53999999</v>
      </c>
    </row>
    <row r="8865" spans="1:5" x14ac:dyDescent="0.25">
      <c r="A8865">
        <v>6</v>
      </c>
      <c r="B8865" s="35" t="str">
        <f t="shared" si="138"/>
        <v>23001021</v>
      </c>
      <c r="C8865" s="32" t="s">
        <v>1375</v>
      </c>
      <c r="D8865" s="34">
        <v>-61587958.560000002</v>
      </c>
      <c r="E8865" s="34">
        <v>-62560724.530000001</v>
      </c>
    </row>
    <row r="8866" spans="1:5" x14ac:dyDescent="0.25">
      <c r="A8866">
        <v>6</v>
      </c>
      <c r="B8866" s="35" t="str">
        <f t="shared" si="138"/>
        <v>23001031</v>
      </c>
      <c r="C8866" s="32" t="s">
        <v>1376</v>
      </c>
      <c r="D8866" s="34">
        <v>-41788359.140000001</v>
      </c>
      <c r="E8866" s="34">
        <v>-41019971.270000003</v>
      </c>
    </row>
    <row r="8867" spans="1:5" x14ac:dyDescent="0.25">
      <c r="A8867">
        <v>6</v>
      </c>
      <c r="B8867" s="35" t="str">
        <f t="shared" si="138"/>
        <v>23001041</v>
      </c>
      <c r="C8867" s="32" t="s">
        <v>1377</v>
      </c>
      <c r="D8867" s="34">
        <v>-13932930.6</v>
      </c>
      <c r="E8867" s="34">
        <v>-14169734.57</v>
      </c>
    </row>
    <row r="8868" spans="1:5" x14ac:dyDescent="0.25">
      <c r="A8868">
        <v>6</v>
      </c>
      <c r="B8868" s="35" t="str">
        <f t="shared" si="138"/>
        <v>23001061</v>
      </c>
      <c r="C8868" s="32" t="s">
        <v>1378</v>
      </c>
      <c r="D8868" s="34">
        <v>-3831129.47</v>
      </c>
      <c r="E8868" s="34">
        <v>-3839373.74</v>
      </c>
    </row>
    <row r="8869" spans="1:5" x14ac:dyDescent="0.25">
      <c r="A8869">
        <v>6</v>
      </c>
      <c r="B8869" s="35" t="str">
        <f t="shared" si="138"/>
        <v>23001071</v>
      </c>
      <c r="C8869" s="32" t="s">
        <v>1379</v>
      </c>
      <c r="D8869" s="34">
        <v>-9888713.8800000008</v>
      </c>
      <c r="E8869" s="34">
        <v>-9905448.2100000009</v>
      </c>
    </row>
    <row r="8870" spans="1:5" x14ac:dyDescent="0.25">
      <c r="A8870">
        <v>6</v>
      </c>
      <c r="B8870" s="35" t="str">
        <f t="shared" si="138"/>
        <v>23001092</v>
      </c>
      <c r="C8870" s="32" t="s">
        <v>1380</v>
      </c>
      <c r="D8870" s="34">
        <v>-9172901.0099999998</v>
      </c>
      <c r="E8870" s="34">
        <v>-9190661.1899999995</v>
      </c>
    </row>
    <row r="8871" spans="1:5" x14ac:dyDescent="0.25">
      <c r="A8871">
        <v>6</v>
      </c>
      <c r="B8871" s="35" t="str">
        <f t="shared" si="138"/>
        <v>23001122</v>
      </c>
      <c r="C8871" s="32" t="s">
        <v>1381</v>
      </c>
      <c r="D8871" s="34">
        <v>-2681712.79</v>
      </c>
      <c r="E8871" s="34">
        <v>-3232128.58</v>
      </c>
    </row>
    <row r="8872" spans="1:5" x14ac:dyDescent="0.25">
      <c r="A8872">
        <v>6</v>
      </c>
      <c r="B8872" s="35" t="str">
        <f t="shared" si="138"/>
        <v>23001131</v>
      </c>
      <c r="C8872" s="32" t="s">
        <v>1382</v>
      </c>
      <c r="D8872" s="34">
        <v>-19356199.379999999</v>
      </c>
      <c r="E8872" s="34">
        <v>-19738081.489999998</v>
      </c>
    </row>
    <row r="8873" spans="1:5" x14ac:dyDescent="0.25">
      <c r="A8873">
        <v>6</v>
      </c>
      <c r="B8873" s="35" t="str">
        <f t="shared" si="138"/>
        <v>23001141</v>
      </c>
      <c r="C8873" s="32" t="s">
        <v>1383</v>
      </c>
      <c r="D8873" s="34">
        <v>-577431.92000000004</v>
      </c>
      <c r="E8873" s="34">
        <v>-583140.1</v>
      </c>
    </row>
    <row r="8874" spans="1:5" x14ac:dyDescent="0.25">
      <c r="A8874">
        <v>6</v>
      </c>
      <c r="B8874" s="35" t="str">
        <f t="shared" si="138"/>
        <v>23001151</v>
      </c>
      <c r="C8874" s="32" t="s">
        <v>1384</v>
      </c>
      <c r="D8874" s="34">
        <v>-121758.84</v>
      </c>
      <c r="E8874" s="34">
        <v>-122930.57</v>
      </c>
    </row>
    <row r="8875" spans="1:5" x14ac:dyDescent="0.25">
      <c r="A8875">
        <v>6</v>
      </c>
      <c r="B8875" s="35" t="str">
        <f t="shared" si="138"/>
        <v>23001231</v>
      </c>
      <c r="C8875" s="32" t="s">
        <v>1385</v>
      </c>
      <c r="D8875" s="34">
        <v>-1247650.98</v>
      </c>
      <c r="E8875" s="34">
        <v>-1271798.33</v>
      </c>
    </row>
    <row r="8876" spans="1:5" x14ac:dyDescent="0.25">
      <c r="A8876">
        <v>6</v>
      </c>
      <c r="B8876" s="35" t="str">
        <f t="shared" si="138"/>
        <v>23002011</v>
      </c>
      <c r="C8876" s="32" t="s">
        <v>1386</v>
      </c>
      <c r="D8876" s="34">
        <v>-1011314.31</v>
      </c>
      <c r="E8876" s="34">
        <v>-1042537.96</v>
      </c>
    </row>
    <row r="8877" spans="1:5" x14ac:dyDescent="0.25">
      <c r="A8877">
        <v>6</v>
      </c>
      <c r="B8877" s="35" t="str">
        <f t="shared" si="138"/>
        <v>23002041</v>
      </c>
      <c r="C8877" s="32" t="s">
        <v>1387</v>
      </c>
      <c r="D8877" s="34">
        <v>-23735669.940000001</v>
      </c>
      <c r="E8877" s="34">
        <v>-24142510.449999999</v>
      </c>
    </row>
    <row r="8878" spans="1:5" x14ac:dyDescent="0.25">
      <c r="A8878">
        <v>6</v>
      </c>
      <c r="B8878" s="35" t="str">
        <f t="shared" si="138"/>
        <v>23002061</v>
      </c>
      <c r="C8878" s="32" t="s">
        <v>1388</v>
      </c>
      <c r="D8878" s="34">
        <v>45435.94</v>
      </c>
      <c r="E8878" s="34">
        <v>45435.94</v>
      </c>
    </row>
    <row r="8879" spans="1:5" x14ac:dyDescent="0.25">
      <c r="A8879">
        <v>6</v>
      </c>
      <c r="B8879" s="35" t="str">
        <f t="shared" si="138"/>
        <v>23002071</v>
      </c>
      <c r="C8879" s="32" t="s">
        <v>1389</v>
      </c>
      <c r="D8879" s="34">
        <v>284355.01</v>
      </c>
      <c r="E8879" s="34">
        <v>284355.01</v>
      </c>
    </row>
    <row r="8880" spans="1:5" x14ac:dyDescent="0.25">
      <c r="A8880">
        <v>6</v>
      </c>
      <c r="B8880" s="35" t="str">
        <f t="shared" si="138"/>
        <v>23002072</v>
      </c>
      <c r="C8880" s="32" t="s">
        <v>1390</v>
      </c>
      <c r="D8880" s="34">
        <v>31920.65</v>
      </c>
      <c r="E8880" s="34">
        <v>31920.65</v>
      </c>
    </row>
    <row r="8881" spans="1:5" x14ac:dyDescent="0.25">
      <c r="A8881">
        <v>6</v>
      </c>
      <c r="B8881" s="35" t="str">
        <f t="shared" si="138"/>
        <v>23002091</v>
      </c>
      <c r="C8881" s="32" t="s">
        <v>1391</v>
      </c>
      <c r="D8881" s="34">
        <v>-6134443.9500000002</v>
      </c>
      <c r="E8881" s="34">
        <v>-6134443.9500000002</v>
      </c>
    </row>
    <row r="8882" spans="1:5" x14ac:dyDescent="0.25">
      <c r="A8882">
        <v>6</v>
      </c>
      <c r="B8882" s="35" t="str">
        <f t="shared" si="138"/>
        <v>23002092</v>
      </c>
      <c r="C8882" s="32" t="s">
        <v>1392</v>
      </c>
      <c r="D8882" s="34">
        <v>-31920.65</v>
      </c>
      <c r="E8882" s="34">
        <v>-31920.65</v>
      </c>
    </row>
    <row r="8883" spans="1:5" x14ac:dyDescent="0.25">
      <c r="A8883">
        <v>6</v>
      </c>
      <c r="B8883" s="35" t="str">
        <f t="shared" si="138"/>
        <v>23003021</v>
      </c>
      <c r="C8883" s="32" t="s">
        <v>1393</v>
      </c>
      <c r="D8883" s="34">
        <v>344380</v>
      </c>
      <c r="E8883" s="34">
        <v>344380</v>
      </c>
    </row>
    <row r="8884" spans="1:5" x14ac:dyDescent="0.25">
      <c r="A8884">
        <v>6</v>
      </c>
      <c r="B8884" s="35" t="str">
        <f t="shared" si="138"/>
        <v>23003031</v>
      </c>
      <c r="C8884" s="32" t="s">
        <v>1394</v>
      </c>
      <c r="D8884" s="34">
        <v>5460273</v>
      </c>
      <c r="E8884" s="34">
        <v>5460273</v>
      </c>
    </row>
    <row r="8885" spans="1:5" x14ac:dyDescent="0.25">
      <c r="A8885">
        <v>6</v>
      </c>
      <c r="B8885" s="35" t="str">
        <f t="shared" si="138"/>
        <v xml:space="preserve">F230    </v>
      </c>
      <c r="C8885" s="25" t="s">
        <v>1395</v>
      </c>
      <c r="D8885" s="27">
        <v>-188933730.81999999</v>
      </c>
      <c r="E8885" s="27">
        <v>-190819040.99000001</v>
      </c>
    </row>
    <row r="8886" spans="1:5" x14ac:dyDescent="0.25">
      <c r="A8886">
        <v>6</v>
      </c>
      <c r="B8886" s="35" t="str">
        <f t="shared" si="138"/>
        <v>F1-P112.</v>
      </c>
      <c r="C8886" s="25" t="s">
        <v>247</v>
      </c>
      <c r="D8886" s="27">
        <v>-188933730.81999999</v>
      </c>
      <c r="E8886" s="27">
        <v>-190819040.99000001</v>
      </c>
    </row>
    <row r="8887" spans="1:5" x14ac:dyDescent="0.25">
      <c r="A8887">
        <v>6</v>
      </c>
      <c r="B8887" s="35" t="str">
        <f t="shared" si="138"/>
        <v>F1-P112.</v>
      </c>
      <c r="C8887" s="42" t="s">
        <v>1396</v>
      </c>
      <c r="D8887" s="48">
        <v>-411629277.62</v>
      </c>
      <c r="E8887" s="48">
        <v>-381701148.36000001</v>
      </c>
    </row>
    <row r="8888" spans="1:5" x14ac:dyDescent="0.25">
      <c r="A8888">
        <v>6</v>
      </c>
      <c r="B8888" s="35" t="str">
        <f t="shared" si="138"/>
        <v>23108323</v>
      </c>
      <c r="C8888" s="32" t="s">
        <v>1397</v>
      </c>
      <c r="D8888" s="34">
        <v>-133250000</v>
      </c>
      <c r="E8888" s="33">
        <v>0</v>
      </c>
    </row>
    <row r="8889" spans="1:5" x14ac:dyDescent="0.25">
      <c r="A8889">
        <v>6</v>
      </c>
      <c r="B8889" s="35" t="str">
        <f t="shared" si="138"/>
        <v>23108363</v>
      </c>
      <c r="C8889" s="32" t="s">
        <v>1398</v>
      </c>
      <c r="D8889" s="34">
        <v>-111160000</v>
      </c>
      <c r="E8889" s="34">
        <v>-10000000</v>
      </c>
    </row>
    <row r="8890" spans="1:5" x14ac:dyDescent="0.25">
      <c r="A8890">
        <v>6</v>
      </c>
      <c r="B8890" s="35" t="str">
        <f t="shared" si="138"/>
        <v>23108383</v>
      </c>
      <c r="C8890" s="32" t="s">
        <v>1399</v>
      </c>
      <c r="D8890" s="34">
        <v>-85053000</v>
      </c>
      <c r="E8890" s="34">
        <v>-8000000</v>
      </c>
    </row>
    <row r="8891" spans="1:5" x14ac:dyDescent="0.25">
      <c r="A8891">
        <v>6</v>
      </c>
      <c r="B8891" s="35" t="str">
        <f t="shared" si="138"/>
        <v>23108393</v>
      </c>
      <c r="C8891" s="32" t="s">
        <v>1400</v>
      </c>
      <c r="D8891" s="33">
        <v>0</v>
      </c>
      <c r="E8891" s="34">
        <v>-10000000</v>
      </c>
    </row>
    <row r="8892" spans="1:5" x14ac:dyDescent="0.25">
      <c r="A8892">
        <v>6</v>
      </c>
      <c r="B8892" s="35" t="str">
        <f t="shared" si="138"/>
        <v xml:space="preserve">F231    </v>
      </c>
      <c r="C8892" s="25" t="s">
        <v>1401</v>
      </c>
      <c r="D8892" s="27">
        <v>-329463000</v>
      </c>
      <c r="E8892" s="27">
        <v>-28000000</v>
      </c>
    </row>
    <row r="8893" spans="1:5" x14ac:dyDescent="0.25">
      <c r="A8893">
        <v>6</v>
      </c>
      <c r="B8893" s="35" t="str">
        <f t="shared" si="138"/>
        <v>F1-P112.</v>
      </c>
      <c r="C8893" s="25" t="s">
        <v>248</v>
      </c>
      <c r="D8893" s="27">
        <v>-329463000</v>
      </c>
      <c r="E8893" s="27">
        <v>-28000000</v>
      </c>
    </row>
    <row r="8894" spans="1:5" x14ac:dyDescent="0.25">
      <c r="A8894">
        <v>6</v>
      </c>
      <c r="B8894" s="35" t="str">
        <f t="shared" si="138"/>
        <v>23200011</v>
      </c>
      <c r="C8894" s="32" t="s">
        <v>1402</v>
      </c>
      <c r="D8894" s="34">
        <v>-6862325.1399999997</v>
      </c>
      <c r="E8894" s="34">
        <v>-6617649.5300000003</v>
      </c>
    </row>
    <row r="8895" spans="1:5" x14ac:dyDescent="0.25">
      <c r="A8895">
        <v>6</v>
      </c>
      <c r="B8895" s="35" t="str">
        <f t="shared" si="138"/>
        <v>23200031</v>
      </c>
      <c r="C8895" s="32" t="s">
        <v>1403</v>
      </c>
      <c r="D8895" s="34">
        <v>-22412354.539999999</v>
      </c>
      <c r="E8895" s="34">
        <v>-14882798</v>
      </c>
    </row>
    <row r="8896" spans="1:5" x14ac:dyDescent="0.25">
      <c r="A8896">
        <v>6</v>
      </c>
      <c r="B8896" s="35" t="str">
        <f t="shared" si="138"/>
        <v>23200033</v>
      </c>
      <c r="C8896" s="32" t="s">
        <v>1404</v>
      </c>
      <c r="D8896" s="34">
        <v>-647990.68999999994</v>
      </c>
      <c r="E8896" s="34">
        <v>-344045.29</v>
      </c>
    </row>
    <row r="8897" spans="1:5" x14ac:dyDescent="0.25">
      <c r="A8897">
        <v>6</v>
      </c>
      <c r="B8897" s="35" t="str">
        <f t="shared" si="138"/>
        <v>23200041</v>
      </c>
      <c r="C8897" s="32" t="s">
        <v>1405</v>
      </c>
      <c r="D8897" s="34">
        <v>-9053784</v>
      </c>
      <c r="E8897" s="34">
        <v>-9102392</v>
      </c>
    </row>
    <row r="8898" spans="1:5" x14ac:dyDescent="0.25">
      <c r="A8898">
        <v>6</v>
      </c>
      <c r="B8898" s="35" t="str">
        <f t="shared" ref="B8898:B8961" si="139">LEFT(C8898,8)</f>
        <v>23200051</v>
      </c>
      <c r="C8898" s="32" t="s">
        <v>1406</v>
      </c>
      <c r="D8898" s="34">
        <v>-14942605.83</v>
      </c>
      <c r="E8898" s="34">
        <v>-15256349.050000001</v>
      </c>
    </row>
    <row r="8899" spans="1:5" x14ac:dyDescent="0.25">
      <c r="A8899">
        <v>6</v>
      </c>
      <c r="B8899" s="35" t="str">
        <f t="shared" si="139"/>
        <v>23200061</v>
      </c>
      <c r="C8899" s="32" t="s">
        <v>1407</v>
      </c>
      <c r="D8899" s="34">
        <v>-19804411.199999999</v>
      </c>
      <c r="E8899" s="34">
        <v>-6624635.46</v>
      </c>
    </row>
    <row r="8900" spans="1:5" x14ac:dyDescent="0.25">
      <c r="A8900">
        <v>6</v>
      </c>
      <c r="B8900" s="35" t="str">
        <f t="shared" si="139"/>
        <v>23200063</v>
      </c>
      <c r="C8900" s="32" t="s">
        <v>1408</v>
      </c>
      <c r="D8900" s="33">
        <v>0</v>
      </c>
      <c r="E8900" s="33">
        <v>0</v>
      </c>
    </row>
    <row r="8901" spans="1:5" x14ac:dyDescent="0.25">
      <c r="A8901">
        <v>6</v>
      </c>
      <c r="B8901" s="35" t="str">
        <f t="shared" si="139"/>
        <v>23200071</v>
      </c>
      <c r="C8901" s="32" t="s">
        <v>1409</v>
      </c>
      <c r="D8901" s="34">
        <v>-1775116.16</v>
      </c>
      <c r="E8901" s="34">
        <v>-2404249.5099999998</v>
      </c>
    </row>
    <row r="8902" spans="1:5" x14ac:dyDescent="0.25">
      <c r="A8902">
        <v>6</v>
      </c>
      <c r="B8902" s="35" t="str">
        <f t="shared" si="139"/>
        <v>23200081</v>
      </c>
      <c r="C8902" s="32" t="s">
        <v>1410</v>
      </c>
      <c r="D8902" s="34">
        <v>-4452153.75</v>
      </c>
      <c r="E8902" s="34">
        <v>-3851971.46</v>
      </c>
    </row>
    <row r="8903" spans="1:5" x14ac:dyDescent="0.25">
      <c r="A8903">
        <v>6</v>
      </c>
      <c r="B8903" s="35" t="str">
        <f t="shared" si="139"/>
        <v>23200101</v>
      </c>
      <c r="C8903" s="32" t="s">
        <v>1411</v>
      </c>
      <c r="D8903" s="34">
        <v>-243961.60000000001</v>
      </c>
      <c r="E8903" s="33">
        <v>0</v>
      </c>
    </row>
    <row r="8904" spans="1:5" x14ac:dyDescent="0.25">
      <c r="A8904">
        <v>6</v>
      </c>
      <c r="B8904" s="35" t="str">
        <f t="shared" si="139"/>
        <v>23200103</v>
      </c>
      <c r="C8904" s="32" t="s">
        <v>1412</v>
      </c>
      <c r="D8904" s="34">
        <v>-83090.789999999994</v>
      </c>
      <c r="E8904" s="34">
        <v>-76089.210000000006</v>
      </c>
    </row>
    <row r="8905" spans="1:5" x14ac:dyDescent="0.25">
      <c r="A8905">
        <v>6</v>
      </c>
      <c r="B8905" s="35" t="str">
        <f t="shared" si="139"/>
        <v>23200111</v>
      </c>
      <c r="C8905" s="32" t="s">
        <v>1413</v>
      </c>
      <c r="D8905" s="34">
        <v>-254851.86</v>
      </c>
      <c r="E8905" s="34">
        <v>-169112.92</v>
      </c>
    </row>
    <row r="8906" spans="1:5" x14ac:dyDescent="0.25">
      <c r="A8906">
        <v>6</v>
      </c>
      <c r="B8906" s="35" t="str">
        <f t="shared" si="139"/>
        <v>23200121</v>
      </c>
      <c r="C8906" s="32" t="s">
        <v>1414</v>
      </c>
      <c r="D8906" s="34">
        <v>-1188218.1599999999</v>
      </c>
      <c r="E8906" s="34">
        <v>-836457.63</v>
      </c>
    </row>
    <row r="8907" spans="1:5" x14ac:dyDescent="0.25">
      <c r="A8907">
        <v>6</v>
      </c>
      <c r="B8907" s="35" t="str">
        <f t="shared" si="139"/>
        <v>23200153</v>
      </c>
      <c r="C8907" s="32" t="s">
        <v>1415</v>
      </c>
      <c r="D8907" s="33">
        <v>0</v>
      </c>
      <c r="E8907" s="33">
        <v>0</v>
      </c>
    </row>
    <row r="8908" spans="1:5" x14ac:dyDescent="0.25">
      <c r="A8908">
        <v>6</v>
      </c>
      <c r="B8908" s="35" t="str">
        <f t="shared" si="139"/>
        <v>23200221</v>
      </c>
      <c r="C8908" s="32" t="s">
        <v>1416</v>
      </c>
      <c r="D8908" s="34">
        <v>-469438.04</v>
      </c>
      <c r="E8908" s="34">
        <v>-271761.33</v>
      </c>
    </row>
    <row r="8909" spans="1:5" x14ac:dyDescent="0.25">
      <c r="A8909">
        <v>6</v>
      </c>
      <c r="B8909" s="35" t="str">
        <f t="shared" si="139"/>
        <v>23200222</v>
      </c>
      <c r="C8909" s="32" t="s">
        <v>1417</v>
      </c>
      <c r="D8909" s="34">
        <v>-10306673.470000001</v>
      </c>
      <c r="E8909" s="34">
        <v>-9774368.0199999996</v>
      </c>
    </row>
    <row r="8910" spans="1:5" x14ac:dyDescent="0.25">
      <c r="A8910">
        <v>6</v>
      </c>
      <c r="B8910" s="35" t="str">
        <f t="shared" si="139"/>
        <v>23200242</v>
      </c>
      <c r="C8910" s="32" t="s">
        <v>1418</v>
      </c>
      <c r="D8910" s="34">
        <v>-43098740.43</v>
      </c>
      <c r="E8910" s="34">
        <v>-18862123.780000001</v>
      </c>
    </row>
    <row r="8911" spans="1:5" x14ac:dyDescent="0.25">
      <c r="A8911">
        <v>6</v>
      </c>
      <c r="B8911" s="35" t="str">
        <f t="shared" si="139"/>
        <v>23200333</v>
      </c>
      <c r="C8911" s="32" t="s">
        <v>1419</v>
      </c>
      <c r="D8911" s="34">
        <v>-13162877.93</v>
      </c>
      <c r="E8911" s="34">
        <v>-15166817.449999999</v>
      </c>
    </row>
    <row r="8912" spans="1:5" x14ac:dyDescent="0.25">
      <c r="A8912">
        <v>6</v>
      </c>
      <c r="B8912" s="35" t="str">
        <f t="shared" si="139"/>
        <v>23200481</v>
      </c>
      <c r="C8912" s="32" t="s">
        <v>1420</v>
      </c>
      <c r="D8912" s="34">
        <v>-10000000</v>
      </c>
      <c r="E8912" s="34">
        <v>-10000000</v>
      </c>
    </row>
    <row r="8913" spans="1:5" x14ac:dyDescent="0.25">
      <c r="A8913">
        <v>6</v>
      </c>
      <c r="B8913" s="35" t="str">
        <f t="shared" si="139"/>
        <v>23200483</v>
      </c>
      <c r="C8913" s="32" t="s">
        <v>1421</v>
      </c>
      <c r="D8913" s="34">
        <v>-28003019.690000001</v>
      </c>
      <c r="E8913" s="34">
        <v>-14572043.18</v>
      </c>
    </row>
    <row r="8914" spans="1:5" x14ac:dyDescent="0.25">
      <c r="A8914">
        <v>6</v>
      </c>
      <c r="B8914" s="35" t="str">
        <f t="shared" si="139"/>
        <v>23200493</v>
      </c>
      <c r="C8914" s="32" t="s">
        <v>1422</v>
      </c>
      <c r="D8914" s="34">
        <v>-112318.98</v>
      </c>
      <c r="E8914" s="34">
        <v>945.32</v>
      </c>
    </row>
    <row r="8915" spans="1:5" x14ac:dyDescent="0.25">
      <c r="A8915">
        <v>6</v>
      </c>
      <c r="B8915" s="35" t="str">
        <f t="shared" si="139"/>
        <v>23200543</v>
      </c>
      <c r="C8915" s="32" t="s">
        <v>1423</v>
      </c>
      <c r="D8915" s="34">
        <v>-112124492.06</v>
      </c>
      <c r="E8915" s="34">
        <v>-114444729.19</v>
      </c>
    </row>
    <row r="8916" spans="1:5" x14ac:dyDescent="0.25">
      <c r="A8916">
        <v>6</v>
      </c>
      <c r="B8916" s="35" t="str">
        <f t="shared" si="139"/>
        <v>23200643</v>
      </c>
      <c r="C8916" s="32" t="s">
        <v>1424</v>
      </c>
      <c r="D8916" s="34">
        <v>-8651539.2400000002</v>
      </c>
      <c r="E8916" s="34">
        <v>-9087236.6799999997</v>
      </c>
    </row>
    <row r="8917" spans="1:5" x14ac:dyDescent="0.25">
      <c r="A8917">
        <v>6</v>
      </c>
      <c r="B8917" s="35" t="str">
        <f t="shared" si="139"/>
        <v>23200653</v>
      </c>
      <c r="C8917" s="32" t="s">
        <v>1425</v>
      </c>
      <c r="D8917" s="34">
        <v>-3402522.69</v>
      </c>
      <c r="E8917" s="34">
        <v>-3353850.88</v>
      </c>
    </row>
    <row r="8918" spans="1:5" x14ac:dyDescent="0.25">
      <c r="A8918">
        <v>6</v>
      </c>
      <c r="B8918" s="35" t="str">
        <f t="shared" si="139"/>
        <v>23200693</v>
      </c>
      <c r="C8918" s="32" t="s">
        <v>1426</v>
      </c>
      <c r="D8918" s="34">
        <v>360.58</v>
      </c>
      <c r="E8918" s="34">
        <v>-200.43</v>
      </c>
    </row>
    <row r="8919" spans="1:5" x14ac:dyDescent="0.25">
      <c r="A8919">
        <v>6</v>
      </c>
      <c r="B8919" s="35" t="str">
        <f t="shared" si="139"/>
        <v>23200733</v>
      </c>
      <c r="C8919" s="32" t="s">
        <v>1427</v>
      </c>
      <c r="D8919" s="34">
        <v>-117894.59</v>
      </c>
      <c r="E8919" s="34">
        <v>7805.43</v>
      </c>
    </row>
    <row r="8920" spans="1:5" x14ac:dyDescent="0.25">
      <c r="A8920">
        <v>6</v>
      </c>
      <c r="B8920" s="35" t="str">
        <f t="shared" si="139"/>
        <v>23200743</v>
      </c>
      <c r="C8920" s="32" t="s">
        <v>1428</v>
      </c>
      <c r="D8920" s="34">
        <v>7895.32</v>
      </c>
      <c r="E8920" s="34">
        <v>-4710.17</v>
      </c>
    </row>
    <row r="8921" spans="1:5" x14ac:dyDescent="0.25">
      <c r="A8921">
        <v>6</v>
      </c>
      <c r="B8921" s="35" t="str">
        <f t="shared" si="139"/>
        <v>23200753</v>
      </c>
      <c r="C8921" s="32" t="s">
        <v>1429</v>
      </c>
      <c r="D8921" s="34">
        <v>-732.64</v>
      </c>
      <c r="E8921" s="34">
        <v>-16.07</v>
      </c>
    </row>
    <row r="8922" spans="1:5" x14ac:dyDescent="0.25">
      <c r="A8922">
        <v>6</v>
      </c>
      <c r="B8922" s="35" t="str">
        <f t="shared" si="139"/>
        <v>23200763</v>
      </c>
      <c r="C8922" s="32" t="s">
        <v>1430</v>
      </c>
      <c r="D8922" s="34">
        <v>15529.48</v>
      </c>
      <c r="E8922" s="34">
        <v>12679.07</v>
      </c>
    </row>
    <row r="8923" spans="1:5" x14ac:dyDescent="0.25">
      <c r="A8923">
        <v>6</v>
      </c>
      <c r="B8923" s="35" t="str">
        <f t="shared" si="139"/>
        <v>23200773</v>
      </c>
      <c r="C8923" s="32" t="s">
        <v>1431</v>
      </c>
      <c r="D8923" s="34">
        <v>-1102.0999999999999</v>
      </c>
      <c r="E8923" s="34">
        <v>-18966.900000000001</v>
      </c>
    </row>
    <row r="8924" spans="1:5" x14ac:dyDescent="0.25">
      <c r="A8924">
        <v>6</v>
      </c>
      <c r="B8924" s="35" t="str">
        <f t="shared" si="139"/>
        <v>23200813</v>
      </c>
      <c r="C8924" s="32" t="s">
        <v>1432</v>
      </c>
      <c r="D8924" s="34">
        <v>-6699.57</v>
      </c>
      <c r="E8924" s="34">
        <v>-2553</v>
      </c>
    </row>
    <row r="8925" spans="1:5" x14ac:dyDescent="0.25">
      <c r="A8925">
        <v>6</v>
      </c>
      <c r="B8925" s="35" t="str">
        <f t="shared" si="139"/>
        <v>23200823</v>
      </c>
      <c r="C8925" s="32" t="s">
        <v>1433</v>
      </c>
      <c r="D8925" s="34">
        <v>-170582.48</v>
      </c>
      <c r="E8925" s="34">
        <v>-8279.68</v>
      </c>
    </row>
    <row r="8926" spans="1:5" x14ac:dyDescent="0.25">
      <c r="A8926">
        <v>6</v>
      </c>
      <c r="B8926" s="35" t="str">
        <f t="shared" si="139"/>
        <v>23200833</v>
      </c>
      <c r="C8926" s="32" t="s">
        <v>1434</v>
      </c>
      <c r="D8926" s="34">
        <v>1215.5</v>
      </c>
      <c r="E8926" s="34">
        <v>259.3</v>
      </c>
    </row>
    <row r="8927" spans="1:5" x14ac:dyDescent="0.25">
      <c r="A8927">
        <v>6</v>
      </c>
      <c r="B8927" s="35" t="str">
        <f t="shared" si="139"/>
        <v>23200873</v>
      </c>
      <c r="C8927" s="32" t="s">
        <v>1435</v>
      </c>
      <c r="D8927" s="34">
        <v>-6764389.2300000004</v>
      </c>
      <c r="E8927" s="34">
        <v>-3982038.68</v>
      </c>
    </row>
    <row r="8928" spans="1:5" x14ac:dyDescent="0.25">
      <c r="A8928">
        <v>6</v>
      </c>
      <c r="B8928" s="35" t="str">
        <f t="shared" si="139"/>
        <v>23201003</v>
      </c>
      <c r="C8928" s="32" t="s">
        <v>1436</v>
      </c>
      <c r="D8928" s="34">
        <v>-50804403.740000002</v>
      </c>
      <c r="E8928" s="34">
        <v>-40135141.289999999</v>
      </c>
    </row>
    <row r="8929" spans="1:5" x14ac:dyDescent="0.25">
      <c r="A8929">
        <v>6</v>
      </c>
      <c r="B8929" s="35" t="str">
        <f t="shared" si="139"/>
        <v>23201013</v>
      </c>
      <c r="C8929" s="32" t="s">
        <v>1437</v>
      </c>
      <c r="D8929" s="34">
        <v>-7851640.3099999996</v>
      </c>
      <c r="E8929" s="34">
        <v>-24247682.59</v>
      </c>
    </row>
    <row r="8930" spans="1:5" x14ac:dyDescent="0.25">
      <c r="A8930">
        <v>6</v>
      </c>
      <c r="B8930" s="35" t="str">
        <f t="shared" si="139"/>
        <v>23201033</v>
      </c>
      <c r="C8930" s="32" t="s">
        <v>1438</v>
      </c>
      <c r="D8930" s="34">
        <v>-143293.91</v>
      </c>
      <c r="E8930" s="34">
        <v>-154543.28</v>
      </c>
    </row>
    <row r="8931" spans="1:5" x14ac:dyDescent="0.25">
      <c r="A8931">
        <v>6</v>
      </c>
      <c r="B8931" s="35" t="str">
        <f t="shared" si="139"/>
        <v>23201043</v>
      </c>
      <c r="C8931" s="32" t="s">
        <v>1439</v>
      </c>
      <c r="D8931" s="34">
        <v>-219671.99</v>
      </c>
      <c r="E8931" s="34">
        <v>-126312.02</v>
      </c>
    </row>
    <row r="8932" spans="1:5" x14ac:dyDescent="0.25">
      <c r="A8932">
        <v>6</v>
      </c>
      <c r="B8932" s="35" t="str">
        <f t="shared" si="139"/>
        <v>23201073</v>
      </c>
      <c r="C8932" s="32" t="s">
        <v>1440</v>
      </c>
      <c r="D8932" s="34">
        <v>2318.14</v>
      </c>
      <c r="E8932" s="34">
        <v>-324.12</v>
      </c>
    </row>
    <row r="8933" spans="1:5" x14ac:dyDescent="0.25">
      <c r="A8933">
        <v>6</v>
      </c>
      <c r="B8933" s="35" t="str">
        <f t="shared" si="139"/>
        <v>23201093</v>
      </c>
      <c r="C8933" s="32" t="s">
        <v>1441</v>
      </c>
      <c r="D8933" s="33">
        <v>0</v>
      </c>
      <c r="E8933" s="33">
        <v>0</v>
      </c>
    </row>
    <row r="8934" spans="1:5" x14ac:dyDescent="0.25">
      <c r="A8934">
        <v>6</v>
      </c>
      <c r="B8934" s="35" t="str">
        <f t="shared" si="139"/>
        <v>23201113</v>
      </c>
      <c r="C8934" s="32" t="s">
        <v>1442</v>
      </c>
      <c r="D8934" s="34">
        <v>19218.310000000001</v>
      </c>
      <c r="E8934" s="34">
        <v>10615.02</v>
      </c>
    </row>
    <row r="8935" spans="1:5" x14ac:dyDescent="0.25">
      <c r="A8935">
        <v>6</v>
      </c>
      <c r="B8935" s="35" t="str">
        <f t="shared" si="139"/>
        <v>23201153</v>
      </c>
      <c r="C8935" s="32" t="s">
        <v>1443</v>
      </c>
      <c r="D8935" s="34">
        <v>-8850.0300000000007</v>
      </c>
      <c r="E8935" s="34">
        <v>-11099.18</v>
      </c>
    </row>
    <row r="8936" spans="1:5" x14ac:dyDescent="0.25">
      <c r="A8936">
        <v>6</v>
      </c>
      <c r="B8936" s="35" t="str">
        <f t="shared" si="139"/>
        <v>23201163</v>
      </c>
      <c r="C8936" s="32" t="s">
        <v>1444</v>
      </c>
      <c r="D8936" s="34">
        <v>-52296.15</v>
      </c>
      <c r="E8936" s="34">
        <v>-53024.24</v>
      </c>
    </row>
    <row r="8937" spans="1:5" x14ac:dyDescent="0.25">
      <c r="A8937">
        <v>6</v>
      </c>
      <c r="B8937" s="35" t="str">
        <f t="shared" si="139"/>
        <v>23201173</v>
      </c>
      <c r="C8937" s="32" t="s">
        <v>1445</v>
      </c>
      <c r="D8937" s="33">
        <v>0</v>
      </c>
      <c r="E8937" s="33">
        <v>0</v>
      </c>
    </row>
    <row r="8938" spans="1:5" x14ac:dyDescent="0.25">
      <c r="A8938">
        <v>6</v>
      </c>
      <c r="B8938" s="35" t="str">
        <f t="shared" si="139"/>
        <v>23201193</v>
      </c>
      <c r="C8938" s="32" t="s">
        <v>1446</v>
      </c>
      <c r="D8938" s="34">
        <v>-22187.24</v>
      </c>
      <c r="E8938" s="34">
        <v>-288463.11</v>
      </c>
    </row>
    <row r="8939" spans="1:5" x14ac:dyDescent="0.25">
      <c r="A8939">
        <v>6</v>
      </c>
      <c r="B8939" s="35" t="str">
        <f t="shared" si="139"/>
        <v>23201203</v>
      </c>
      <c r="C8939" s="32" t="s">
        <v>1447</v>
      </c>
      <c r="D8939" s="34">
        <v>-88.44</v>
      </c>
      <c r="E8939" s="34">
        <v>-123.22</v>
      </c>
    </row>
    <row r="8940" spans="1:5" x14ac:dyDescent="0.25">
      <c r="A8940">
        <v>6</v>
      </c>
      <c r="B8940" s="35" t="str">
        <f t="shared" si="139"/>
        <v>23201213</v>
      </c>
      <c r="C8940" s="32" t="s">
        <v>1448</v>
      </c>
      <c r="D8940" s="33">
        <v>0</v>
      </c>
      <c r="E8940" s="34">
        <v>20</v>
      </c>
    </row>
    <row r="8941" spans="1:5" x14ac:dyDescent="0.25">
      <c r="A8941">
        <v>6</v>
      </c>
      <c r="B8941" s="35" t="str">
        <f t="shared" si="139"/>
        <v>23201251</v>
      </c>
      <c r="C8941" s="32" t="s">
        <v>1449</v>
      </c>
      <c r="D8941" s="34">
        <v>-450433</v>
      </c>
      <c r="E8941" s="34">
        <v>-219561</v>
      </c>
    </row>
    <row r="8942" spans="1:5" x14ac:dyDescent="0.25">
      <c r="A8942">
        <v>6</v>
      </c>
      <c r="B8942" s="35" t="str">
        <f t="shared" si="139"/>
        <v>23202173</v>
      </c>
      <c r="C8942" s="32" t="s">
        <v>1450</v>
      </c>
      <c r="D8942" s="34">
        <v>181.24</v>
      </c>
      <c r="E8942" s="34">
        <v>305.75</v>
      </c>
    </row>
    <row r="8943" spans="1:5" x14ac:dyDescent="0.25">
      <c r="A8943">
        <v>6</v>
      </c>
      <c r="B8943" s="35" t="str">
        <f t="shared" si="139"/>
        <v>23202183</v>
      </c>
      <c r="C8943" s="32" t="s">
        <v>1451</v>
      </c>
      <c r="D8943" s="34">
        <v>-190204.3</v>
      </c>
      <c r="E8943" s="34">
        <v>-71430.570000000007</v>
      </c>
    </row>
    <row r="8944" spans="1:5" x14ac:dyDescent="0.25">
      <c r="A8944">
        <v>6</v>
      </c>
      <c r="B8944" s="35" t="str">
        <f t="shared" si="139"/>
        <v>23202233</v>
      </c>
      <c r="C8944" s="32" t="s">
        <v>1452</v>
      </c>
      <c r="D8944" s="34">
        <v>-1449593.5</v>
      </c>
      <c r="E8944" s="34">
        <v>-951930.66</v>
      </c>
    </row>
    <row r="8945" spans="1:5" x14ac:dyDescent="0.25">
      <c r="A8945">
        <v>6</v>
      </c>
      <c r="B8945" s="35" t="str">
        <f t="shared" si="139"/>
        <v>23202353</v>
      </c>
      <c r="C8945" s="32" t="s">
        <v>1453</v>
      </c>
      <c r="D8945" s="34">
        <v>-17759149.170000002</v>
      </c>
      <c r="E8945" s="34">
        <v>-21182465.879999999</v>
      </c>
    </row>
    <row r="8946" spans="1:5" x14ac:dyDescent="0.25">
      <c r="A8946">
        <v>6</v>
      </c>
      <c r="B8946" s="35" t="str">
        <f t="shared" si="139"/>
        <v xml:space="preserve">F232    </v>
      </c>
      <c r="C8946" s="25" t="s">
        <v>1454</v>
      </c>
      <c r="D8946" s="27">
        <v>-397018980.06999999</v>
      </c>
      <c r="E8946" s="27">
        <v>-347124916.76999998</v>
      </c>
    </row>
    <row r="8947" spans="1:5" x14ac:dyDescent="0.25">
      <c r="A8947">
        <v>6</v>
      </c>
      <c r="B8947" s="35" t="str">
        <f t="shared" si="139"/>
        <v>F1-P112.</v>
      </c>
      <c r="C8947" s="25" t="s">
        <v>249</v>
      </c>
      <c r="D8947" s="27">
        <v>-397018980.06999999</v>
      </c>
      <c r="E8947" s="27">
        <v>-347124916.76999998</v>
      </c>
    </row>
    <row r="8948" spans="1:5" x14ac:dyDescent="0.25">
      <c r="A8948">
        <v>6</v>
      </c>
      <c r="B8948" s="35" t="str">
        <f t="shared" si="139"/>
        <v>23409470</v>
      </c>
      <c r="C8948" s="32" t="s">
        <v>1455</v>
      </c>
      <c r="D8948" s="33">
        <v>0</v>
      </c>
      <c r="E8948" s="33">
        <v>0</v>
      </c>
    </row>
    <row r="8949" spans="1:5" x14ac:dyDescent="0.25">
      <c r="A8949">
        <v>6</v>
      </c>
      <c r="B8949" s="35" t="str">
        <f t="shared" si="139"/>
        <v>23409500</v>
      </c>
      <c r="C8949" s="32" t="s">
        <v>1456</v>
      </c>
      <c r="D8949" s="33">
        <v>0</v>
      </c>
      <c r="E8949" s="33">
        <v>0</v>
      </c>
    </row>
    <row r="8950" spans="1:5" x14ac:dyDescent="0.25">
      <c r="A8950">
        <v>6</v>
      </c>
      <c r="B8950" s="35" t="str">
        <f t="shared" si="139"/>
        <v xml:space="preserve">F234    </v>
      </c>
      <c r="C8950" s="25" t="s">
        <v>1457</v>
      </c>
      <c r="D8950" s="26">
        <v>0</v>
      </c>
      <c r="E8950" s="26">
        <v>0</v>
      </c>
    </row>
    <row r="8951" spans="1:5" x14ac:dyDescent="0.25">
      <c r="A8951">
        <v>6</v>
      </c>
      <c r="B8951" s="35" t="str">
        <f t="shared" si="139"/>
        <v>F1-P112.</v>
      </c>
      <c r="C8951" s="25" t="s">
        <v>250</v>
      </c>
      <c r="D8951" s="26">
        <v>0</v>
      </c>
      <c r="E8951" s="26">
        <v>0</v>
      </c>
    </row>
    <row r="8952" spans="1:5" x14ac:dyDescent="0.25">
      <c r="A8952">
        <v>6</v>
      </c>
      <c r="B8952" s="35" t="str">
        <f t="shared" si="139"/>
        <v>23500003</v>
      </c>
      <c r="C8952" s="32" t="s">
        <v>1458</v>
      </c>
      <c r="D8952" s="34">
        <v>-38144331.890000001</v>
      </c>
      <c r="E8952" s="34">
        <v>-39660917.729999997</v>
      </c>
    </row>
    <row r="8953" spans="1:5" x14ac:dyDescent="0.25">
      <c r="A8953">
        <v>6</v>
      </c>
      <c r="B8953" s="35" t="str">
        <f t="shared" si="139"/>
        <v>23500011</v>
      </c>
      <c r="C8953" s="32" t="s">
        <v>1459</v>
      </c>
      <c r="D8953" s="34">
        <v>-6998673.1799999997</v>
      </c>
      <c r="E8953" s="34">
        <v>-2038423.18</v>
      </c>
    </row>
    <row r="8954" spans="1:5" x14ac:dyDescent="0.25">
      <c r="A8954">
        <v>6</v>
      </c>
      <c r="B8954" s="35" t="str">
        <f t="shared" si="139"/>
        <v xml:space="preserve">F235    </v>
      </c>
      <c r="C8954" s="25" t="s">
        <v>1460</v>
      </c>
      <c r="D8954" s="27">
        <v>-45143005.07</v>
      </c>
      <c r="E8954" s="27">
        <v>-41699340.909999996</v>
      </c>
    </row>
    <row r="8955" spans="1:5" x14ac:dyDescent="0.25">
      <c r="A8955">
        <v>6</v>
      </c>
      <c r="B8955" s="35" t="str">
        <f t="shared" si="139"/>
        <v>F1-P112.</v>
      </c>
      <c r="C8955" s="25" t="s">
        <v>251</v>
      </c>
      <c r="D8955" s="27">
        <v>-45143005.07</v>
      </c>
      <c r="E8955" s="27">
        <v>-41699340.909999996</v>
      </c>
    </row>
    <row r="8956" spans="1:5" x14ac:dyDescent="0.25">
      <c r="A8956">
        <v>6</v>
      </c>
      <c r="B8956" s="35" t="str">
        <f t="shared" si="139"/>
        <v>23600021</v>
      </c>
      <c r="C8956" s="32" t="s">
        <v>1461</v>
      </c>
      <c r="D8956" s="34">
        <v>-5946376.9500000002</v>
      </c>
      <c r="E8956" s="34">
        <v>-3802994.6</v>
      </c>
    </row>
    <row r="8957" spans="1:5" x14ac:dyDescent="0.25">
      <c r="A8957">
        <v>6</v>
      </c>
      <c r="B8957" s="35" t="str">
        <f t="shared" si="139"/>
        <v>23600022</v>
      </c>
      <c r="C8957" s="32" t="s">
        <v>1462</v>
      </c>
      <c r="D8957" s="34">
        <v>-2645086.54</v>
      </c>
      <c r="E8957" s="34">
        <v>-964205.7</v>
      </c>
    </row>
    <row r="8958" spans="1:5" x14ac:dyDescent="0.25">
      <c r="A8958">
        <v>6</v>
      </c>
      <c r="B8958" s="35" t="str">
        <f t="shared" si="139"/>
        <v>23600033</v>
      </c>
      <c r="C8958" s="32" t="s">
        <v>1463</v>
      </c>
      <c r="D8958" s="34">
        <v>1930464.6</v>
      </c>
      <c r="E8958" s="34">
        <v>1900767.18</v>
      </c>
    </row>
    <row r="8959" spans="1:5" x14ac:dyDescent="0.25">
      <c r="A8959">
        <v>6</v>
      </c>
      <c r="B8959" s="35" t="str">
        <f t="shared" si="139"/>
        <v>23600093</v>
      </c>
      <c r="C8959" s="32" t="s">
        <v>1464</v>
      </c>
      <c r="D8959" s="33">
        <v>0</v>
      </c>
      <c r="E8959" s="33">
        <v>0</v>
      </c>
    </row>
    <row r="8960" spans="1:5" x14ac:dyDescent="0.25">
      <c r="A8960">
        <v>6</v>
      </c>
      <c r="B8960" s="35" t="str">
        <f t="shared" si="139"/>
        <v>23600173</v>
      </c>
      <c r="C8960" s="32" t="s">
        <v>1465</v>
      </c>
      <c r="D8960" s="34">
        <v>-8934.5400000000009</v>
      </c>
      <c r="E8960" s="33">
        <v>0</v>
      </c>
    </row>
    <row r="8961" spans="1:5" x14ac:dyDescent="0.25">
      <c r="A8961">
        <v>6</v>
      </c>
      <c r="B8961" s="35" t="str">
        <f t="shared" si="139"/>
        <v>23600201</v>
      </c>
      <c r="C8961" s="32" t="s">
        <v>1466</v>
      </c>
      <c r="D8961" s="34">
        <v>-47617627</v>
      </c>
      <c r="E8961" s="34">
        <v>-50813083.840000004</v>
      </c>
    </row>
    <row r="8962" spans="1:5" x14ac:dyDescent="0.25">
      <c r="A8962">
        <v>6</v>
      </c>
      <c r="B8962" s="35" t="str">
        <f t="shared" ref="B8962:B9025" si="140">LEFT(C8962,8)</f>
        <v>23600211</v>
      </c>
      <c r="C8962" s="32" t="s">
        <v>1467</v>
      </c>
      <c r="D8962" s="34">
        <v>-5937352.9100000001</v>
      </c>
      <c r="E8962" s="34">
        <v>-5538035.0999999996</v>
      </c>
    </row>
    <row r="8963" spans="1:5" x14ac:dyDescent="0.25">
      <c r="A8963">
        <v>6</v>
      </c>
      <c r="B8963" s="35" t="str">
        <f t="shared" si="140"/>
        <v>23600213</v>
      </c>
      <c r="C8963" s="32" t="s">
        <v>1468</v>
      </c>
      <c r="D8963" s="34">
        <v>-31901.040000000001</v>
      </c>
      <c r="E8963" s="34">
        <v>-174333.06</v>
      </c>
    </row>
    <row r="8964" spans="1:5" x14ac:dyDescent="0.25">
      <c r="A8964">
        <v>6</v>
      </c>
      <c r="B8964" s="35" t="str">
        <f t="shared" si="140"/>
        <v>23600221</v>
      </c>
      <c r="C8964" s="32" t="s">
        <v>1469</v>
      </c>
      <c r="D8964" s="34">
        <v>300595.8</v>
      </c>
      <c r="E8964" s="33">
        <v>0</v>
      </c>
    </row>
    <row r="8965" spans="1:5" x14ac:dyDescent="0.25">
      <c r="A8965">
        <v>6</v>
      </c>
      <c r="B8965" s="35" t="str">
        <f t="shared" si="140"/>
        <v>23600223</v>
      </c>
      <c r="C8965" s="32" t="s">
        <v>1470</v>
      </c>
      <c r="D8965" s="34">
        <v>-1907.32</v>
      </c>
      <c r="E8965" s="34">
        <v>-5500.95</v>
      </c>
    </row>
    <row r="8966" spans="1:5" x14ac:dyDescent="0.25">
      <c r="A8966">
        <v>6</v>
      </c>
      <c r="B8966" s="35" t="str">
        <f t="shared" si="140"/>
        <v>23600232</v>
      </c>
      <c r="C8966" s="32" t="s">
        <v>1471</v>
      </c>
      <c r="D8966" s="34">
        <v>-21180546.34</v>
      </c>
      <c r="E8966" s="34">
        <v>-23409917.109999999</v>
      </c>
    </row>
    <row r="8967" spans="1:5" x14ac:dyDescent="0.25">
      <c r="A8967">
        <v>6</v>
      </c>
      <c r="B8967" s="35" t="str">
        <f t="shared" si="140"/>
        <v>23600351</v>
      </c>
      <c r="C8967" s="32" t="s">
        <v>1472</v>
      </c>
      <c r="D8967" s="34">
        <v>-11530331.01</v>
      </c>
      <c r="E8967" s="34">
        <v>-9411536.5700000003</v>
      </c>
    </row>
    <row r="8968" spans="1:5" x14ac:dyDescent="0.25">
      <c r="A8968">
        <v>6</v>
      </c>
      <c r="B8968" s="35" t="str">
        <f t="shared" si="140"/>
        <v>23600391</v>
      </c>
      <c r="C8968" s="32" t="s">
        <v>1473</v>
      </c>
      <c r="D8968" s="34">
        <v>-447736.65</v>
      </c>
      <c r="E8968" s="34">
        <v>-382204.74</v>
      </c>
    </row>
    <row r="8969" spans="1:5" x14ac:dyDescent="0.25">
      <c r="A8969">
        <v>6</v>
      </c>
      <c r="B8969" s="35" t="str">
        <f t="shared" si="140"/>
        <v>23600431</v>
      </c>
      <c r="C8969" s="32" t="s">
        <v>1474</v>
      </c>
      <c r="D8969" s="34">
        <v>-8092.7</v>
      </c>
      <c r="E8969" s="34">
        <v>2459.35</v>
      </c>
    </row>
    <row r="8970" spans="1:5" x14ac:dyDescent="0.25">
      <c r="A8970">
        <v>6</v>
      </c>
      <c r="B8970" s="35" t="str">
        <f t="shared" si="140"/>
        <v>23600451</v>
      </c>
      <c r="C8970" s="32" t="s">
        <v>1475</v>
      </c>
      <c r="D8970" s="34">
        <v>-1504.98</v>
      </c>
      <c r="E8970" s="34">
        <v>-241204.95</v>
      </c>
    </row>
    <row r="8971" spans="1:5" x14ac:dyDescent="0.25">
      <c r="A8971">
        <v>6</v>
      </c>
      <c r="B8971" s="35" t="str">
        <f t="shared" si="140"/>
        <v>23600471</v>
      </c>
      <c r="C8971" s="32" t="s">
        <v>1476</v>
      </c>
      <c r="D8971" s="34">
        <v>-8277936.5499999998</v>
      </c>
      <c r="E8971" s="34">
        <v>-5731530.7000000002</v>
      </c>
    </row>
    <row r="8972" spans="1:5" x14ac:dyDescent="0.25">
      <c r="A8972">
        <v>6</v>
      </c>
      <c r="B8972" s="35" t="str">
        <f t="shared" si="140"/>
        <v>23600552</v>
      </c>
      <c r="C8972" s="32" t="s">
        <v>1477</v>
      </c>
      <c r="D8972" s="34">
        <v>-4593883.99</v>
      </c>
      <c r="E8972" s="34">
        <v>-1614554.14</v>
      </c>
    </row>
    <row r="8973" spans="1:5" x14ac:dyDescent="0.25">
      <c r="A8973">
        <v>6</v>
      </c>
      <c r="B8973" s="35" t="str">
        <f t="shared" si="140"/>
        <v>23600602</v>
      </c>
      <c r="C8973" s="32" t="s">
        <v>1478</v>
      </c>
      <c r="D8973" s="34">
        <v>-6360987.04</v>
      </c>
      <c r="E8973" s="34">
        <v>-3034037.48</v>
      </c>
    </row>
    <row r="8974" spans="1:5" x14ac:dyDescent="0.25">
      <c r="A8974">
        <v>6</v>
      </c>
      <c r="B8974" s="35" t="str">
        <f t="shared" si="140"/>
        <v>23601003</v>
      </c>
      <c r="C8974" s="32" t="s">
        <v>1479</v>
      </c>
      <c r="D8974" s="34">
        <v>-2429013.19</v>
      </c>
      <c r="E8974" s="34">
        <v>-775548.85</v>
      </c>
    </row>
    <row r="8975" spans="1:5" x14ac:dyDescent="0.25">
      <c r="A8975">
        <v>6</v>
      </c>
      <c r="B8975" s="35" t="str">
        <f t="shared" si="140"/>
        <v>23601013</v>
      </c>
      <c r="C8975" s="32" t="s">
        <v>1480</v>
      </c>
      <c r="D8975" s="34">
        <v>-8428.32</v>
      </c>
      <c r="E8975" s="34">
        <v>-87522.240000000005</v>
      </c>
    </row>
    <row r="8976" spans="1:5" x14ac:dyDescent="0.25">
      <c r="A8976">
        <v>6</v>
      </c>
      <c r="B8976" s="35" t="str">
        <f t="shared" si="140"/>
        <v>23601023</v>
      </c>
      <c r="C8976" s="32" t="s">
        <v>1481</v>
      </c>
      <c r="D8976" s="34">
        <v>-40524.92</v>
      </c>
      <c r="E8976" s="34">
        <v>-5104.18</v>
      </c>
    </row>
    <row r="8977" spans="1:5" x14ac:dyDescent="0.25">
      <c r="A8977">
        <v>6</v>
      </c>
      <c r="B8977" s="35" t="str">
        <f t="shared" si="140"/>
        <v>23601043</v>
      </c>
      <c r="C8977" s="32" t="s">
        <v>1482</v>
      </c>
      <c r="D8977" s="34">
        <v>-4035.58</v>
      </c>
      <c r="E8977" s="34">
        <v>-3605.87</v>
      </c>
    </row>
    <row r="8978" spans="1:5" x14ac:dyDescent="0.25">
      <c r="A8978">
        <v>6</v>
      </c>
      <c r="B8978" s="35" t="str">
        <f t="shared" si="140"/>
        <v xml:space="preserve">F236    </v>
      </c>
      <c r="C8978" s="25" t="s">
        <v>1483</v>
      </c>
      <c r="D8978" s="27">
        <v>-114841147.17</v>
      </c>
      <c r="E8978" s="27">
        <v>-104091693.55</v>
      </c>
    </row>
    <row r="8979" spans="1:5" x14ac:dyDescent="0.25">
      <c r="A8979">
        <v>6</v>
      </c>
      <c r="B8979" s="35" t="str">
        <f t="shared" si="140"/>
        <v>F1-P112.</v>
      </c>
      <c r="C8979" s="25" t="s">
        <v>252</v>
      </c>
      <c r="D8979" s="27">
        <v>-114841147.17</v>
      </c>
      <c r="E8979" s="27">
        <v>-104091693.55</v>
      </c>
    </row>
    <row r="8980" spans="1:5" x14ac:dyDescent="0.25">
      <c r="A8980">
        <v>6</v>
      </c>
      <c r="B8980" s="35" t="str">
        <f t="shared" si="140"/>
        <v>23700363</v>
      </c>
      <c r="C8980" s="32" t="s">
        <v>1484</v>
      </c>
      <c r="D8980" s="34">
        <v>-44687.5</v>
      </c>
      <c r="E8980" s="34">
        <v>-44687.5</v>
      </c>
    </row>
    <row r="8981" spans="1:5" x14ac:dyDescent="0.25">
      <c r="A8981">
        <v>6</v>
      </c>
      <c r="B8981" s="35" t="str">
        <f t="shared" si="140"/>
        <v>23700383</v>
      </c>
      <c r="C8981" s="32" t="s">
        <v>1485</v>
      </c>
      <c r="D8981" s="34">
        <v>-6000</v>
      </c>
      <c r="E8981" s="34">
        <v>-6000</v>
      </c>
    </row>
    <row r="8982" spans="1:5" x14ac:dyDescent="0.25">
      <c r="A8982">
        <v>6</v>
      </c>
      <c r="B8982" s="35" t="str">
        <f t="shared" si="140"/>
        <v>23700713</v>
      </c>
      <c r="C8982" s="32" t="s">
        <v>1486</v>
      </c>
      <c r="D8982" s="34">
        <v>-10691.43</v>
      </c>
      <c r="E8982" s="34">
        <v>-7935.87</v>
      </c>
    </row>
    <row r="8983" spans="1:5" x14ac:dyDescent="0.25">
      <c r="A8983">
        <v>6</v>
      </c>
      <c r="B8983" s="35" t="str">
        <f t="shared" si="140"/>
        <v>23700813</v>
      </c>
      <c r="C8983" s="32" t="s">
        <v>1487</v>
      </c>
      <c r="D8983" s="34">
        <v>-1458333.04</v>
      </c>
      <c r="E8983" s="34">
        <v>-1458333.02</v>
      </c>
    </row>
    <row r="8984" spans="1:5" x14ac:dyDescent="0.25">
      <c r="A8984">
        <v>6</v>
      </c>
      <c r="B8984" s="35" t="str">
        <f t="shared" si="140"/>
        <v>23700823</v>
      </c>
      <c r="C8984" s="32" t="s">
        <v>1488</v>
      </c>
      <c r="D8984" s="34">
        <v>-3931666.37</v>
      </c>
      <c r="E8984" s="33">
        <v>0</v>
      </c>
    </row>
    <row r="8985" spans="1:5" x14ac:dyDescent="0.25">
      <c r="A8985">
        <v>6</v>
      </c>
      <c r="B8985" s="35" t="str">
        <f t="shared" si="140"/>
        <v>23700841</v>
      </c>
      <c r="C8985" s="32" t="s">
        <v>1489</v>
      </c>
      <c r="D8985" s="34">
        <v>-896542.13</v>
      </c>
      <c r="E8985" s="34">
        <v>-321141.55</v>
      </c>
    </row>
    <row r="8986" spans="1:5" x14ac:dyDescent="0.25">
      <c r="A8986">
        <v>6</v>
      </c>
      <c r="B8986" s="35" t="str">
        <f t="shared" si="140"/>
        <v>23700873</v>
      </c>
      <c r="C8986" s="32" t="s">
        <v>1490</v>
      </c>
      <c r="D8986" s="34">
        <v>-6142500</v>
      </c>
      <c r="E8986" s="34">
        <v>-6142500</v>
      </c>
    </row>
    <row r="8987" spans="1:5" x14ac:dyDescent="0.25">
      <c r="A8987">
        <v>6</v>
      </c>
      <c r="B8987" s="35" t="str">
        <f t="shared" si="140"/>
        <v>23700963</v>
      </c>
      <c r="C8987" s="32" t="s">
        <v>1491</v>
      </c>
      <c r="D8987" s="34">
        <v>-1180368.46</v>
      </c>
      <c r="E8987" s="34">
        <v>-1180368.48</v>
      </c>
    </row>
    <row r="8988" spans="1:5" x14ac:dyDescent="0.25">
      <c r="A8988">
        <v>6</v>
      </c>
      <c r="B8988" s="35" t="str">
        <f t="shared" si="140"/>
        <v>23701023</v>
      </c>
      <c r="C8988" s="32" t="s">
        <v>1492</v>
      </c>
      <c r="D8988" s="34">
        <v>-746471.03</v>
      </c>
      <c r="E8988" s="34">
        <v>-746471.01</v>
      </c>
    </row>
    <row r="8989" spans="1:5" x14ac:dyDescent="0.25">
      <c r="A8989">
        <v>6</v>
      </c>
      <c r="B8989" s="35" t="str">
        <f t="shared" si="140"/>
        <v>23701033</v>
      </c>
      <c r="C8989" s="32" t="s">
        <v>1493</v>
      </c>
      <c r="D8989" s="34">
        <v>-5542033.3300000001</v>
      </c>
      <c r="E8989" s="34">
        <v>-5542033.3300000001</v>
      </c>
    </row>
    <row r="8990" spans="1:5" x14ac:dyDescent="0.25">
      <c r="A8990">
        <v>6</v>
      </c>
      <c r="B8990" s="35" t="str">
        <f t="shared" si="140"/>
        <v>23701053</v>
      </c>
      <c r="C8990" s="32" t="s">
        <v>1494</v>
      </c>
      <c r="D8990" s="34">
        <v>-863399.75</v>
      </c>
      <c r="E8990" s="33">
        <v>0</v>
      </c>
    </row>
    <row r="8991" spans="1:5" x14ac:dyDescent="0.25">
      <c r="A8991">
        <v>6</v>
      </c>
      <c r="B8991" s="35" t="str">
        <f t="shared" si="140"/>
        <v>23701063</v>
      </c>
      <c r="C8991" s="32" t="s">
        <v>1495</v>
      </c>
      <c r="D8991" s="34">
        <v>-16567.43</v>
      </c>
      <c r="E8991" s="34">
        <v>-12670.79</v>
      </c>
    </row>
    <row r="8992" spans="1:5" x14ac:dyDescent="0.25">
      <c r="A8992">
        <v>6</v>
      </c>
      <c r="B8992" s="35" t="str">
        <f t="shared" si="140"/>
        <v>23701103</v>
      </c>
      <c r="C8992" s="32" t="s">
        <v>1496</v>
      </c>
      <c r="D8992" s="33">
        <v>0</v>
      </c>
      <c r="E8992" s="34">
        <v>-1126133.33</v>
      </c>
    </row>
    <row r="8993" spans="1:5" x14ac:dyDescent="0.25">
      <c r="A8993">
        <v>6</v>
      </c>
      <c r="B8993" s="35" t="str">
        <f t="shared" si="140"/>
        <v>23701113</v>
      </c>
      <c r="C8993" s="32" t="s">
        <v>1497</v>
      </c>
      <c r="D8993" s="34">
        <v>-5037375</v>
      </c>
      <c r="E8993" s="34">
        <v>-5037375</v>
      </c>
    </row>
    <row r="8994" spans="1:5" x14ac:dyDescent="0.25">
      <c r="A8994">
        <v>6</v>
      </c>
      <c r="B8994" s="35" t="str">
        <f t="shared" si="140"/>
        <v>23701123</v>
      </c>
      <c r="C8994" s="32" t="s">
        <v>1498</v>
      </c>
      <c r="D8994" s="34">
        <v>-5597809.2400000002</v>
      </c>
      <c r="E8994" s="34">
        <v>-5597809.2599999998</v>
      </c>
    </row>
    <row r="8995" spans="1:5" x14ac:dyDescent="0.25">
      <c r="A8995">
        <v>6</v>
      </c>
      <c r="B8995" s="35" t="str">
        <f t="shared" si="140"/>
        <v>23701133</v>
      </c>
      <c r="C8995" s="32" t="s">
        <v>1499</v>
      </c>
      <c r="D8995" s="34">
        <v>-6644610.7999999998</v>
      </c>
      <c r="E8995" s="34">
        <v>-6644610.7800000003</v>
      </c>
    </row>
    <row r="8996" spans="1:5" x14ac:dyDescent="0.25">
      <c r="A8996">
        <v>6</v>
      </c>
      <c r="B8996" s="35" t="str">
        <f t="shared" si="140"/>
        <v>23701143</v>
      </c>
      <c r="C8996" s="32" t="s">
        <v>1500</v>
      </c>
      <c r="D8996" s="34">
        <v>-3617716.66</v>
      </c>
      <c r="E8996" s="34">
        <v>-3617716.66</v>
      </c>
    </row>
    <row r="8997" spans="1:5" x14ac:dyDescent="0.25">
      <c r="A8997">
        <v>6</v>
      </c>
      <c r="B8997" s="35" t="str">
        <f t="shared" si="140"/>
        <v>23701153</v>
      </c>
      <c r="C8997" s="32" t="s">
        <v>1501</v>
      </c>
      <c r="D8997" s="34">
        <v>-1416416.67</v>
      </c>
      <c r="E8997" s="34">
        <v>-1416416.67</v>
      </c>
    </row>
    <row r="8998" spans="1:5" x14ac:dyDescent="0.25">
      <c r="A8998">
        <v>6</v>
      </c>
      <c r="B8998" s="35" t="str">
        <f t="shared" si="140"/>
        <v>23701163</v>
      </c>
      <c r="C8998" s="32" t="s">
        <v>1502</v>
      </c>
      <c r="D8998" s="34">
        <v>-270250</v>
      </c>
      <c r="E8998" s="34">
        <v>-270250</v>
      </c>
    </row>
    <row r="8999" spans="1:5" x14ac:dyDescent="0.25">
      <c r="A8999">
        <v>6</v>
      </c>
      <c r="B8999" s="35" t="str">
        <f t="shared" si="140"/>
        <v>23701173</v>
      </c>
      <c r="C8999" s="32" t="s">
        <v>1503</v>
      </c>
      <c r="D8999" s="34">
        <v>-202295.47</v>
      </c>
      <c r="E8999" s="34">
        <v>-288487.39</v>
      </c>
    </row>
    <row r="9000" spans="1:5" x14ac:dyDescent="0.25">
      <c r="A9000">
        <v>6</v>
      </c>
      <c r="B9000" s="35" t="str">
        <f t="shared" si="140"/>
        <v>23701183</v>
      </c>
      <c r="C9000" s="32" t="s">
        <v>1504</v>
      </c>
      <c r="D9000" s="34">
        <v>-1814979.83</v>
      </c>
      <c r="E9000" s="34">
        <v>-1814979.83</v>
      </c>
    </row>
    <row r="9001" spans="1:5" x14ac:dyDescent="0.25">
      <c r="A9001">
        <v>6</v>
      </c>
      <c r="B9001" s="35" t="str">
        <f t="shared" si="140"/>
        <v>23701193</v>
      </c>
      <c r="C9001" s="43" t="s">
        <v>1505</v>
      </c>
      <c r="D9001" s="49">
        <v>-314600</v>
      </c>
      <c r="E9001" s="49">
        <v>-314600</v>
      </c>
    </row>
    <row r="9002" spans="1:5" x14ac:dyDescent="0.25">
      <c r="A9002">
        <v>6</v>
      </c>
      <c r="B9002" s="35" t="str">
        <f t="shared" si="140"/>
        <v>23701203</v>
      </c>
      <c r="C9002" s="32" t="s">
        <v>1506</v>
      </c>
      <c r="D9002" s="34">
        <v>-2081319.54</v>
      </c>
      <c r="E9002" s="34">
        <v>-2081319.56</v>
      </c>
    </row>
    <row r="9003" spans="1:5" x14ac:dyDescent="0.25">
      <c r="A9003">
        <v>6</v>
      </c>
      <c r="B9003" s="35" t="str">
        <f t="shared" si="140"/>
        <v xml:space="preserve">F237    </v>
      </c>
      <c r="C9003" s="25" t="s">
        <v>1507</v>
      </c>
      <c r="D9003" s="27">
        <v>-47836633.68</v>
      </c>
      <c r="E9003" s="27">
        <v>-43671840.030000001</v>
      </c>
    </row>
    <row r="9004" spans="1:5" x14ac:dyDescent="0.25">
      <c r="A9004">
        <v>6</v>
      </c>
      <c r="B9004" s="35" t="str">
        <f t="shared" si="140"/>
        <v>F1-P112.</v>
      </c>
      <c r="C9004" s="25" t="s">
        <v>253</v>
      </c>
      <c r="D9004" s="27">
        <v>-47836633.68</v>
      </c>
      <c r="E9004" s="27">
        <v>-43671840.030000001</v>
      </c>
    </row>
    <row r="9005" spans="1:5" x14ac:dyDescent="0.25">
      <c r="A9005">
        <v>6</v>
      </c>
      <c r="B9005" s="35" t="str">
        <f t="shared" si="140"/>
        <v>24100043</v>
      </c>
      <c r="C9005" s="32" t="s">
        <v>1508</v>
      </c>
      <c r="D9005" s="33">
        <v>0</v>
      </c>
      <c r="E9005" s="33">
        <v>0</v>
      </c>
    </row>
    <row r="9006" spans="1:5" x14ac:dyDescent="0.25">
      <c r="A9006">
        <v>6</v>
      </c>
      <c r="B9006" s="35" t="str">
        <f t="shared" si="140"/>
        <v>24100063</v>
      </c>
      <c r="C9006" s="32" t="s">
        <v>1509</v>
      </c>
      <c r="D9006" s="34">
        <v>103.86</v>
      </c>
      <c r="E9006" s="34">
        <v>-350.94</v>
      </c>
    </row>
    <row r="9007" spans="1:5" x14ac:dyDescent="0.25">
      <c r="A9007">
        <v>6</v>
      </c>
      <c r="B9007" s="35" t="str">
        <f t="shared" si="140"/>
        <v>24100143</v>
      </c>
      <c r="C9007" s="32" t="s">
        <v>1510</v>
      </c>
      <c r="D9007" s="33">
        <v>0</v>
      </c>
      <c r="E9007" s="33">
        <v>0</v>
      </c>
    </row>
    <row r="9008" spans="1:5" x14ac:dyDescent="0.25">
      <c r="A9008">
        <v>6</v>
      </c>
      <c r="B9008" s="35" t="str">
        <f t="shared" si="140"/>
        <v>24100173</v>
      </c>
      <c r="C9008" s="32" t="s">
        <v>1511</v>
      </c>
      <c r="D9008" s="34">
        <v>-25061.47</v>
      </c>
      <c r="E9008" s="34">
        <v>-34731.14</v>
      </c>
    </row>
    <row r="9009" spans="1:5" x14ac:dyDescent="0.25">
      <c r="A9009">
        <v>6</v>
      </c>
      <c r="B9009" s="35" t="str">
        <f t="shared" si="140"/>
        <v>24100212</v>
      </c>
      <c r="C9009" s="32" t="s">
        <v>1512</v>
      </c>
      <c r="D9009" s="34">
        <v>-1411579.35</v>
      </c>
      <c r="E9009" s="34">
        <v>-1000578.5</v>
      </c>
    </row>
    <row r="9010" spans="1:5" x14ac:dyDescent="0.25">
      <c r="A9010">
        <v>6</v>
      </c>
      <c r="B9010" s="35" t="str">
        <f t="shared" si="140"/>
        <v xml:space="preserve">F241    </v>
      </c>
      <c r="C9010" s="25" t="s">
        <v>1513</v>
      </c>
      <c r="D9010" s="27">
        <v>-1436536.96</v>
      </c>
      <c r="E9010" s="27">
        <v>-1035660.58</v>
      </c>
    </row>
    <row r="9011" spans="1:5" x14ac:dyDescent="0.25">
      <c r="A9011">
        <v>6</v>
      </c>
      <c r="B9011" s="35" t="str">
        <f t="shared" si="140"/>
        <v>F1-P112.</v>
      </c>
      <c r="C9011" s="25" t="s">
        <v>254</v>
      </c>
      <c r="D9011" s="27">
        <v>-1436536.96</v>
      </c>
      <c r="E9011" s="27">
        <v>-1035660.58</v>
      </c>
    </row>
    <row r="9012" spans="1:5" x14ac:dyDescent="0.25">
      <c r="A9012">
        <v>6</v>
      </c>
      <c r="B9012" s="35" t="str">
        <f t="shared" si="140"/>
        <v>24200011</v>
      </c>
      <c r="C9012" s="32" t="s">
        <v>1514</v>
      </c>
      <c r="D9012" s="34">
        <v>-44414.79</v>
      </c>
      <c r="E9012" s="34">
        <v>-48419.87</v>
      </c>
    </row>
    <row r="9013" spans="1:5" x14ac:dyDescent="0.25">
      <c r="A9013">
        <v>6</v>
      </c>
      <c r="B9013" s="35" t="str">
        <f t="shared" si="140"/>
        <v>24200032</v>
      </c>
      <c r="C9013" s="32" t="s">
        <v>1515</v>
      </c>
      <c r="D9013" s="34">
        <v>-1250000</v>
      </c>
      <c r="E9013" s="34">
        <v>-1250000</v>
      </c>
    </row>
    <row r="9014" spans="1:5" x14ac:dyDescent="0.25">
      <c r="A9014">
        <v>6</v>
      </c>
      <c r="B9014" s="35" t="str">
        <f t="shared" si="140"/>
        <v>24200041</v>
      </c>
      <c r="C9014" s="32" t="s">
        <v>1516</v>
      </c>
      <c r="D9014" s="34">
        <v>-95250</v>
      </c>
      <c r="E9014" s="34">
        <v>-310000</v>
      </c>
    </row>
    <row r="9015" spans="1:5" x14ac:dyDescent="0.25">
      <c r="A9015">
        <v>6</v>
      </c>
      <c r="B9015" s="35" t="str">
        <f t="shared" si="140"/>
        <v>24200061</v>
      </c>
      <c r="C9015" s="32" t="s">
        <v>1517</v>
      </c>
      <c r="D9015" s="34">
        <v>-447144.34</v>
      </c>
      <c r="E9015" s="34">
        <v>-650088.51</v>
      </c>
    </row>
    <row r="9016" spans="1:5" x14ac:dyDescent="0.25">
      <c r="A9016">
        <v>6</v>
      </c>
      <c r="B9016" s="35" t="str">
        <f t="shared" si="140"/>
        <v>24200071</v>
      </c>
      <c r="C9016" s="32" t="s">
        <v>1518</v>
      </c>
      <c r="D9016" s="34">
        <v>-9373.82</v>
      </c>
      <c r="E9016" s="34">
        <v>-7309.42</v>
      </c>
    </row>
    <row r="9017" spans="1:5" x14ac:dyDescent="0.25">
      <c r="A9017">
        <v>6</v>
      </c>
      <c r="B9017" s="35" t="str">
        <f t="shared" si="140"/>
        <v>24200101</v>
      </c>
      <c r="C9017" s="32" t="s">
        <v>1519</v>
      </c>
      <c r="D9017" s="34">
        <v>-30000</v>
      </c>
      <c r="E9017" s="34">
        <v>-20000</v>
      </c>
    </row>
    <row r="9018" spans="1:5" x14ac:dyDescent="0.25">
      <c r="A9018">
        <v>6</v>
      </c>
      <c r="B9018" s="35" t="str">
        <f t="shared" si="140"/>
        <v>24200103</v>
      </c>
      <c r="C9018" s="32" t="s">
        <v>1520</v>
      </c>
      <c r="D9018" s="34">
        <v>-25000</v>
      </c>
      <c r="E9018" s="34">
        <v>-25000</v>
      </c>
    </row>
    <row r="9019" spans="1:5" x14ac:dyDescent="0.25">
      <c r="A9019">
        <v>6</v>
      </c>
      <c r="B9019" s="35" t="str">
        <f t="shared" si="140"/>
        <v>24200451</v>
      </c>
      <c r="C9019" s="32" t="s">
        <v>1521</v>
      </c>
      <c r="D9019" s="34">
        <v>-8649.74</v>
      </c>
      <c r="E9019" s="34">
        <v>-1411625.38</v>
      </c>
    </row>
    <row r="9020" spans="1:5" x14ac:dyDescent="0.25">
      <c r="A9020">
        <v>6</v>
      </c>
      <c r="B9020" s="35" t="str">
        <f t="shared" si="140"/>
        <v>24200461</v>
      </c>
      <c r="C9020" s="32" t="s">
        <v>1522</v>
      </c>
      <c r="D9020" s="34">
        <v>-50828.74</v>
      </c>
      <c r="E9020" s="34">
        <v>-10095119.119999999</v>
      </c>
    </row>
    <row r="9021" spans="1:5" x14ac:dyDescent="0.25">
      <c r="A9021">
        <v>6</v>
      </c>
      <c r="B9021" s="35" t="str">
        <f t="shared" si="140"/>
        <v>24200511</v>
      </c>
      <c r="C9021" s="32" t="s">
        <v>1523</v>
      </c>
      <c r="D9021" s="34">
        <v>-4616412</v>
      </c>
      <c r="E9021" s="34">
        <v>-2374331</v>
      </c>
    </row>
    <row r="9022" spans="1:5" x14ac:dyDescent="0.25">
      <c r="A9022">
        <v>6</v>
      </c>
      <c r="B9022" s="35" t="str">
        <f t="shared" si="140"/>
        <v>24200521</v>
      </c>
      <c r="C9022" s="32" t="s">
        <v>1524</v>
      </c>
      <c r="D9022" s="34">
        <v>-229815.99</v>
      </c>
      <c r="E9022" s="33">
        <v>0</v>
      </c>
    </row>
    <row r="9023" spans="1:5" x14ac:dyDescent="0.25">
      <c r="A9023">
        <v>6</v>
      </c>
      <c r="B9023" s="35" t="str">
        <f t="shared" si="140"/>
        <v>24200541</v>
      </c>
      <c r="C9023" s="32" t="s">
        <v>1525</v>
      </c>
      <c r="D9023" s="34">
        <v>-100203.45</v>
      </c>
      <c r="E9023" s="34">
        <v>-220447.59</v>
      </c>
    </row>
    <row r="9024" spans="1:5" x14ac:dyDescent="0.25">
      <c r="A9024">
        <v>6</v>
      </c>
      <c r="B9024" s="35" t="str">
        <f t="shared" si="140"/>
        <v>24200551</v>
      </c>
      <c r="C9024" s="32" t="s">
        <v>1526</v>
      </c>
      <c r="D9024" s="34">
        <v>-100203.45</v>
      </c>
      <c r="E9024" s="34">
        <v>-220447.59</v>
      </c>
    </row>
    <row r="9025" spans="1:5" x14ac:dyDescent="0.25">
      <c r="A9025">
        <v>6</v>
      </c>
      <c r="B9025" s="35" t="str">
        <f t="shared" si="140"/>
        <v>24200561</v>
      </c>
      <c r="C9025" s="32" t="s">
        <v>1527</v>
      </c>
      <c r="D9025" s="34">
        <v>-28847.25</v>
      </c>
      <c r="E9025" s="34">
        <v>-63463.95</v>
      </c>
    </row>
    <row r="9026" spans="1:5" x14ac:dyDescent="0.25">
      <c r="A9026">
        <v>6</v>
      </c>
      <c r="B9026" s="35" t="str">
        <f t="shared" ref="B9026:B9089" si="141">LEFT(C9026,8)</f>
        <v>24200571</v>
      </c>
      <c r="C9026" s="32" t="s">
        <v>1528</v>
      </c>
      <c r="D9026" s="34">
        <v>-28847.25</v>
      </c>
      <c r="E9026" s="34">
        <v>-63463.95</v>
      </c>
    </row>
    <row r="9027" spans="1:5" x14ac:dyDescent="0.25">
      <c r="A9027">
        <v>6</v>
      </c>
      <c r="B9027" s="35" t="str">
        <f t="shared" si="141"/>
        <v>24200611</v>
      </c>
      <c r="C9027" s="32" t="s">
        <v>1529</v>
      </c>
      <c r="D9027" s="34">
        <v>-196789.26</v>
      </c>
      <c r="E9027" s="34">
        <v>-590367.78</v>
      </c>
    </row>
    <row r="9028" spans="1:5" x14ac:dyDescent="0.25">
      <c r="A9028">
        <v>6</v>
      </c>
      <c r="B9028" s="35" t="str">
        <f t="shared" si="141"/>
        <v>24200622</v>
      </c>
      <c r="C9028" s="32" t="s">
        <v>1530</v>
      </c>
      <c r="D9028" s="34">
        <v>-1995519</v>
      </c>
      <c r="E9028" s="34">
        <v>-1039950</v>
      </c>
    </row>
    <row r="9029" spans="1:5" x14ac:dyDescent="0.25">
      <c r="A9029">
        <v>6</v>
      </c>
      <c r="B9029" s="35" t="str">
        <f t="shared" si="141"/>
        <v>24200633</v>
      </c>
      <c r="C9029" s="32" t="s">
        <v>1531</v>
      </c>
      <c r="D9029" s="34">
        <v>-3976431.98</v>
      </c>
      <c r="E9029" s="34">
        <v>-2374319.86</v>
      </c>
    </row>
    <row r="9030" spans="1:5" x14ac:dyDescent="0.25">
      <c r="A9030">
        <v>6</v>
      </c>
      <c r="B9030" s="35" t="str">
        <f t="shared" si="141"/>
        <v>24200651</v>
      </c>
      <c r="C9030" s="32" t="s">
        <v>1532</v>
      </c>
      <c r="D9030" s="34">
        <v>-61500</v>
      </c>
      <c r="E9030" s="34">
        <v>-75000</v>
      </c>
    </row>
    <row r="9031" spans="1:5" x14ac:dyDescent="0.25">
      <c r="A9031">
        <v>6</v>
      </c>
      <c r="B9031" s="35" t="str">
        <f t="shared" si="141"/>
        <v>24200653</v>
      </c>
      <c r="C9031" s="32" t="s">
        <v>1533</v>
      </c>
      <c r="D9031" s="34">
        <v>-1680181.18</v>
      </c>
      <c r="E9031" s="34">
        <v>-874322.59</v>
      </c>
    </row>
    <row r="9032" spans="1:5" x14ac:dyDescent="0.25">
      <c r="A9032">
        <v>6</v>
      </c>
      <c r="B9032" s="35" t="str">
        <f t="shared" si="141"/>
        <v>24200661</v>
      </c>
      <c r="C9032" s="32" t="s">
        <v>1534</v>
      </c>
      <c r="D9032" s="34">
        <v>-340332.66</v>
      </c>
      <c r="E9032" s="34">
        <v>-116847.57</v>
      </c>
    </row>
    <row r="9033" spans="1:5" x14ac:dyDescent="0.25">
      <c r="A9033">
        <v>6</v>
      </c>
      <c r="B9033" s="35" t="str">
        <f t="shared" si="141"/>
        <v>24200671</v>
      </c>
      <c r="C9033" s="32" t="s">
        <v>1535</v>
      </c>
      <c r="D9033" s="34">
        <v>-100793.7</v>
      </c>
      <c r="E9033" s="34">
        <v>-34605.839999999997</v>
      </c>
    </row>
    <row r="9034" spans="1:5" x14ac:dyDescent="0.25">
      <c r="A9034">
        <v>6</v>
      </c>
      <c r="B9034" s="35" t="str">
        <f t="shared" si="141"/>
        <v>24200681</v>
      </c>
      <c r="C9034" s="32" t="s">
        <v>1536</v>
      </c>
      <c r="D9034" s="34">
        <v>-100793.7</v>
      </c>
      <c r="E9034" s="34">
        <v>-34605.839999999997</v>
      </c>
    </row>
    <row r="9035" spans="1:5" x14ac:dyDescent="0.25">
      <c r="A9035">
        <v>6</v>
      </c>
      <c r="B9035" s="35" t="str">
        <f t="shared" si="141"/>
        <v>24200711</v>
      </c>
      <c r="C9035" s="32" t="s">
        <v>1537</v>
      </c>
      <c r="D9035" s="34">
        <v>-350000</v>
      </c>
      <c r="E9035" s="33">
        <v>0</v>
      </c>
    </row>
    <row r="9036" spans="1:5" x14ac:dyDescent="0.25">
      <c r="A9036">
        <v>6</v>
      </c>
      <c r="B9036" s="35" t="str">
        <f t="shared" si="141"/>
        <v>24200721</v>
      </c>
      <c r="C9036" s="32" t="s">
        <v>1538</v>
      </c>
      <c r="D9036" s="34">
        <v>-35416.67</v>
      </c>
      <c r="E9036" s="34">
        <v>-247916.69</v>
      </c>
    </row>
    <row r="9037" spans="1:5" x14ac:dyDescent="0.25">
      <c r="A9037">
        <v>6</v>
      </c>
      <c r="B9037" s="35" t="str">
        <f t="shared" si="141"/>
        <v>24200811</v>
      </c>
      <c r="C9037" s="32" t="s">
        <v>1539</v>
      </c>
      <c r="D9037" s="34">
        <v>-182053.82</v>
      </c>
      <c r="E9037" s="34">
        <v>-185910.03</v>
      </c>
    </row>
    <row r="9038" spans="1:5" x14ac:dyDescent="0.25">
      <c r="A9038">
        <v>6</v>
      </c>
      <c r="B9038" s="35" t="str">
        <f t="shared" si="141"/>
        <v>24200821</v>
      </c>
      <c r="C9038" s="32" t="s">
        <v>1540</v>
      </c>
      <c r="D9038" s="34">
        <v>-750.59</v>
      </c>
      <c r="E9038" s="34">
        <v>-3919.79</v>
      </c>
    </row>
    <row r="9039" spans="1:5" x14ac:dyDescent="0.25">
      <c r="A9039">
        <v>6</v>
      </c>
      <c r="B9039" s="35" t="str">
        <f t="shared" si="141"/>
        <v>24200831</v>
      </c>
      <c r="C9039" s="32" t="s">
        <v>1541</v>
      </c>
      <c r="D9039" s="34">
        <v>-101836.32</v>
      </c>
      <c r="E9039" s="34">
        <v>-103764.42</v>
      </c>
    </row>
    <row r="9040" spans="1:5" x14ac:dyDescent="0.25">
      <c r="A9040">
        <v>6</v>
      </c>
      <c r="B9040" s="35" t="str">
        <f t="shared" si="141"/>
        <v>24200841</v>
      </c>
      <c r="C9040" s="32" t="s">
        <v>1542</v>
      </c>
      <c r="D9040" s="34">
        <v>-311028.23</v>
      </c>
      <c r="E9040" s="34">
        <v>-299973.56</v>
      </c>
    </row>
    <row r="9041" spans="1:5" x14ac:dyDescent="0.25">
      <c r="A9041">
        <v>6</v>
      </c>
      <c r="B9041" s="35" t="str">
        <f t="shared" si="141"/>
        <v>24200851</v>
      </c>
      <c r="C9041" s="32" t="s">
        <v>1543</v>
      </c>
      <c r="D9041" s="34">
        <v>-166133.60999999999</v>
      </c>
      <c r="E9041" s="34">
        <v>-147192.28</v>
      </c>
    </row>
    <row r="9042" spans="1:5" x14ac:dyDescent="0.25">
      <c r="A9042">
        <v>6</v>
      </c>
      <c r="B9042" s="35" t="str">
        <f t="shared" si="141"/>
        <v>24200871</v>
      </c>
      <c r="C9042" s="32" t="s">
        <v>1544</v>
      </c>
      <c r="D9042" s="34">
        <v>-95736.22</v>
      </c>
      <c r="E9042" s="34">
        <v>-95736.22</v>
      </c>
    </row>
    <row r="9043" spans="1:5" x14ac:dyDescent="0.25">
      <c r="A9043">
        <v>6</v>
      </c>
      <c r="B9043" s="35" t="str">
        <f t="shared" si="141"/>
        <v>24200881</v>
      </c>
      <c r="C9043" s="32" t="s">
        <v>1545</v>
      </c>
      <c r="D9043" s="34">
        <v>-275998.84000000003</v>
      </c>
      <c r="E9043" s="34">
        <v>-231959.47</v>
      </c>
    </row>
    <row r="9044" spans="1:5" x14ac:dyDescent="0.25">
      <c r="A9044">
        <v>6</v>
      </c>
      <c r="B9044" s="35" t="str">
        <f t="shared" si="141"/>
        <v>24200891</v>
      </c>
      <c r="C9044" s="32" t="s">
        <v>1546</v>
      </c>
      <c r="D9044" s="34">
        <v>-68365.279999999999</v>
      </c>
      <c r="E9044" s="34">
        <v>-68365.279999999999</v>
      </c>
    </row>
    <row r="9045" spans="1:5" x14ac:dyDescent="0.25">
      <c r="A9045">
        <v>6</v>
      </c>
      <c r="B9045" s="35" t="str">
        <f t="shared" si="141"/>
        <v>24200901</v>
      </c>
      <c r="C9045" s="32" t="s">
        <v>1547</v>
      </c>
      <c r="D9045" s="34">
        <v>-165965.81</v>
      </c>
      <c r="E9045" s="34">
        <v>-165965.81</v>
      </c>
    </row>
    <row r="9046" spans="1:5" x14ac:dyDescent="0.25">
      <c r="A9046">
        <v>6</v>
      </c>
      <c r="B9046" s="35" t="str">
        <f t="shared" si="141"/>
        <v>24200911</v>
      </c>
      <c r="C9046" s="32" t="s">
        <v>1548</v>
      </c>
      <c r="D9046" s="34">
        <v>-15084.14</v>
      </c>
      <c r="E9046" s="34">
        <v>-15084.14</v>
      </c>
    </row>
    <row r="9047" spans="1:5" x14ac:dyDescent="0.25">
      <c r="A9047">
        <v>6</v>
      </c>
      <c r="B9047" s="35" t="str">
        <f t="shared" si="141"/>
        <v>24200921</v>
      </c>
      <c r="C9047" s="32" t="s">
        <v>1549</v>
      </c>
      <c r="D9047" s="34">
        <v>-2262847.4900000002</v>
      </c>
      <c r="E9047" s="34">
        <v>-2262847.4900000002</v>
      </c>
    </row>
    <row r="9048" spans="1:5" x14ac:dyDescent="0.25">
      <c r="A9048">
        <v>6</v>
      </c>
      <c r="B9048" s="35" t="str">
        <f t="shared" si="141"/>
        <v>24200931</v>
      </c>
      <c r="C9048" s="32" t="s">
        <v>1550</v>
      </c>
      <c r="D9048" s="34">
        <v>-98071.89</v>
      </c>
      <c r="E9048" s="34">
        <v>-101737.86</v>
      </c>
    </row>
    <row r="9049" spans="1:5" x14ac:dyDescent="0.25">
      <c r="A9049">
        <v>6</v>
      </c>
      <c r="B9049" s="35" t="str">
        <f t="shared" si="141"/>
        <v>24200941</v>
      </c>
      <c r="C9049" s="32" t="s">
        <v>1551</v>
      </c>
      <c r="D9049" s="34">
        <v>-68984.75</v>
      </c>
      <c r="E9049" s="34">
        <v>-68984.75</v>
      </c>
    </row>
    <row r="9050" spans="1:5" x14ac:dyDescent="0.25">
      <c r="A9050">
        <v>6</v>
      </c>
      <c r="B9050" s="35" t="str">
        <f t="shared" si="141"/>
        <v>24200951</v>
      </c>
      <c r="C9050" s="32" t="s">
        <v>1552</v>
      </c>
      <c r="D9050" s="34">
        <v>-204088.58</v>
      </c>
      <c r="E9050" s="34">
        <v>-203641.57</v>
      </c>
    </row>
    <row r="9051" spans="1:5" x14ac:dyDescent="0.25">
      <c r="A9051">
        <v>6</v>
      </c>
      <c r="B9051" s="35" t="str">
        <f t="shared" si="141"/>
        <v>24200961</v>
      </c>
      <c r="C9051" s="32" t="s">
        <v>1553</v>
      </c>
      <c r="D9051" s="34">
        <v>-2730162.89</v>
      </c>
      <c r="E9051" s="34">
        <v>-2647668.1</v>
      </c>
    </row>
    <row r="9052" spans="1:5" x14ac:dyDescent="0.25">
      <c r="A9052">
        <v>6</v>
      </c>
      <c r="B9052" s="35" t="str">
        <f t="shared" si="141"/>
        <v>24200971</v>
      </c>
      <c r="C9052" s="32" t="s">
        <v>1554</v>
      </c>
      <c r="D9052" s="34">
        <v>-83721.3</v>
      </c>
      <c r="E9052" s="34">
        <v>-84132.9</v>
      </c>
    </row>
    <row r="9053" spans="1:5" x14ac:dyDescent="0.25">
      <c r="A9053">
        <v>6</v>
      </c>
      <c r="B9053" s="35" t="str">
        <f t="shared" si="141"/>
        <v>24200991</v>
      </c>
      <c r="C9053" s="32" t="s">
        <v>1555</v>
      </c>
      <c r="D9053" s="34">
        <v>-32.869999999999997</v>
      </c>
      <c r="E9053" s="34">
        <v>-32.869999999999997</v>
      </c>
    </row>
    <row r="9054" spans="1:5" x14ac:dyDescent="0.25">
      <c r="A9054">
        <v>6</v>
      </c>
      <c r="B9054" s="35" t="str">
        <f t="shared" si="141"/>
        <v>24201031</v>
      </c>
      <c r="C9054" s="32" t="s">
        <v>1556</v>
      </c>
      <c r="D9054" s="34">
        <v>-107132.09</v>
      </c>
      <c r="E9054" s="34">
        <v>-107903.33</v>
      </c>
    </row>
    <row r="9055" spans="1:5" x14ac:dyDescent="0.25">
      <c r="A9055">
        <v>6</v>
      </c>
      <c r="B9055" s="35" t="str">
        <f t="shared" si="141"/>
        <v>24201041</v>
      </c>
      <c r="C9055" s="32" t="s">
        <v>1557</v>
      </c>
      <c r="D9055" s="34">
        <v>-26096.63</v>
      </c>
      <c r="E9055" s="34">
        <v>-25340.74</v>
      </c>
    </row>
    <row r="9056" spans="1:5" x14ac:dyDescent="0.25">
      <c r="A9056">
        <v>6</v>
      </c>
      <c r="B9056" s="35" t="str">
        <f t="shared" si="141"/>
        <v>24201111</v>
      </c>
      <c r="C9056" s="32" t="s">
        <v>1558</v>
      </c>
      <c r="D9056" s="34">
        <v>-34782.69</v>
      </c>
      <c r="E9056" s="34">
        <v>-44423.21</v>
      </c>
    </row>
    <row r="9057" spans="1:5" x14ac:dyDescent="0.25">
      <c r="A9057">
        <v>6</v>
      </c>
      <c r="B9057" s="35" t="str">
        <f t="shared" si="141"/>
        <v xml:space="preserve">F242    </v>
      </c>
      <c r="C9057" s="25" t="s">
        <v>1559</v>
      </c>
      <c r="D9057" s="27">
        <v>-22901623.010000002</v>
      </c>
      <c r="E9057" s="27">
        <v>-29012236.370000001</v>
      </c>
    </row>
    <row r="9058" spans="1:5" x14ac:dyDescent="0.25">
      <c r="A9058">
        <v>6</v>
      </c>
      <c r="B9058" s="35" t="str">
        <f t="shared" si="141"/>
        <v>F1-P112.</v>
      </c>
      <c r="C9058" s="25" t="s">
        <v>255</v>
      </c>
      <c r="D9058" s="27">
        <v>-22901623.010000002</v>
      </c>
      <c r="E9058" s="27">
        <v>-29012236.370000001</v>
      </c>
    </row>
    <row r="9059" spans="1:5" x14ac:dyDescent="0.25">
      <c r="A9059">
        <v>6</v>
      </c>
      <c r="B9059" s="35" t="str">
        <f t="shared" si="141"/>
        <v>24300023</v>
      </c>
      <c r="C9059" s="32" t="s">
        <v>1560</v>
      </c>
      <c r="D9059" s="34">
        <v>-509713.23</v>
      </c>
      <c r="E9059" s="34">
        <v>-562222.78</v>
      </c>
    </row>
    <row r="9060" spans="1:5" x14ac:dyDescent="0.25">
      <c r="A9060">
        <v>6</v>
      </c>
      <c r="B9060" s="35" t="str">
        <f t="shared" si="141"/>
        <v xml:space="preserve">F243    </v>
      </c>
      <c r="C9060" s="25" t="s">
        <v>1561</v>
      </c>
      <c r="D9060" s="27">
        <v>-509713.23</v>
      </c>
      <c r="E9060" s="27">
        <v>-562222.78</v>
      </c>
    </row>
    <row r="9061" spans="1:5" x14ac:dyDescent="0.25">
      <c r="A9061">
        <v>6</v>
      </c>
      <c r="B9061" s="35" t="str">
        <f t="shared" si="141"/>
        <v>F1-P112.</v>
      </c>
      <c r="C9061" s="25" t="s">
        <v>256</v>
      </c>
      <c r="D9061" s="27">
        <v>-509713.23</v>
      </c>
      <c r="E9061" s="27">
        <v>-562222.78</v>
      </c>
    </row>
    <row r="9062" spans="1:5" x14ac:dyDescent="0.25">
      <c r="A9062">
        <v>6</v>
      </c>
      <c r="B9062" s="35" t="str">
        <f t="shared" si="141"/>
        <v>24400001</v>
      </c>
      <c r="C9062" s="32" t="s">
        <v>1562</v>
      </c>
      <c r="D9062" s="34">
        <v>-37990848.43</v>
      </c>
      <c r="E9062" s="34">
        <v>-31792699.809999999</v>
      </c>
    </row>
    <row r="9063" spans="1:5" x14ac:dyDescent="0.25">
      <c r="A9063">
        <v>6</v>
      </c>
      <c r="B9063" s="35" t="str">
        <f t="shared" si="141"/>
        <v>24400002</v>
      </c>
      <c r="C9063" s="32" t="s">
        <v>1563</v>
      </c>
      <c r="D9063" s="34">
        <v>-26868281.75</v>
      </c>
      <c r="E9063" s="34">
        <v>-17983310.010000002</v>
      </c>
    </row>
    <row r="9064" spans="1:5" x14ac:dyDescent="0.25">
      <c r="A9064">
        <v>6</v>
      </c>
      <c r="B9064" s="35" t="str">
        <f t="shared" si="141"/>
        <v>24400011</v>
      </c>
      <c r="C9064" s="32" t="s">
        <v>1564</v>
      </c>
      <c r="D9064" s="34">
        <v>-11058994.869999999</v>
      </c>
      <c r="E9064" s="34">
        <v>-6849020.3700000001</v>
      </c>
    </row>
    <row r="9065" spans="1:5" x14ac:dyDescent="0.25">
      <c r="A9065">
        <v>6</v>
      </c>
      <c r="B9065" s="35" t="str">
        <f t="shared" si="141"/>
        <v>24400012</v>
      </c>
      <c r="C9065" s="32" t="s">
        <v>1565</v>
      </c>
      <c r="D9065" s="34">
        <v>-10176031.630000001</v>
      </c>
      <c r="E9065" s="34">
        <v>-8273548.0800000001</v>
      </c>
    </row>
    <row r="9066" spans="1:5" x14ac:dyDescent="0.25">
      <c r="A9066">
        <v>6</v>
      </c>
      <c r="B9066" s="35" t="str">
        <f t="shared" si="141"/>
        <v xml:space="preserve">F244    </v>
      </c>
      <c r="C9066" s="25" t="s">
        <v>1566</v>
      </c>
      <c r="D9066" s="27">
        <v>-86094156.680000007</v>
      </c>
      <c r="E9066" s="27">
        <v>-64898578.270000003</v>
      </c>
    </row>
    <row r="9067" spans="1:5" x14ac:dyDescent="0.25">
      <c r="A9067">
        <v>6</v>
      </c>
      <c r="B9067" s="35" t="str">
        <f t="shared" si="141"/>
        <v>F1-P112.</v>
      </c>
      <c r="C9067" s="25" t="s">
        <v>257</v>
      </c>
      <c r="D9067" s="27">
        <v>-86094156.680000007</v>
      </c>
      <c r="E9067" s="27">
        <v>-64898578.270000003</v>
      </c>
    </row>
    <row r="9068" spans="1:5" x14ac:dyDescent="0.25">
      <c r="A9068">
        <v>6</v>
      </c>
      <c r="B9068" s="35" t="str">
        <f t="shared" si="141"/>
        <v>F1-P112.</v>
      </c>
      <c r="C9068" s="42" t="s">
        <v>1567</v>
      </c>
      <c r="D9068" s="48">
        <v>-1045244795.87</v>
      </c>
      <c r="E9068" s="48">
        <v>-660096489.25999999</v>
      </c>
    </row>
    <row r="9069" spans="1:5" x14ac:dyDescent="0.25">
      <c r="A9069">
        <v>6</v>
      </c>
      <c r="B9069" s="35" t="str">
        <f t="shared" si="141"/>
        <v>25200161</v>
      </c>
      <c r="C9069" s="32" t="s">
        <v>1568</v>
      </c>
      <c r="D9069" s="34">
        <v>-8521644.9000000004</v>
      </c>
      <c r="E9069" s="34">
        <v>-9397419.5999999996</v>
      </c>
    </row>
    <row r="9070" spans="1:5" x14ac:dyDescent="0.25">
      <c r="A9070">
        <v>6</v>
      </c>
      <c r="B9070" s="35" t="str">
        <f t="shared" si="141"/>
        <v>25200171</v>
      </c>
      <c r="C9070" s="32" t="s">
        <v>1569</v>
      </c>
      <c r="D9070" s="34">
        <v>-22399924.079999998</v>
      </c>
      <c r="E9070" s="34">
        <v>-24743111.890000001</v>
      </c>
    </row>
    <row r="9071" spans="1:5" x14ac:dyDescent="0.25">
      <c r="A9071">
        <v>6</v>
      </c>
      <c r="B9071" s="35" t="str">
        <f t="shared" si="141"/>
        <v>25200181</v>
      </c>
      <c r="C9071" s="32" t="s">
        <v>1570</v>
      </c>
      <c r="D9071" s="34">
        <v>-39621117.920000002</v>
      </c>
      <c r="E9071" s="34">
        <v>-40399989.18</v>
      </c>
    </row>
    <row r="9072" spans="1:5" x14ac:dyDescent="0.25">
      <c r="A9072">
        <v>6</v>
      </c>
      <c r="B9072" s="35" t="str">
        <f t="shared" si="141"/>
        <v>25200202</v>
      </c>
      <c r="C9072" s="32" t="s">
        <v>1571</v>
      </c>
      <c r="D9072" s="34">
        <v>-16261708.68</v>
      </c>
      <c r="E9072" s="34">
        <v>-14584565.07</v>
      </c>
    </row>
    <row r="9073" spans="1:5" x14ac:dyDescent="0.25">
      <c r="A9073">
        <v>6</v>
      </c>
      <c r="B9073" s="35" t="str">
        <f t="shared" si="141"/>
        <v>25200222</v>
      </c>
      <c r="C9073" s="32" t="s">
        <v>1572</v>
      </c>
      <c r="D9073" s="34">
        <v>-1959695.99</v>
      </c>
      <c r="E9073" s="34">
        <v>-1382937.99</v>
      </c>
    </row>
    <row r="9074" spans="1:5" x14ac:dyDescent="0.25">
      <c r="A9074">
        <v>6</v>
      </c>
      <c r="B9074" s="35" t="str">
        <f t="shared" si="141"/>
        <v xml:space="preserve">F252    </v>
      </c>
      <c r="C9074" s="25" t="s">
        <v>1573</v>
      </c>
      <c r="D9074" s="27">
        <v>-88764091.569999993</v>
      </c>
      <c r="E9074" s="27">
        <v>-90508023.730000004</v>
      </c>
    </row>
    <row r="9075" spans="1:5" x14ac:dyDescent="0.25">
      <c r="A9075">
        <v>6</v>
      </c>
      <c r="B9075" s="35" t="str">
        <f t="shared" si="141"/>
        <v>F1-P112.</v>
      </c>
      <c r="C9075" s="25" t="s">
        <v>258</v>
      </c>
      <c r="D9075" s="27">
        <v>-88764091.569999993</v>
      </c>
      <c r="E9075" s="27">
        <v>-90508023.730000004</v>
      </c>
    </row>
    <row r="9076" spans="1:5" x14ac:dyDescent="0.25">
      <c r="A9076">
        <v>6</v>
      </c>
      <c r="B9076" s="35" t="str">
        <f t="shared" si="141"/>
        <v>25500002</v>
      </c>
      <c r="C9076" s="32" t="s">
        <v>1574</v>
      </c>
      <c r="D9076" s="34">
        <v>-8165809</v>
      </c>
      <c r="E9076" s="34">
        <v>-8165809</v>
      </c>
    </row>
    <row r="9077" spans="1:5" x14ac:dyDescent="0.25">
      <c r="A9077">
        <v>6</v>
      </c>
      <c r="B9077" s="35" t="str">
        <f t="shared" si="141"/>
        <v>25500022</v>
      </c>
      <c r="C9077" s="32" t="s">
        <v>1575</v>
      </c>
      <c r="D9077" s="34">
        <v>8165809</v>
      </c>
      <c r="E9077" s="34">
        <v>8165809</v>
      </c>
    </row>
    <row r="9078" spans="1:5" x14ac:dyDescent="0.25">
      <c r="A9078">
        <v>6</v>
      </c>
      <c r="B9078" s="35" t="str">
        <f t="shared" si="141"/>
        <v xml:space="preserve">F255    </v>
      </c>
      <c r="C9078" s="25" t="s">
        <v>1576</v>
      </c>
      <c r="D9078" s="26">
        <v>0</v>
      </c>
      <c r="E9078" s="26">
        <v>0</v>
      </c>
    </row>
    <row r="9079" spans="1:5" x14ac:dyDescent="0.25">
      <c r="A9079">
        <v>6</v>
      </c>
      <c r="B9079" s="35" t="str">
        <f t="shared" si="141"/>
        <v>F1-P112.</v>
      </c>
      <c r="C9079" s="25" t="s">
        <v>259</v>
      </c>
      <c r="D9079" s="26">
        <v>0</v>
      </c>
      <c r="E9079" s="26">
        <v>0</v>
      </c>
    </row>
    <row r="9080" spans="1:5" x14ac:dyDescent="0.25">
      <c r="A9080">
        <v>6</v>
      </c>
      <c r="B9080" s="35" t="str">
        <f t="shared" si="141"/>
        <v>25600081</v>
      </c>
      <c r="C9080" s="32" t="s">
        <v>1577</v>
      </c>
      <c r="D9080" s="34">
        <v>-90155.03</v>
      </c>
      <c r="E9080" s="34">
        <v>-90366.97</v>
      </c>
    </row>
    <row r="9081" spans="1:5" x14ac:dyDescent="0.25">
      <c r="A9081">
        <v>6</v>
      </c>
      <c r="B9081" s="35" t="str">
        <f t="shared" si="141"/>
        <v>25600121</v>
      </c>
      <c r="C9081" s="32" t="s">
        <v>1578</v>
      </c>
      <c r="D9081" s="34">
        <v>-2261890.09</v>
      </c>
      <c r="E9081" s="34">
        <v>-1884195.61</v>
      </c>
    </row>
    <row r="9082" spans="1:5" x14ac:dyDescent="0.25">
      <c r="A9082">
        <v>6</v>
      </c>
      <c r="B9082" s="35" t="str">
        <f t="shared" si="141"/>
        <v>25600122</v>
      </c>
      <c r="C9082" s="32" t="s">
        <v>1579</v>
      </c>
      <c r="D9082" s="34">
        <v>74885.67</v>
      </c>
      <c r="E9082" s="34">
        <v>61893.15</v>
      </c>
    </row>
    <row r="9083" spans="1:5" x14ac:dyDescent="0.25">
      <c r="A9083">
        <v>6</v>
      </c>
      <c r="B9083" s="35" t="str">
        <f t="shared" si="141"/>
        <v xml:space="preserve">F256    </v>
      </c>
      <c r="C9083" s="25" t="s">
        <v>1580</v>
      </c>
      <c r="D9083" s="27">
        <v>-2277159.4500000002</v>
      </c>
      <c r="E9083" s="27">
        <v>-1912669.43</v>
      </c>
    </row>
    <row r="9084" spans="1:5" x14ac:dyDescent="0.25">
      <c r="A9084">
        <v>6</v>
      </c>
      <c r="B9084" s="35" t="str">
        <f t="shared" si="141"/>
        <v>F1-P112.</v>
      </c>
      <c r="C9084" s="25" t="s">
        <v>260</v>
      </c>
      <c r="D9084" s="27">
        <v>-2277159.4500000002</v>
      </c>
      <c r="E9084" s="27">
        <v>-1912669.43</v>
      </c>
    </row>
    <row r="9085" spans="1:5" x14ac:dyDescent="0.25">
      <c r="A9085">
        <v>6</v>
      </c>
      <c r="B9085" s="35" t="str">
        <f t="shared" si="141"/>
        <v>22900001</v>
      </c>
      <c r="C9085" s="32" t="s">
        <v>1581</v>
      </c>
      <c r="D9085" s="33">
        <v>0</v>
      </c>
      <c r="E9085" s="34">
        <v>-24054569</v>
      </c>
    </row>
    <row r="9086" spans="1:5" x14ac:dyDescent="0.25">
      <c r="A9086">
        <v>6</v>
      </c>
      <c r="B9086" s="35" t="str">
        <f t="shared" si="141"/>
        <v>22900002</v>
      </c>
      <c r="C9086" s="32" t="s">
        <v>1582</v>
      </c>
      <c r="D9086" s="33">
        <v>0</v>
      </c>
      <c r="E9086" s="34">
        <v>-10523931</v>
      </c>
    </row>
    <row r="9087" spans="1:5" x14ac:dyDescent="0.25">
      <c r="A9087">
        <v>6</v>
      </c>
      <c r="B9087" s="35" t="str">
        <f t="shared" si="141"/>
        <v>25300001</v>
      </c>
      <c r="C9087" s="32" t="s">
        <v>1583</v>
      </c>
      <c r="D9087" s="34">
        <v>-36671.25</v>
      </c>
      <c r="E9087" s="34">
        <v>-27560.36</v>
      </c>
    </row>
    <row r="9088" spans="1:5" x14ac:dyDescent="0.25">
      <c r="A9088">
        <v>6</v>
      </c>
      <c r="B9088" s="35" t="str">
        <f t="shared" si="141"/>
        <v>25300011</v>
      </c>
      <c r="C9088" s="32" t="s">
        <v>1584</v>
      </c>
      <c r="D9088" s="34">
        <v>-5000</v>
      </c>
      <c r="E9088" s="34">
        <v>-5000</v>
      </c>
    </row>
    <row r="9089" spans="1:5" x14ac:dyDescent="0.25">
      <c r="A9089">
        <v>6</v>
      </c>
      <c r="B9089" s="35" t="str">
        <f t="shared" si="141"/>
        <v>25300032</v>
      </c>
      <c r="C9089" s="32" t="s">
        <v>1585</v>
      </c>
      <c r="D9089" s="33">
        <v>0</v>
      </c>
      <c r="E9089" s="34">
        <v>-8895000</v>
      </c>
    </row>
    <row r="9090" spans="1:5" x14ac:dyDescent="0.25">
      <c r="A9090">
        <v>6</v>
      </c>
      <c r="B9090" s="35" t="str">
        <f t="shared" ref="B9090:B9153" si="142">LEFT(C9090,8)</f>
        <v>25300033</v>
      </c>
      <c r="C9090" s="32" t="s">
        <v>1586</v>
      </c>
      <c r="D9090" s="34">
        <v>-7366979.6699999999</v>
      </c>
      <c r="E9090" s="34">
        <v>-8675472.1799999997</v>
      </c>
    </row>
    <row r="9091" spans="1:5" x14ac:dyDescent="0.25">
      <c r="A9091">
        <v>6</v>
      </c>
      <c r="B9091" s="35" t="str">
        <f t="shared" si="142"/>
        <v>25300071</v>
      </c>
      <c r="C9091" s="32" t="s">
        <v>1587</v>
      </c>
      <c r="D9091" s="34">
        <v>-143874194.06999999</v>
      </c>
      <c r="E9091" s="34">
        <v>-92693645.069999993</v>
      </c>
    </row>
    <row r="9092" spans="1:5" x14ac:dyDescent="0.25">
      <c r="A9092">
        <v>6</v>
      </c>
      <c r="B9092" s="35" t="str">
        <f t="shared" si="142"/>
        <v>25300081</v>
      </c>
      <c r="C9092" s="32" t="s">
        <v>1588</v>
      </c>
      <c r="D9092" s="34">
        <v>-1000</v>
      </c>
      <c r="E9092" s="34">
        <v>-1000</v>
      </c>
    </row>
    <row r="9093" spans="1:5" x14ac:dyDescent="0.25">
      <c r="A9093">
        <v>6</v>
      </c>
      <c r="B9093" s="35" t="str">
        <f t="shared" si="142"/>
        <v>25300091</v>
      </c>
      <c r="C9093" s="32" t="s">
        <v>1589</v>
      </c>
      <c r="D9093" s="34">
        <v>-725696.59</v>
      </c>
      <c r="E9093" s="34">
        <v>-290278.69</v>
      </c>
    </row>
    <row r="9094" spans="1:5" x14ac:dyDescent="0.25">
      <c r="A9094">
        <v>6</v>
      </c>
      <c r="B9094" s="35" t="str">
        <f t="shared" si="142"/>
        <v>25300121</v>
      </c>
      <c r="C9094" s="32" t="s">
        <v>1590</v>
      </c>
      <c r="D9094" s="34">
        <v>-182471.13</v>
      </c>
      <c r="E9094" s="34">
        <v>-72988.47</v>
      </c>
    </row>
    <row r="9095" spans="1:5" x14ac:dyDescent="0.25">
      <c r="A9095">
        <v>6</v>
      </c>
      <c r="B9095" s="35" t="str">
        <f t="shared" si="142"/>
        <v>25300141</v>
      </c>
      <c r="C9095" s="32" t="s">
        <v>1591</v>
      </c>
      <c r="D9095" s="34">
        <v>-3550575.66</v>
      </c>
      <c r="E9095" s="34">
        <v>-2916757.94</v>
      </c>
    </row>
    <row r="9096" spans="1:5" x14ac:dyDescent="0.25">
      <c r="A9096">
        <v>6</v>
      </c>
      <c r="B9096" s="35" t="str">
        <f t="shared" si="142"/>
        <v>25300151</v>
      </c>
      <c r="C9096" s="32" t="s">
        <v>1592</v>
      </c>
      <c r="D9096" s="34">
        <v>-11372552.609999999</v>
      </c>
      <c r="E9096" s="34">
        <v>-11908795.67</v>
      </c>
    </row>
    <row r="9097" spans="1:5" x14ac:dyDescent="0.25">
      <c r="A9097">
        <v>6</v>
      </c>
      <c r="B9097" s="35" t="str">
        <f t="shared" si="142"/>
        <v>25300153</v>
      </c>
      <c r="C9097" s="32" t="s">
        <v>1593</v>
      </c>
      <c r="D9097" s="34">
        <v>-50000</v>
      </c>
      <c r="E9097" s="34">
        <v>-25000</v>
      </c>
    </row>
    <row r="9098" spans="1:5" x14ac:dyDescent="0.25">
      <c r="A9098">
        <v>6</v>
      </c>
      <c r="B9098" s="35" t="str">
        <f t="shared" si="142"/>
        <v>25300161</v>
      </c>
      <c r="C9098" s="32" t="s">
        <v>1594</v>
      </c>
      <c r="D9098" s="34">
        <v>-497861.64</v>
      </c>
      <c r="E9098" s="34">
        <v>-497861.64</v>
      </c>
    </row>
    <row r="9099" spans="1:5" x14ac:dyDescent="0.25">
      <c r="A9099">
        <v>6</v>
      </c>
      <c r="B9099" s="35" t="str">
        <f t="shared" si="142"/>
        <v>25300181</v>
      </c>
      <c r="C9099" s="32" t="s">
        <v>1595</v>
      </c>
      <c r="D9099" s="34">
        <v>-4036653.91</v>
      </c>
      <c r="E9099" s="34">
        <v>-3959477.07</v>
      </c>
    </row>
    <row r="9100" spans="1:5" x14ac:dyDescent="0.25">
      <c r="A9100">
        <v>6</v>
      </c>
      <c r="B9100" s="35" t="str">
        <f t="shared" si="142"/>
        <v>25300201</v>
      </c>
      <c r="C9100" s="32" t="s">
        <v>1596</v>
      </c>
      <c r="D9100" s="34">
        <v>-5348993</v>
      </c>
      <c r="E9100" s="34">
        <v>-5210657</v>
      </c>
    </row>
    <row r="9101" spans="1:5" x14ac:dyDescent="0.25">
      <c r="A9101">
        <v>6</v>
      </c>
      <c r="B9101" s="35" t="str">
        <f t="shared" si="142"/>
        <v>25300212</v>
      </c>
      <c r="C9101" s="32" t="s">
        <v>1597</v>
      </c>
      <c r="D9101" s="34">
        <v>-8921988.1500000004</v>
      </c>
      <c r="E9101" s="34">
        <v>-8995.9500000000007</v>
      </c>
    </row>
    <row r="9102" spans="1:5" x14ac:dyDescent="0.25">
      <c r="A9102">
        <v>6</v>
      </c>
      <c r="B9102" s="35" t="str">
        <f t="shared" si="142"/>
        <v>25300281</v>
      </c>
      <c r="C9102" s="32" t="s">
        <v>1598</v>
      </c>
      <c r="D9102" s="34">
        <v>-500140</v>
      </c>
      <c r="E9102" s="34">
        <v>-500140</v>
      </c>
    </row>
    <row r="9103" spans="1:5" x14ac:dyDescent="0.25">
      <c r="A9103">
        <v>6</v>
      </c>
      <c r="B9103" s="35" t="str">
        <f t="shared" si="142"/>
        <v>25300293</v>
      </c>
      <c r="C9103" s="32" t="s">
        <v>1599</v>
      </c>
      <c r="D9103" s="34">
        <v>-23974616.449999999</v>
      </c>
      <c r="E9103" s="34">
        <v>-16513889.300000001</v>
      </c>
    </row>
    <row r="9104" spans="1:5" x14ac:dyDescent="0.25">
      <c r="A9104">
        <v>6</v>
      </c>
      <c r="B9104" s="35" t="str">
        <f t="shared" si="142"/>
        <v>25300323</v>
      </c>
      <c r="C9104" s="32" t="s">
        <v>1600</v>
      </c>
      <c r="D9104" s="34">
        <v>-26872.400000000001</v>
      </c>
      <c r="E9104" s="34">
        <v>-19997.419999999998</v>
      </c>
    </row>
    <row r="9105" spans="1:5" x14ac:dyDescent="0.25">
      <c r="A9105">
        <v>6</v>
      </c>
      <c r="B9105" s="35" t="str">
        <f t="shared" si="142"/>
        <v>25300343</v>
      </c>
      <c r="C9105" s="32" t="s">
        <v>1601</v>
      </c>
      <c r="D9105" s="34">
        <v>-2332927.96</v>
      </c>
      <c r="E9105" s="34">
        <v>-3345685.78</v>
      </c>
    </row>
    <row r="9106" spans="1:5" x14ac:dyDescent="0.25">
      <c r="A9106">
        <v>6</v>
      </c>
      <c r="B9106" s="35" t="str">
        <f t="shared" si="142"/>
        <v>25300353</v>
      </c>
      <c r="C9106" s="32" t="s">
        <v>1602</v>
      </c>
      <c r="D9106" s="34">
        <v>-3564003.8</v>
      </c>
      <c r="E9106" s="34">
        <v>-2935079.6</v>
      </c>
    </row>
    <row r="9107" spans="1:5" x14ac:dyDescent="0.25">
      <c r="A9107">
        <v>6</v>
      </c>
      <c r="B9107" s="35" t="str">
        <f t="shared" si="142"/>
        <v>25300363</v>
      </c>
      <c r="C9107" s="32" t="s">
        <v>1603</v>
      </c>
      <c r="D9107" s="34">
        <v>-379207.83</v>
      </c>
      <c r="E9107" s="34">
        <v>-54172.29</v>
      </c>
    </row>
    <row r="9108" spans="1:5" x14ac:dyDescent="0.25">
      <c r="A9108">
        <v>6</v>
      </c>
      <c r="B9108" s="35" t="str">
        <f t="shared" si="142"/>
        <v>25300371</v>
      </c>
      <c r="C9108" s="32" t="s">
        <v>1604</v>
      </c>
      <c r="D9108" s="33">
        <v>0</v>
      </c>
      <c r="E9108" s="34">
        <v>-6536825.5499999998</v>
      </c>
    </row>
    <row r="9109" spans="1:5" x14ac:dyDescent="0.25">
      <c r="A9109">
        <v>6</v>
      </c>
      <c r="B9109" s="35" t="str">
        <f t="shared" si="142"/>
        <v>25300413</v>
      </c>
      <c r="C9109" s="32" t="s">
        <v>1605</v>
      </c>
      <c r="D9109" s="34">
        <v>-141848.6</v>
      </c>
      <c r="E9109" s="34">
        <v>-20264</v>
      </c>
    </row>
    <row r="9110" spans="1:5" x14ac:dyDescent="0.25">
      <c r="A9110">
        <v>6</v>
      </c>
      <c r="B9110" s="35" t="str">
        <f t="shared" si="142"/>
        <v>25300443</v>
      </c>
      <c r="C9110" s="32" t="s">
        <v>1606</v>
      </c>
      <c r="D9110" s="34">
        <v>-482075.7</v>
      </c>
      <c r="E9110" s="34">
        <v>-413207.82</v>
      </c>
    </row>
    <row r="9111" spans="1:5" x14ac:dyDescent="0.25">
      <c r="A9111">
        <v>6</v>
      </c>
      <c r="B9111" s="35" t="str">
        <f t="shared" si="142"/>
        <v>25300463</v>
      </c>
      <c r="C9111" s="32" t="s">
        <v>1607</v>
      </c>
      <c r="D9111" s="33">
        <v>0</v>
      </c>
      <c r="E9111" s="34">
        <v>-96546.48</v>
      </c>
    </row>
    <row r="9112" spans="1:5" x14ac:dyDescent="0.25">
      <c r="A9112">
        <v>6</v>
      </c>
      <c r="B9112" s="35" t="str">
        <f t="shared" si="142"/>
        <v>25300503</v>
      </c>
      <c r="C9112" s="32" t="s">
        <v>1608</v>
      </c>
      <c r="D9112" s="34">
        <v>-1217.96</v>
      </c>
      <c r="E9112" s="34">
        <v>-1507.96</v>
      </c>
    </row>
    <row r="9113" spans="1:5" x14ac:dyDescent="0.25">
      <c r="A9113">
        <v>6</v>
      </c>
      <c r="B9113" s="35" t="str">
        <f t="shared" si="142"/>
        <v>25300513</v>
      </c>
      <c r="C9113" s="32" t="s">
        <v>1609</v>
      </c>
      <c r="D9113" s="34">
        <v>-122.58</v>
      </c>
      <c r="E9113" s="34">
        <v>-244.98</v>
      </c>
    </row>
    <row r="9114" spans="1:5" x14ac:dyDescent="0.25">
      <c r="A9114">
        <v>6</v>
      </c>
      <c r="B9114" s="35" t="str">
        <f t="shared" si="142"/>
        <v>25300541</v>
      </c>
      <c r="C9114" s="32" t="s">
        <v>1610</v>
      </c>
      <c r="D9114" s="34">
        <v>663656.93000000005</v>
      </c>
      <c r="E9114" s="34">
        <v>-456830.16</v>
      </c>
    </row>
    <row r="9115" spans="1:5" x14ac:dyDescent="0.25">
      <c r="A9115">
        <v>6</v>
      </c>
      <c r="B9115" s="35" t="str">
        <f t="shared" si="142"/>
        <v>25300553</v>
      </c>
      <c r="C9115" s="32" t="s">
        <v>1611</v>
      </c>
      <c r="D9115" s="34">
        <v>-7941.4</v>
      </c>
      <c r="E9115" s="33">
        <v>0</v>
      </c>
    </row>
    <row r="9116" spans="1:5" x14ac:dyDescent="0.25">
      <c r="A9116">
        <v>6</v>
      </c>
      <c r="B9116" s="35" t="str">
        <f t="shared" si="142"/>
        <v>25300561</v>
      </c>
      <c r="C9116" s="32" t="s">
        <v>1612</v>
      </c>
      <c r="D9116" s="34">
        <v>-7341235</v>
      </c>
      <c r="E9116" s="34">
        <v>-7373423</v>
      </c>
    </row>
    <row r="9117" spans="1:5" x14ac:dyDescent="0.25">
      <c r="A9117">
        <v>6</v>
      </c>
      <c r="B9117" s="35" t="str">
        <f t="shared" si="142"/>
        <v>25300581</v>
      </c>
      <c r="C9117" s="32" t="s">
        <v>1613</v>
      </c>
      <c r="D9117" s="34">
        <v>-6429863.0099999998</v>
      </c>
      <c r="E9117" s="34">
        <v>-6429863.0099999998</v>
      </c>
    </row>
    <row r="9118" spans="1:5" x14ac:dyDescent="0.25">
      <c r="A9118">
        <v>6</v>
      </c>
      <c r="B9118" s="35" t="str">
        <f t="shared" si="142"/>
        <v>25300582</v>
      </c>
      <c r="C9118" s="32" t="s">
        <v>1614</v>
      </c>
      <c r="D9118" s="34">
        <v>-2811236.71</v>
      </c>
      <c r="E9118" s="34">
        <v>-2811236.71</v>
      </c>
    </row>
    <row r="9119" spans="1:5" x14ac:dyDescent="0.25">
      <c r="A9119">
        <v>6</v>
      </c>
      <c r="B9119" s="35" t="str">
        <f t="shared" si="142"/>
        <v>25300591</v>
      </c>
      <c r="C9119" s="32" t="s">
        <v>1615</v>
      </c>
      <c r="D9119" s="34">
        <v>6429863.0099999998</v>
      </c>
      <c r="E9119" s="34">
        <v>6429863.0099999998</v>
      </c>
    </row>
    <row r="9120" spans="1:5" x14ac:dyDescent="0.25">
      <c r="A9120">
        <v>6</v>
      </c>
      <c r="B9120" s="35" t="str">
        <f t="shared" si="142"/>
        <v>25300592</v>
      </c>
      <c r="C9120" s="32" t="s">
        <v>1616</v>
      </c>
      <c r="D9120" s="34">
        <v>2811236.71</v>
      </c>
      <c r="E9120" s="34">
        <v>2811236.71</v>
      </c>
    </row>
    <row r="9121" spans="1:5" x14ac:dyDescent="0.25">
      <c r="A9121">
        <v>6</v>
      </c>
      <c r="B9121" s="35" t="str">
        <f t="shared" si="142"/>
        <v>25300611</v>
      </c>
      <c r="C9121" s="32" t="s">
        <v>1617</v>
      </c>
      <c r="D9121" s="34">
        <v>-54817487.359999999</v>
      </c>
      <c r="E9121" s="34">
        <v>-54637330.149999999</v>
      </c>
    </row>
    <row r="9122" spans="1:5" x14ac:dyDescent="0.25">
      <c r="A9122">
        <v>6</v>
      </c>
      <c r="B9122" s="35" t="str">
        <f t="shared" si="142"/>
        <v>25300621</v>
      </c>
      <c r="C9122" s="32" t="s">
        <v>1618</v>
      </c>
      <c r="D9122" s="34">
        <v>-6431436.4800000004</v>
      </c>
      <c r="E9122" s="34">
        <v>-5989074.7199999997</v>
      </c>
    </row>
    <row r="9123" spans="1:5" x14ac:dyDescent="0.25">
      <c r="A9123">
        <v>6</v>
      </c>
      <c r="B9123" s="35" t="str">
        <f t="shared" si="142"/>
        <v>25300731</v>
      </c>
      <c r="C9123" s="32" t="s">
        <v>1619</v>
      </c>
      <c r="D9123" s="34">
        <v>-15154.75</v>
      </c>
      <c r="E9123" s="34">
        <v>-15154.75</v>
      </c>
    </row>
    <row r="9124" spans="1:5" x14ac:dyDescent="0.25">
      <c r="A9124">
        <v>6</v>
      </c>
      <c r="B9124" s="35" t="str">
        <f t="shared" si="142"/>
        <v>25300733</v>
      </c>
      <c r="C9124" s="32" t="s">
        <v>1620</v>
      </c>
      <c r="D9124" s="34">
        <v>-50468.17</v>
      </c>
      <c r="E9124" s="34">
        <v>-50468.17</v>
      </c>
    </row>
    <row r="9125" spans="1:5" x14ac:dyDescent="0.25">
      <c r="A9125">
        <v>6</v>
      </c>
      <c r="B9125" s="35" t="str">
        <f t="shared" si="142"/>
        <v>25300761</v>
      </c>
      <c r="C9125" s="32" t="s">
        <v>1621</v>
      </c>
      <c r="D9125" s="34">
        <v>-129135.17</v>
      </c>
      <c r="E9125" s="34">
        <v>-115656.53</v>
      </c>
    </row>
    <row r="9126" spans="1:5" x14ac:dyDescent="0.25">
      <c r="A9126">
        <v>6</v>
      </c>
      <c r="B9126" s="35" t="str">
        <f t="shared" si="142"/>
        <v>25300771</v>
      </c>
      <c r="C9126" s="32" t="s">
        <v>1622</v>
      </c>
      <c r="D9126" s="34">
        <v>-5812374.1699999999</v>
      </c>
      <c r="E9126" s="34">
        <v>-6657835.5</v>
      </c>
    </row>
    <row r="9127" spans="1:5" x14ac:dyDescent="0.25">
      <c r="A9127">
        <v>6</v>
      </c>
      <c r="B9127" s="35" t="str">
        <f t="shared" si="142"/>
        <v>25300772</v>
      </c>
      <c r="C9127" s="32" t="s">
        <v>1623</v>
      </c>
      <c r="D9127" s="33">
        <v>0</v>
      </c>
      <c r="E9127" s="33">
        <v>0</v>
      </c>
    </row>
    <row r="9128" spans="1:5" x14ac:dyDescent="0.25">
      <c r="A9128">
        <v>6</v>
      </c>
      <c r="B9128" s="35" t="str">
        <f t="shared" si="142"/>
        <v>25301073</v>
      </c>
      <c r="C9128" s="32" t="s">
        <v>1624</v>
      </c>
      <c r="D9128" s="33">
        <v>0</v>
      </c>
      <c r="E9128" s="33">
        <v>0</v>
      </c>
    </row>
    <row r="9129" spans="1:5" x14ac:dyDescent="0.25">
      <c r="A9129">
        <v>6</v>
      </c>
      <c r="B9129" s="35" t="str">
        <f t="shared" si="142"/>
        <v>25301151</v>
      </c>
      <c r="C9129" s="32" t="s">
        <v>1625</v>
      </c>
      <c r="D9129" s="34">
        <v>-992389.51</v>
      </c>
      <c r="E9129" s="34">
        <v>-721737.73</v>
      </c>
    </row>
    <row r="9130" spans="1:5" x14ac:dyDescent="0.25">
      <c r="A9130">
        <v>6</v>
      </c>
      <c r="B9130" s="35" t="str">
        <f t="shared" si="142"/>
        <v>25301213</v>
      </c>
      <c r="C9130" s="32" t="s">
        <v>1626</v>
      </c>
      <c r="D9130" s="34">
        <v>-675825</v>
      </c>
      <c r="E9130" s="34">
        <v>-522959.74</v>
      </c>
    </row>
    <row r="9131" spans="1:5" x14ac:dyDescent="0.25">
      <c r="A9131">
        <v>6</v>
      </c>
      <c r="B9131" s="35" t="str">
        <f t="shared" si="142"/>
        <v>25302221</v>
      </c>
      <c r="C9131" s="32" t="s">
        <v>1627</v>
      </c>
      <c r="D9131" s="34">
        <v>-2943825.53</v>
      </c>
      <c r="E9131" s="34">
        <v>-3881723.89</v>
      </c>
    </row>
    <row r="9132" spans="1:5" x14ac:dyDescent="0.25">
      <c r="A9132">
        <v>6</v>
      </c>
      <c r="B9132" s="35" t="str">
        <f t="shared" si="142"/>
        <v>25302222</v>
      </c>
      <c r="C9132" s="32" t="s">
        <v>1628</v>
      </c>
      <c r="D9132" s="34">
        <v>-10581647.6</v>
      </c>
      <c r="E9132" s="34">
        <v>-12275183.26</v>
      </c>
    </row>
    <row r="9133" spans="1:5" x14ac:dyDescent="0.25">
      <c r="A9133">
        <v>6</v>
      </c>
      <c r="B9133" s="35" t="str">
        <f t="shared" si="142"/>
        <v>25302223</v>
      </c>
      <c r="C9133" s="32" t="s">
        <v>1629</v>
      </c>
      <c r="D9133" s="34">
        <v>-7378561</v>
      </c>
      <c r="E9133" s="34">
        <v>-7939946</v>
      </c>
    </row>
    <row r="9134" spans="1:5" x14ac:dyDescent="0.25">
      <c r="A9134">
        <v>6</v>
      </c>
      <c r="B9134" s="35" t="str">
        <f t="shared" si="142"/>
        <v>25303001</v>
      </c>
      <c r="C9134" s="32" t="s">
        <v>1630</v>
      </c>
      <c r="D9134" s="34">
        <v>2122852.9900000002</v>
      </c>
      <c r="E9134" s="34">
        <v>53303401.990000002</v>
      </c>
    </row>
    <row r="9135" spans="1:5" x14ac:dyDescent="0.25">
      <c r="A9135">
        <v>6</v>
      </c>
      <c r="B9135" s="35" t="str">
        <f t="shared" si="142"/>
        <v>25303031</v>
      </c>
      <c r="C9135" s="32" t="s">
        <v>1631</v>
      </c>
      <c r="D9135" s="33">
        <v>0</v>
      </c>
      <c r="E9135" s="34">
        <v>-48303401.990000002</v>
      </c>
    </row>
    <row r="9136" spans="1:5" x14ac:dyDescent="0.25">
      <c r="A9136">
        <v>6</v>
      </c>
      <c r="B9136" s="35" t="str">
        <f t="shared" si="142"/>
        <v>25303041</v>
      </c>
      <c r="C9136" s="32" t="s">
        <v>1632</v>
      </c>
      <c r="D9136" s="34">
        <v>-2122852.9900000002</v>
      </c>
      <c r="E9136" s="34">
        <v>-5000000</v>
      </c>
    </row>
    <row r="9137" spans="1:5" x14ac:dyDescent="0.25">
      <c r="A9137">
        <v>6</v>
      </c>
      <c r="B9137" s="35" t="str">
        <f t="shared" si="142"/>
        <v>25303061</v>
      </c>
      <c r="C9137" s="32" t="s">
        <v>1633</v>
      </c>
      <c r="D9137" s="34">
        <v>-2122852.9900000002</v>
      </c>
      <c r="E9137" s="34">
        <v>-53303401.990000002</v>
      </c>
    </row>
    <row r="9138" spans="1:5" x14ac:dyDescent="0.25">
      <c r="A9138">
        <v>6</v>
      </c>
      <c r="B9138" s="35" t="str">
        <f t="shared" si="142"/>
        <v xml:space="preserve">F253    </v>
      </c>
      <c r="C9138" s="25" t="s">
        <v>1634</v>
      </c>
      <c r="D9138" s="27">
        <v>-316010348.16000003</v>
      </c>
      <c r="E9138" s="27">
        <v>-354145276.81</v>
      </c>
    </row>
    <row r="9139" spans="1:5" x14ac:dyDescent="0.25">
      <c r="A9139">
        <v>6</v>
      </c>
      <c r="B9139" s="35" t="str">
        <f t="shared" si="142"/>
        <v>F1-P112.</v>
      </c>
      <c r="C9139" s="25" t="s">
        <v>261</v>
      </c>
      <c r="D9139" s="27">
        <v>-316010348.16000003</v>
      </c>
      <c r="E9139" s="27">
        <v>-354145276.81</v>
      </c>
    </row>
    <row r="9140" spans="1:5" x14ac:dyDescent="0.25">
      <c r="A9140">
        <v>6</v>
      </c>
      <c r="B9140" s="35" t="str">
        <f t="shared" si="142"/>
        <v>25400002</v>
      </c>
      <c r="C9140" s="32" t="s">
        <v>1635</v>
      </c>
      <c r="D9140" s="34">
        <v>-302863232.91000003</v>
      </c>
      <c r="E9140" s="33">
        <v>0</v>
      </c>
    </row>
    <row r="9141" spans="1:5" x14ac:dyDescent="0.25">
      <c r="A9141">
        <v>6</v>
      </c>
      <c r="B9141" s="35" t="str">
        <f t="shared" si="142"/>
        <v>25400012</v>
      </c>
      <c r="C9141" s="32" t="s">
        <v>1636</v>
      </c>
      <c r="D9141" s="34">
        <v>-48056413.020000003</v>
      </c>
      <c r="E9141" s="34">
        <v>-346306130.41000003</v>
      </c>
    </row>
    <row r="9142" spans="1:5" x14ac:dyDescent="0.25">
      <c r="A9142">
        <v>6</v>
      </c>
      <c r="B9142" s="35" t="str">
        <f t="shared" si="142"/>
        <v>25400101</v>
      </c>
      <c r="C9142" s="32" t="s">
        <v>1637</v>
      </c>
      <c r="D9142" s="34">
        <v>-4577.9399999999996</v>
      </c>
      <c r="E9142" s="34">
        <v>-1608.1</v>
      </c>
    </row>
    <row r="9143" spans="1:5" x14ac:dyDescent="0.25">
      <c r="A9143">
        <v>6</v>
      </c>
      <c r="B9143" s="35" t="str">
        <f t="shared" si="142"/>
        <v>25400111</v>
      </c>
      <c r="C9143" s="32" t="s">
        <v>1638</v>
      </c>
      <c r="D9143" s="34">
        <v>-1026.4100000000001</v>
      </c>
      <c r="E9143" s="34">
        <v>-363.33</v>
      </c>
    </row>
    <row r="9144" spans="1:5" x14ac:dyDescent="0.25">
      <c r="A9144">
        <v>6</v>
      </c>
      <c r="B9144" s="35" t="str">
        <f t="shared" si="142"/>
        <v>25400181</v>
      </c>
      <c r="C9144" s="32" t="s">
        <v>1639</v>
      </c>
      <c r="D9144" s="34">
        <v>-2907360</v>
      </c>
      <c r="E9144" s="34">
        <v>-2394306</v>
      </c>
    </row>
    <row r="9145" spans="1:5" x14ac:dyDescent="0.25">
      <c r="A9145">
        <v>6</v>
      </c>
      <c r="B9145" s="35" t="str">
        <f t="shared" si="142"/>
        <v>25400182</v>
      </c>
      <c r="C9145" s="32" t="s">
        <v>1640</v>
      </c>
      <c r="D9145" s="34">
        <v>-1555140</v>
      </c>
      <c r="E9145" s="34">
        <v>-1280694</v>
      </c>
    </row>
    <row r="9146" spans="1:5" x14ac:dyDescent="0.25">
      <c r="A9146">
        <v>6</v>
      </c>
      <c r="B9146" s="35" t="str">
        <f t="shared" si="142"/>
        <v>25400191</v>
      </c>
      <c r="C9146" s="32" t="s">
        <v>1641</v>
      </c>
      <c r="D9146" s="34">
        <v>-448022.26</v>
      </c>
      <c r="E9146" s="34">
        <v>-179209.18</v>
      </c>
    </row>
    <row r="9147" spans="1:5" x14ac:dyDescent="0.25">
      <c r="A9147">
        <v>6</v>
      </c>
      <c r="B9147" s="35" t="str">
        <f t="shared" si="142"/>
        <v>25400201</v>
      </c>
      <c r="C9147" s="32" t="s">
        <v>1642</v>
      </c>
      <c r="D9147" s="34">
        <v>-326808.3</v>
      </c>
      <c r="E9147" s="34">
        <v>-130723.44</v>
      </c>
    </row>
    <row r="9148" spans="1:5" x14ac:dyDescent="0.25">
      <c r="A9148">
        <v>6</v>
      </c>
      <c r="B9148" s="35" t="str">
        <f t="shared" si="142"/>
        <v>25400221</v>
      </c>
      <c r="C9148" s="32" t="s">
        <v>1643</v>
      </c>
      <c r="D9148" s="34">
        <v>-1196228.01</v>
      </c>
      <c r="E9148" s="34">
        <v>-899755.14</v>
      </c>
    </row>
    <row r="9149" spans="1:5" x14ac:dyDescent="0.25">
      <c r="A9149">
        <v>6</v>
      </c>
      <c r="B9149" s="35" t="str">
        <f t="shared" si="142"/>
        <v>25400261</v>
      </c>
      <c r="C9149" s="32" t="s">
        <v>1644</v>
      </c>
      <c r="D9149" s="34">
        <v>-93615823</v>
      </c>
      <c r="E9149" s="34">
        <v>-93615823</v>
      </c>
    </row>
    <row r="9150" spans="1:5" x14ac:dyDescent="0.25">
      <c r="A9150">
        <v>6</v>
      </c>
      <c r="B9150" s="35" t="str">
        <f t="shared" si="142"/>
        <v>25400291</v>
      </c>
      <c r="C9150" s="32" t="s">
        <v>1645</v>
      </c>
      <c r="D9150" s="34">
        <v>15030.31</v>
      </c>
      <c r="E9150" s="34">
        <v>-279397.88</v>
      </c>
    </row>
    <row r="9151" spans="1:5" x14ac:dyDescent="0.25">
      <c r="A9151">
        <v>6</v>
      </c>
      <c r="B9151" s="35" t="str">
        <f t="shared" si="142"/>
        <v>25400301</v>
      </c>
      <c r="C9151" s="32" t="s">
        <v>1646</v>
      </c>
      <c r="D9151" s="34">
        <v>-28669.360000000001</v>
      </c>
      <c r="E9151" s="34">
        <v>-34193.870000000003</v>
      </c>
    </row>
    <row r="9152" spans="1:5" x14ac:dyDescent="0.25">
      <c r="A9152">
        <v>6</v>
      </c>
      <c r="B9152" s="35" t="str">
        <f t="shared" si="142"/>
        <v>25400311</v>
      </c>
      <c r="C9152" s="32" t="s">
        <v>1647</v>
      </c>
      <c r="D9152" s="34">
        <v>-41961.24</v>
      </c>
      <c r="E9152" s="34">
        <v>-39256.53</v>
      </c>
    </row>
    <row r="9153" spans="1:5" x14ac:dyDescent="0.25">
      <c r="A9153">
        <v>6</v>
      </c>
      <c r="B9153" s="35" t="str">
        <f t="shared" si="142"/>
        <v>25400321</v>
      </c>
      <c r="C9153" s="32" t="s">
        <v>1648</v>
      </c>
      <c r="D9153" s="34">
        <v>-33158.11</v>
      </c>
      <c r="E9153" s="34">
        <v>-41069.99</v>
      </c>
    </row>
    <row r="9154" spans="1:5" x14ac:dyDescent="0.25">
      <c r="A9154">
        <v>6</v>
      </c>
      <c r="B9154" s="35" t="str">
        <f t="shared" ref="B9154:B9217" si="143">LEFT(C9154,8)</f>
        <v>25400331</v>
      </c>
      <c r="C9154" s="32" t="s">
        <v>1649</v>
      </c>
      <c r="D9154" s="34">
        <v>-345978.61</v>
      </c>
      <c r="E9154" s="34">
        <v>-363920.74</v>
      </c>
    </row>
    <row r="9155" spans="1:5" x14ac:dyDescent="0.25">
      <c r="A9155">
        <v>6</v>
      </c>
      <c r="B9155" s="35" t="str">
        <f t="shared" si="143"/>
        <v>25400341</v>
      </c>
      <c r="C9155" s="32" t="s">
        <v>1650</v>
      </c>
      <c r="D9155" s="34">
        <v>-5571892.9400000004</v>
      </c>
      <c r="E9155" s="33">
        <v>0</v>
      </c>
    </row>
    <row r="9156" spans="1:5" x14ac:dyDescent="0.25">
      <c r="A9156">
        <v>6</v>
      </c>
      <c r="B9156" s="35" t="str">
        <f t="shared" si="143"/>
        <v>25400361</v>
      </c>
      <c r="C9156" s="32" t="s">
        <v>1651</v>
      </c>
      <c r="D9156" s="33">
        <v>0</v>
      </c>
      <c r="E9156" s="34">
        <v>-63775.32</v>
      </c>
    </row>
    <row r="9157" spans="1:5" x14ac:dyDescent="0.25">
      <c r="A9157">
        <v>6</v>
      </c>
      <c r="B9157" s="35" t="str">
        <f t="shared" si="143"/>
        <v>25400392</v>
      </c>
      <c r="C9157" s="32" t="s">
        <v>1652</v>
      </c>
      <c r="D9157" s="34">
        <v>-8100000</v>
      </c>
      <c r="E9157" s="33">
        <v>0</v>
      </c>
    </row>
    <row r="9158" spans="1:5" x14ac:dyDescent="0.25">
      <c r="A9158">
        <v>6</v>
      </c>
      <c r="B9158" s="35" t="str">
        <f t="shared" si="143"/>
        <v>25400411</v>
      </c>
      <c r="C9158" s="32" t="s">
        <v>1653</v>
      </c>
      <c r="D9158" s="33">
        <v>0</v>
      </c>
      <c r="E9158" s="34">
        <v>-9824975.25</v>
      </c>
    </row>
    <row r="9159" spans="1:5" x14ac:dyDescent="0.25">
      <c r="A9159">
        <v>6</v>
      </c>
      <c r="B9159" s="35" t="str">
        <f t="shared" si="143"/>
        <v>25400451</v>
      </c>
      <c r="C9159" s="32" t="s">
        <v>1654</v>
      </c>
      <c r="D9159" s="34">
        <v>-31636.34</v>
      </c>
      <c r="E9159" s="33">
        <v>0</v>
      </c>
    </row>
    <row r="9160" spans="1:5" x14ac:dyDescent="0.25">
      <c r="A9160">
        <v>6</v>
      </c>
      <c r="B9160" s="35" t="str">
        <f t="shared" si="143"/>
        <v>25400461</v>
      </c>
      <c r="C9160" s="32" t="s">
        <v>1655</v>
      </c>
      <c r="D9160" s="34">
        <v>-13439.47</v>
      </c>
      <c r="E9160" s="34">
        <v>-1423.49</v>
      </c>
    </row>
    <row r="9161" spans="1:5" x14ac:dyDescent="0.25">
      <c r="A9161">
        <v>6</v>
      </c>
      <c r="B9161" s="35" t="str">
        <f t="shared" si="143"/>
        <v>25400471</v>
      </c>
      <c r="C9161" s="32" t="s">
        <v>1656</v>
      </c>
      <c r="D9161" s="34">
        <v>-255908.15</v>
      </c>
      <c r="E9161" s="34">
        <v>-196486.59</v>
      </c>
    </row>
    <row r="9162" spans="1:5" x14ac:dyDescent="0.25">
      <c r="A9162">
        <v>6</v>
      </c>
      <c r="B9162" s="35" t="str">
        <f t="shared" si="143"/>
        <v>25400481</v>
      </c>
      <c r="C9162" s="32" t="s">
        <v>1657</v>
      </c>
      <c r="D9162" s="34">
        <v>-135995.29999999999</v>
      </c>
      <c r="E9162" s="34">
        <v>-224972.18</v>
      </c>
    </row>
    <row r="9163" spans="1:5" x14ac:dyDescent="0.25">
      <c r="A9163">
        <v>6</v>
      </c>
      <c r="B9163" s="35" t="str">
        <f t="shared" si="143"/>
        <v>25400491</v>
      </c>
      <c r="C9163" s="32" t="s">
        <v>1658</v>
      </c>
      <c r="D9163" s="34">
        <v>-1381856</v>
      </c>
      <c r="E9163" s="34">
        <v>-552746</v>
      </c>
    </row>
    <row r="9164" spans="1:5" x14ac:dyDescent="0.25">
      <c r="A9164">
        <v>6</v>
      </c>
      <c r="B9164" s="35" t="str">
        <f t="shared" si="143"/>
        <v>25400501</v>
      </c>
      <c r="C9164" s="32" t="s">
        <v>1659</v>
      </c>
      <c r="D9164" s="34">
        <v>-400029</v>
      </c>
      <c r="E9164" s="34">
        <v>-160017</v>
      </c>
    </row>
    <row r="9165" spans="1:5" x14ac:dyDescent="0.25">
      <c r="A9165">
        <v>6</v>
      </c>
      <c r="B9165" s="35" t="str">
        <f t="shared" si="143"/>
        <v>25400521</v>
      </c>
      <c r="C9165" s="32" t="s">
        <v>1660</v>
      </c>
      <c r="D9165" s="34">
        <v>-10300000</v>
      </c>
      <c r="E9165" s="33">
        <v>0</v>
      </c>
    </row>
    <row r="9166" spans="1:5" x14ac:dyDescent="0.25">
      <c r="A9166">
        <v>6</v>
      </c>
      <c r="B9166" s="35" t="str">
        <f t="shared" si="143"/>
        <v>25400601</v>
      </c>
      <c r="C9166" s="32" t="s">
        <v>1661</v>
      </c>
      <c r="D9166" s="34">
        <v>-152462.81</v>
      </c>
      <c r="E9166" s="33">
        <v>0</v>
      </c>
    </row>
    <row r="9167" spans="1:5" x14ac:dyDescent="0.25">
      <c r="A9167">
        <v>6</v>
      </c>
      <c r="B9167" s="35" t="str">
        <f t="shared" si="143"/>
        <v>25400611</v>
      </c>
      <c r="C9167" s="32" t="s">
        <v>1662</v>
      </c>
      <c r="D9167" s="33">
        <v>0</v>
      </c>
      <c r="E9167" s="34">
        <v>-500623.73</v>
      </c>
    </row>
    <row r="9168" spans="1:5" x14ac:dyDescent="0.25">
      <c r="A9168">
        <v>6</v>
      </c>
      <c r="B9168" s="35" t="str">
        <f t="shared" si="143"/>
        <v>25400631</v>
      </c>
      <c r="C9168" s="32" t="s">
        <v>1663</v>
      </c>
      <c r="D9168" s="34">
        <v>-1373354.01</v>
      </c>
      <c r="E9168" s="34">
        <v>-959540.92</v>
      </c>
    </row>
    <row r="9169" spans="1:5" x14ac:dyDescent="0.25">
      <c r="A9169">
        <v>6</v>
      </c>
      <c r="B9169" s="35" t="str">
        <f t="shared" si="143"/>
        <v>25400641</v>
      </c>
      <c r="C9169" s="32" t="s">
        <v>1664</v>
      </c>
      <c r="D9169" s="34">
        <v>-35937.72</v>
      </c>
      <c r="E9169" s="34">
        <v>-2530288.48</v>
      </c>
    </row>
    <row r="9170" spans="1:5" x14ac:dyDescent="0.25">
      <c r="A9170">
        <v>6</v>
      </c>
      <c r="B9170" s="35" t="str">
        <f t="shared" si="143"/>
        <v>25400651</v>
      </c>
      <c r="C9170" s="32" t="s">
        <v>1665</v>
      </c>
      <c r="D9170" s="34">
        <v>-212754.14</v>
      </c>
      <c r="E9170" s="33">
        <v>0</v>
      </c>
    </row>
    <row r="9171" spans="1:5" x14ac:dyDescent="0.25">
      <c r="A9171">
        <v>6</v>
      </c>
      <c r="B9171" s="35" t="str">
        <f t="shared" si="143"/>
        <v>25400661</v>
      </c>
      <c r="C9171" s="43" t="s">
        <v>1666</v>
      </c>
      <c r="D9171" s="49">
        <v>-86393.95</v>
      </c>
      <c r="E9171" s="49">
        <v>-783538.45</v>
      </c>
    </row>
    <row r="9172" spans="1:5" x14ac:dyDescent="0.25">
      <c r="A9172">
        <v>6</v>
      </c>
      <c r="B9172" s="35" t="str">
        <f t="shared" si="143"/>
        <v>25400671</v>
      </c>
      <c r="C9172" s="32" t="s">
        <v>1667</v>
      </c>
      <c r="D9172" s="33">
        <v>0</v>
      </c>
      <c r="E9172" s="34">
        <v>-43285.43</v>
      </c>
    </row>
    <row r="9173" spans="1:5" x14ac:dyDescent="0.25">
      <c r="A9173">
        <v>6</v>
      </c>
      <c r="B9173" s="35" t="str">
        <f t="shared" si="143"/>
        <v>25400691</v>
      </c>
      <c r="C9173" s="32" t="s">
        <v>1668</v>
      </c>
      <c r="D9173" s="34">
        <v>-40.18</v>
      </c>
      <c r="E9173" s="33">
        <v>0</v>
      </c>
    </row>
    <row r="9174" spans="1:5" x14ac:dyDescent="0.25">
      <c r="A9174">
        <v>6</v>
      </c>
      <c r="B9174" s="35" t="str">
        <f t="shared" si="143"/>
        <v>25400692</v>
      </c>
      <c r="C9174" s="32" t="s">
        <v>1669</v>
      </c>
      <c r="D9174" s="34">
        <v>-21797.52</v>
      </c>
      <c r="E9174" s="34">
        <v>-2200728.12</v>
      </c>
    </row>
    <row r="9175" spans="1:5" x14ac:dyDescent="0.25">
      <c r="A9175">
        <v>6</v>
      </c>
      <c r="B9175" s="35" t="str">
        <f t="shared" si="143"/>
        <v>25400701</v>
      </c>
      <c r="C9175" s="32" t="s">
        <v>1670</v>
      </c>
      <c r="D9175" s="34">
        <v>536141.32999999996</v>
      </c>
      <c r="E9175" s="34">
        <v>-649293233.22000003</v>
      </c>
    </row>
    <row r="9176" spans="1:5" x14ac:dyDescent="0.25">
      <c r="A9176">
        <v>6</v>
      </c>
      <c r="B9176" s="35" t="str">
        <f t="shared" si="143"/>
        <v>25400711</v>
      </c>
      <c r="C9176" s="32" t="s">
        <v>1671</v>
      </c>
      <c r="D9176" s="34">
        <v>-525.26</v>
      </c>
      <c r="E9176" s="33">
        <v>0</v>
      </c>
    </row>
    <row r="9177" spans="1:5" x14ac:dyDescent="0.25">
      <c r="A9177">
        <v>6</v>
      </c>
      <c r="B9177" s="35" t="str">
        <f t="shared" si="143"/>
        <v>25400721</v>
      </c>
      <c r="C9177" s="32" t="s">
        <v>1672</v>
      </c>
      <c r="D9177" s="34">
        <v>-214.04</v>
      </c>
      <c r="E9177" s="33">
        <v>0</v>
      </c>
    </row>
    <row r="9178" spans="1:5" x14ac:dyDescent="0.25">
      <c r="A9178">
        <v>6</v>
      </c>
      <c r="B9178" s="35" t="str">
        <f t="shared" si="143"/>
        <v>25400741</v>
      </c>
      <c r="C9178" s="32" t="s">
        <v>1673</v>
      </c>
      <c r="D9178" s="34">
        <v>-2409.09</v>
      </c>
      <c r="E9178" s="34">
        <v>-18510.12</v>
      </c>
    </row>
    <row r="9179" spans="1:5" x14ac:dyDescent="0.25">
      <c r="A9179">
        <v>6</v>
      </c>
      <c r="B9179" s="35" t="str">
        <f t="shared" si="143"/>
        <v>25400751</v>
      </c>
      <c r="C9179" s="32" t="s">
        <v>1674</v>
      </c>
      <c r="D9179" s="34">
        <v>-63.04</v>
      </c>
      <c r="E9179" s="34">
        <v>-28817.02</v>
      </c>
    </row>
    <row r="9180" spans="1:5" x14ac:dyDescent="0.25">
      <c r="A9180">
        <v>6</v>
      </c>
      <c r="B9180" s="35" t="str">
        <f t="shared" si="143"/>
        <v>25400761</v>
      </c>
      <c r="C9180" s="32" t="s">
        <v>1675</v>
      </c>
      <c r="D9180" s="34">
        <v>-373.21</v>
      </c>
      <c r="E9180" s="33">
        <v>0</v>
      </c>
    </row>
    <row r="9181" spans="1:5" x14ac:dyDescent="0.25">
      <c r="A9181">
        <v>6</v>
      </c>
      <c r="B9181" s="35" t="str">
        <f t="shared" si="143"/>
        <v>25400771</v>
      </c>
      <c r="C9181" s="32" t="s">
        <v>1676</v>
      </c>
      <c r="D9181" s="34">
        <v>-151.55000000000001</v>
      </c>
      <c r="E9181" s="34">
        <v>-10287.94</v>
      </c>
    </row>
    <row r="9182" spans="1:5" x14ac:dyDescent="0.25">
      <c r="A9182">
        <v>6</v>
      </c>
      <c r="B9182" s="35" t="str">
        <f t="shared" si="143"/>
        <v>25400801</v>
      </c>
      <c r="C9182" s="32" t="s">
        <v>1677</v>
      </c>
      <c r="D9182" s="34">
        <v>-662674017.33000004</v>
      </c>
      <c r="E9182" s="33">
        <v>0</v>
      </c>
    </row>
    <row r="9183" spans="1:5" x14ac:dyDescent="0.25">
      <c r="A9183">
        <v>6</v>
      </c>
      <c r="B9183" s="35" t="str">
        <f t="shared" si="143"/>
        <v>25400802</v>
      </c>
      <c r="C9183" s="32" t="s">
        <v>1678</v>
      </c>
      <c r="D9183" s="34">
        <v>-991.63</v>
      </c>
      <c r="E9183" s="33">
        <v>0</v>
      </c>
    </row>
    <row r="9184" spans="1:5" x14ac:dyDescent="0.25">
      <c r="A9184">
        <v>6</v>
      </c>
      <c r="B9184" s="35" t="str">
        <f t="shared" si="143"/>
        <v>25400851</v>
      </c>
      <c r="C9184" s="32" t="s">
        <v>1679</v>
      </c>
      <c r="D9184" s="33">
        <v>0</v>
      </c>
      <c r="E9184" s="34">
        <v>-1072693.1399999999</v>
      </c>
    </row>
    <row r="9185" spans="1:5" x14ac:dyDescent="0.25">
      <c r="A9185">
        <v>6</v>
      </c>
      <c r="B9185" s="35" t="str">
        <f t="shared" si="143"/>
        <v>25400871</v>
      </c>
      <c r="C9185" s="32" t="s">
        <v>1680</v>
      </c>
      <c r="D9185" s="33">
        <v>0</v>
      </c>
      <c r="E9185" s="34">
        <v>-153324.51999999999</v>
      </c>
    </row>
    <row r="9186" spans="1:5" x14ac:dyDescent="0.25">
      <c r="A9186">
        <v>6</v>
      </c>
      <c r="B9186" s="35" t="str">
        <f t="shared" si="143"/>
        <v>25400881</v>
      </c>
      <c r="C9186" s="32" t="s">
        <v>1681</v>
      </c>
      <c r="D9186" s="33">
        <v>0</v>
      </c>
      <c r="E9186" s="34">
        <v>-59091.6</v>
      </c>
    </row>
    <row r="9187" spans="1:5" x14ac:dyDescent="0.25">
      <c r="A9187">
        <v>6</v>
      </c>
      <c r="B9187" s="35" t="str">
        <f t="shared" si="143"/>
        <v xml:space="preserve">F254    </v>
      </c>
      <c r="C9187" s="25" t="s">
        <v>1682</v>
      </c>
      <c r="D9187" s="27">
        <v>-1141625470.21</v>
      </c>
      <c r="E9187" s="27">
        <v>-1114244810.1300001</v>
      </c>
    </row>
    <row r="9188" spans="1:5" x14ac:dyDescent="0.25">
      <c r="A9188">
        <v>6</v>
      </c>
      <c r="B9188" s="35" t="str">
        <f t="shared" si="143"/>
        <v>F1-P112.</v>
      </c>
      <c r="C9188" s="25" t="s">
        <v>262</v>
      </c>
      <c r="D9188" s="27">
        <v>-1141625470.21</v>
      </c>
      <c r="E9188" s="27">
        <v>-1114244810.1300001</v>
      </c>
    </row>
    <row r="9189" spans="1:5" x14ac:dyDescent="0.25">
      <c r="A9189">
        <v>6</v>
      </c>
      <c r="B9189" s="35" t="str">
        <f t="shared" si="143"/>
        <v>28200002</v>
      </c>
      <c r="C9189" s="32" t="s">
        <v>1683</v>
      </c>
      <c r="D9189" s="34">
        <v>-579236684.05999994</v>
      </c>
      <c r="E9189" s="34">
        <v>-578538875.97000003</v>
      </c>
    </row>
    <row r="9190" spans="1:5" x14ac:dyDescent="0.25">
      <c r="A9190">
        <v>6</v>
      </c>
      <c r="B9190" s="35" t="str">
        <f t="shared" si="143"/>
        <v>28200013</v>
      </c>
      <c r="C9190" s="32" t="s">
        <v>1684</v>
      </c>
      <c r="D9190" s="34">
        <v>-70806013.290000007</v>
      </c>
      <c r="E9190" s="34">
        <v>-68025695.549999997</v>
      </c>
    </row>
    <row r="9191" spans="1:5" x14ac:dyDescent="0.25">
      <c r="A9191">
        <v>6</v>
      </c>
      <c r="B9191" s="35" t="str">
        <f t="shared" si="143"/>
        <v>28200121</v>
      </c>
      <c r="C9191" s="32" t="s">
        <v>1685</v>
      </c>
      <c r="D9191" s="34">
        <v>-1384285648.5999999</v>
      </c>
      <c r="E9191" s="34">
        <v>-1372608779.54</v>
      </c>
    </row>
    <row r="9192" spans="1:5" x14ac:dyDescent="0.25">
      <c r="A9192">
        <v>6</v>
      </c>
      <c r="B9192" s="35" t="str">
        <f t="shared" si="143"/>
        <v xml:space="preserve">F282    </v>
      </c>
      <c r="C9192" s="25" t="s">
        <v>267</v>
      </c>
      <c r="D9192" s="27">
        <v>-2034328345.95</v>
      </c>
      <c r="E9192" s="27">
        <v>-2019173351.0599999</v>
      </c>
    </row>
    <row r="9193" spans="1:5" x14ac:dyDescent="0.25">
      <c r="A9193">
        <v>6</v>
      </c>
      <c r="B9193" s="35" t="str">
        <f t="shared" si="143"/>
        <v>28300001</v>
      </c>
      <c r="C9193" s="32" t="s">
        <v>1686</v>
      </c>
      <c r="D9193" s="33">
        <v>0</v>
      </c>
      <c r="E9193" s="33">
        <v>0</v>
      </c>
    </row>
    <row r="9194" spans="1:5" x14ac:dyDescent="0.25">
      <c r="A9194">
        <v>6</v>
      </c>
      <c r="B9194" s="35" t="str">
        <f t="shared" si="143"/>
        <v>28300031</v>
      </c>
      <c r="C9194" s="32" t="s">
        <v>1687</v>
      </c>
      <c r="D9194" s="34">
        <v>-2636220.91</v>
      </c>
      <c r="E9194" s="34">
        <v>-2074653.43</v>
      </c>
    </row>
    <row r="9195" spans="1:5" x14ac:dyDescent="0.25">
      <c r="A9195">
        <v>6</v>
      </c>
      <c r="B9195" s="35" t="str">
        <f t="shared" si="143"/>
        <v>28300033</v>
      </c>
      <c r="C9195" s="32" t="s">
        <v>1688</v>
      </c>
      <c r="D9195" s="34">
        <v>-45807652.280000001</v>
      </c>
      <c r="E9195" s="34">
        <v>-46877194.880000003</v>
      </c>
    </row>
    <row r="9196" spans="1:5" x14ac:dyDescent="0.25">
      <c r="A9196">
        <v>6</v>
      </c>
      <c r="B9196" s="35" t="str">
        <f t="shared" si="143"/>
        <v>28300041</v>
      </c>
      <c r="C9196" s="32" t="s">
        <v>1689</v>
      </c>
      <c r="D9196" s="34">
        <v>-175927.9</v>
      </c>
      <c r="E9196" s="34">
        <v>-212229.73</v>
      </c>
    </row>
    <row r="9197" spans="1:5" x14ac:dyDescent="0.25">
      <c r="A9197">
        <v>6</v>
      </c>
      <c r="B9197" s="35" t="str">
        <f t="shared" si="143"/>
        <v>28300043</v>
      </c>
      <c r="C9197" s="32" t="s">
        <v>1690</v>
      </c>
      <c r="D9197" s="34">
        <v>-13861052.58</v>
      </c>
      <c r="E9197" s="34">
        <v>-14656184.9</v>
      </c>
    </row>
    <row r="9198" spans="1:5" x14ac:dyDescent="0.25">
      <c r="A9198">
        <v>6</v>
      </c>
      <c r="B9198" s="35" t="str">
        <f t="shared" si="143"/>
        <v>28300081</v>
      </c>
      <c r="C9198" s="32" t="s">
        <v>1691</v>
      </c>
      <c r="D9198" s="34">
        <v>-4679291.4000000004</v>
      </c>
      <c r="E9198" s="34">
        <v>-4607112.3</v>
      </c>
    </row>
    <row r="9199" spans="1:5" x14ac:dyDescent="0.25">
      <c r="A9199">
        <v>6</v>
      </c>
      <c r="B9199" s="35" t="str">
        <f t="shared" si="143"/>
        <v>28300091</v>
      </c>
      <c r="C9199" s="32" t="s">
        <v>1692</v>
      </c>
      <c r="D9199" s="34">
        <v>-1811144.25</v>
      </c>
      <c r="E9199" s="34">
        <v>-1445685.5</v>
      </c>
    </row>
    <row r="9200" spans="1:5" x14ac:dyDescent="0.25">
      <c r="A9200">
        <v>6</v>
      </c>
      <c r="B9200" s="35" t="str">
        <f t="shared" si="143"/>
        <v>28300101</v>
      </c>
      <c r="C9200" s="32" t="s">
        <v>1693</v>
      </c>
      <c r="D9200" s="34">
        <v>-166208.72</v>
      </c>
      <c r="E9200" s="34">
        <v>-1595550.2</v>
      </c>
    </row>
    <row r="9201" spans="1:5" x14ac:dyDescent="0.25">
      <c r="A9201">
        <v>6</v>
      </c>
      <c r="B9201" s="35" t="str">
        <f t="shared" si="143"/>
        <v>28300152</v>
      </c>
      <c r="C9201" s="32" t="s">
        <v>1694</v>
      </c>
      <c r="D9201" s="34">
        <v>-2035652.44</v>
      </c>
      <c r="E9201" s="34">
        <v>-2098499.77</v>
      </c>
    </row>
    <row r="9202" spans="1:5" x14ac:dyDescent="0.25">
      <c r="A9202">
        <v>6</v>
      </c>
      <c r="B9202" s="35" t="str">
        <f t="shared" si="143"/>
        <v>28300162</v>
      </c>
      <c r="C9202" s="32" t="s">
        <v>1695</v>
      </c>
      <c r="D9202" s="34">
        <v>-277250.40000000002</v>
      </c>
      <c r="E9202" s="34">
        <v>-541514.81999999995</v>
      </c>
    </row>
    <row r="9203" spans="1:5" x14ac:dyDescent="0.25">
      <c r="A9203">
        <v>6</v>
      </c>
      <c r="B9203" s="35" t="str">
        <f t="shared" si="143"/>
        <v>28300211</v>
      </c>
      <c r="C9203" s="32" t="s">
        <v>1696</v>
      </c>
      <c r="D9203" s="34">
        <v>-19107371.079999998</v>
      </c>
      <c r="E9203" s="34">
        <v>-18155926.18</v>
      </c>
    </row>
    <row r="9204" spans="1:5" x14ac:dyDescent="0.25">
      <c r="A9204">
        <v>6</v>
      </c>
      <c r="B9204" s="35" t="str">
        <f t="shared" si="143"/>
        <v>28300212</v>
      </c>
      <c r="C9204" s="32" t="s">
        <v>1697</v>
      </c>
      <c r="D9204" s="33">
        <v>0</v>
      </c>
      <c r="E9204" s="34">
        <v>63311.39</v>
      </c>
    </row>
    <row r="9205" spans="1:5" x14ac:dyDescent="0.25">
      <c r="A9205">
        <v>6</v>
      </c>
      <c r="B9205" s="35" t="str">
        <f t="shared" si="143"/>
        <v>28300221</v>
      </c>
      <c r="C9205" s="32" t="s">
        <v>1698</v>
      </c>
      <c r="D9205" s="34">
        <v>-6183652.8799999999</v>
      </c>
      <c r="E9205" s="34">
        <v>-4476191.5999999996</v>
      </c>
    </row>
    <row r="9206" spans="1:5" x14ac:dyDescent="0.25">
      <c r="A9206">
        <v>6</v>
      </c>
      <c r="B9206" s="35" t="str">
        <f t="shared" si="143"/>
        <v>28300232</v>
      </c>
      <c r="C9206" s="32" t="s">
        <v>1699</v>
      </c>
      <c r="D9206" s="34">
        <v>-5466402.9699999997</v>
      </c>
      <c r="E9206" s="34">
        <v>-2873925.61</v>
      </c>
    </row>
    <row r="9207" spans="1:5" x14ac:dyDescent="0.25">
      <c r="A9207">
        <v>6</v>
      </c>
      <c r="B9207" s="35" t="str">
        <f t="shared" si="143"/>
        <v>28300252</v>
      </c>
      <c r="C9207" s="32" t="s">
        <v>1700</v>
      </c>
      <c r="D9207" s="34">
        <v>-8781661.8900000006</v>
      </c>
      <c r="E9207" s="34">
        <v>-8149820.4400000004</v>
      </c>
    </row>
    <row r="9208" spans="1:5" x14ac:dyDescent="0.25">
      <c r="A9208">
        <v>6</v>
      </c>
      <c r="B9208" s="35" t="str">
        <f t="shared" si="143"/>
        <v>28300262</v>
      </c>
      <c r="C9208" s="32" t="s">
        <v>1701</v>
      </c>
      <c r="D9208" s="34">
        <v>-2464580.38</v>
      </c>
      <c r="E9208" s="34">
        <v>-2320964.88</v>
      </c>
    </row>
    <row r="9209" spans="1:5" x14ac:dyDescent="0.25">
      <c r="A9209">
        <v>6</v>
      </c>
      <c r="B9209" s="35" t="str">
        <f t="shared" si="143"/>
        <v>28300311</v>
      </c>
      <c r="C9209" s="32" t="s">
        <v>1702</v>
      </c>
      <c r="D9209" s="34">
        <v>-8455227.6999999993</v>
      </c>
      <c r="E9209" s="34">
        <v>-8455227.6999999993</v>
      </c>
    </row>
    <row r="9210" spans="1:5" x14ac:dyDescent="0.25">
      <c r="A9210">
        <v>6</v>
      </c>
      <c r="B9210" s="35" t="str">
        <f t="shared" si="143"/>
        <v>28300361</v>
      </c>
      <c r="C9210" s="32" t="s">
        <v>1703</v>
      </c>
      <c r="D9210" s="34">
        <v>-797362.18</v>
      </c>
      <c r="E9210" s="34">
        <v>-1.1100000000000001</v>
      </c>
    </row>
    <row r="9211" spans="1:5" x14ac:dyDescent="0.25">
      <c r="A9211">
        <v>6</v>
      </c>
      <c r="B9211" s="35" t="str">
        <f t="shared" si="143"/>
        <v>28300362</v>
      </c>
      <c r="C9211" s="32" t="s">
        <v>1704</v>
      </c>
      <c r="D9211" s="34">
        <v>-0.35</v>
      </c>
      <c r="E9211" s="34">
        <v>-0.35</v>
      </c>
    </row>
    <row r="9212" spans="1:5" x14ac:dyDescent="0.25">
      <c r="A9212">
        <v>6</v>
      </c>
      <c r="B9212" s="35" t="str">
        <f t="shared" si="143"/>
        <v>28300441</v>
      </c>
      <c r="C9212" s="32" t="s">
        <v>1705</v>
      </c>
      <c r="D9212" s="34">
        <v>-3653111.77</v>
      </c>
      <c r="E9212" s="34">
        <v>-3653111.77</v>
      </c>
    </row>
    <row r="9213" spans="1:5" x14ac:dyDescent="0.25">
      <c r="A9213">
        <v>6</v>
      </c>
      <c r="B9213" s="35" t="str">
        <f t="shared" si="143"/>
        <v>28300501</v>
      </c>
      <c r="C9213" s="32" t="s">
        <v>1706</v>
      </c>
      <c r="D9213" s="34">
        <v>1070991.8500000001</v>
      </c>
      <c r="E9213" s="34">
        <v>1035560.02</v>
      </c>
    </row>
    <row r="9214" spans="1:5" x14ac:dyDescent="0.25">
      <c r="A9214">
        <v>6</v>
      </c>
      <c r="B9214" s="35" t="str">
        <f t="shared" si="143"/>
        <v>28300503</v>
      </c>
      <c r="C9214" s="32" t="s">
        <v>1707</v>
      </c>
      <c r="D9214" s="34">
        <v>-4601698.8899999997</v>
      </c>
      <c r="E9214" s="34">
        <v>-4527076.6500000004</v>
      </c>
    </row>
    <row r="9215" spans="1:5" x14ac:dyDescent="0.25">
      <c r="A9215">
        <v>6</v>
      </c>
      <c r="B9215" s="35" t="str">
        <f t="shared" si="143"/>
        <v>28300511</v>
      </c>
      <c r="C9215" s="32" t="s">
        <v>1708</v>
      </c>
      <c r="D9215" s="34">
        <v>-725412.24</v>
      </c>
      <c r="E9215" s="34">
        <v>-725412.24</v>
      </c>
    </row>
    <row r="9216" spans="1:5" x14ac:dyDescent="0.25">
      <c r="A9216">
        <v>6</v>
      </c>
      <c r="B9216" s="35" t="str">
        <f t="shared" si="143"/>
        <v>28300541</v>
      </c>
      <c r="C9216" s="32" t="s">
        <v>1709</v>
      </c>
      <c r="D9216" s="33">
        <v>0</v>
      </c>
      <c r="E9216" s="34">
        <v>159441.35</v>
      </c>
    </row>
    <row r="9217" spans="1:5" x14ac:dyDescent="0.25">
      <c r="A9217">
        <v>6</v>
      </c>
      <c r="B9217" s="35" t="str">
        <f t="shared" si="143"/>
        <v>28300561</v>
      </c>
      <c r="C9217" s="32" t="s">
        <v>1710</v>
      </c>
      <c r="D9217" s="34">
        <v>-12772442.1</v>
      </c>
      <c r="E9217" s="34">
        <v>-12495445.210000001</v>
      </c>
    </row>
    <row r="9218" spans="1:5" x14ac:dyDescent="0.25">
      <c r="A9218">
        <v>6</v>
      </c>
      <c r="B9218" s="35" t="str">
        <f t="shared" ref="B9218:B9239" si="144">LEFT(C9218,8)</f>
        <v>28300581</v>
      </c>
      <c r="C9218" s="32" t="s">
        <v>1711</v>
      </c>
      <c r="D9218" s="34">
        <v>-9973614.6300000008</v>
      </c>
      <c r="E9218" s="34">
        <v>-7650251.6500000004</v>
      </c>
    </row>
    <row r="9219" spans="1:5" x14ac:dyDescent="0.25">
      <c r="A9219">
        <v>6</v>
      </c>
      <c r="B9219" s="35" t="str">
        <f t="shared" si="144"/>
        <v>28300651</v>
      </c>
      <c r="C9219" s="32" t="s">
        <v>1712</v>
      </c>
      <c r="D9219" s="34">
        <v>-6825557.1399999997</v>
      </c>
      <c r="E9219" s="34">
        <v>-6143001.4299999997</v>
      </c>
    </row>
    <row r="9220" spans="1:5" x14ac:dyDescent="0.25">
      <c r="A9220">
        <v>6</v>
      </c>
      <c r="B9220" s="35" t="str">
        <f t="shared" si="144"/>
        <v>28300661</v>
      </c>
      <c r="C9220" s="32" t="s">
        <v>1713</v>
      </c>
      <c r="D9220" s="34">
        <v>-7262635.4500000002</v>
      </c>
      <c r="E9220" s="34">
        <v>-6959704.9900000002</v>
      </c>
    </row>
    <row r="9221" spans="1:5" x14ac:dyDescent="0.25">
      <c r="A9221">
        <v>6</v>
      </c>
      <c r="B9221" s="35" t="str">
        <f t="shared" si="144"/>
        <v>28300731</v>
      </c>
      <c r="C9221" s="32" t="s">
        <v>1714</v>
      </c>
      <c r="D9221" s="34">
        <v>-2900603.22</v>
      </c>
      <c r="E9221" s="34">
        <v>-2425958.7000000002</v>
      </c>
    </row>
    <row r="9222" spans="1:5" x14ac:dyDescent="0.25">
      <c r="A9222">
        <v>6</v>
      </c>
      <c r="B9222" s="35" t="str">
        <f t="shared" si="144"/>
        <v>28300741</v>
      </c>
      <c r="C9222" s="32" t="s">
        <v>1715</v>
      </c>
      <c r="D9222" s="34">
        <v>-196389.52</v>
      </c>
      <c r="E9222" s="34">
        <v>-125687.14</v>
      </c>
    </row>
    <row r="9223" spans="1:5" x14ac:dyDescent="0.25">
      <c r="A9223">
        <v>6</v>
      </c>
      <c r="B9223" s="35" t="str">
        <f t="shared" si="144"/>
        <v>28300761</v>
      </c>
      <c r="C9223" s="32" t="s">
        <v>1716</v>
      </c>
      <c r="D9223" s="34">
        <v>-1549497.81</v>
      </c>
      <c r="E9223" s="34">
        <v>-1667388.66</v>
      </c>
    </row>
    <row r="9224" spans="1:5" x14ac:dyDescent="0.25">
      <c r="A9224">
        <v>6</v>
      </c>
      <c r="B9224" s="35" t="str">
        <f t="shared" si="144"/>
        <v>28302001</v>
      </c>
      <c r="C9224" s="32" t="s">
        <v>1717</v>
      </c>
      <c r="D9224" s="34">
        <v>181048.55</v>
      </c>
      <c r="E9224" s="34">
        <v>-723973.54</v>
      </c>
    </row>
    <row r="9225" spans="1:5" x14ac:dyDescent="0.25">
      <c r="A9225">
        <v>6</v>
      </c>
      <c r="B9225" s="35" t="str">
        <f t="shared" si="144"/>
        <v>28302002</v>
      </c>
      <c r="C9225" s="32" t="s">
        <v>1718</v>
      </c>
      <c r="D9225" s="34">
        <v>-13139974.640000001</v>
      </c>
      <c r="E9225" s="34">
        <v>-9703073.6400000006</v>
      </c>
    </row>
    <row r="9226" spans="1:5" x14ac:dyDescent="0.25">
      <c r="A9226">
        <v>6</v>
      </c>
      <c r="B9226" s="35" t="str">
        <f t="shared" si="144"/>
        <v>28302011</v>
      </c>
      <c r="C9226" s="32" t="s">
        <v>1719</v>
      </c>
      <c r="D9226" s="34">
        <v>-3300896.5</v>
      </c>
      <c r="E9226" s="34">
        <v>-2199178.7999999998</v>
      </c>
    </row>
    <row r="9227" spans="1:5" x14ac:dyDescent="0.25">
      <c r="A9227">
        <v>6</v>
      </c>
      <c r="B9227" s="35" t="str">
        <f t="shared" si="144"/>
        <v>28302012</v>
      </c>
      <c r="C9227" s="32" t="s">
        <v>1720</v>
      </c>
      <c r="D9227" s="34">
        <v>-2063102.8</v>
      </c>
      <c r="E9227" s="34">
        <v>-197155.51</v>
      </c>
    </row>
    <row r="9228" spans="1:5" x14ac:dyDescent="0.25">
      <c r="A9228">
        <v>6</v>
      </c>
      <c r="B9228" s="35" t="str">
        <f t="shared" si="144"/>
        <v>28302021</v>
      </c>
      <c r="C9228" s="32" t="s">
        <v>1721</v>
      </c>
      <c r="D9228" s="34">
        <v>181360.9</v>
      </c>
      <c r="E9228" s="34">
        <v>-412629.12</v>
      </c>
    </row>
    <row r="9229" spans="1:5" x14ac:dyDescent="0.25">
      <c r="A9229">
        <v>6</v>
      </c>
      <c r="B9229" s="35" t="str">
        <f t="shared" si="144"/>
        <v>28302022</v>
      </c>
      <c r="C9229" s="32" t="s">
        <v>1722</v>
      </c>
      <c r="D9229" s="34">
        <v>1155549.77</v>
      </c>
      <c r="E9229" s="34">
        <v>1084896.6299999999</v>
      </c>
    </row>
    <row r="9230" spans="1:5" x14ac:dyDescent="0.25">
      <c r="A9230">
        <v>6</v>
      </c>
      <c r="B9230" s="35" t="str">
        <f t="shared" si="144"/>
        <v>28302031</v>
      </c>
      <c r="C9230" s="32" t="s">
        <v>1723</v>
      </c>
      <c r="D9230" s="34">
        <v>-20803.55</v>
      </c>
      <c r="E9230" s="34">
        <v>-402250.1</v>
      </c>
    </row>
    <row r="9231" spans="1:5" x14ac:dyDescent="0.25">
      <c r="A9231">
        <v>6</v>
      </c>
      <c r="B9231" s="35" t="str">
        <f t="shared" si="144"/>
        <v>28302041</v>
      </c>
      <c r="C9231" s="32" t="s">
        <v>1724</v>
      </c>
      <c r="D9231" s="34">
        <v>-11627416.529999999</v>
      </c>
      <c r="E9231" s="34">
        <v>-11016996.369999999</v>
      </c>
    </row>
    <row r="9232" spans="1:5" x14ac:dyDescent="0.25">
      <c r="A9232">
        <v>6</v>
      </c>
      <c r="B9232" s="35" t="str">
        <f t="shared" si="144"/>
        <v>28302051</v>
      </c>
      <c r="C9232" s="32" t="s">
        <v>1725</v>
      </c>
      <c r="D9232" s="34">
        <v>-3053100.3</v>
      </c>
      <c r="E9232" s="34">
        <v>-2928123.41</v>
      </c>
    </row>
    <row r="9233" spans="1:5" x14ac:dyDescent="0.25">
      <c r="A9233">
        <v>6</v>
      </c>
      <c r="B9233" s="35" t="str">
        <f t="shared" si="144"/>
        <v>28302061</v>
      </c>
      <c r="C9233" s="32" t="s">
        <v>1726</v>
      </c>
      <c r="D9233" s="34">
        <v>-1325207.74</v>
      </c>
      <c r="E9233" s="34">
        <v>-969100.24</v>
      </c>
    </row>
    <row r="9234" spans="1:5" x14ac:dyDescent="0.25">
      <c r="A9234">
        <v>6</v>
      </c>
      <c r="B9234" s="35" t="str">
        <f t="shared" si="144"/>
        <v>28302081</v>
      </c>
      <c r="C9234" s="32" t="s">
        <v>1727</v>
      </c>
      <c r="D9234" s="34">
        <v>-7578611.3300000001</v>
      </c>
      <c r="E9234" s="34">
        <v>-8267446.7300000004</v>
      </c>
    </row>
    <row r="9235" spans="1:5" x14ac:dyDescent="0.25">
      <c r="A9235">
        <v>6</v>
      </c>
      <c r="B9235" s="35" t="str">
        <f t="shared" si="144"/>
        <v xml:space="preserve">F283    </v>
      </c>
      <c r="C9235" s="25" t="s">
        <v>268</v>
      </c>
      <c r="D9235" s="27">
        <v>-212687785.40000001</v>
      </c>
      <c r="E9235" s="27">
        <v>-199390439.91</v>
      </c>
    </row>
    <row r="9236" spans="1:5" x14ac:dyDescent="0.25">
      <c r="A9236">
        <v>6</v>
      </c>
      <c r="B9236" s="35" t="str">
        <f t="shared" si="144"/>
        <v>F1-P112.</v>
      </c>
      <c r="C9236" s="25" t="s">
        <v>1728</v>
      </c>
      <c r="D9236" s="27">
        <v>-2247016131.3499999</v>
      </c>
      <c r="E9236" s="27">
        <v>-2218563790.9699998</v>
      </c>
    </row>
    <row r="9237" spans="1:5" x14ac:dyDescent="0.25">
      <c r="A9237">
        <v>6</v>
      </c>
      <c r="B9237" s="35" t="str">
        <f t="shared" si="144"/>
        <v>F1-P112.</v>
      </c>
      <c r="C9237" s="25" t="s">
        <v>1729</v>
      </c>
      <c r="D9237" s="27">
        <v>-3795693200.7399998</v>
      </c>
      <c r="E9237" s="27">
        <v>-3779374571.0700002</v>
      </c>
    </row>
    <row r="9238" spans="1:5" x14ac:dyDescent="0.25">
      <c r="A9238">
        <v>6</v>
      </c>
      <c r="B9238" s="35" t="str">
        <f t="shared" si="144"/>
        <v>F1-P112.</v>
      </c>
      <c r="C9238" s="42" t="s">
        <v>1730</v>
      </c>
      <c r="D9238" s="48">
        <v>-12625792218.959999</v>
      </c>
      <c r="E9238" s="48">
        <v>-12432450873.120001</v>
      </c>
    </row>
    <row r="9239" spans="1:5" x14ac:dyDescent="0.25">
      <c r="A9239">
        <v>7</v>
      </c>
      <c r="B9239" s="35" t="str">
        <f t="shared" si="144"/>
        <v>Assets a</v>
      </c>
      <c r="C9239" s="23" t="s">
        <v>185</v>
      </c>
      <c r="D9239" s="24" t="s">
        <v>186</v>
      </c>
      <c r="E9239" s="24" t="s">
        <v>1893</v>
      </c>
    </row>
    <row r="9240" spans="1:5" x14ac:dyDescent="0.25">
      <c r="A9240">
        <v>7</v>
      </c>
      <c r="B9240" s="35" t="str">
        <f t="shared" ref="B9240:B9303" si="145">LEFT(C9240,8)</f>
        <v>10100501</v>
      </c>
      <c r="C9240" s="32" t="s">
        <v>272</v>
      </c>
      <c r="D9240" s="33">
        <v>9440643707.9300003</v>
      </c>
      <c r="E9240" s="33">
        <v>9586015217.4699993</v>
      </c>
    </row>
    <row r="9241" spans="1:5" x14ac:dyDescent="0.25">
      <c r="A9241">
        <v>7</v>
      </c>
      <c r="B9241" s="35" t="str">
        <f t="shared" si="145"/>
        <v>10100502</v>
      </c>
      <c r="C9241" s="32" t="s">
        <v>273</v>
      </c>
      <c r="D9241" s="33">
        <v>3444210170.5700002</v>
      </c>
      <c r="E9241" s="33">
        <v>3565705532.9499998</v>
      </c>
    </row>
    <row r="9242" spans="1:5" x14ac:dyDescent="0.25">
      <c r="A9242">
        <v>7</v>
      </c>
      <c r="B9242" s="35" t="str">
        <f t="shared" si="145"/>
        <v>10100503</v>
      </c>
      <c r="C9242" s="32" t="s">
        <v>274</v>
      </c>
      <c r="D9242" s="33">
        <v>503142213.39999998</v>
      </c>
      <c r="E9242" s="33">
        <v>587663220.08000004</v>
      </c>
    </row>
    <row r="9243" spans="1:5" x14ac:dyDescent="0.25">
      <c r="A9243">
        <v>7</v>
      </c>
      <c r="B9243" s="35" t="str">
        <f t="shared" si="145"/>
        <v>10100601</v>
      </c>
      <c r="C9243" s="32" t="s">
        <v>275</v>
      </c>
      <c r="D9243" s="33">
        <v>0</v>
      </c>
      <c r="E9243" s="33">
        <v>0</v>
      </c>
    </row>
    <row r="9244" spans="1:5" x14ac:dyDescent="0.25">
      <c r="A9244">
        <v>7</v>
      </c>
      <c r="B9244" s="35" t="str">
        <f t="shared" si="145"/>
        <v>10100602</v>
      </c>
      <c r="C9244" s="32" t="s">
        <v>276</v>
      </c>
      <c r="D9244" s="33">
        <v>0</v>
      </c>
      <c r="E9244" s="33">
        <v>0</v>
      </c>
    </row>
    <row r="9245" spans="1:5" x14ac:dyDescent="0.25">
      <c r="A9245">
        <v>7</v>
      </c>
      <c r="B9245" s="35" t="str">
        <f t="shared" si="145"/>
        <v>10100651</v>
      </c>
      <c r="C9245" s="32" t="s">
        <v>277</v>
      </c>
      <c r="D9245" s="33">
        <v>176804251.03</v>
      </c>
      <c r="E9245" s="33">
        <v>175248323.28</v>
      </c>
    </row>
    <row r="9246" spans="1:5" x14ac:dyDescent="0.25">
      <c r="A9246">
        <v>7</v>
      </c>
      <c r="B9246" s="35" t="str">
        <f t="shared" si="145"/>
        <v>10100661</v>
      </c>
      <c r="C9246" s="32" t="s">
        <v>278</v>
      </c>
      <c r="D9246" s="33">
        <v>-220975546.16</v>
      </c>
      <c r="E9246" s="33">
        <v>-175248323.28</v>
      </c>
    </row>
    <row r="9247" spans="1:5" x14ac:dyDescent="0.25">
      <c r="A9247">
        <v>7</v>
      </c>
      <c r="B9247" s="35" t="str">
        <f t="shared" si="145"/>
        <v>10110013</v>
      </c>
      <c r="C9247" s="32" t="s">
        <v>1762</v>
      </c>
      <c r="D9247" s="33">
        <v>644576.31000000006</v>
      </c>
      <c r="E9247" s="33">
        <v>0</v>
      </c>
    </row>
    <row r="9248" spans="1:5" x14ac:dyDescent="0.25">
      <c r="A9248">
        <v>7</v>
      </c>
      <c r="B9248" s="35" t="str">
        <f t="shared" si="145"/>
        <v>10110023</v>
      </c>
      <c r="C9248" s="32" t="s">
        <v>279</v>
      </c>
      <c r="D9248" s="33">
        <v>0</v>
      </c>
      <c r="E9248" s="33">
        <v>1341474.6100000001</v>
      </c>
    </row>
    <row r="9249" spans="1:5" x14ac:dyDescent="0.25">
      <c r="A9249">
        <v>7</v>
      </c>
      <c r="B9249" s="35" t="str">
        <f t="shared" si="145"/>
        <v xml:space="preserve">F101    </v>
      </c>
      <c r="C9249" s="25" t="s">
        <v>280</v>
      </c>
      <c r="D9249" s="26">
        <v>13344469373.08</v>
      </c>
      <c r="E9249" s="26">
        <v>13740725445.110001</v>
      </c>
    </row>
    <row r="9250" spans="1:5" x14ac:dyDescent="0.25">
      <c r="A9250">
        <v>7</v>
      </c>
      <c r="B9250" s="35" t="str">
        <f t="shared" si="145"/>
        <v>10500501</v>
      </c>
      <c r="C9250" s="32" t="s">
        <v>281</v>
      </c>
      <c r="D9250" s="33">
        <v>49015408.340000004</v>
      </c>
      <c r="E9250" s="33">
        <v>51845838.880000003</v>
      </c>
    </row>
    <row r="9251" spans="1:5" x14ac:dyDescent="0.25">
      <c r="A9251">
        <v>7</v>
      </c>
      <c r="B9251" s="35" t="str">
        <f t="shared" si="145"/>
        <v>10500502</v>
      </c>
      <c r="C9251" s="32" t="s">
        <v>282</v>
      </c>
      <c r="D9251" s="33">
        <v>1436770.44</v>
      </c>
      <c r="E9251" s="33">
        <v>1436911.3</v>
      </c>
    </row>
    <row r="9252" spans="1:5" x14ac:dyDescent="0.25">
      <c r="A9252">
        <v>7</v>
      </c>
      <c r="B9252" s="35" t="str">
        <f t="shared" si="145"/>
        <v>10500503</v>
      </c>
      <c r="C9252" s="32" t="s">
        <v>1747</v>
      </c>
      <c r="D9252" s="33">
        <v>2184059.2999999998</v>
      </c>
      <c r="E9252" s="33">
        <v>11196532.92</v>
      </c>
    </row>
    <row r="9253" spans="1:5" x14ac:dyDescent="0.25">
      <c r="A9253">
        <v>7</v>
      </c>
      <c r="B9253" s="35" t="str">
        <f t="shared" si="145"/>
        <v xml:space="preserve">F105    </v>
      </c>
      <c r="C9253" s="25" t="s">
        <v>283</v>
      </c>
      <c r="D9253" s="26">
        <v>52636238.079999998</v>
      </c>
      <c r="E9253" s="26">
        <v>64479283.100000001</v>
      </c>
    </row>
    <row r="9254" spans="1:5" x14ac:dyDescent="0.25">
      <c r="A9254">
        <v>7</v>
      </c>
      <c r="B9254" s="35" t="str">
        <f t="shared" si="145"/>
        <v>10600501</v>
      </c>
      <c r="C9254" s="32" t="s">
        <v>284</v>
      </c>
      <c r="D9254" s="33">
        <v>73458402.120000005</v>
      </c>
      <c r="E9254" s="33">
        <v>79730112.400000006</v>
      </c>
    </row>
    <row r="9255" spans="1:5" x14ac:dyDescent="0.25">
      <c r="A9255">
        <v>7</v>
      </c>
      <c r="B9255" s="35" t="str">
        <f t="shared" si="145"/>
        <v>10600502</v>
      </c>
      <c r="C9255" s="32" t="s">
        <v>285</v>
      </c>
      <c r="D9255" s="33">
        <v>83344851.189999998</v>
      </c>
      <c r="E9255" s="33">
        <v>75096360.950000003</v>
      </c>
    </row>
    <row r="9256" spans="1:5" x14ac:dyDescent="0.25">
      <c r="A9256">
        <v>7</v>
      </c>
      <c r="B9256" s="35" t="str">
        <f t="shared" si="145"/>
        <v>10600503</v>
      </c>
      <c r="C9256" s="32" t="s">
        <v>286</v>
      </c>
      <c r="D9256" s="33">
        <v>2541490.25</v>
      </c>
      <c r="E9256" s="33">
        <v>624707.67000000004</v>
      </c>
    </row>
    <row r="9257" spans="1:5" x14ac:dyDescent="0.25">
      <c r="A9257">
        <v>7</v>
      </c>
      <c r="B9257" s="35" t="str">
        <f t="shared" si="145"/>
        <v xml:space="preserve">F106    </v>
      </c>
      <c r="C9257" s="25" t="s">
        <v>288</v>
      </c>
      <c r="D9257" s="26">
        <v>159344743.56</v>
      </c>
      <c r="E9257" s="26">
        <v>155451181.02000001</v>
      </c>
    </row>
    <row r="9258" spans="1:5" x14ac:dyDescent="0.25">
      <c r="A9258">
        <v>7</v>
      </c>
      <c r="B9258" s="35" t="str">
        <f t="shared" si="145"/>
        <v>11400001</v>
      </c>
      <c r="C9258" s="32" t="s">
        <v>289</v>
      </c>
      <c r="D9258" s="33">
        <v>946172.25</v>
      </c>
      <c r="E9258" s="33">
        <v>946172.25</v>
      </c>
    </row>
    <row r="9259" spans="1:5" x14ac:dyDescent="0.25">
      <c r="A9259">
        <v>7</v>
      </c>
      <c r="B9259" s="35" t="str">
        <f t="shared" si="145"/>
        <v>11400011</v>
      </c>
      <c r="C9259" s="32" t="s">
        <v>290</v>
      </c>
      <c r="D9259" s="33">
        <v>302358.01</v>
      </c>
      <c r="E9259" s="33">
        <v>302358.01</v>
      </c>
    </row>
    <row r="9260" spans="1:5" x14ac:dyDescent="0.25">
      <c r="A9260">
        <v>7</v>
      </c>
      <c r="B9260" s="35" t="str">
        <f t="shared" si="145"/>
        <v>11400031</v>
      </c>
      <c r="C9260" s="32" t="s">
        <v>291</v>
      </c>
      <c r="D9260" s="33">
        <v>76622596.840000004</v>
      </c>
      <c r="E9260" s="33">
        <v>76622596.840000004</v>
      </c>
    </row>
    <row r="9261" spans="1:5" x14ac:dyDescent="0.25">
      <c r="A9261">
        <v>7</v>
      </c>
      <c r="B9261" s="35" t="str">
        <f t="shared" si="145"/>
        <v>11400061</v>
      </c>
      <c r="C9261" s="32" t="s">
        <v>292</v>
      </c>
      <c r="D9261" s="33">
        <v>156960790.84</v>
      </c>
      <c r="E9261" s="33">
        <v>156960790.84</v>
      </c>
    </row>
    <row r="9262" spans="1:5" x14ac:dyDescent="0.25">
      <c r="A9262">
        <v>7</v>
      </c>
      <c r="B9262" s="35" t="str">
        <f t="shared" si="145"/>
        <v>11400071</v>
      </c>
      <c r="C9262" s="32" t="s">
        <v>293</v>
      </c>
      <c r="D9262" s="33">
        <v>16950332.899999999</v>
      </c>
      <c r="E9262" s="33">
        <v>16950332.899999999</v>
      </c>
    </row>
    <row r="9263" spans="1:5" x14ac:dyDescent="0.25">
      <c r="A9263">
        <v>7</v>
      </c>
      <c r="B9263" s="35" t="str">
        <f t="shared" si="145"/>
        <v>11400091</v>
      </c>
      <c r="C9263" s="32" t="s">
        <v>294</v>
      </c>
      <c r="D9263" s="33">
        <v>31009424.030000001</v>
      </c>
      <c r="E9263" s="33">
        <v>31009424.030000001</v>
      </c>
    </row>
    <row r="9264" spans="1:5" x14ac:dyDescent="0.25">
      <c r="A9264">
        <v>7</v>
      </c>
      <c r="B9264" s="35" t="str">
        <f t="shared" si="145"/>
        <v xml:space="preserve">F114    </v>
      </c>
      <c r="C9264" s="25" t="s">
        <v>295</v>
      </c>
      <c r="D9264" s="26">
        <v>282791674.87</v>
      </c>
      <c r="E9264" s="26">
        <v>282791674.87</v>
      </c>
    </row>
    <row r="9265" spans="1:5" x14ac:dyDescent="0.25">
      <c r="A9265">
        <v>7</v>
      </c>
      <c r="B9265" s="35" t="str">
        <f t="shared" si="145"/>
        <v>F1-P110.</v>
      </c>
      <c r="C9265" s="25" t="s">
        <v>188</v>
      </c>
      <c r="D9265" s="26">
        <v>13839242029.59</v>
      </c>
      <c r="E9265" s="26">
        <v>14243447584.1</v>
      </c>
    </row>
    <row r="9266" spans="1:5" x14ac:dyDescent="0.25">
      <c r="A9266">
        <v>7</v>
      </c>
      <c r="B9266" s="35" t="str">
        <f t="shared" si="145"/>
        <v>10700011</v>
      </c>
      <c r="C9266" s="32" t="s">
        <v>296</v>
      </c>
      <c r="D9266" s="33">
        <v>0</v>
      </c>
      <c r="E9266" s="33">
        <v>-2033060.59</v>
      </c>
    </row>
    <row r="9267" spans="1:5" x14ac:dyDescent="0.25">
      <c r="A9267">
        <v>7</v>
      </c>
      <c r="B9267" s="35" t="str">
        <f t="shared" si="145"/>
        <v>10700012</v>
      </c>
      <c r="C9267" s="32" t="s">
        <v>297</v>
      </c>
      <c r="D9267" s="33">
        <v>0</v>
      </c>
      <c r="E9267" s="33">
        <v>2096120.14</v>
      </c>
    </row>
    <row r="9268" spans="1:5" x14ac:dyDescent="0.25">
      <c r="A9268">
        <v>7</v>
      </c>
      <c r="B9268" s="35" t="str">
        <f t="shared" si="145"/>
        <v>10700013</v>
      </c>
      <c r="C9268" s="32" t="s">
        <v>298</v>
      </c>
      <c r="D9268" s="33">
        <v>2517740.23</v>
      </c>
      <c r="E9268" s="33">
        <v>-304944.09000000003</v>
      </c>
    </row>
    <row r="9269" spans="1:5" x14ac:dyDescent="0.25">
      <c r="A9269">
        <v>7</v>
      </c>
      <c r="B9269" s="35" t="str">
        <f t="shared" si="145"/>
        <v>10700023</v>
      </c>
      <c r="C9269" s="32" t="s">
        <v>1763</v>
      </c>
      <c r="D9269" s="33">
        <v>-393750</v>
      </c>
      <c r="E9269" s="33">
        <v>0</v>
      </c>
    </row>
    <row r="9270" spans="1:5" x14ac:dyDescent="0.25">
      <c r="A9270">
        <v>7</v>
      </c>
      <c r="B9270" s="35" t="str">
        <f t="shared" si="145"/>
        <v>10700051</v>
      </c>
      <c r="C9270" s="32" t="s">
        <v>299</v>
      </c>
      <c r="D9270" s="33">
        <v>0</v>
      </c>
      <c r="E9270" s="33">
        <v>85083.86</v>
      </c>
    </row>
    <row r="9271" spans="1:5" x14ac:dyDescent="0.25">
      <c r="A9271">
        <v>7</v>
      </c>
      <c r="B9271" s="35" t="str">
        <f t="shared" si="145"/>
        <v>10700501</v>
      </c>
      <c r="C9271" s="32" t="s">
        <v>300</v>
      </c>
      <c r="D9271" s="33">
        <v>243163405.27000001</v>
      </c>
      <c r="E9271" s="33">
        <v>264410332.08000001</v>
      </c>
    </row>
    <row r="9272" spans="1:5" x14ac:dyDescent="0.25">
      <c r="A9272">
        <v>7</v>
      </c>
      <c r="B9272" s="35" t="str">
        <f t="shared" si="145"/>
        <v>10700502</v>
      </c>
      <c r="C9272" s="32" t="s">
        <v>301</v>
      </c>
      <c r="D9272" s="33">
        <v>93676362.579999998</v>
      </c>
      <c r="E9272" s="33">
        <v>124594180.88</v>
      </c>
    </row>
    <row r="9273" spans="1:5" x14ac:dyDescent="0.25">
      <c r="A9273">
        <v>7</v>
      </c>
      <c r="B9273" s="35" t="str">
        <f t="shared" si="145"/>
        <v>10700503</v>
      </c>
      <c r="C9273" s="32" t="s">
        <v>302</v>
      </c>
      <c r="D9273" s="33">
        <v>122041488.81</v>
      </c>
      <c r="E9273" s="33">
        <v>125565731.34999999</v>
      </c>
    </row>
    <row r="9274" spans="1:5" x14ac:dyDescent="0.25">
      <c r="A9274">
        <v>7</v>
      </c>
      <c r="B9274" s="35" t="str">
        <f t="shared" si="145"/>
        <v>10700601</v>
      </c>
      <c r="C9274" s="32" t="s">
        <v>1732</v>
      </c>
      <c r="D9274" s="33">
        <v>0</v>
      </c>
      <c r="E9274" s="33">
        <v>145495</v>
      </c>
    </row>
    <row r="9275" spans="1:5" x14ac:dyDescent="0.25">
      <c r="A9275">
        <v>7</v>
      </c>
      <c r="B9275" s="35" t="str">
        <f t="shared" si="145"/>
        <v>10700602</v>
      </c>
      <c r="C9275" s="32" t="s">
        <v>303</v>
      </c>
      <c r="D9275" s="33">
        <v>8948200</v>
      </c>
      <c r="E9275" s="33">
        <v>9275000</v>
      </c>
    </row>
    <row r="9276" spans="1:5" x14ac:dyDescent="0.25">
      <c r="A9276">
        <v>7</v>
      </c>
      <c r="B9276" s="35" t="str">
        <f t="shared" si="145"/>
        <v>10700603</v>
      </c>
      <c r="C9276" s="32" t="s">
        <v>1764</v>
      </c>
      <c r="D9276" s="33">
        <v>40244.230000000003</v>
      </c>
      <c r="E9276" s="33">
        <v>0</v>
      </c>
    </row>
    <row r="9277" spans="1:5" x14ac:dyDescent="0.25">
      <c r="A9277">
        <v>7</v>
      </c>
      <c r="B9277" s="35" t="str">
        <f t="shared" si="145"/>
        <v xml:space="preserve">F107    </v>
      </c>
      <c r="C9277" s="25" t="s">
        <v>304</v>
      </c>
      <c r="D9277" s="26">
        <v>469993691.12</v>
      </c>
      <c r="E9277" s="26">
        <v>523833938.63</v>
      </c>
    </row>
    <row r="9278" spans="1:5" x14ac:dyDescent="0.25">
      <c r="A9278">
        <v>7</v>
      </c>
      <c r="B9278" s="35" t="str">
        <f t="shared" si="145"/>
        <v>F1-P110.</v>
      </c>
      <c r="C9278" s="25" t="s">
        <v>189</v>
      </c>
      <c r="D9278" s="26">
        <v>469993691.12</v>
      </c>
      <c r="E9278" s="26">
        <v>523833938.63</v>
      </c>
    </row>
    <row r="9279" spans="1:5" x14ac:dyDescent="0.25">
      <c r="A9279">
        <v>7</v>
      </c>
      <c r="B9279" s="35" t="str">
        <f t="shared" si="145"/>
        <v>F1-P110.</v>
      </c>
      <c r="C9279" s="25" t="s">
        <v>190</v>
      </c>
      <c r="D9279" s="26">
        <v>14309235720.709999</v>
      </c>
      <c r="E9279" s="26">
        <v>14767281522.73</v>
      </c>
    </row>
    <row r="9280" spans="1:5" x14ac:dyDescent="0.25">
      <c r="A9280">
        <v>7</v>
      </c>
      <c r="B9280" s="35" t="str">
        <f t="shared" si="145"/>
        <v>11100501</v>
      </c>
      <c r="C9280" s="32" t="s">
        <v>305</v>
      </c>
      <c r="D9280" s="34">
        <v>-37819137.579999998</v>
      </c>
      <c r="E9280" s="34">
        <v>-44716139.520000003</v>
      </c>
    </row>
    <row r="9281" spans="1:5" x14ac:dyDescent="0.25">
      <c r="A9281">
        <v>7</v>
      </c>
      <c r="B9281" s="35" t="str">
        <f t="shared" si="145"/>
        <v>11100502</v>
      </c>
      <c r="C9281" s="32" t="s">
        <v>306</v>
      </c>
      <c r="D9281" s="34">
        <v>-6804659.3300000001</v>
      </c>
      <c r="E9281" s="34">
        <v>-8708535.7400000002</v>
      </c>
    </row>
    <row r="9282" spans="1:5" x14ac:dyDescent="0.25">
      <c r="A9282">
        <v>7</v>
      </c>
      <c r="B9282" s="35" t="str">
        <f t="shared" si="145"/>
        <v>11100503</v>
      </c>
      <c r="C9282" s="32" t="s">
        <v>307</v>
      </c>
      <c r="D9282" s="34">
        <v>-100092074.31</v>
      </c>
      <c r="E9282" s="34">
        <v>-117030147.90000001</v>
      </c>
    </row>
    <row r="9283" spans="1:5" x14ac:dyDescent="0.25">
      <c r="A9283">
        <v>7</v>
      </c>
      <c r="B9283" s="35" t="str">
        <f t="shared" si="145"/>
        <v xml:space="preserve">F111    </v>
      </c>
      <c r="C9283" s="25" t="s">
        <v>308</v>
      </c>
      <c r="D9283" s="27">
        <v>-144715871.22</v>
      </c>
      <c r="E9283" s="27">
        <v>-170454823.16</v>
      </c>
    </row>
    <row r="9284" spans="1:5" x14ac:dyDescent="0.25">
      <c r="A9284">
        <v>7</v>
      </c>
      <c r="B9284" s="35" t="str">
        <f t="shared" si="145"/>
        <v>11500001</v>
      </c>
      <c r="C9284" s="32" t="s">
        <v>309</v>
      </c>
      <c r="D9284" s="34">
        <v>-899589</v>
      </c>
      <c r="E9284" s="34">
        <v>-914639</v>
      </c>
    </row>
    <row r="9285" spans="1:5" x14ac:dyDescent="0.25">
      <c r="A9285">
        <v>7</v>
      </c>
      <c r="B9285" s="35" t="str">
        <f t="shared" si="145"/>
        <v>11500011</v>
      </c>
      <c r="C9285" s="32" t="s">
        <v>310</v>
      </c>
      <c r="D9285" s="34">
        <v>-302358.01</v>
      </c>
      <c r="E9285" s="34">
        <v>-302358.01</v>
      </c>
    </row>
    <row r="9286" spans="1:5" x14ac:dyDescent="0.25">
      <c r="A9286">
        <v>7</v>
      </c>
      <c r="B9286" s="35" t="str">
        <f t="shared" si="145"/>
        <v>11500031</v>
      </c>
      <c r="C9286" s="32" t="s">
        <v>311</v>
      </c>
      <c r="D9286" s="34">
        <v>-61147338.659999996</v>
      </c>
      <c r="E9286" s="34">
        <v>-62694863.659999996</v>
      </c>
    </row>
    <row r="9287" spans="1:5" x14ac:dyDescent="0.25">
      <c r="A9287">
        <v>7</v>
      </c>
      <c r="B9287" s="35" t="str">
        <f t="shared" si="145"/>
        <v>11500041</v>
      </c>
      <c r="C9287" s="32" t="s">
        <v>312</v>
      </c>
      <c r="D9287" s="34">
        <v>-37183639.159999996</v>
      </c>
      <c r="E9287" s="34">
        <v>-39876597.119999997</v>
      </c>
    </row>
    <row r="9288" spans="1:5" x14ac:dyDescent="0.25">
      <c r="A9288">
        <v>7</v>
      </c>
      <c r="B9288" s="35" t="str">
        <f t="shared" si="145"/>
        <v>11500051</v>
      </c>
      <c r="C9288" s="32" t="s">
        <v>313</v>
      </c>
      <c r="D9288" s="34">
        <v>-16950332.899999999</v>
      </c>
      <c r="E9288" s="34">
        <v>-16950332.899999999</v>
      </c>
    </row>
    <row r="9289" spans="1:5" x14ac:dyDescent="0.25">
      <c r="A9289">
        <v>7</v>
      </c>
      <c r="B9289" s="35" t="str">
        <f t="shared" si="145"/>
        <v>11500061</v>
      </c>
      <c r="C9289" s="32" t="s">
        <v>314</v>
      </c>
      <c r="D9289" s="34">
        <v>-4722274.37</v>
      </c>
      <c r="E9289" s="34">
        <v>-5390187.4199999999</v>
      </c>
    </row>
    <row r="9290" spans="1:5" x14ac:dyDescent="0.25">
      <c r="A9290">
        <v>7</v>
      </c>
      <c r="B9290" s="35" t="str">
        <f t="shared" si="145"/>
        <v xml:space="preserve">F115    </v>
      </c>
      <c r="C9290" s="25" t="s">
        <v>315</v>
      </c>
      <c r="D9290" s="27">
        <v>-121205532.09999999</v>
      </c>
      <c r="E9290" s="27">
        <v>-126128978.11</v>
      </c>
    </row>
    <row r="9291" spans="1:5" x14ac:dyDescent="0.25">
      <c r="A9291">
        <v>7</v>
      </c>
      <c r="B9291" s="35" t="str">
        <f t="shared" si="145"/>
        <v>10800061</v>
      </c>
      <c r="C9291" s="32" t="s">
        <v>316</v>
      </c>
      <c r="D9291" s="34">
        <v>-77544030.390000001</v>
      </c>
      <c r="E9291" s="34">
        <v>-76812966.530000001</v>
      </c>
    </row>
    <row r="9292" spans="1:5" x14ac:dyDescent="0.25">
      <c r="A9292">
        <v>7</v>
      </c>
      <c r="B9292" s="35" t="str">
        <f t="shared" si="145"/>
        <v>10800062</v>
      </c>
      <c r="C9292" s="32" t="s">
        <v>317</v>
      </c>
      <c r="D9292" s="34">
        <v>-291755611.38</v>
      </c>
      <c r="E9292" s="34">
        <v>-308227930.37</v>
      </c>
    </row>
    <row r="9293" spans="1:5" x14ac:dyDescent="0.25">
      <c r="A9293">
        <v>7</v>
      </c>
      <c r="B9293" s="35" t="str">
        <f t="shared" si="145"/>
        <v>10800071</v>
      </c>
      <c r="C9293" s="32" t="s">
        <v>318</v>
      </c>
      <c r="D9293" s="34">
        <v>121715325.52</v>
      </c>
      <c r="E9293" s="34">
        <v>76812966.530000001</v>
      </c>
    </row>
    <row r="9294" spans="1:5" x14ac:dyDescent="0.25">
      <c r="A9294">
        <v>7</v>
      </c>
      <c r="B9294" s="35" t="str">
        <f t="shared" si="145"/>
        <v>10800072</v>
      </c>
      <c r="C9294" s="32" t="s">
        <v>319</v>
      </c>
      <c r="D9294" s="34">
        <v>291755611.38</v>
      </c>
      <c r="E9294" s="34">
        <v>308227930.37</v>
      </c>
    </row>
    <row r="9295" spans="1:5" x14ac:dyDescent="0.25">
      <c r="A9295">
        <v>7</v>
      </c>
      <c r="B9295" s="35" t="str">
        <f t="shared" si="145"/>
        <v>10800501</v>
      </c>
      <c r="C9295" s="32" t="s">
        <v>320</v>
      </c>
      <c r="D9295" s="34">
        <v>-3572966949.0100002</v>
      </c>
      <c r="E9295" s="34">
        <v>-3670926649.04</v>
      </c>
    </row>
    <row r="9296" spans="1:5" x14ac:dyDescent="0.25">
      <c r="A9296">
        <v>7</v>
      </c>
      <c r="B9296" s="35" t="str">
        <f t="shared" si="145"/>
        <v>10800502</v>
      </c>
      <c r="C9296" s="32" t="s">
        <v>321</v>
      </c>
      <c r="D9296" s="34">
        <v>-1364812625.96</v>
      </c>
      <c r="E9296" s="34">
        <v>-1420761577.8299999</v>
      </c>
    </row>
    <row r="9297" spans="1:5" x14ac:dyDescent="0.25">
      <c r="A9297">
        <v>7</v>
      </c>
      <c r="B9297" s="35" t="str">
        <f t="shared" si="145"/>
        <v>10800503</v>
      </c>
      <c r="C9297" s="32" t="s">
        <v>322</v>
      </c>
      <c r="D9297" s="34">
        <v>-108583121.23</v>
      </c>
      <c r="E9297" s="34">
        <v>-120955268.73</v>
      </c>
    </row>
    <row r="9298" spans="1:5" x14ac:dyDescent="0.25">
      <c r="A9298">
        <v>7</v>
      </c>
      <c r="B9298" s="35" t="str">
        <f t="shared" si="145"/>
        <v>10800541</v>
      </c>
      <c r="C9298" s="32" t="s">
        <v>323</v>
      </c>
      <c r="D9298" s="34">
        <v>10591986.880000001</v>
      </c>
      <c r="E9298" s="34">
        <v>13442934.85</v>
      </c>
    </row>
    <row r="9299" spans="1:5" x14ac:dyDescent="0.25">
      <c r="A9299">
        <v>7</v>
      </c>
      <c r="B9299" s="35" t="str">
        <f t="shared" si="145"/>
        <v>10800543</v>
      </c>
      <c r="C9299" s="32" t="s">
        <v>324</v>
      </c>
      <c r="D9299" s="34">
        <v>77981.240000000005</v>
      </c>
      <c r="E9299" s="34">
        <v>-8330.48</v>
      </c>
    </row>
    <row r="9300" spans="1:5" x14ac:dyDescent="0.25">
      <c r="A9300">
        <v>7</v>
      </c>
      <c r="B9300" s="35" t="str">
        <f t="shared" si="145"/>
        <v>10800552</v>
      </c>
      <c r="C9300" s="32" t="s">
        <v>325</v>
      </c>
      <c r="D9300" s="34">
        <v>4712548.1900000004</v>
      </c>
      <c r="E9300" s="34">
        <v>6874122.5099999998</v>
      </c>
    </row>
    <row r="9301" spans="1:5" x14ac:dyDescent="0.25">
      <c r="A9301">
        <v>7</v>
      </c>
      <c r="B9301" s="35" t="str">
        <f t="shared" si="145"/>
        <v>10800611</v>
      </c>
      <c r="C9301" s="32" t="s">
        <v>326</v>
      </c>
      <c r="D9301" s="33">
        <v>0</v>
      </c>
      <c r="E9301" s="33">
        <v>0</v>
      </c>
    </row>
    <row r="9302" spans="1:5" x14ac:dyDescent="0.25">
      <c r="A9302">
        <v>7</v>
      </c>
      <c r="B9302" s="35" t="str">
        <f t="shared" si="145"/>
        <v>10800621</v>
      </c>
      <c r="C9302" s="32" t="s">
        <v>327</v>
      </c>
      <c r="D9302" s="33">
        <v>0</v>
      </c>
      <c r="E9302" s="33">
        <v>0</v>
      </c>
    </row>
    <row r="9303" spans="1:5" x14ac:dyDescent="0.25">
      <c r="A9303">
        <v>7</v>
      </c>
      <c r="B9303" s="35" t="str">
        <f t="shared" si="145"/>
        <v>10800631</v>
      </c>
      <c r="C9303" s="32" t="s">
        <v>328</v>
      </c>
      <c r="D9303" s="33">
        <v>0</v>
      </c>
      <c r="E9303" s="33">
        <v>0</v>
      </c>
    </row>
    <row r="9304" spans="1:5" x14ac:dyDescent="0.25">
      <c r="A9304">
        <v>7</v>
      </c>
      <c r="B9304" s="35" t="str">
        <f t="shared" ref="B9304:B9367" si="146">LEFT(C9304,8)</f>
        <v>10800701</v>
      </c>
      <c r="C9304" s="32" t="s">
        <v>329</v>
      </c>
      <c r="D9304" s="33">
        <v>0</v>
      </c>
      <c r="E9304" s="33">
        <v>0</v>
      </c>
    </row>
    <row r="9305" spans="1:5" x14ac:dyDescent="0.25">
      <c r="A9305">
        <v>7</v>
      </c>
      <c r="B9305" s="35" t="str">
        <f t="shared" si="146"/>
        <v>10800711</v>
      </c>
      <c r="C9305" s="32" t="s">
        <v>330</v>
      </c>
      <c r="D9305" s="33">
        <v>0</v>
      </c>
      <c r="E9305" s="33">
        <v>0</v>
      </c>
    </row>
    <row r="9306" spans="1:5" x14ac:dyDescent="0.25">
      <c r="A9306">
        <v>7</v>
      </c>
      <c r="B9306" s="35" t="str">
        <f t="shared" si="146"/>
        <v>10800721</v>
      </c>
      <c r="C9306" s="32" t="s">
        <v>331</v>
      </c>
      <c r="D9306" s="33">
        <v>0</v>
      </c>
      <c r="E9306" s="33">
        <v>0</v>
      </c>
    </row>
    <row r="9307" spans="1:5" x14ac:dyDescent="0.25">
      <c r="A9307">
        <v>7</v>
      </c>
      <c r="B9307" s="35" t="str">
        <f t="shared" si="146"/>
        <v>10800741</v>
      </c>
      <c r="C9307" s="32" t="s">
        <v>332</v>
      </c>
      <c r="D9307" s="33">
        <v>0</v>
      </c>
      <c r="E9307" s="33">
        <v>0</v>
      </c>
    </row>
    <row r="9308" spans="1:5" x14ac:dyDescent="0.25">
      <c r="A9308">
        <v>7</v>
      </c>
      <c r="B9308" s="35" t="str">
        <f t="shared" si="146"/>
        <v>10800751</v>
      </c>
      <c r="C9308" s="32" t="s">
        <v>333</v>
      </c>
      <c r="D9308" s="33">
        <v>0</v>
      </c>
      <c r="E9308" s="33">
        <v>0</v>
      </c>
    </row>
    <row r="9309" spans="1:5" x14ac:dyDescent="0.25">
      <c r="A9309">
        <v>7</v>
      </c>
      <c r="B9309" s="35" t="str">
        <f t="shared" si="146"/>
        <v>10800831</v>
      </c>
      <c r="C9309" s="32" t="s">
        <v>334</v>
      </c>
      <c r="D9309" s="33">
        <v>0</v>
      </c>
      <c r="E9309" s="33">
        <v>0</v>
      </c>
    </row>
    <row r="9310" spans="1:5" x14ac:dyDescent="0.25">
      <c r="A9310">
        <v>7</v>
      </c>
      <c r="B9310" s="35" t="str">
        <f t="shared" si="146"/>
        <v xml:space="preserve">F108    </v>
      </c>
      <c r="C9310" s="25" t="s">
        <v>335</v>
      </c>
      <c r="D9310" s="27">
        <v>-4986808884.7600002</v>
      </c>
      <c r="E9310" s="27">
        <v>-5192334768.7200003</v>
      </c>
    </row>
    <row r="9311" spans="1:5" x14ac:dyDescent="0.25">
      <c r="A9311">
        <v>7</v>
      </c>
      <c r="B9311" s="35" t="str">
        <f t="shared" si="146"/>
        <v>F1-P110.</v>
      </c>
      <c r="C9311" s="25" t="s">
        <v>191</v>
      </c>
      <c r="D9311" s="27">
        <v>-5252730288.0799999</v>
      </c>
      <c r="E9311" s="27">
        <v>-5488918569.9899998</v>
      </c>
    </row>
    <row r="9312" spans="1:5" x14ac:dyDescent="0.25">
      <c r="A9312">
        <v>7</v>
      </c>
      <c r="B9312" s="35" t="str">
        <f t="shared" si="146"/>
        <v>F1-P110.</v>
      </c>
      <c r="C9312" s="25" t="s">
        <v>192</v>
      </c>
      <c r="D9312" s="26">
        <v>9056505432.6299992</v>
      </c>
      <c r="E9312" s="26">
        <v>9278362952.7399998</v>
      </c>
    </row>
    <row r="9313" spans="1:5" x14ac:dyDescent="0.25">
      <c r="A9313">
        <v>7</v>
      </c>
      <c r="B9313" s="35" t="str">
        <f t="shared" si="146"/>
        <v>F1-P110.</v>
      </c>
      <c r="C9313" s="25" t="s">
        <v>193</v>
      </c>
      <c r="D9313" s="26">
        <v>9056505432.6299992</v>
      </c>
      <c r="E9313" s="26">
        <v>9278362952.7399998</v>
      </c>
    </row>
    <row r="9314" spans="1:5" x14ac:dyDescent="0.25">
      <c r="A9314">
        <v>7</v>
      </c>
      <c r="B9314" s="35" t="str">
        <f t="shared" si="146"/>
        <v>11710002</v>
      </c>
      <c r="C9314" s="32" t="s">
        <v>336</v>
      </c>
      <c r="D9314" s="33">
        <v>0</v>
      </c>
      <c r="E9314" s="33">
        <v>0</v>
      </c>
    </row>
    <row r="9315" spans="1:5" x14ac:dyDescent="0.25">
      <c r="A9315">
        <v>7</v>
      </c>
      <c r="B9315" s="35" t="str">
        <f t="shared" si="146"/>
        <v xml:space="preserve">F117-1  </v>
      </c>
      <c r="C9315" s="25" t="s">
        <v>337</v>
      </c>
      <c r="D9315" s="26">
        <v>0</v>
      </c>
      <c r="E9315" s="26">
        <v>0</v>
      </c>
    </row>
    <row r="9316" spans="1:5" x14ac:dyDescent="0.25">
      <c r="A9316">
        <v>7</v>
      </c>
      <c r="B9316" s="35" t="str">
        <f t="shared" si="146"/>
        <v>11730002</v>
      </c>
      <c r="C9316" s="32" t="s">
        <v>1765</v>
      </c>
      <c r="D9316" s="33">
        <v>8654564.4700000007</v>
      </c>
      <c r="E9316" s="33">
        <v>8654564.4700000007</v>
      </c>
    </row>
    <row r="9317" spans="1:5" x14ac:dyDescent="0.25">
      <c r="A9317">
        <v>7</v>
      </c>
      <c r="B9317" s="35" t="str">
        <f t="shared" si="146"/>
        <v xml:space="preserve">F117-3  </v>
      </c>
      <c r="C9317" s="25" t="s">
        <v>1766</v>
      </c>
      <c r="D9317" s="26">
        <v>8654564.4700000007</v>
      </c>
      <c r="E9317" s="26">
        <v>8654564.4700000007</v>
      </c>
    </row>
    <row r="9318" spans="1:5" x14ac:dyDescent="0.25">
      <c r="A9318">
        <v>7</v>
      </c>
      <c r="B9318" s="35" t="str">
        <f t="shared" si="146"/>
        <v>F1-P110.</v>
      </c>
      <c r="C9318" s="28" t="s">
        <v>194</v>
      </c>
      <c r="D9318" s="29">
        <v>8654564.4700000007</v>
      </c>
      <c r="E9318" s="29">
        <v>8654564.4700000007</v>
      </c>
    </row>
    <row r="9319" spans="1:5" x14ac:dyDescent="0.25">
      <c r="A9319">
        <v>7</v>
      </c>
      <c r="B9319" s="35" t="str">
        <f t="shared" si="146"/>
        <v>12100503</v>
      </c>
      <c r="C9319" s="32" t="s">
        <v>338</v>
      </c>
      <c r="D9319" s="33">
        <v>-143201.49</v>
      </c>
      <c r="E9319" s="33">
        <v>192019.08</v>
      </c>
    </row>
    <row r="9320" spans="1:5" x14ac:dyDescent="0.25">
      <c r="A9320">
        <v>7</v>
      </c>
      <c r="B9320" s="35" t="str">
        <f t="shared" si="146"/>
        <v>12100513</v>
      </c>
      <c r="C9320" s="32" t="s">
        <v>339</v>
      </c>
      <c r="D9320" s="33">
        <v>2930021.94</v>
      </c>
      <c r="E9320" s="33">
        <v>2894563.9</v>
      </c>
    </row>
    <row r="9321" spans="1:5" x14ac:dyDescent="0.25">
      <c r="A9321">
        <v>7</v>
      </c>
      <c r="B9321" s="35" t="str">
        <f t="shared" si="146"/>
        <v xml:space="preserve">F121    </v>
      </c>
      <c r="C9321" s="25" t="s">
        <v>340</v>
      </c>
      <c r="D9321" s="26">
        <v>2786820.45</v>
      </c>
      <c r="E9321" s="26">
        <v>3086582.98</v>
      </c>
    </row>
    <row r="9322" spans="1:5" x14ac:dyDescent="0.25">
      <c r="A9322">
        <v>7</v>
      </c>
      <c r="B9322" s="35" t="str">
        <f t="shared" si="146"/>
        <v>F1-P110.</v>
      </c>
      <c r="C9322" s="25" t="s">
        <v>195</v>
      </c>
      <c r="D9322" s="26">
        <v>2786820.45</v>
      </c>
      <c r="E9322" s="26">
        <v>3086582.98</v>
      </c>
    </row>
    <row r="9323" spans="1:5" x14ac:dyDescent="0.25">
      <c r="A9323">
        <v>7</v>
      </c>
      <c r="B9323" s="35" t="str">
        <f t="shared" si="146"/>
        <v>12200503</v>
      </c>
      <c r="C9323" s="32" t="s">
        <v>341</v>
      </c>
      <c r="D9323" s="33">
        <v>343834.41</v>
      </c>
      <c r="E9323" s="33">
        <v>-25296.42</v>
      </c>
    </row>
    <row r="9324" spans="1:5" x14ac:dyDescent="0.25">
      <c r="A9324">
        <v>7</v>
      </c>
      <c r="B9324" s="35" t="str">
        <f t="shared" si="146"/>
        <v xml:space="preserve">F122    </v>
      </c>
      <c r="C9324" s="25" t="s">
        <v>342</v>
      </c>
      <c r="D9324" s="26">
        <v>343834.41</v>
      </c>
      <c r="E9324" s="26">
        <v>-25296.42</v>
      </c>
    </row>
    <row r="9325" spans="1:5" x14ac:dyDescent="0.25">
      <c r="A9325">
        <v>7</v>
      </c>
      <c r="B9325" s="35" t="str">
        <f t="shared" si="146"/>
        <v>F1-P110.</v>
      </c>
      <c r="C9325" s="25" t="s">
        <v>196</v>
      </c>
      <c r="D9325" s="26">
        <v>343834.41</v>
      </c>
      <c r="E9325" s="26">
        <v>-25296.42</v>
      </c>
    </row>
    <row r="9326" spans="1:5" x14ac:dyDescent="0.25">
      <c r="A9326">
        <v>7</v>
      </c>
      <c r="B9326" s="35" t="str">
        <f t="shared" si="146"/>
        <v>12310000</v>
      </c>
      <c r="C9326" s="32" t="s">
        <v>343</v>
      </c>
      <c r="D9326" s="33">
        <v>29527738</v>
      </c>
      <c r="E9326" s="33">
        <v>27252764</v>
      </c>
    </row>
    <row r="9327" spans="1:5" x14ac:dyDescent="0.25">
      <c r="A9327">
        <v>7</v>
      </c>
      <c r="B9327" s="35" t="str">
        <f t="shared" si="146"/>
        <v xml:space="preserve">F123-1  </v>
      </c>
      <c r="C9327" s="25" t="s">
        <v>344</v>
      </c>
      <c r="D9327" s="26">
        <v>29527738</v>
      </c>
      <c r="E9327" s="26">
        <v>27252764</v>
      </c>
    </row>
    <row r="9328" spans="1:5" x14ac:dyDescent="0.25">
      <c r="A9328">
        <v>7</v>
      </c>
      <c r="B9328" s="35" t="str">
        <f t="shared" si="146"/>
        <v>F1-P110.</v>
      </c>
      <c r="C9328" s="25" t="s">
        <v>197</v>
      </c>
      <c r="D9328" s="26">
        <v>29527738</v>
      </c>
      <c r="E9328" s="26">
        <v>27252764</v>
      </c>
    </row>
    <row r="9329" spans="1:5" x14ac:dyDescent="0.25">
      <c r="A9329">
        <v>7</v>
      </c>
      <c r="B9329" s="35" t="str">
        <f t="shared" si="146"/>
        <v>12400043</v>
      </c>
      <c r="C9329" s="32" t="s">
        <v>345</v>
      </c>
      <c r="D9329" s="33">
        <v>47495247.350000001</v>
      </c>
      <c r="E9329" s="33">
        <v>48636522.5</v>
      </c>
    </row>
    <row r="9330" spans="1:5" x14ac:dyDescent="0.25">
      <c r="A9330">
        <v>7</v>
      </c>
      <c r="B9330" s="35" t="str">
        <f t="shared" si="146"/>
        <v>12400503</v>
      </c>
      <c r="C9330" s="32" t="s">
        <v>346</v>
      </c>
      <c r="D9330" s="33">
        <v>370053.8</v>
      </c>
      <c r="E9330" s="33">
        <v>321012.63</v>
      </c>
    </row>
    <row r="9331" spans="1:5" x14ac:dyDescent="0.25">
      <c r="A9331">
        <v>7</v>
      </c>
      <c r="B9331" s="35" t="str">
        <f t="shared" si="146"/>
        <v>12400542</v>
      </c>
      <c r="C9331" s="32" t="s">
        <v>347</v>
      </c>
      <c r="D9331" s="33">
        <v>-6319950</v>
      </c>
      <c r="E9331" s="33">
        <v>-6319950</v>
      </c>
    </row>
    <row r="9332" spans="1:5" x14ac:dyDescent="0.25">
      <c r="A9332">
        <v>7</v>
      </c>
      <c r="B9332" s="35" t="str">
        <f t="shared" si="146"/>
        <v>12400552</v>
      </c>
      <c r="C9332" s="32" t="s">
        <v>348</v>
      </c>
      <c r="D9332" s="33">
        <v>6319950</v>
      </c>
      <c r="E9332" s="33">
        <v>6319950</v>
      </c>
    </row>
    <row r="9333" spans="1:5" x14ac:dyDescent="0.25">
      <c r="A9333">
        <v>7</v>
      </c>
      <c r="B9333" s="35" t="str">
        <f t="shared" si="146"/>
        <v>12400553</v>
      </c>
      <c r="C9333" s="32" t="s">
        <v>349</v>
      </c>
      <c r="D9333" s="33">
        <v>1240700.33</v>
      </c>
      <c r="E9333" s="33">
        <v>1183316.69</v>
      </c>
    </row>
    <row r="9334" spans="1:5" x14ac:dyDescent="0.25">
      <c r="A9334">
        <v>7</v>
      </c>
      <c r="B9334" s="35" t="str">
        <f t="shared" si="146"/>
        <v xml:space="preserve">F124    </v>
      </c>
      <c r="C9334" s="25" t="s">
        <v>350</v>
      </c>
      <c r="D9334" s="26">
        <v>49106001.479999997</v>
      </c>
      <c r="E9334" s="26">
        <v>50140851.82</v>
      </c>
    </row>
    <row r="9335" spans="1:5" x14ac:dyDescent="0.25">
      <c r="A9335">
        <v>7</v>
      </c>
      <c r="B9335" s="35" t="str">
        <f t="shared" si="146"/>
        <v>F1-P110.</v>
      </c>
      <c r="C9335" s="25" t="s">
        <v>198</v>
      </c>
      <c r="D9335" s="26">
        <v>49106001.479999997</v>
      </c>
      <c r="E9335" s="26">
        <v>50140851.82</v>
      </c>
    </row>
    <row r="9336" spans="1:5" x14ac:dyDescent="0.25">
      <c r="A9336">
        <v>7</v>
      </c>
      <c r="B9336" s="35" t="str">
        <f t="shared" si="146"/>
        <v>12800001</v>
      </c>
      <c r="C9336" s="32" t="s">
        <v>351</v>
      </c>
      <c r="D9336" s="33">
        <v>18500000</v>
      </c>
      <c r="E9336" s="33">
        <v>18500000</v>
      </c>
    </row>
    <row r="9337" spans="1:5" x14ac:dyDescent="0.25">
      <c r="A9337">
        <v>7</v>
      </c>
      <c r="B9337" s="35" t="str">
        <f t="shared" si="146"/>
        <v>12800011</v>
      </c>
      <c r="C9337" s="32" t="s">
        <v>352</v>
      </c>
      <c r="D9337" s="33">
        <v>1663332.79</v>
      </c>
      <c r="E9337" s="33">
        <v>1664927.58</v>
      </c>
    </row>
    <row r="9338" spans="1:5" x14ac:dyDescent="0.25">
      <c r="A9338">
        <v>7</v>
      </c>
      <c r="B9338" s="35" t="str">
        <f t="shared" si="146"/>
        <v xml:space="preserve">F128    </v>
      </c>
      <c r="C9338" s="25" t="s">
        <v>353</v>
      </c>
      <c r="D9338" s="26">
        <v>20163332.789999999</v>
      </c>
      <c r="E9338" s="26">
        <v>20164927.579999998</v>
      </c>
    </row>
    <row r="9339" spans="1:5" x14ac:dyDescent="0.25">
      <c r="A9339">
        <v>7</v>
      </c>
      <c r="B9339" s="35" t="str">
        <f t="shared" si="146"/>
        <v>F1-P110.</v>
      </c>
      <c r="C9339" s="25" t="s">
        <v>199</v>
      </c>
      <c r="D9339" s="26">
        <v>20163332.789999999</v>
      </c>
      <c r="E9339" s="26">
        <v>20164927.579999998</v>
      </c>
    </row>
    <row r="9340" spans="1:5" x14ac:dyDescent="0.25">
      <c r="A9340">
        <v>7</v>
      </c>
      <c r="B9340" s="35" t="str">
        <f t="shared" si="146"/>
        <v>F1-P110.</v>
      </c>
      <c r="C9340" s="30" t="s">
        <v>200</v>
      </c>
      <c r="D9340" s="31">
        <v>101927727.13</v>
      </c>
      <c r="E9340" s="31">
        <v>100619829.95999999</v>
      </c>
    </row>
    <row r="9341" spans="1:5" x14ac:dyDescent="0.25">
      <c r="A9341">
        <v>7</v>
      </c>
      <c r="B9341" s="35" t="str">
        <f t="shared" si="146"/>
        <v>13100543</v>
      </c>
      <c r="C9341" s="32" t="s">
        <v>354</v>
      </c>
      <c r="D9341" s="33">
        <v>13099.16</v>
      </c>
      <c r="E9341" s="33">
        <v>75180.08</v>
      </c>
    </row>
    <row r="9342" spans="1:5" x14ac:dyDescent="0.25">
      <c r="A9342">
        <v>7</v>
      </c>
      <c r="B9342" s="35" t="str">
        <f t="shared" si="146"/>
        <v>13100563</v>
      </c>
      <c r="C9342" s="32" t="s">
        <v>355</v>
      </c>
      <c r="D9342" s="33">
        <v>58867.06</v>
      </c>
      <c r="E9342" s="33">
        <v>222254.71</v>
      </c>
    </row>
    <row r="9343" spans="1:5" x14ac:dyDescent="0.25">
      <c r="A9343">
        <v>7</v>
      </c>
      <c r="B9343" s="35" t="str">
        <f t="shared" si="146"/>
        <v>13100573</v>
      </c>
      <c r="C9343" s="32" t="s">
        <v>356</v>
      </c>
      <c r="D9343" s="33">
        <v>12659.11</v>
      </c>
      <c r="E9343" s="33">
        <v>17837.689999999999</v>
      </c>
    </row>
    <row r="9344" spans="1:5" x14ac:dyDescent="0.25">
      <c r="A9344">
        <v>7</v>
      </c>
      <c r="B9344" s="35" t="str">
        <f t="shared" si="146"/>
        <v>13101003</v>
      </c>
      <c r="C9344" s="32" t="s">
        <v>357</v>
      </c>
      <c r="D9344" s="33">
        <v>6940602.5499999998</v>
      </c>
      <c r="E9344" s="33">
        <v>5385917.4000000004</v>
      </c>
    </row>
    <row r="9345" spans="1:5" x14ac:dyDescent="0.25">
      <c r="A9345">
        <v>7</v>
      </c>
      <c r="B9345" s="35" t="str">
        <f t="shared" si="146"/>
        <v>13101013</v>
      </c>
      <c r="C9345" s="32" t="s">
        <v>358</v>
      </c>
      <c r="D9345" s="33">
        <v>844355.91</v>
      </c>
      <c r="E9345" s="33">
        <v>-388665.28</v>
      </c>
    </row>
    <row r="9346" spans="1:5" x14ac:dyDescent="0.25">
      <c r="A9346">
        <v>7</v>
      </c>
      <c r="B9346" s="35" t="str">
        <f t="shared" si="146"/>
        <v>13101023</v>
      </c>
      <c r="C9346" s="32" t="s">
        <v>359</v>
      </c>
      <c r="D9346" s="33">
        <v>19154470.989999998</v>
      </c>
      <c r="E9346" s="33">
        <v>12674333.75</v>
      </c>
    </row>
    <row r="9347" spans="1:5" x14ac:dyDescent="0.25">
      <c r="A9347">
        <v>7</v>
      </c>
      <c r="B9347" s="35" t="str">
        <f t="shared" si="146"/>
        <v>13101033</v>
      </c>
      <c r="C9347" s="32" t="s">
        <v>360</v>
      </c>
      <c r="D9347" s="33">
        <v>790044.26</v>
      </c>
      <c r="E9347" s="33">
        <v>681959.07</v>
      </c>
    </row>
    <row r="9348" spans="1:5" x14ac:dyDescent="0.25">
      <c r="A9348">
        <v>7</v>
      </c>
      <c r="B9348" s="35" t="str">
        <f t="shared" si="146"/>
        <v>13101093</v>
      </c>
      <c r="C9348" s="32" t="s">
        <v>362</v>
      </c>
      <c r="D9348" s="33">
        <v>-25217.58</v>
      </c>
      <c r="E9348" s="33">
        <v>1884.54</v>
      </c>
    </row>
    <row r="9349" spans="1:5" x14ac:dyDescent="0.25">
      <c r="A9349">
        <v>7</v>
      </c>
      <c r="B9349" s="35" t="str">
        <f t="shared" si="146"/>
        <v>13101113</v>
      </c>
      <c r="C9349" s="32" t="s">
        <v>363</v>
      </c>
      <c r="D9349" s="33">
        <v>-4844297.99</v>
      </c>
      <c r="E9349" s="33">
        <v>-5701961.9699999997</v>
      </c>
    </row>
    <row r="9350" spans="1:5" x14ac:dyDescent="0.25">
      <c r="A9350">
        <v>7</v>
      </c>
      <c r="B9350" s="35" t="str">
        <f t="shared" si="146"/>
        <v>13101123</v>
      </c>
      <c r="C9350" s="32" t="s">
        <v>364</v>
      </c>
      <c r="D9350" s="33">
        <v>-1682464.29</v>
      </c>
      <c r="E9350" s="33">
        <v>-2129277.62</v>
      </c>
    </row>
    <row r="9351" spans="1:5" x14ac:dyDescent="0.25">
      <c r="A9351">
        <v>7</v>
      </c>
      <c r="B9351" s="35" t="str">
        <f t="shared" si="146"/>
        <v>13101133</v>
      </c>
      <c r="C9351" s="32" t="s">
        <v>365</v>
      </c>
      <c r="D9351" s="33">
        <v>0</v>
      </c>
      <c r="E9351" s="33">
        <v>-400</v>
      </c>
    </row>
    <row r="9352" spans="1:5" x14ac:dyDescent="0.25">
      <c r="A9352">
        <v>7</v>
      </c>
      <c r="B9352" s="35" t="str">
        <f t="shared" si="146"/>
        <v>13101163</v>
      </c>
      <c r="C9352" s="32" t="s">
        <v>366</v>
      </c>
      <c r="D9352" s="33">
        <v>68474.63</v>
      </c>
      <c r="E9352" s="33">
        <v>118011.98</v>
      </c>
    </row>
    <row r="9353" spans="1:5" x14ac:dyDescent="0.25">
      <c r="A9353">
        <v>7</v>
      </c>
      <c r="B9353" s="35" t="str">
        <f t="shared" si="146"/>
        <v>13101183</v>
      </c>
      <c r="C9353" s="32" t="s">
        <v>367</v>
      </c>
      <c r="D9353" s="33">
        <v>2404910.3199999998</v>
      </c>
      <c r="E9353" s="33">
        <v>2636855.65</v>
      </c>
    </row>
    <row r="9354" spans="1:5" x14ac:dyDescent="0.25">
      <c r="A9354">
        <v>7</v>
      </c>
      <c r="B9354" s="35" t="str">
        <f t="shared" si="146"/>
        <v>13101193</v>
      </c>
      <c r="C9354" s="32" t="s">
        <v>368</v>
      </c>
      <c r="D9354" s="33">
        <v>3321.07</v>
      </c>
      <c r="E9354" s="33">
        <v>0</v>
      </c>
    </row>
    <row r="9355" spans="1:5" x14ac:dyDescent="0.25">
      <c r="A9355">
        <v>7</v>
      </c>
      <c r="B9355" s="35" t="str">
        <f t="shared" si="146"/>
        <v>13101253</v>
      </c>
      <c r="C9355" s="32" t="s">
        <v>369</v>
      </c>
      <c r="D9355" s="33">
        <v>845666.45</v>
      </c>
      <c r="E9355" s="33">
        <v>538060.75</v>
      </c>
    </row>
    <row r="9356" spans="1:5" x14ac:dyDescent="0.25">
      <c r="A9356">
        <v>7</v>
      </c>
      <c r="B9356" s="35" t="str">
        <f t="shared" si="146"/>
        <v>13109003</v>
      </c>
      <c r="C9356" s="32" t="s">
        <v>370</v>
      </c>
      <c r="D9356" s="33">
        <v>6303.69</v>
      </c>
      <c r="E9356" s="33">
        <v>62165.7</v>
      </c>
    </row>
    <row r="9357" spans="1:5" x14ac:dyDescent="0.25">
      <c r="A9357">
        <v>7</v>
      </c>
      <c r="B9357" s="35" t="str">
        <f t="shared" si="146"/>
        <v>13109013</v>
      </c>
      <c r="C9357" s="32" t="s">
        <v>371</v>
      </c>
      <c r="D9357" s="33">
        <v>3866</v>
      </c>
      <c r="E9357" s="33">
        <v>3866</v>
      </c>
    </row>
    <row r="9358" spans="1:5" x14ac:dyDescent="0.25">
      <c r="A9358">
        <v>7</v>
      </c>
      <c r="B9358" s="35" t="str">
        <f t="shared" si="146"/>
        <v xml:space="preserve">F131    </v>
      </c>
      <c r="C9358" s="25" t="s">
        <v>373</v>
      </c>
      <c r="D9358" s="26">
        <v>24594661.34</v>
      </c>
      <c r="E9358" s="26">
        <v>14198022.449999999</v>
      </c>
    </row>
    <row r="9359" spans="1:5" x14ac:dyDescent="0.25">
      <c r="A9359">
        <v>7</v>
      </c>
      <c r="B9359" s="35" t="str">
        <f t="shared" si="146"/>
        <v>F1-P110.</v>
      </c>
      <c r="C9359" s="25" t="s">
        <v>201</v>
      </c>
      <c r="D9359" s="26">
        <v>24594661.34</v>
      </c>
      <c r="E9359" s="26">
        <v>14198022.449999999</v>
      </c>
    </row>
    <row r="9360" spans="1:5" x14ac:dyDescent="0.25">
      <c r="A9360">
        <v>7</v>
      </c>
      <c r="B9360" s="35" t="str">
        <f t="shared" si="146"/>
        <v>13400021</v>
      </c>
      <c r="C9360" s="32" t="s">
        <v>374</v>
      </c>
      <c r="D9360" s="33">
        <v>9861609.4000000004</v>
      </c>
      <c r="E9360" s="33">
        <v>9864609.4000000004</v>
      </c>
    </row>
    <row r="9361" spans="1:5" x14ac:dyDescent="0.25">
      <c r="A9361">
        <v>7</v>
      </c>
      <c r="B9361" s="35" t="str">
        <f t="shared" si="146"/>
        <v>13400031</v>
      </c>
      <c r="C9361" s="32" t="s">
        <v>375</v>
      </c>
      <c r="D9361" s="33">
        <v>-9861609.4000000004</v>
      </c>
      <c r="E9361" s="33">
        <v>-9864609.4000000004</v>
      </c>
    </row>
    <row r="9362" spans="1:5" x14ac:dyDescent="0.25">
      <c r="A9362">
        <v>7</v>
      </c>
      <c r="B9362" s="35" t="str">
        <f t="shared" si="146"/>
        <v>13400073</v>
      </c>
      <c r="C9362" s="32" t="s">
        <v>376</v>
      </c>
      <c r="D9362" s="33">
        <v>4847109.1399999997</v>
      </c>
      <c r="E9362" s="33">
        <v>450071.33</v>
      </c>
    </row>
    <row r="9363" spans="1:5" x14ac:dyDescent="0.25">
      <c r="A9363">
        <v>7</v>
      </c>
      <c r="B9363" s="35" t="str">
        <f t="shared" si="146"/>
        <v>13400111</v>
      </c>
      <c r="C9363" s="32" t="s">
        <v>377</v>
      </c>
      <c r="D9363" s="33">
        <v>25000</v>
      </c>
      <c r="E9363" s="33">
        <v>25000</v>
      </c>
    </row>
    <row r="9364" spans="1:5" x14ac:dyDescent="0.25">
      <c r="A9364">
        <v>7</v>
      </c>
      <c r="B9364" s="35" t="str">
        <f t="shared" si="146"/>
        <v>13400211</v>
      </c>
      <c r="C9364" s="32" t="s">
        <v>1767</v>
      </c>
      <c r="D9364" s="33">
        <v>52300</v>
      </c>
      <c r="E9364" s="33">
        <v>0</v>
      </c>
    </row>
    <row r="9365" spans="1:5" x14ac:dyDescent="0.25">
      <c r="A9365">
        <v>7</v>
      </c>
      <c r="B9365" s="35" t="str">
        <f t="shared" si="146"/>
        <v>13400261</v>
      </c>
      <c r="C9365" s="32" t="s">
        <v>378</v>
      </c>
      <c r="D9365" s="33">
        <v>534351</v>
      </c>
      <c r="E9365" s="33">
        <v>561153</v>
      </c>
    </row>
    <row r="9366" spans="1:5" x14ac:dyDescent="0.25">
      <c r="A9366">
        <v>7</v>
      </c>
      <c r="B9366" s="35" t="str">
        <f t="shared" si="146"/>
        <v>13400311</v>
      </c>
      <c r="C9366" s="32" t="s">
        <v>379</v>
      </c>
      <c r="D9366" s="33">
        <v>194700</v>
      </c>
      <c r="E9366" s="33">
        <v>194700</v>
      </c>
    </row>
    <row r="9367" spans="1:5" x14ac:dyDescent="0.25">
      <c r="A9367">
        <v>7</v>
      </c>
      <c r="B9367" s="35" t="str">
        <f t="shared" si="146"/>
        <v>13400321</v>
      </c>
      <c r="C9367" s="32" t="s">
        <v>380</v>
      </c>
      <c r="D9367" s="33">
        <v>94370</v>
      </c>
      <c r="E9367" s="33">
        <v>30000</v>
      </c>
    </row>
    <row r="9368" spans="1:5" x14ac:dyDescent="0.25">
      <c r="A9368">
        <v>7</v>
      </c>
      <c r="B9368" s="35" t="str">
        <f t="shared" ref="B9368:B9431" si="147">LEFT(C9368,8)</f>
        <v>13400332</v>
      </c>
      <c r="C9368" s="32" t="s">
        <v>381</v>
      </c>
      <c r="D9368" s="33">
        <v>1521535.01</v>
      </c>
      <c r="E9368" s="33">
        <v>1753841.32</v>
      </c>
    </row>
    <row r="9369" spans="1:5" x14ac:dyDescent="0.25">
      <c r="A9369">
        <v>7</v>
      </c>
      <c r="B9369" s="35" t="str">
        <f t="shared" si="147"/>
        <v>13400341</v>
      </c>
      <c r="C9369" s="32" t="s">
        <v>382</v>
      </c>
      <c r="D9369" s="33">
        <v>0</v>
      </c>
      <c r="E9369" s="33">
        <v>182336</v>
      </c>
    </row>
    <row r="9370" spans="1:5" x14ac:dyDescent="0.25">
      <c r="A9370">
        <v>7</v>
      </c>
      <c r="B9370" s="35" t="str">
        <f t="shared" si="147"/>
        <v xml:space="preserve">F134    </v>
      </c>
      <c r="C9370" s="25" t="s">
        <v>384</v>
      </c>
      <c r="D9370" s="26">
        <v>7269365.1500000004</v>
      </c>
      <c r="E9370" s="26">
        <v>3197101.65</v>
      </c>
    </row>
    <row r="9371" spans="1:5" x14ac:dyDescent="0.25">
      <c r="A9371">
        <v>7</v>
      </c>
      <c r="B9371" s="35" t="str">
        <f t="shared" si="147"/>
        <v>F1-P110.</v>
      </c>
      <c r="C9371" s="25" t="s">
        <v>202</v>
      </c>
      <c r="D9371" s="26">
        <v>7269365.1500000004</v>
      </c>
      <c r="E9371" s="26">
        <v>3197101.65</v>
      </c>
    </row>
    <row r="9372" spans="1:5" x14ac:dyDescent="0.25">
      <c r="A9372">
        <v>7</v>
      </c>
      <c r="B9372" s="35" t="str">
        <f t="shared" si="147"/>
        <v>13500003</v>
      </c>
      <c r="C9372" s="32" t="s">
        <v>385</v>
      </c>
      <c r="D9372" s="33">
        <v>7534.56</v>
      </c>
      <c r="E9372" s="33">
        <v>7534.56</v>
      </c>
    </row>
    <row r="9373" spans="1:5" x14ac:dyDescent="0.25">
      <c r="A9373">
        <v>7</v>
      </c>
      <c r="B9373" s="35" t="str">
        <f t="shared" si="147"/>
        <v>13500041</v>
      </c>
      <c r="C9373" s="32" t="s">
        <v>386</v>
      </c>
      <c r="D9373" s="33">
        <v>258594.59</v>
      </c>
      <c r="E9373" s="33">
        <v>1189903.5900000001</v>
      </c>
    </row>
    <row r="9374" spans="1:5" x14ac:dyDescent="0.25">
      <c r="A9374">
        <v>7</v>
      </c>
      <c r="B9374" s="35" t="str">
        <f t="shared" si="147"/>
        <v>13500051</v>
      </c>
      <c r="C9374" s="32" t="s">
        <v>387</v>
      </c>
      <c r="D9374" s="33">
        <v>73353</v>
      </c>
      <c r="E9374" s="33">
        <v>73353</v>
      </c>
    </row>
    <row r="9375" spans="1:5" x14ac:dyDescent="0.25">
      <c r="A9375">
        <v>7</v>
      </c>
      <c r="B9375" s="35" t="str">
        <f t="shared" si="147"/>
        <v>13500061</v>
      </c>
      <c r="C9375" s="32" t="s">
        <v>388</v>
      </c>
      <c r="D9375" s="33">
        <v>1786010</v>
      </c>
      <c r="E9375" s="33">
        <v>1389397</v>
      </c>
    </row>
    <row r="9376" spans="1:5" x14ac:dyDescent="0.25">
      <c r="A9376">
        <v>7</v>
      </c>
      <c r="B9376" s="35" t="str">
        <f t="shared" si="147"/>
        <v>13500071</v>
      </c>
      <c r="C9376" s="32" t="s">
        <v>389</v>
      </c>
      <c r="D9376" s="33">
        <v>1818485</v>
      </c>
      <c r="E9376" s="33">
        <v>1836506</v>
      </c>
    </row>
    <row r="9377" spans="1:5" x14ac:dyDescent="0.25">
      <c r="A9377">
        <v>7</v>
      </c>
      <c r="B9377" s="35" t="str">
        <f t="shared" si="147"/>
        <v>13500183</v>
      </c>
      <c r="C9377" s="32" t="s">
        <v>390</v>
      </c>
      <c r="D9377" s="33">
        <v>100000</v>
      </c>
      <c r="E9377" s="33">
        <v>100000</v>
      </c>
    </row>
    <row r="9378" spans="1:5" x14ac:dyDescent="0.25">
      <c r="A9378">
        <v>7</v>
      </c>
      <c r="B9378" s="35" t="str">
        <f t="shared" si="147"/>
        <v>13500201</v>
      </c>
      <c r="C9378" s="32" t="s">
        <v>391</v>
      </c>
      <c r="D9378" s="33">
        <v>1024146.3</v>
      </c>
      <c r="E9378" s="33">
        <v>1685117.08</v>
      </c>
    </row>
    <row r="9379" spans="1:5" x14ac:dyDescent="0.25">
      <c r="A9379">
        <v>7</v>
      </c>
      <c r="B9379" s="35" t="str">
        <f t="shared" si="147"/>
        <v>13500203</v>
      </c>
      <c r="C9379" s="32" t="s">
        <v>392</v>
      </c>
      <c r="D9379" s="33">
        <v>0</v>
      </c>
      <c r="E9379" s="33">
        <v>75000</v>
      </c>
    </row>
    <row r="9380" spans="1:5" x14ac:dyDescent="0.25">
      <c r="A9380">
        <v>7</v>
      </c>
      <c r="B9380" s="35" t="str">
        <f t="shared" si="147"/>
        <v xml:space="preserve">F135    </v>
      </c>
      <c r="C9380" s="25" t="s">
        <v>393</v>
      </c>
      <c r="D9380" s="26">
        <v>5068123.45</v>
      </c>
      <c r="E9380" s="26">
        <v>6356811.2300000004</v>
      </c>
    </row>
    <row r="9381" spans="1:5" x14ac:dyDescent="0.25">
      <c r="A9381">
        <v>7</v>
      </c>
      <c r="B9381" s="35" t="str">
        <f t="shared" si="147"/>
        <v>F1-P110.</v>
      </c>
      <c r="C9381" s="25" t="s">
        <v>203</v>
      </c>
      <c r="D9381" s="26">
        <v>5068123.45</v>
      </c>
      <c r="E9381" s="26">
        <v>6356811.2300000004</v>
      </c>
    </row>
    <row r="9382" spans="1:5" x14ac:dyDescent="0.25">
      <c r="A9382">
        <v>7</v>
      </c>
      <c r="B9382" s="35" t="str">
        <f t="shared" si="147"/>
        <v>14100311</v>
      </c>
      <c r="C9382" s="32" t="s">
        <v>396</v>
      </c>
      <c r="D9382" s="33">
        <v>3213241.34</v>
      </c>
      <c r="E9382" s="33">
        <v>2619410.85</v>
      </c>
    </row>
    <row r="9383" spans="1:5" x14ac:dyDescent="0.25">
      <c r="A9383">
        <v>7</v>
      </c>
      <c r="B9383" s="35" t="str">
        <f t="shared" si="147"/>
        <v xml:space="preserve">F141    </v>
      </c>
      <c r="C9383" s="25" t="s">
        <v>397</v>
      </c>
      <c r="D9383" s="26">
        <v>3213241.34</v>
      </c>
      <c r="E9383" s="26">
        <v>2619410.85</v>
      </c>
    </row>
    <row r="9384" spans="1:5" x14ac:dyDescent="0.25">
      <c r="A9384">
        <v>7</v>
      </c>
      <c r="B9384" s="35" t="str">
        <f t="shared" si="147"/>
        <v>F1-P110.</v>
      </c>
      <c r="C9384" s="25" t="s">
        <v>205</v>
      </c>
      <c r="D9384" s="26">
        <v>3213241.34</v>
      </c>
      <c r="E9384" s="26">
        <v>2619410.85</v>
      </c>
    </row>
    <row r="9385" spans="1:5" x14ac:dyDescent="0.25">
      <c r="A9385">
        <v>7</v>
      </c>
      <c r="B9385" s="35" t="str">
        <f t="shared" si="147"/>
        <v>14200003</v>
      </c>
      <c r="C9385" s="32" t="s">
        <v>398</v>
      </c>
      <c r="D9385" s="33">
        <v>0</v>
      </c>
      <c r="E9385" s="33">
        <v>-50.74</v>
      </c>
    </row>
    <row r="9386" spans="1:5" x14ac:dyDescent="0.25">
      <c r="A9386">
        <v>7</v>
      </c>
      <c r="B9386" s="35" t="str">
        <f t="shared" si="147"/>
        <v>14200201</v>
      </c>
      <c r="C9386" s="32" t="s">
        <v>399</v>
      </c>
      <c r="D9386" s="33">
        <v>154344784.28</v>
      </c>
      <c r="E9386" s="33">
        <v>129219129.45</v>
      </c>
    </row>
    <row r="9387" spans="1:5" x14ac:dyDescent="0.25">
      <c r="A9387">
        <v>7</v>
      </c>
      <c r="B9387" s="35" t="str">
        <f t="shared" si="147"/>
        <v>14200202</v>
      </c>
      <c r="C9387" s="32" t="s">
        <v>400</v>
      </c>
      <c r="D9387" s="33">
        <v>80251159.819999993</v>
      </c>
      <c r="E9387" s="33">
        <v>33425372.440000001</v>
      </c>
    </row>
    <row r="9388" spans="1:5" x14ac:dyDescent="0.25">
      <c r="A9388">
        <v>7</v>
      </c>
      <c r="B9388" s="35" t="str">
        <f t="shared" si="147"/>
        <v>14200203</v>
      </c>
      <c r="C9388" s="32" t="s">
        <v>401</v>
      </c>
      <c r="D9388" s="33">
        <v>-1713517.01</v>
      </c>
      <c r="E9388" s="33">
        <v>-1499522.09</v>
      </c>
    </row>
    <row r="9389" spans="1:5" x14ac:dyDescent="0.25">
      <c r="A9389">
        <v>7</v>
      </c>
      <c r="B9389" s="35" t="str">
        <f t="shared" si="147"/>
        <v>14200213</v>
      </c>
      <c r="C9389" s="32" t="s">
        <v>402</v>
      </c>
      <c r="D9389" s="33">
        <v>-26171.78</v>
      </c>
      <c r="E9389" s="33">
        <v>-2265.75</v>
      </c>
    </row>
    <row r="9390" spans="1:5" x14ac:dyDescent="0.25">
      <c r="A9390">
        <v>7</v>
      </c>
      <c r="B9390" s="35" t="str">
        <f t="shared" si="147"/>
        <v>14200223</v>
      </c>
      <c r="C9390" s="32" t="s">
        <v>403</v>
      </c>
      <c r="D9390" s="33">
        <v>24041.09</v>
      </c>
      <c r="E9390" s="33">
        <v>24025.09</v>
      </c>
    </row>
    <row r="9391" spans="1:5" x14ac:dyDescent="0.25">
      <c r="A9391">
        <v>7</v>
      </c>
      <c r="B9391" s="35" t="str">
        <f t="shared" si="147"/>
        <v>14200253</v>
      </c>
      <c r="C9391" s="32" t="s">
        <v>404</v>
      </c>
      <c r="D9391" s="33">
        <v>-73895.48</v>
      </c>
      <c r="E9391" s="33">
        <v>-1945.91</v>
      </c>
    </row>
    <row r="9392" spans="1:5" x14ac:dyDescent="0.25">
      <c r="A9392">
        <v>7</v>
      </c>
      <c r="B9392" s="35" t="str">
        <f t="shared" si="147"/>
        <v xml:space="preserve">F142    </v>
      </c>
      <c r="C9392" s="25" t="s">
        <v>405</v>
      </c>
      <c r="D9392" s="26">
        <v>232806400.91999999</v>
      </c>
      <c r="E9392" s="26">
        <v>161164742.49000001</v>
      </c>
    </row>
    <row r="9393" spans="1:5" x14ac:dyDescent="0.25">
      <c r="A9393">
        <v>7</v>
      </c>
      <c r="B9393" s="35" t="str">
        <f t="shared" si="147"/>
        <v>F1-P110.</v>
      </c>
      <c r="C9393" s="25" t="s">
        <v>206</v>
      </c>
      <c r="D9393" s="26">
        <v>232806400.91999999</v>
      </c>
      <c r="E9393" s="26">
        <v>161164742.49000001</v>
      </c>
    </row>
    <row r="9394" spans="1:5" x14ac:dyDescent="0.25">
      <c r="A9394">
        <v>7</v>
      </c>
      <c r="B9394" s="35" t="str">
        <f t="shared" si="147"/>
        <v>14300062</v>
      </c>
      <c r="C9394" s="32" t="s">
        <v>406</v>
      </c>
      <c r="D9394" s="33">
        <v>11722674.4</v>
      </c>
      <c r="E9394" s="33">
        <v>15636501.890000001</v>
      </c>
    </row>
    <row r="9395" spans="1:5" x14ac:dyDescent="0.25">
      <c r="A9395">
        <v>7</v>
      </c>
      <c r="B9395" s="35" t="str">
        <f t="shared" si="147"/>
        <v>14300072</v>
      </c>
      <c r="C9395" s="32" t="s">
        <v>407</v>
      </c>
      <c r="D9395" s="33">
        <v>402937.51</v>
      </c>
      <c r="E9395" s="33">
        <v>62790.49</v>
      </c>
    </row>
    <row r="9396" spans="1:5" x14ac:dyDescent="0.25">
      <c r="A9396">
        <v>7</v>
      </c>
      <c r="B9396" s="35" t="str">
        <f t="shared" si="147"/>
        <v>14300081</v>
      </c>
      <c r="C9396" s="32" t="s">
        <v>408</v>
      </c>
      <c r="D9396" s="33">
        <v>177208.88</v>
      </c>
      <c r="E9396" s="33">
        <v>1496.25</v>
      </c>
    </row>
    <row r="9397" spans="1:5" x14ac:dyDescent="0.25">
      <c r="A9397">
        <v>7</v>
      </c>
      <c r="B9397" s="35" t="str">
        <f t="shared" si="147"/>
        <v>14300082</v>
      </c>
      <c r="C9397" s="32" t="s">
        <v>409</v>
      </c>
      <c r="D9397" s="33">
        <v>402936.94</v>
      </c>
      <c r="E9397" s="33">
        <v>62790.559999999998</v>
      </c>
    </row>
    <row r="9398" spans="1:5" x14ac:dyDescent="0.25">
      <c r="A9398">
        <v>7</v>
      </c>
      <c r="B9398" s="35" t="str">
        <f t="shared" si="147"/>
        <v>14300141</v>
      </c>
      <c r="C9398" s="32" t="s">
        <v>410</v>
      </c>
      <c r="D9398" s="33">
        <v>16095067.43</v>
      </c>
      <c r="E9398" s="33">
        <v>13351314.59</v>
      </c>
    </row>
    <row r="9399" spans="1:5" x14ac:dyDescent="0.25">
      <c r="A9399">
        <v>7</v>
      </c>
      <c r="B9399" s="35" t="str">
        <f t="shared" si="147"/>
        <v>14300151</v>
      </c>
      <c r="C9399" s="32" t="s">
        <v>411</v>
      </c>
      <c r="D9399" s="33">
        <v>2178960.42</v>
      </c>
      <c r="E9399" s="33">
        <v>1132378.53</v>
      </c>
    </row>
    <row r="9400" spans="1:5" x14ac:dyDescent="0.25">
      <c r="A9400">
        <v>7</v>
      </c>
      <c r="B9400" s="35" t="str">
        <f t="shared" si="147"/>
        <v>14300171</v>
      </c>
      <c r="C9400" s="32" t="s">
        <v>412</v>
      </c>
      <c r="D9400" s="33">
        <v>13115849.41</v>
      </c>
      <c r="E9400" s="33">
        <v>8782161.3900000006</v>
      </c>
    </row>
    <row r="9401" spans="1:5" x14ac:dyDescent="0.25">
      <c r="A9401">
        <v>7</v>
      </c>
      <c r="B9401" s="35" t="str">
        <f t="shared" si="147"/>
        <v>14300241</v>
      </c>
      <c r="C9401" s="32" t="s">
        <v>413</v>
      </c>
      <c r="D9401" s="33">
        <v>177019.45</v>
      </c>
      <c r="E9401" s="33">
        <v>180769.45</v>
      </c>
    </row>
    <row r="9402" spans="1:5" x14ac:dyDescent="0.25">
      <c r="A9402">
        <v>7</v>
      </c>
      <c r="B9402" s="35" t="str">
        <f t="shared" si="147"/>
        <v>14300253</v>
      </c>
      <c r="C9402" s="32" t="s">
        <v>414</v>
      </c>
      <c r="D9402" s="33">
        <v>0</v>
      </c>
      <c r="E9402" s="33">
        <v>0</v>
      </c>
    </row>
    <row r="9403" spans="1:5" x14ac:dyDescent="0.25">
      <c r="A9403">
        <v>7</v>
      </c>
      <c r="B9403" s="35" t="str">
        <f t="shared" si="147"/>
        <v>14300261</v>
      </c>
      <c r="C9403" s="32" t="s">
        <v>415</v>
      </c>
      <c r="D9403" s="33">
        <v>4188711.38</v>
      </c>
      <c r="E9403" s="33">
        <v>4100138.92</v>
      </c>
    </row>
    <row r="9404" spans="1:5" x14ac:dyDescent="0.25">
      <c r="A9404">
        <v>7</v>
      </c>
      <c r="B9404" s="35" t="str">
        <f t="shared" si="147"/>
        <v>14300323</v>
      </c>
      <c r="C9404" s="32" t="s">
        <v>416</v>
      </c>
      <c r="D9404" s="33">
        <v>0</v>
      </c>
      <c r="E9404" s="33">
        <v>0</v>
      </c>
    </row>
    <row r="9405" spans="1:5" x14ac:dyDescent="0.25">
      <c r="A9405">
        <v>7</v>
      </c>
      <c r="B9405" s="35" t="str">
        <f t="shared" si="147"/>
        <v>14300333</v>
      </c>
      <c r="C9405" s="32" t="s">
        <v>417</v>
      </c>
      <c r="D9405" s="33">
        <v>38798.730000000003</v>
      </c>
      <c r="E9405" s="33">
        <v>33660.230000000003</v>
      </c>
    </row>
    <row r="9406" spans="1:5" x14ac:dyDescent="0.25">
      <c r="A9406">
        <v>7</v>
      </c>
      <c r="B9406" s="35" t="str">
        <f t="shared" si="147"/>
        <v>14300341</v>
      </c>
      <c r="C9406" s="32" t="s">
        <v>418</v>
      </c>
      <c r="D9406" s="33">
        <v>677792.63</v>
      </c>
      <c r="E9406" s="33">
        <v>936855.03</v>
      </c>
    </row>
    <row r="9407" spans="1:5" x14ac:dyDescent="0.25">
      <c r="A9407">
        <v>7</v>
      </c>
      <c r="B9407" s="35" t="str">
        <f t="shared" si="147"/>
        <v>14300703</v>
      </c>
      <c r="C9407" s="32" t="s">
        <v>419</v>
      </c>
      <c r="D9407" s="33">
        <v>17816965.710000001</v>
      </c>
      <c r="E9407" s="33">
        <v>14486237.939999999</v>
      </c>
    </row>
    <row r="9408" spans="1:5" x14ac:dyDescent="0.25">
      <c r="A9408">
        <v>7</v>
      </c>
      <c r="B9408" s="35" t="str">
        <f t="shared" si="147"/>
        <v>14300711</v>
      </c>
      <c r="C9408" s="32" t="s">
        <v>420</v>
      </c>
      <c r="D9408" s="33">
        <v>0</v>
      </c>
      <c r="E9408" s="33">
        <v>0</v>
      </c>
    </row>
    <row r="9409" spans="1:5" x14ac:dyDescent="0.25">
      <c r="A9409">
        <v>7</v>
      </c>
      <c r="B9409" s="35" t="str">
        <f t="shared" si="147"/>
        <v>14300713</v>
      </c>
      <c r="C9409" s="32" t="s">
        <v>421</v>
      </c>
      <c r="D9409" s="33">
        <v>44009.77</v>
      </c>
      <c r="E9409" s="33">
        <v>52856.17</v>
      </c>
    </row>
    <row r="9410" spans="1:5" x14ac:dyDescent="0.25">
      <c r="A9410">
        <v>7</v>
      </c>
      <c r="B9410" s="35" t="str">
        <f t="shared" si="147"/>
        <v>14300723</v>
      </c>
      <c r="C9410" s="32" t="s">
        <v>422</v>
      </c>
      <c r="D9410" s="33">
        <v>194632.69</v>
      </c>
      <c r="E9410" s="33">
        <v>797059.77</v>
      </c>
    </row>
    <row r="9411" spans="1:5" x14ac:dyDescent="0.25">
      <c r="A9411">
        <v>7</v>
      </c>
      <c r="B9411" s="35" t="str">
        <f t="shared" si="147"/>
        <v>14300733</v>
      </c>
      <c r="C9411" s="32" t="s">
        <v>423</v>
      </c>
      <c r="D9411" s="33">
        <v>12428203.26</v>
      </c>
      <c r="E9411" s="33">
        <v>12231871.300000001</v>
      </c>
    </row>
    <row r="9412" spans="1:5" x14ac:dyDescent="0.25">
      <c r="A9412">
        <v>7</v>
      </c>
      <c r="B9412" s="35" t="str">
        <f t="shared" si="147"/>
        <v>14300743</v>
      </c>
      <c r="C9412" s="32" t="s">
        <v>424</v>
      </c>
      <c r="D9412" s="33">
        <v>647672.49</v>
      </c>
      <c r="E9412" s="33">
        <v>538449.98</v>
      </c>
    </row>
    <row r="9413" spans="1:5" x14ac:dyDescent="0.25">
      <c r="A9413">
        <v>7</v>
      </c>
      <c r="B9413" s="35" t="str">
        <f t="shared" si="147"/>
        <v>14300763</v>
      </c>
      <c r="C9413" s="32" t="s">
        <v>425</v>
      </c>
      <c r="D9413" s="33">
        <v>-148625.81</v>
      </c>
      <c r="E9413" s="33">
        <v>1450914.73</v>
      </c>
    </row>
    <row r="9414" spans="1:5" x14ac:dyDescent="0.25">
      <c r="A9414">
        <v>7</v>
      </c>
      <c r="B9414" s="35" t="str">
        <f t="shared" si="147"/>
        <v>14300921</v>
      </c>
      <c r="C9414" s="32" t="s">
        <v>427</v>
      </c>
      <c r="D9414" s="33">
        <v>730267.37</v>
      </c>
      <c r="E9414" s="33">
        <v>730267.37</v>
      </c>
    </row>
    <row r="9415" spans="1:5" x14ac:dyDescent="0.25">
      <c r="A9415">
        <v>7</v>
      </c>
      <c r="B9415" s="35" t="str">
        <f t="shared" si="147"/>
        <v>14301022</v>
      </c>
      <c r="C9415" s="32" t="s">
        <v>428</v>
      </c>
      <c r="D9415" s="33">
        <v>5740099.4299999997</v>
      </c>
      <c r="E9415" s="33">
        <v>3795097.58</v>
      </c>
    </row>
    <row r="9416" spans="1:5" x14ac:dyDescent="0.25">
      <c r="A9416">
        <v>7</v>
      </c>
      <c r="B9416" s="35" t="str">
        <f t="shared" si="147"/>
        <v>14301033</v>
      </c>
      <c r="C9416" s="32" t="s">
        <v>429</v>
      </c>
      <c r="D9416" s="33">
        <v>300090.90000000002</v>
      </c>
      <c r="E9416" s="33">
        <v>364660.75</v>
      </c>
    </row>
    <row r="9417" spans="1:5" x14ac:dyDescent="0.25">
      <c r="A9417">
        <v>7</v>
      </c>
      <c r="B9417" s="35" t="str">
        <f t="shared" si="147"/>
        <v>14301041</v>
      </c>
      <c r="C9417" s="32" t="s">
        <v>1768</v>
      </c>
      <c r="D9417" s="33">
        <v>385</v>
      </c>
      <c r="E9417" s="33">
        <v>385</v>
      </c>
    </row>
    <row r="9418" spans="1:5" x14ac:dyDescent="0.25">
      <c r="A9418">
        <v>7</v>
      </c>
      <c r="B9418" s="35" t="str">
        <f t="shared" si="147"/>
        <v>14301043</v>
      </c>
      <c r="C9418" s="32" t="s">
        <v>430</v>
      </c>
      <c r="D9418" s="33">
        <v>2804157.9</v>
      </c>
      <c r="E9418" s="33">
        <v>3568718.29</v>
      </c>
    </row>
    <row r="9419" spans="1:5" x14ac:dyDescent="0.25">
      <c r="A9419">
        <v>7</v>
      </c>
      <c r="B9419" s="35" t="str">
        <f t="shared" si="147"/>
        <v xml:space="preserve">F143    </v>
      </c>
      <c r="C9419" s="25" t="s">
        <v>431</v>
      </c>
      <c r="D9419" s="26">
        <v>89735815.890000001</v>
      </c>
      <c r="E9419" s="26">
        <v>82297376.209999993</v>
      </c>
    </row>
    <row r="9420" spans="1:5" x14ac:dyDescent="0.25">
      <c r="A9420">
        <v>7</v>
      </c>
      <c r="B9420" s="35" t="str">
        <f t="shared" si="147"/>
        <v>F1-P110.</v>
      </c>
      <c r="C9420" s="25" t="s">
        <v>207</v>
      </c>
      <c r="D9420" s="26">
        <v>89735815.890000001</v>
      </c>
      <c r="E9420" s="26">
        <v>82297376.209999993</v>
      </c>
    </row>
    <row r="9421" spans="1:5" x14ac:dyDescent="0.25">
      <c r="A9421">
        <v>7</v>
      </c>
      <c r="B9421" s="35" t="str">
        <f t="shared" si="147"/>
        <v>14400311</v>
      </c>
      <c r="C9421" s="32" t="s">
        <v>432</v>
      </c>
      <c r="D9421" s="33">
        <v>-6085121.5199999996</v>
      </c>
      <c r="E9421" s="33">
        <v>-5031840.03</v>
      </c>
    </row>
    <row r="9422" spans="1:5" x14ac:dyDescent="0.25">
      <c r="A9422">
        <v>7</v>
      </c>
      <c r="B9422" s="35" t="str">
        <f t="shared" si="147"/>
        <v>14400312</v>
      </c>
      <c r="C9422" s="32" t="s">
        <v>433</v>
      </c>
      <c r="D9422" s="33">
        <v>-1629651.94</v>
      </c>
      <c r="E9422" s="33">
        <v>-1359623.52</v>
      </c>
    </row>
    <row r="9423" spans="1:5" x14ac:dyDescent="0.25">
      <c r="A9423">
        <v>7</v>
      </c>
      <c r="B9423" s="35" t="str">
        <f t="shared" si="147"/>
        <v>14400313</v>
      </c>
      <c r="C9423" s="32" t="s">
        <v>434</v>
      </c>
      <c r="D9423" s="33">
        <v>158986.63</v>
      </c>
      <c r="E9423" s="33">
        <v>158614.17000000001</v>
      </c>
    </row>
    <row r="9424" spans="1:5" x14ac:dyDescent="0.25">
      <c r="A9424">
        <v>7</v>
      </c>
      <c r="B9424" s="35" t="str">
        <f t="shared" si="147"/>
        <v>14400333</v>
      </c>
      <c r="C9424" s="32" t="s">
        <v>1769</v>
      </c>
      <c r="D9424" s="33">
        <v>-144.72999999999999</v>
      </c>
      <c r="E9424" s="33">
        <v>0</v>
      </c>
    </row>
    <row r="9425" spans="1:5" x14ac:dyDescent="0.25">
      <c r="A9425">
        <v>7</v>
      </c>
      <c r="B9425" s="35" t="str">
        <f t="shared" si="147"/>
        <v>14400343</v>
      </c>
      <c r="C9425" s="32" t="s">
        <v>435</v>
      </c>
      <c r="D9425" s="33">
        <v>-1596206.11</v>
      </c>
      <c r="E9425" s="33">
        <v>-1419676.35</v>
      </c>
    </row>
    <row r="9426" spans="1:5" x14ac:dyDescent="0.25">
      <c r="A9426">
        <v>7</v>
      </c>
      <c r="B9426" s="35" t="str">
        <f t="shared" si="147"/>
        <v>14400353</v>
      </c>
      <c r="C9426" s="32" t="s">
        <v>436</v>
      </c>
      <c r="D9426" s="33">
        <v>-645685.11</v>
      </c>
      <c r="E9426" s="33">
        <v>-536462.6</v>
      </c>
    </row>
    <row r="9427" spans="1:5" x14ac:dyDescent="0.25">
      <c r="A9427">
        <v>7</v>
      </c>
      <c r="B9427" s="35" t="str">
        <f t="shared" si="147"/>
        <v xml:space="preserve">F144    </v>
      </c>
      <c r="C9427" s="25" t="s">
        <v>437</v>
      </c>
      <c r="D9427" s="26">
        <v>-9797822.7799999993</v>
      </c>
      <c r="E9427" s="26">
        <v>-8188988.3300000001</v>
      </c>
    </row>
    <row r="9428" spans="1:5" x14ac:dyDescent="0.25">
      <c r="A9428">
        <v>7</v>
      </c>
      <c r="B9428" s="35" t="str">
        <f t="shared" si="147"/>
        <v>F1-P110.</v>
      </c>
      <c r="C9428" s="25" t="s">
        <v>208</v>
      </c>
      <c r="D9428" s="26">
        <v>-9797822.7799999993</v>
      </c>
      <c r="E9428" s="26">
        <v>-8188988.3300000001</v>
      </c>
    </row>
    <row r="9429" spans="1:5" x14ac:dyDescent="0.25">
      <c r="A9429">
        <v>7</v>
      </c>
      <c r="B9429" s="35" t="str">
        <f t="shared" si="147"/>
        <v>14600000</v>
      </c>
      <c r="C9429" s="32" t="s">
        <v>438</v>
      </c>
      <c r="D9429" s="33">
        <v>16144492.560000001</v>
      </c>
      <c r="E9429" s="33">
        <v>9557904.8900000006</v>
      </c>
    </row>
    <row r="9430" spans="1:5" x14ac:dyDescent="0.25">
      <c r="A9430">
        <v>7</v>
      </c>
      <c r="B9430" s="35" t="str">
        <f t="shared" si="147"/>
        <v xml:space="preserve">F146    </v>
      </c>
      <c r="C9430" s="25" t="s">
        <v>443</v>
      </c>
      <c r="D9430" s="26">
        <v>16144492.560000001</v>
      </c>
      <c r="E9430" s="26">
        <v>9557904.8900000006</v>
      </c>
    </row>
    <row r="9431" spans="1:5" x14ac:dyDescent="0.25">
      <c r="A9431">
        <v>7</v>
      </c>
      <c r="B9431" s="35" t="str">
        <f t="shared" si="147"/>
        <v>F1-P110.</v>
      </c>
      <c r="C9431" s="25" t="s">
        <v>209</v>
      </c>
      <c r="D9431" s="26">
        <v>16144492.560000001</v>
      </c>
      <c r="E9431" s="26">
        <v>9557904.8900000006</v>
      </c>
    </row>
    <row r="9432" spans="1:5" x14ac:dyDescent="0.25">
      <c r="A9432">
        <v>7</v>
      </c>
      <c r="B9432" s="35" t="str">
        <f t="shared" ref="B9432:B9495" si="148">LEFT(C9432,8)</f>
        <v>15100001</v>
      </c>
      <c r="C9432" s="32" t="s">
        <v>444</v>
      </c>
      <c r="D9432" s="33">
        <v>0</v>
      </c>
      <c r="E9432" s="33">
        <v>0</v>
      </c>
    </row>
    <row r="9433" spans="1:5" x14ac:dyDescent="0.25">
      <c r="A9433">
        <v>7</v>
      </c>
      <c r="B9433" s="35" t="str">
        <f t="shared" si="148"/>
        <v>15100021</v>
      </c>
      <c r="C9433" s="32" t="s">
        <v>445</v>
      </c>
      <c r="D9433" s="33">
        <v>3508309.42</v>
      </c>
      <c r="E9433" s="33">
        <v>4040013.69</v>
      </c>
    </row>
    <row r="9434" spans="1:5" x14ac:dyDescent="0.25">
      <c r="A9434">
        <v>7</v>
      </c>
      <c r="B9434" s="35" t="str">
        <f t="shared" si="148"/>
        <v>15100031</v>
      </c>
      <c r="C9434" s="32" t="s">
        <v>446</v>
      </c>
      <c r="D9434" s="33">
        <v>2528055.84</v>
      </c>
      <c r="E9434" s="33">
        <v>3908707.58</v>
      </c>
    </row>
    <row r="9435" spans="1:5" x14ac:dyDescent="0.25">
      <c r="A9435">
        <v>7</v>
      </c>
      <c r="B9435" s="35" t="str">
        <f t="shared" si="148"/>
        <v>15100041</v>
      </c>
      <c r="C9435" s="32" t="s">
        <v>447</v>
      </c>
      <c r="D9435" s="33">
        <v>209908.49</v>
      </c>
      <c r="E9435" s="33">
        <v>197090.07</v>
      </c>
    </row>
    <row r="9436" spans="1:5" x14ac:dyDescent="0.25">
      <c r="A9436">
        <v>7</v>
      </c>
      <c r="B9436" s="35" t="str">
        <f t="shared" si="148"/>
        <v>15100061</v>
      </c>
      <c r="C9436" s="32" t="s">
        <v>448</v>
      </c>
      <c r="D9436" s="33">
        <v>31725.24</v>
      </c>
      <c r="E9436" s="33">
        <v>21472.080000000002</v>
      </c>
    </row>
    <row r="9437" spans="1:5" x14ac:dyDescent="0.25">
      <c r="A9437">
        <v>7</v>
      </c>
      <c r="B9437" s="35" t="str">
        <f t="shared" si="148"/>
        <v>15100081</v>
      </c>
      <c r="C9437" s="32" t="s">
        <v>449</v>
      </c>
      <c r="D9437" s="33">
        <v>1566977.47</v>
      </c>
      <c r="E9437" s="33">
        <v>1391939.23</v>
      </c>
    </row>
    <row r="9438" spans="1:5" x14ac:dyDescent="0.25">
      <c r="A9438">
        <v>7</v>
      </c>
      <c r="B9438" s="35" t="str">
        <f t="shared" si="148"/>
        <v>15100091</v>
      </c>
      <c r="C9438" s="32" t="s">
        <v>450</v>
      </c>
      <c r="D9438" s="33">
        <v>1779873.66</v>
      </c>
      <c r="E9438" s="33">
        <v>1755675.93</v>
      </c>
    </row>
    <row r="9439" spans="1:5" x14ac:dyDescent="0.25">
      <c r="A9439">
        <v>7</v>
      </c>
      <c r="B9439" s="35" t="str">
        <f t="shared" si="148"/>
        <v>15100101</v>
      </c>
      <c r="C9439" s="32" t="s">
        <v>451</v>
      </c>
      <c r="D9439" s="33">
        <v>4297943.74</v>
      </c>
      <c r="E9439" s="33">
        <v>3966524.87</v>
      </c>
    </row>
    <row r="9440" spans="1:5" x14ac:dyDescent="0.25">
      <c r="A9440">
        <v>7</v>
      </c>
      <c r="B9440" s="35" t="str">
        <f t="shared" si="148"/>
        <v>15100122</v>
      </c>
      <c r="C9440" s="32" t="s">
        <v>452</v>
      </c>
      <c r="D9440" s="33">
        <v>296344.58</v>
      </c>
      <c r="E9440" s="33">
        <v>296344.58</v>
      </c>
    </row>
    <row r="9441" spans="1:5" x14ac:dyDescent="0.25">
      <c r="A9441">
        <v>7</v>
      </c>
      <c r="B9441" s="35" t="str">
        <f t="shared" si="148"/>
        <v>15100181</v>
      </c>
      <c r="C9441" s="32" t="s">
        <v>453</v>
      </c>
      <c r="D9441" s="33">
        <v>77832.289999999994</v>
      </c>
      <c r="E9441" s="33">
        <v>76118.25</v>
      </c>
    </row>
    <row r="9442" spans="1:5" x14ac:dyDescent="0.25">
      <c r="A9442">
        <v>7</v>
      </c>
      <c r="B9442" s="35" t="str">
        <f t="shared" si="148"/>
        <v>15100211</v>
      </c>
      <c r="C9442" s="32" t="s">
        <v>454</v>
      </c>
      <c r="D9442" s="33">
        <v>746488.73</v>
      </c>
      <c r="E9442" s="33">
        <v>341561.7</v>
      </c>
    </row>
    <row r="9443" spans="1:5" x14ac:dyDescent="0.25">
      <c r="A9443">
        <v>7</v>
      </c>
      <c r="B9443" s="35" t="str">
        <f t="shared" si="148"/>
        <v>15100221</v>
      </c>
      <c r="C9443" s="32" t="s">
        <v>455</v>
      </c>
      <c r="D9443" s="33">
        <v>1617900.85</v>
      </c>
      <c r="E9443" s="33">
        <v>589812.71</v>
      </c>
    </row>
    <row r="9444" spans="1:5" x14ac:dyDescent="0.25">
      <c r="A9444">
        <v>7</v>
      </c>
      <c r="B9444" s="35" t="str">
        <f t="shared" si="148"/>
        <v>15100271</v>
      </c>
      <c r="C9444" s="32" t="s">
        <v>456</v>
      </c>
      <c r="D9444" s="33">
        <v>2781951.69</v>
      </c>
      <c r="E9444" s="33">
        <v>2776142.55</v>
      </c>
    </row>
    <row r="9445" spans="1:5" x14ac:dyDescent="0.25">
      <c r="A9445">
        <v>7</v>
      </c>
      <c r="B9445" s="35" t="str">
        <f t="shared" si="148"/>
        <v>15100291</v>
      </c>
      <c r="C9445" s="32" t="s">
        <v>457</v>
      </c>
      <c r="D9445" s="33">
        <v>392070.41</v>
      </c>
      <c r="E9445" s="33">
        <v>392070.41</v>
      </c>
    </row>
    <row r="9446" spans="1:5" x14ac:dyDescent="0.25">
      <c r="A9446">
        <v>7</v>
      </c>
      <c r="B9446" s="35" t="str">
        <f t="shared" si="148"/>
        <v>15111001</v>
      </c>
      <c r="C9446" s="32" t="s">
        <v>458</v>
      </c>
      <c r="D9446" s="33">
        <v>242138.92</v>
      </c>
      <c r="E9446" s="33">
        <v>235220.82</v>
      </c>
    </row>
    <row r="9447" spans="1:5" x14ac:dyDescent="0.25">
      <c r="A9447">
        <v>7</v>
      </c>
      <c r="B9447" s="35" t="str">
        <f t="shared" si="148"/>
        <v xml:space="preserve">F151    </v>
      </c>
      <c r="C9447" s="25" t="s">
        <v>459</v>
      </c>
      <c r="D9447" s="26">
        <v>20077521.329999998</v>
      </c>
      <c r="E9447" s="26">
        <v>19988694.469999999</v>
      </c>
    </row>
    <row r="9448" spans="1:5" x14ac:dyDescent="0.25">
      <c r="A9448">
        <v>7</v>
      </c>
      <c r="B9448" s="35" t="str">
        <f t="shared" si="148"/>
        <v>F1-P110.</v>
      </c>
      <c r="C9448" s="25" t="s">
        <v>210</v>
      </c>
      <c r="D9448" s="26">
        <v>20077521.329999998</v>
      </c>
      <c r="E9448" s="26">
        <v>19988694.469999999</v>
      </c>
    </row>
    <row r="9449" spans="1:5" x14ac:dyDescent="0.25">
      <c r="A9449">
        <v>7</v>
      </c>
      <c r="B9449" s="35" t="str">
        <f t="shared" si="148"/>
        <v>15400023</v>
      </c>
      <c r="C9449" s="32" t="s">
        <v>460</v>
      </c>
      <c r="D9449" s="33">
        <v>11742468.33</v>
      </c>
      <c r="E9449" s="33">
        <v>13134599.74</v>
      </c>
    </row>
    <row r="9450" spans="1:5" x14ac:dyDescent="0.25">
      <c r="A9450">
        <v>7</v>
      </c>
      <c r="B9450" s="35" t="str">
        <f t="shared" si="148"/>
        <v>15400031</v>
      </c>
      <c r="C9450" s="32" t="s">
        <v>461</v>
      </c>
      <c r="D9450" s="33">
        <v>5842707.2599999998</v>
      </c>
      <c r="E9450" s="33">
        <v>5968241.4000000004</v>
      </c>
    </row>
    <row r="9451" spans="1:5" x14ac:dyDescent="0.25">
      <c r="A9451">
        <v>7</v>
      </c>
      <c r="B9451" s="35" t="str">
        <f t="shared" si="148"/>
        <v>15400033</v>
      </c>
      <c r="C9451" s="32" t="s">
        <v>462</v>
      </c>
      <c r="D9451" s="33">
        <v>-11744087.65</v>
      </c>
      <c r="E9451" s="33">
        <v>-13177099.74</v>
      </c>
    </row>
    <row r="9452" spans="1:5" x14ac:dyDescent="0.25">
      <c r="A9452">
        <v>7</v>
      </c>
      <c r="B9452" s="35" t="str">
        <f t="shared" si="148"/>
        <v>15400041</v>
      </c>
      <c r="C9452" s="32" t="s">
        <v>463</v>
      </c>
      <c r="D9452" s="33">
        <v>4382034.68</v>
      </c>
      <c r="E9452" s="33">
        <v>4476197.0599999996</v>
      </c>
    </row>
    <row r="9453" spans="1:5" x14ac:dyDescent="0.25">
      <c r="A9453">
        <v>7</v>
      </c>
      <c r="B9453" s="35" t="str">
        <f t="shared" si="148"/>
        <v>15400061</v>
      </c>
      <c r="C9453" s="32" t="s">
        <v>464</v>
      </c>
      <c r="D9453" s="33">
        <v>27661333.489999998</v>
      </c>
      <c r="E9453" s="33">
        <v>25681280.309999999</v>
      </c>
    </row>
    <row r="9454" spans="1:5" x14ac:dyDescent="0.25">
      <c r="A9454">
        <v>7</v>
      </c>
      <c r="B9454" s="35" t="str">
        <f t="shared" si="148"/>
        <v>15400101</v>
      </c>
      <c r="C9454" s="32" t="s">
        <v>466</v>
      </c>
      <c r="D9454" s="33">
        <v>30655260.75</v>
      </c>
      <c r="E9454" s="33">
        <v>37952345.240000002</v>
      </c>
    </row>
    <row r="9455" spans="1:5" x14ac:dyDescent="0.25">
      <c r="A9455">
        <v>7</v>
      </c>
      <c r="B9455" s="35" t="str">
        <f t="shared" si="148"/>
        <v>15400102</v>
      </c>
      <c r="C9455" s="32" t="s">
        <v>467</v>
      </c>
      <c r="D9455" s="33">
        <v>6272491.5499999998</v>
      </c>
      <c r="E9455" s="33">
        <v>6963992.9400000004</v>
      </c>
    </row>
    <row r="9456" spans="1:5" x14ac:dyDescent="0.25">
      <c r="A9456">
        <v>7</v>
      </c>
      <c r="B9456" s="35" t="str">
        <f t="shared" si="148"/>
        <v>15400103</v>
      </c>
      <c r="C9456" s="32" t="s">
        <v>468</v>
      </c>
      <c r="D9456" s="33">
        <v>24958070.16</v>
      </c>
      <c r="E9456" s="33">
        <v>19867113.84</v>
      </c>
    </row>
    <row r="9457" spans="1:5" x14ac:dyDescent="0.25">
      <c r="A9457">
        <v>7</v>
      </c>
      <c r="B9457" s="35" t="str">
        <f t="shared" si="148"/>
        <v>15400181</v>
      </c>
      <c r="C9457" s="32" t="s">
        <v>469</v>
      </c>
      <c r="D9457" s="33">
        <v>4739521.45</v>
      </c>
      <c r="E9457" s="33">
        <v>3454939.92</v>
      </c>
    </row>
    <row r="9458" spans="1:5" x14ac:dyDescent="0.25">
      <c r="A9458">
        <v>7</v>
      </c>
      <c r="B9458" s="35" t="str">
        <f t="shared" si="148"/>
        <v xml:space="preserve">F154    </v>
      </c>
      <c r="C9458" s="25" t="s">
        <v>470</v>
      </c>
      <c r="D9458" s="26">
        <v>104509800.02</v>
      </c>
      <c r="E9458" s="26">
        <v>104321610.70999999</v>
      </c>
    </row>
    <row r="9459" spans="1:5" x14ac:dyDescent="0.25">
      <c r="A9459">
        <v>7</v>
      </c>
      <c r="B9459" s="35" t="str">
        <f t="shared" si="148"/>
        <v>F1-P110.</v>
      </c>
      <c r="C9459" s="25" t="s">
        <v>211</v>
      </c>
      <c r="D9459" s="26">
        <v>104509800.02</v>
      </c>
      <c r="E9459" s="26">
        <v>104321610.70999999</v>
      </c>
    </row>
    <row r="9460" spans="1:5" x14ac:dyDescent="0.25">
      <c r="A9460">
        <v>7</v>
      </c>
      <c r="B9460" s="35" t="str">
        <f t="shared" si="148"/>
        <v>15600003</v>
      </c>
      <c r="C9460" s="32" t="s">
        <v>471</v>
      </c>
      <c r="D9460" s="33">
        <v>205467.95</v>
      </c>
      <c r="E9460" s="33">
        <v>159874.69</v>
      </c>
    </row>
    <row r="9461" spans="1:5" x14ac:dyDescent="0.25">
      <c r="A9461">
        <v>7</v>
      </c>
      <c r="B9461" s="35" t="str">
        <f t="shared" si="148"/>
        <v xml:space="preserve">F156X   </v>
      </c>
      <c r="C9461" s="25" t="s">
        <v>472</v>
      </c>
      <c r="D9461" s="26">
        <v>205467.95</v>
      </c>
      <c r="E9461" s="26">
        <v>159874.69</v>
      </c>
    </row>
    <row r="9462" spans="1:5" x14ac:dyDescent="0.25">
      <c r="A9462">
        <v>7</v>
      </c>
      <c r="B9462" s="35" t="str">
        <f t="shared" si="148"/>
        <v>F1-P110.</v>
      </c>
      <c r="C9462" s="25" t="s">
        <v>212</v>
      </c>
      <c r="D9462" s="26">
        <v>205467.95</v>
      </c>
      <c r="E9462" s="26">
        <v>159874.69</v>
      </c>
    </row>
    <row r="9463" spans="1:5" x14ac:dyDescent="0.25">
      <c r="A9463">
        <v>7</v>
      </c>
      <c r="B9463" s="35" t="str">
        <f t="shared" si="148"/>
        <v>15810001</v>
      </c>
      <c r="C9463" s="32" t="s">
        <v>473</v>
      </c>
      <c r="D9463" s="33">
        <v>4082.8</v>
      </c>
      <c r="E9463" s="33">
        <v>4082.8</v>
      </c>
    </row>
    <row r="9464" spans="1:5" x14ac:dyDescent="0.25">
      <c r="A9464">
        <v>7</v>
      </c>
      <c r="B9464" s="35" t="str">
        <f t="shared" si="148"/>
        <v xml:space="preserve">F1581   </v>
      </c>
      <c r="C9464" s="25" t="s">
        <v>474</v>
      </c>
      <c r="D9464" s="26">
        <v>4082.8</v>
      </c>
      <c r="E9464" s="26">
        <v>4082.8</v>
      </c>
    </row>
    <row r="9465" spans="1:5" x14ac:dyDescent="0.25">
      <c r="A9465">
        <v>7</v>
      </c>
      <c r="B9465" s="35" t="str">
        <f t="shared" si="148"/>
        <v>F1-P110.</v>
      </c>
      <c r="C9465" s="25" t="s">
        <v>213</v>
      </c>
      <c r="D9465" s="26">
        <v>4082.8</v>
      </c>
      <c r="E9465" s="26">
        <v>4082.8</v>
      </c>
    </row>
    <row r="9466" spans="1:5" x14ac:dyDescent="0.25">
      <c r="A9466">
        <v>7</v>
      </c>
      <c r="B9466" s="35" t="str">
        <f t="shared" si="148"/>
        <v>16300023</v>
      </c>
      <c r="C9466" s="32" t="s">
        <v>475</v>
      </c>
      <c r="D9466" s="33">
        <v>1423510.24</v>
      </c>
      <c r="E9466" s="33">
        <v>-766982.69</v>
      </c>
    </row>
    <row r="9467" spans="1:5" x14ac:dyDescent="0.25">
      <c r="A9467">
        <v>7</v>
      </c>
      <c r="B9467" s="35" t="str">
        <f t="shared" si="148"/>
        <v>16300063</v>
      </c>
      <c r="C9467" s="32" t="s">
        <v>476</v>
      </c>
      <c r="D9467" s="33">
        <v>440922</v>
      </c>
      <c r="E9467" s="33">
        <v>832046.01</v>
      </c>
    </row>
    <row r="9468" spans="1:5" x14ac:dyDescent="0.25">
      <c r="A9468">
        <v>7</v>
      </c>
      <c r="B9468" s="35" t="str">
        <f t="shared" si="148"/>
        <v xml:space="preserve">F163    </v>
      </c>
      <c r="C9468" s="25" t="s">
        <v>477</v>
      </c>
      <c r="D9468" s="26">
        <v>1864432.24</v>
      </c>
      <c r="E9468" s="26">
        <v>65063.32</v>
      </c>
    </row>
    <row r="9469" spans="1:5" x14ac:dyDescent="0.25">
      <c r="A9469">
        <v>7</v>
      </c>
      <c r="B9469" s="35" t="str">
        <f t="shared" si="148"/>
        <v>F1-P110.</v>
      </c>
      <c r="C9469" s="25" t="s">
        <v>214</v>
      </c>
      <c r="D9469" s="26">
        <v>1864432.24</v>
      </c>
      <c r="E9469" s="26">
        <v>65063.32</v>
      </c>
    </row>
    <row r="9470" spans="1:5" x14ac:dyDescent="0.25">
      <c r="A9470">
        <v>7</v>
      </c>
      <c r="B9470" s="35" t="str">
        <f t="shared" si="148"/>
        <v>16410002</v>
      </c>
      <c r="C9470" s="32" t="s">
        <v>478</v>
      </c>
      <c r="D9470" s="33">
        <v>18088957</v>
      </c>
      <c r="E9470" s="33">
        <v>13973248.130000001</v>
      </c>
    </row>
    <row r="9471" spans="1:5" x14ac:dyDescent="0.25">
      <c r="A9471">
        <v>7</v>
      </c>
      <c r="B9471" s="35" t="str">
        <f t="shared" si="148"/>
        <v>16410012</v>
      </c>
      <c r="C9471" s="32" t="s">
        <v>479</v>
      </c>
      <c r="D9471" s="33">
        <v>2673510.5299999998</v>
      </c>
      <c r="E9471" s="33">
        <v>2913940.17</v>
      </c>
    </row>
    <row r="9472" spans="1:5" x14ac:dyDescent="0.25">
      <c r="A9472">
        <v>7</v>
      </c>
      <c r="B9472" s="35" t="str">
        <f t="shared" si="148"/>
        <v>16410022</v>
      </c>
      <c r="C9472" s="32" t="s">
        <v>480</v>
      </c>
      <c r="D9472" s="33">
        <v>15743581.57</v>
      </c>
      <c r="E9472" s="33">
        <v>17327603.18</v>
      </c>
    </row>
    <row r="9473" spans="1:5" x14ac:dyDescent="0.25">
      <c r="A9473">
        <v>7</v>
      </c>
      <c r="B9473" s="35" t="str">
        <f t="shared" si="148"/>
        <v xml:space="preserve">F164-1  </v>
      </c>
      <c r="C9473" s="25" t="s">
        <v>481</v>
      </c>
      <c r="D9473" s="26">
        <v>36506049.100000001</v>
      </c>
      <c r="E9473" s="26">
        <v>34214791.479999997</v>
      </c>
    </row>
    <row r="9474" spans="1:5" x14ac:dyDescent="0.25">
      <c r="A9474">
        <v>7</v>
      </c>
      <c r="B9474" s="35" t="str">
        <f t="shared" si="148"/>
        <v>F1-P110.</v>
      </c>
      <c r="C9474" s="25" t="s">
        <v>215</v>
      </c>
      <c r="D9474" s="26">
        <v>36506049.100000001</v>
      </c>
      <c r="E9474" s="26">
        <v>34214791.479999997</v>
      </c>
    </row>
    <row r="9475" spans="1:5" x14ac:dyDescent="0.25">
      <c r="A9475">
        <v>7</v>
      </c>
      <c r="B9475" s="35" t="str">
        <f t="shared" si="148"/>
        <v>16420012</v>
      </c>
      <c r="C9475" s="32" t="s">
        <v>482</v>
      </c>
      <c r="D9475" s="33">
        <v>61729.599999999999</v>
      </c>
      <c r="E9475" s="33">
        <v>30683.18</v>
      </c>
    </row>
    <row r="9476" spans="1:5" x14ac:dyDescent="0.25">
      <c r="A9476">
        <v>7</v>
      </c>
      <c r="B9476" s="35" t="str">
        <f t="shared" si="148"/>
        <v xml:space="preserve">F164-2  </v>
      </c>
      <c r="C9476" s="25" t="s">
        <v>483</v>
      </c>
      <c r="D9476" s="26">
        <v>61729.599999999999</v>
      </c>
      <c r="E9476" s="26">
        <v>30683.18</v>
      </c>
    </row>
    <row r="9477" spans="1:5" x14ac:dyDescent="0.25">
      <c r="A9477">
        <v>7</v>
      </c>
      <c r="B9477" s="35" t="str">
        <f t="shared" si="148"/>
        <v>F1-P110.</v>
      </c>
      <c r="C9477" s="25" t="s">
        <v>216</v>
      </c>
      <c r="D9477" s="26">
        <v>61729.599999999999</v>
      </c>
      <c r="E9477" s="26">
        <v>30683.18</v>
      </c>
    </row>
    <row r="9478" spans="1:5" x14ac:dyDescent="0.25">
      <c r="A9478">
        <v>7</v>
      </c>
      <c r="B9478" s="35" t="str">
        <f t="shared" si="148"/>
        <v>16500013</v>
      </c>
      <c r="C9478" s="32" t="s">
        <v>484</v>
      </c>
      <c r="D9478" s="33">
        <v>4155031.45</v>
      </c>
      <c r="E9478" s="33">
        <v>1510920.54</v>
      </c>
    </row>
    <row r="9479" spans="1:5" x14ac:dyDescent="0.25">
      <c r="A9479">
        <v>7</v>
      </c>
      <c r="B9479" s="35" t="str">
        <f t="shared" si="148"/>
        <v>16500022</v>
      </c>
      <c r="C9479" s="32" t="s">
        <v>485</v>
      </c>
      <c r="D9479" s="33">
        <v>0</v>
      </c>
      <c r="E9479" s="33">
        <v>0</v>
      </c>
    </row>
    <row r="9480" spans="1:5" x14ac:dyDescent="0.25">
      <c r="A9480">
        <v>7</v>
      </c>
      <c r="B9480" s="35" t="str">
        <f t="shared" si="148"/>
        <v>16500063</v>
      </c>
      <c r="C9480" s="32" t="s">
        <v>486</v>
      </c>
      <c r="D9480" s="33">
        <v>305482.43</v>
      </c>
      <c r="E9480" s="33">
        <v>111084.52</v>
      </c>
    </row>
    <row r="9481" spans="1:5" x14ac:dyDescent="0.25">
      <c r="A9481">
        <v>7</v>
      </c>
      <c r="B9481" s="35" t="str">
        <f t="shared" si="148"/>
        <v>16500081</v>
      </c>
      <c r="C9481" s="32" t="s">
        <v>487</v>
      </c>
      <c r="D9481" s="33">
        <v>0</v>
      </c>
      <c r="E9481" s="33">
        <v>0</v>
      </c>
    </row>
    <row r="9482" spans="1:5" x14ac:dyDescent="0.25">
      <c r="A9482">
        <v>7</v>
      </c>
      <c r="B9482" s="35" t="str">
        <f t="shared" si="148"/>
        <v>16500083</v>
      </c>
      <c r="C9482" s="32" t="s">
        <v>488</v>
      </c>
      <c r="D9482" s="33">
        <v>878462.25</v>
      </c>
      <c r="E9482" s="33">
        <v>2179706.64</v>
      </c>
    </row>
    <row r="9483" spans="1:5" x14ac:dyDescent="0.25">
      <c r="A9483">
        <v>7</v>
      </c>
      <c r="B9483" s="35" t="str">
        <f t="shared" si="148"/>
        <v>16500091</v>
      </c>
      <c r="C9483" s="32" t="s">
        <v>489</v>
      </c>
      <c r="D9483" s="33">
        <v>0</v>
      </c>
      <c r="E9483" s="33">
        <v>0</v>
      </c>
    </row>
    <row r="9484" spans="1:5" x14ac:dyDescent="0.25">
      <c r="A9484">
        <v>7</v>
      </c>
      <c r="B9484" s="35" t="str">
        <f t="shared" si="148"/>
        <v>16500103</v>
      </c>
      <c r="C9484" s="32" t="s">
        <v>491</v>
      </c>
      <c r="D9484" s="33">
        <v>0</v>
      </c>
      <c r="E9484" s="33">
        <v>40000</v>
      </c>
    </row>
    <row r="9485" spans="1:5" x14ac:dyDescent="0.25">
      <c r="A9485">
        <v>7</v>
      </c>
      <c r="B9485" s="35" t="str">
        <f t="shared" si="148"/>
        <v>16500123</v>
      </c>
      <c r="C9485" s="32" t="s">
        <v>1770</v>
      </c>
      <c r="D9485" s="33">
        <v>0</v>
      </c>
      <c r="E9485" s="33">
        <v>550162.93999999994</v>
      </c>
    </row>
    <row r="9486" spans="1:5" x14ac:dyDescent="0.25">
      <c r="A9486">
        <v>7</v>
      </c>
      <c r="B9486" s="35" t="str">
        <f t="shared" si="148"/>
        <v>16500143</v>
      </c>
      <c r="C9486" s="32" t="s">
        <v>492</v>
      </c>
      <c r="D9486" s="33">
        <v>192367.26</v>
      </c>
      <c r="E9486" s="33">
        <v>361121.29</v>
      </c>
    </row>
    <row r="9487" spans="1:5" x14ac:dyDescent="0.25">
      <c r="A9487">
        <v>7</v>
      </c>
      <c r="B9487" s="35" t="str">
        <f t="shared" si="148"/>
        <v>16500153</v>
      </c>
      <c r="C9487" s="32" t="s">
        <v>493</v>
      </c>
      <c r="D9487" s="33">
        <v>43895.37</v>
      </c>
      <c r="E9487" s="33">
        <v>122663.22</v>
      </c>
    </row>
    <row r="9488" spans="1:5" x14ac:dyDescent="0.25">
      <c r="A9488">
        <v>7</v>
      </c>
      <c r="B9488" s="35" t="str">
        <f t="shared" si="148"/>
        <v>16500183</v>
      </c>
      <c r="C9488" s="32" t="s">
        <v>494</v>
      </c>
      <c r="D9488" s="33">
        <v>93771.92</v>
      </c>
      <c r="E9488" s="33">
        <v>288010.89</v>
      </c>
    </row>
    <row r="9489" spans="1:5" x14ac:dyDescent="0.25">
      <c r="A9489">
        <v>7</v>
      </c>
      <c r="B9489" s="35" t="str">
        <f t="shared" si="148"/>
        <v>16500213</v>
      </c>
      <c r="C9489" s="32" t="s">
        <v>495</v>
      </c>
      <c r="D9489" s="33">
        <v>0</v>
      </c>
      <c r="E9489" s="33">
        <v>101382.19</v>
      </c>
    </row>
    <row r="9490" spans="1:5" x14ac:dyDescent="0.25">
      <c r="A9490">
        <v>7</v>
      </c>
      <c r="B9490" s="35" t="str">
        <f t="shared" si="148"/>
        <v>16500223</v>
      </c>
      <c r="C9490" s="32" t="s">
        <v>496</v>
      </c>
      <c r="D9490" s="33">
        <v>0</v>
      </c>
      <c r="E9490" s="33">
        <v>0</v>
      </c>
    </row>
    <row r="9491" spans="1:5" x14ac:dyDescent="0.25">
      <c r="A9491">
        <v>7</v>
      </c>
      <c r="B9491" s="35" t="str">
        <f t="shared" si="148"/>
        <v>16500251</v>
      </c>
      <c r="C9491" s="32" t="s">
        <v>497</v>
      </c>
      <c r="D9491" s="33">
        <v>0</v>
      </c>
      <c r="E9491" s="33">
        <v>0</v>
      </c>
    </row>
    <row r="9492" spans="1:5" x14ac:dyDescent="0.25">
      <c r="A9492">
        <v>7</v>
      </c>
      <c r="B9492" s="35" t="str">
        <f t="shared" si="148"/>
        <v>16500283</v>
      </c>
      <c r="C9492" s="32" t="s">
        <v>498</v>
      </c>
      <c r="D9492" s="33">
        <v>0</v>
      </c>
      <c r="E9492" s="33">
        <v>1694834.93</v>
      </c>
    </row>
    <row r="9493" spans="1:5" x14ac:dyDescent="0.25">
      <c r="A9493">
        <v>7</v>
      </c>
      <c r="B9493" s="35" t="str">
        <f t="shared" si="148"/>
        <v>16500303</v>
      </c>
      <c r="C9493" s="32" t="s">
        <v>499</v>
      </c>
      <c r="D9493" s="33">
        <v>0</v>
      </c>
      <c r="E9493" s="33">
        <v>378125</v>
      </c>
    </row>
    <row r="9494" spans="1:5" x14ac:dyDescent="0.25">
      <c r="A9494">
        <v>7</v>
      </c>
      <c r="B9494" s="35" t="str">
        <f t="shared" si="148"/>
        <v>16500321</v>
      </c>
      <c r="C9494" s="32" t="s">
        <v>500</v>
      </c>
      <c r="D9494" s="33">
        <v>0</v>
      </c>
      <c r="E9494" s="33">
        <v>439912.06</v>
      </c>
    </row>
    <row r="9495" spans="1:5" x14ac:dyDescent="0.25">
      <c r="A9495">
        <v>7</v>
      </c>
      <c r="B9495" s="35" t="str">
        <f t="shared" si="148"/>
        <v>16500331</v>
      </c>
      <c r="C9495" s="32" t="s">
        <v>501</v>
      </c>
      <c r="D9495" s="33">
        <v>0</v>
      </c>
      <c r="E9495" s="33">
        <v>0</v>
      </c>
    </row>
    <row r="9496" spans="1:5" x14ac:dyDescent="0.25">
      <c r="A9496">
        <v>7</v>
      </c>
      <c r="B9496" s="35" t="str">
        <f t="shared" ref="B9496:B9559" si="149">LEFT(C9496,8)</f>
        <v>16500333</v>
      </c>
      <c r="C9496" s="32" t="s">
        <v>502</v>
      </c>
      <c r="D9496" s="33">
        <v>0</v>
      </c>
      <c r="E9496" s="33">
        <v>0</v>
      </c>
    </row>
    <row r="9497" spans="1:5" x14ac:dyDescent="0.25">
      <c r="A9497">
        <v>7</v>
      </c>
      <c r="B9497" s="35" t="str">
        <f t="shared" si="149"/>
        <v>16500351</v>
      </c>
      <c r="C9497" s="32" t="s">
        <v>503</v>
      </c>
      <c r="D9497" s="33">
        <v>161766.98000000001</v>
      </c>
      <c r="E9497" s="33">
        <v>67402.92</v>
      </c>
    </row>
    <row r="9498" spans="1:5" x14ac:dyDescent="0.25">
      <c r="A9498">
        <v>7</v>
      </c>
      <c r="B9498" s="35" t="str">
        <f t="shared" si="149"/>
        <v>16500373</v>
      </c>
      <c r="C9498" s="32" t="s">
        <v>504</v>
      </c>
      <c r="D9498" s="33">
        <v>75172.53</v>
      </c>
      <c r="E9498" s="33">
        <v>8256.9500000000007</v>
      </c>
    </row>
    <row r="9499" spans="1:5" x14ac:dyDescent="0.25">
      <c r="A9499">
        <v>7</v>
      </c>
      <c r="B9499" s="35" t="str">
        <f t="shared" si="149"/>
        <v>16500383</v>
      </c>
      <c r="C9499" s="32" t="s">
        <v>505</v>
      </c>
      <c r="D9499" s="33">
        <v>1159867.95</v>
      </c>
      <c r="E9499" s="33">
        <v>138566.75</v>
      </c>
    </row>
    <row r="9500" spans="1:5" x14ac:dyDescent="0.25">
      <c r="A9500">
        <v>7</v>
      </c>
      <c r="B9500" s="35" t="str">
        <f t="shared" si="149"/>
        <v>16500401</v>
      </c>
      <c r="C9500" s="32" t="s">
        <v>506</v>
      </c>
      <c r="D9500" s="33">
        <v>0</v>
      </c>
      <c r="E9500" s="33">
        <v>74745.850000000006</v>
      </c>
    </row>
    <row r="9501" spans="1:5" x14ac:dyDescent="0.25">
      <c r="A9501">
        <v>7</v>
      </c>
      <c r="B9501" s="35" t="str">
        <f t="shared" si="149"/>
        <v>16500411</v>
      </c>
      <c r="C9501" s="32" t="s">
        <v>507</v>
      </c>
      <c r="D9501" s="33">
        <v>0</v>
      </c>
      <c r="E9501" s="33">
        <v>74745.850000000006</v>
      </c>
    </row>
    <row r="9502" spans="1:5" x14ac:dyDescent="0.25">
      <c r="A9502">
        <v>7</v>
      </c>
      <c r="B9502" s="35" t="str">
        <f t="shared" si="149"/>
        <v>16500413</v>
      </c>
      <c r="C9502" s="32" t="s">
        <v>508</v>
      </c>
      <c r="D9502" s="33">
        <v>0</v>
      </c>
      <c r="E9502" s="33">
        <v>213757.67</v>
      </c>
    </row>
    <row r="9503" spans="1:5" x14ac:dyDescent="0.25">
      <c r="A9503">
        <v>7</v>
      </c>
      <c r="B9503" s="35" t="str">
        <f t="shared" si="149"/>
        <v>16500433</v>
      </c>
      <c r="C9503" s="32" t="s">
        <v>510</v>
      </c>
      <c r="D9503" s="33">
        <v>356484</v>
      </c>
      <c r="E9503" s="33">
        <v>148535</v>
      </c>
    </row>
    <row r="9504" spans="1:5" x14ac:dyDescent="0.25">
      <c r="A9504">
        <v>7</v>
      </c>
      <c r="B9504" s="35" t="str">
        <f t="shared" si="149"/>
        <v>16500443</v>
      </c>
      <c r="C9504" s="32" t="s">
        <v>511</v>
      </c>
      <c r="D9504" s="33">
        <v>0</v>
      </c>
      <c r="E9504" s="33">
        <v>139242.41</v>
      </c>
    </row>
    <row r="9505" spans="1:5" x14ac:dyDescent="0.25">
      <c r="A9505">
        <v>7</v>
      </c>
      <c r="B9505" s="35" t="str">
        <f t="shared" si="149"/>
        <v>16500493</v>
      </c>
      <c r="C9505" s="32" t="s">
        <v>1771</v>
      </c>
      <c r="D9505" s="33">
        <v>70380.84</v>
      </c>
      <c r="E9505" s="33">
        <v>0</v>
      </c>
    </row>
    <row r="9506" spans="1:5" x14ac:dyDescent="0.25">
      <c r="A9506">
        <v>7</v>
      </c>
      <c r="B9506" s="35" t="str">
        <f t="shared" si="149"/>
        <v>16500503</v>
      </c>
      <c r="C9506" s="32" t="s">
        <v>513</v>
      </c>
      <c r="D9506" s="33">
        <v>0</v>
      </c>
      <c r="E9506" s="33">
        <v>0</v>
      </c>
    </row>
    <row r="9507" spans="1:5" x14ac:dyDescent="0.25">
      <c r="A9507">
        <v>7</v>
      </c>
      <c r="B9507" s="35" t="str">
        <f t="shared" si="149"/>
        <v>16500553</v>
      </c>
      <c r="C9507" s="32" t="s">
        <v>514</v>
      </c>
      <c r="D9507" s="33">
        <v>348969.2</v>
      </c>
      <c r="E9507" s="33">
        <v>2928143.4</v>
      </c>
    </row>
    <row r="9508" spans="1:5" x14ac:dyDescent="0.25">
      <c r="A9508">
        <v>7</v>
      </c>
      <c r="B9508" s="35" t="str">
        <f t="shared" si="149"/>
        <v>16500563</v>
      </c>
      <c r="C9508" s="32" t="s">
        <v>1772</v>
      </c>
      <c r="D9508" s="33">
        <v>182800.81</v>
      </c>
      <c r="E9508" s="33">
        <v>76167.009999999995</v>
      </c>
    </row>
    <row r="9509" spans="1:5" x14ac:dyDescent="0.25">
      <c r="A9509">
        <v>7</v>
      </c>
      <c r="B9509" s="35" t="str">
        <f t="shared" si="149"/>
        <v>16500583</v>
      </c>
      <c r="C9509" s="32" t="s">
        <v>515</v>
      </c>
      <c r="D9509" s="33">
        <v>505199.74</v>
      </c>
      <c r="E9509" s="33">
        <v>210499.88</v>
      </c>
    </row>
    <row r="9510" spans="1:5" x14ac:dyDescent="0.25">
      <c r="A9510">
        <v>7</v>
      </c>
      <c r="B9510" s="35" t="str">
        <f t="shared" si="149"/>
        <v>16500611</v>
      </c>
      <c r="C9510" s="32" t="s">
        <v>516</v>
      </c>
      <c r="D9510" s="33">
        <v>0</v>
      </c>
      <c r="E9510" s="33">
        <v>306492.43</v>
      </c>
    </row>
    <row r="9511" spans="1:5" x14ac:dyDescent="0.25">
      <c r="A9511">
        <v>7</v>
      </c>
      <c r="B9511" s="35" t="str">
        <f t="shared" si="149"/>
        <v>16500612</v>
      </c>
      <c r="C9511" s="32" t="s">
        <v>517</v>
      </c>
      <c r="D9511" s="33">
        <v>0</v>
      </c>
      <c r="E9511" s="33">
        <v>187441.62</v>
      </c>
    </row>
    <row r="9512" spans="1:5" x14ac:dyDescent="0.25">
      <c r="A9512">
        <v>7</v>
      </c>
      <c r="B9512" s="35" t="str">
        <f t="shared" si="149"/>
        <v>16500622</v>
      </c>
      <c r="C9512" s="32" t="s">
        <v>518</v>
      </c>
      <c r="D9512" s="33">
        <v>0</v>
      </c>
      <c r="E9512" s="33">
        <v>36157.06</v>
      </c>
    </row>
    <row r="9513" spans="1:5" x14ac:dyDescent="0.25">
      <c r="A9513">
        <v>7</v>
      </c>
      <c r="B9513" s="35" t="str">
        <f t="shared" si="149"/>
        <v>16500623</v>
      </c>
      <c r="C9513" s="32" t="s">
        <v>519</v>
      </c>
      <c r="D9513" s="33">
        <v>14863.87</v>
      </c>
      <c r="E9513" s="33">
        <v>52023.62</v>
      </c>
    </row>
    <row r="9514" spans="1:5" x14ac:dyDescent="0.25">
      <c r="A9514">
        <v>7</v>
      </c>
      <c r="B9514" s="35" t="str">
        <f t="shared" si="149"/>
        <v>16500673</v>
      </c>
      <c r="C9514" s="32" t="s">
        <v>520</v>
      </c>
      <c r="D9514" s="33">
        <v>0</v>
      </c>
      <c r="E9514" s="33">
        <v>96062.74</v>
      </c>
    </row>
    <row r="9515" spans="1:5" x14ac:dyDescent="0.25">
      <c r="A9515">
        <v>7</v>
      </c>
      <c r="B9515" s="35" t="str">
        <f t="shared" si="149"/>
        <v>16500693</v>
      </c>
      <c r="C9515" s="32" t="s">
        <v>1773</v>
      </c>
      <c r="D9515" s="33">
        <v>0</v>
      </c>
      <c r="E9515" s="33">
        <v>175034.87</v>
      </c>
    </row>
    <row r="9516" spans="1:5" x14ac:dyDescent="0.25">
      <c r="A9516">
        <v>7</v>
      </c>
      <c r="B9516" s="35" t="str">
        <f t="shared" si="149"/>
        <v>16500703</v>
      </c>
      <c r="C9516" s="32" t="s">
        <v>1884</v>
      </c>
      <c r="D9516" s="33">
        <v>0</v>
      </c>
      <c r="E9516" s="33">
        <v>148028.28</v>
      </c>
    </row>
    <row r="9517" spans="1:5" x14ac:dyDescent="0.25">
      <c r="A9517">
        <v>7</v>
      </c>
      <c r="B9517" s="35" t="str">
        <f t="shared" si="149"/>
        <v>16500743</v>
      </c>
      <c r="C9517" s="32" t="s">
        <v>521</v>
      </c>
      <c r="D9517" s="33">
        <v>65393.56</v>
      </c>
      <c r="E9517" s="33">
        <v>151108.64000000001</v>
      </c>
    </row>
    <row r="9518" spans="1:5" x14ac:dyDescent="0.25">
      <c r="A9518">
        <v>7</v>
      </c>
      <c r="B9518" s="35" t="str">
        <f t="shared" si="149"/>
        <v>16500751</v>
      </c>
      <c r="C9518" s="32" t="s">
        <v>1774</v>
      </c>
      <c r="D9518" s="33">
        <v>18161256.09</v>
      </c>
      <c r="E9518" s="33">
        <v>0</v>
      </c>
    </row>
    <row r="9519" spans="1:5" x14ac:dyDescent="0.25">
      <c r="A9519">
        <v>7</v>
      </c>
      <c r="B9519" s="35" t="str">
        <f t="shared" si="149"/>
        <v>16500753</v>
      </c>
      <c r="C9519" s="32" t="s">
        <v>522</v>
      </c>
      <c r="D9519" s="33">
        <v>351507.84</v>
      </c>
      <c r="E9519" s="33">
        <v>794950.82</v>
      </c>
    </row>
    <row r="9520" spans="1:5" x14ac:dyDescent="0.25">
      <c r="A9520">
        <v>7</v>
      </c>
      <c r="B9520" s="35" t="str">
        <f t="shared" si="149"/>
        <v>16500783</v>
      </c>
      <c r="C9520" s="32" t="s">
        <v>523</v>
      </c>
      <c r="D9520" s="33">
        <v>62038.04</v>
      </c>
      <c r="E9520" s="33">
        <v>13786.2</v>
      </c>
    </row>
    <row r="9521" spans="1:5" x14ac:dyDescent="0.25">
      <c r="A9521">
        <v>7</v>
      </c>
      <c r="B9521" s="35" t="str">
        <f t="shared" si="149"/>
        <v>16500893</v>
      </c>
      <c r="C9521" s="32" t="s">
        <v>1775</v>
      </c>
      <c r="D9521" s="33">
        <v>0</v>
      </c>
      <c r="E9521" s="33">
        <v>32466.75</v>
      </c>
    </row>
    <row r="9522" spans="1:5" x14ac:dyDescent="0.25">
      <c r="A9522">
        <v>7</v>
      </c>
      <c r="B9522" s="35" t="str">
        <f t="shared" si="149"/>
        <v>16500963</v>
      </c>
      <c r="C9522" s="32" t="s">
        <v>528</v>
      </c>
      <c r="D9522" s="33">
        <v>0</v>
      </c>
      <c r="E9522" s="33">
        <v>0</v>
      </c>
    </row>
    <row r="9523" spans="1:5" x14ac:dyDescent="0.25">
      <c r="A9523">
        <v>7</v>
      </c>
      <c r="B9523" s="35" t="str">
        <f t="shared" si="149"/>
        <v>16501003</v>
      </c>
      <c r="C9523" s="32" t="s">
        <v>531</v>
      </c>
      <c r="D9523" s="33">
        <v>0</v>
      </c>
      <c r="E9523" s="33">
        <v>5500</v>
      </c>
    </row>
    <row r="9524" spans="1:5" x14ac:dyDescent="0.25">
      <c r="A9524">
        <v>7</v>
      </c>
      <c r="B9524" s="35" t="str">
        <f t="shared" si="149"/>
        <v>16501013</v>
      </c>
      <c r="C9524" s="32" t="s">
        <v>532</v>
      </c>
      <c r="D9524" s="33">
        <v>1217187.3999999999</v>
      </c>
      <c r="E9524" s="33">
        <v>227188.15</v>
      </c>
    </row>
    <row r="9525" spans="1:5" x14ac:dyDescent="0.25">
      <c r="A9525">
        <v>7</v>
      </c>
      <c r="B9525" s="35" t="str">
        <f t="shared" si="149"/>
        <v>16501023</v>
      </c>
      <c r="C9525" s="32" t="s">
        <v>533</v>
      </c>
      <c r="D9525" s="33">
        <v>0</v>
      </c>
      <c r="E9525" s="33">
        <v>-1632.21</v>
      </c>
    </row>
    <row r="9526" spans="1:5" x14ac:dyDescent="0.25">
      <c r="A9526">
        <v>7</v>
      </c>
      <c r="B9526" s="35" t="str">
        <f t="shared" si="149"/>
        <v>16501033</v>
      </c>
      <c r="C9526" s="32" t="s">
        <v>534</v>
      </c>
      <c r="D9526" s="33">
        <v>0</v>
      </c>
      <c r="E9526" s="33">
        <v>0</v>
      </c>
    </row>
    <row r="9527" spans="1:5" x14ac:dyDescent="0.25">
      <c r="A9527">
        <v>7</v>
      </c>
      <c r="B9527" s="35" t="str">
        <f t="shared" si="149"/>
        <v>16501043</v>
      </c>
      <c r="C9527" s="32" t="s">
        <v>535</v>
      </c>
      <c r="D9527" s="33">
        <v>0</v>
      </c>
      <c r="E9527" s="33">
        <v>668456.28</v>
      </c>
    </row>
    <row r="9528" spans="1:5" x14ac:dyDescent="0.25">
      <c r="A9528">
        <v>7</v>
      </c>
      <c r="B9528" s="35" t="str">
        <f t="shared" si="149"/>
        <v>16501051</v>
      </c>
      <c r="C9528" s="32" t="s">
        <v>536</v>
      </c>
      <c r="D9528" s="33">
        <v>0</v>
      </c>
      <c r="E9528" s="33">
        <v>357525.11</v>
      </c>
    </row>
    <row r="9529" spans="1:5" x14ac:dyDescent="0.25">
      <c r="A9529">
        <v>7</v>
      </c>
      <c r="B9529" s="35" t="str">
        <f t="shared" si="149"/>
        <v>16501053</v>
      </c>
      <c r="C9529" s="32" t="s">
        <v>537</v>
      </c>
      <c r="D9529" s="33">
        <v>0</v>
      </c>
      <c r="E9529" s="33">
        <v>42163.55</v>
      </c>
    </row>
    <row r="9530" spans="1:5" x14ac:dyDescent="0.25">
      <c r="A9530">
        <v>7</v>
      </c>
      <c r="B9530" s="35" t="str">
        <f t="shared" si="149"/>
        <v>16501083</v>
      </c>
      <c r="C9530" s="32" t="s">
        <v>538</v>
      </c>
      <c r="D9530" s="33">
        <v>6101.17</v>
      </c>
      <c r="E9530" s="33">
        <v>16095.94</v>
      </c>
    </row>
    <row r="9531" spans="1:5" x14ac:dyDescent="0.25">
      <c r="A9531">
        <v>7</v>
      </c>
      <c r="B9531" s="35" t="str">
        <f t="shared" si="149"/>
        <v>16501101</v>
      </c>
      <c r="C9531" s="32" t="s">
        <v>539</v>
      </c>
      <c r="D9531" s="33">
        <v>41422.9</v>
      </c>
      <c r="E9531" s="33">
        <v>0</v>
      </c>
    </row>
    <row r="9532" spans="1:5" x14ac:dyDescent="0.25">
      <c r="A9532">
        <v>7</v>
      </c>
      <c r="B9532" s="35" t="str">
        <f t="shared" si="149"/>
        <v>16501103</v>
      </c>
      <c r="C9532" s="32" t="s">
        <v>540</v>
      </c>
      <c r="D9532" s="33">
        <v>112715.13</v>
      </c>
      <c r="E9532" s="33">
        <v>334843.93</v>
      </c>
    </row>
    <row r="9533" spans="1:5" x14ac:dyDescent="0.25">
      <c r="A9533">
        <v>7</v>
      </c>
      <c r="B9533" s="35" t="str">
        <f t="shared" si="149"/>
        <v>16501113</v>
      </c>
      <c r="C9533" s="32" t="s">
        <v>541</v>
      </c>
      <c r="D9533" s="33">
        <v>74217.31</v>
      </c>
      <c r="E9533" s="33">
        <v>9496.17</v>
      </c>
    </row>
    <row r="9534" spans="1:5" x14ac:dyDescent="0.25">
      <c r="A9534">
        <v>7</v>
      </c>
      <c r="B9534" s="35" t="str">
        <f t="shared" si="149"/>
        <v>16502001</v>
      </c>
      <c r="C9534" s="32" t="s">
        <v>1776</v>
      </c>
      <c r="D9534" s="33">
        <v>1251</v>
      </c>
      <c r="E9534" s="33">
        <v>0</v>
      </c>
    </row>
    <row r="9535" spans="1:5" x14ac:dyDescent="0.25">
      <c r="A9535">
        <v>7</v>
      </c>
      <c r="B9535" s="35" t="str">
        <f t="shared" si="149"/>
        <v>16502003</v>
      </c>
      <c r="C9535" s="32" t="s">
        <v>546</v>
      </c>
      <c r="D9535" s="33">
        <v>20809.07</v>
      </c>
      <c r="E9535" s="33">
        <v>41618.17</v>
      </c>
    </row>
    <row r="9536" spans="1:5" x14ac:dyDescent="0.25">
      <c r="A9536">
        <v>7</v>
      </c>
      <c r="B9536" s="35" t="str">
        <f t="shared" si="149"/>
        <v>16502013</v>
      </c>
      <c r="C9536" s="32" t="s">
        <v>1777</v>
      </c>
      <c r="D9536" s="33">
        <v>106100.03</v>
      </c>
      <c r="E9536" s="33">
        <v>31830.03</v>
      </c>
    </row>
    <row r="9537" spans="1:5" x14ac:dyDescent="0.25">
      <c r="A9537">
        <v>7</v>
      </c>
      <c r="B9537" s="35" t="str">
        <f t="shared" si="149"/>
        <v>16502021</v>
      </c>
      <c r="C9537" s="32" t="s">
        <v>1778</v>
      </c>
      <c r="D9537" s="33">
        <v>1925</v>
      </c>
      <c r="E9537" s="33">
        <v>0</v>
      </c>
    </row>
    <row r="9538" spans="1:5" x14ac:dyDescent="0.25">
      <c r="A9538">
        <v>7</v>
      </c>
      <c r="B9538" s="35" t="str">
        <f t="shared" si="149"/>
        <v>16502023</v>
      </c>
      <c r="C9538" s="32" t="s">
        <v>547</v>
      </c>
      <c r="D9538" s="33">
        <v>111823.59</v>
      </c>
      <c r="E9538" s="33">
        <v>13977.94</v>
      </c>
    </row>
    <row r="9539" spans="1:5" x14ac:dyDescent="0.25">
      <c r="A9539">
        <v>7</v>
      </c>
      <c r="B9539" s="35" t="str">
        <f t="shared" si="149"/>
        <v>16502053</v>
      </c>
      <c r="C9539" s="32" t="s">
        <v>548</v>
      </c>
      <c r="D9539" s="33">
        <v>0</v>
      </c>
      <c r="E9539" s="33">
        <v>42076.27</v>
      </c>
    </row>
    <row r="9540" spans="1:5" x14ac:dyDescent="0.25">
      <c r="A9540">
        <v>7</v>
      </c>
      <c r="B9540" s="35" t="str">
        <f t="shared" si="149"/>
        <v>16502063</v>
      </c>
      <c r="C9540" s="32" t="s">
        <v>549</v>
      </c>
      <c r="D9540" s="33">
        <v>172763.63</v>
      </c>
      <c r="E9540" s="33">
        <v>71984.84</v>
      </c>
    </row>
    <row r="9541" spans="1:5" x14ac:dyDescent="0.25">
      <c r="A9541">
        <v>7</v>
      </c>
      <c r="B9541" s="35" t="str">
        <f t="shared" si="149"/>
        <v>16502103</v>
      </c>
      <c r="C9541" s="32" t="s">
        <v>1779</v>
      </c>
      <c r="D9541" s="33">
        <v>68255</v>
      </c>
      <c r="E9541" s="33">
        <v>148481.66</v>
      </c>
    </row>
    <row r="9542" spans="1:5" x14ac:dyDescent="0.25">
      <c r="A9542">
        <v>7</v>
      </c>
      <c r="B9542" s="35" t="str">
        <f t="shared" si="149"/>
        <v>16502113</v>
      </c>
      <c r="C9542" s="32" t="s">
        <v>551</v>
      </c>
      <c r="D9542" s="33">
        <v>58685.18</v>
      </c>
      <c r="E9542" s="33">
        <v>0.05</v>
      </c>
    </row>
    <row r="9543" spans="1:5" x14ac:dyDescent="0.25">
      <c r="A9543">
        <v>7</v>
      </c>
      <c r="B9543" s="35" t="str">
        <f t="shared" si="149"/>
        <v>16502123</v>
      </c>
      <c r="C9543" s="32" t="s">
        <v>552</v>
      </c>
      <c r="D9543" s="33">
        <v>105361.78</v>
      </c>
      <c r="E9543" s="33">
        <v>79021.33</v>
      </c>
    </row>
    <row r="9544" spans="1:5" x14ac:dyDescent="0.25">
      <c r="A9544">
        <v>7</v>
      </c>
      <c r="B9544" s="35" t="str">
        <f t="shared" si="149"/>
        <v>16502133</v>
      </c>
      <c r="C9544" s="32" t="s">
        <v>553</v>
      </c>
      <c r="D9544" s="33">
        <v>206265.12</v>
      </c>
      <c r="E9544" s="33">
        <v>0</v>
      </c>
    </row>
    <row r="9545" spans="1:5" x14ac:dyDescent="0.25">
      <c r="A9545">
        <v>7</v>
      </c>
      <c r="B9545" s="35" t="str">
        <f t="shared" si="149"/>
        <v>16502153</v>
      </c>
      <c r="C9545" s="32" t="s">
        <v>554</v>
      </c>
      <c r="D9545" s="33">
        <v>155655.31</v>
      </c>
      <c r="E9545" s="33">
        <v>19456.87</v>
      </c>
    </row>
    <row r="9546" spans="1:5" x14ac:dyDescent="0.25">
      <c r="A9546">
        <v>7</v>
      </c>
      <c r="B9546" s="35" t="str">
        <f t="shared" si="149"/>
        <v>16502173</v>
      </c>
      <c r="C9546" s="32" t="s">
        <v>555</v>
      </c>
      <c r="D9546" s="33">
        <v>201078.1</v>
      </c>
      <c r="E9546" s="33">
        <v>688920.78</v>
      </c>
    </row>
    <row r="9547" spans="1:5" x14ac:dyDescent="0.25">
      <c r="A9547">
        <v>7</v>
      </c>
      <c r="B9547" s="35" t="str">
        <f t="shared" si="149"/>
        <v>16502181</v>
      </c>
      <c r="C9547" s="32" t="s">
        <v>556</v>
      </c>
      <c r="D9547" s="33">
        <v>9164.11</v>
      </c>
      <c r="E9547" s="33">
        <v>9164.11</v>
      </c>
    </row>
    <row r="9548" spans="1:5" x14ac:dyDescent="0.25">
      <c r="A9548">
        <v>7</v>
      </c>
      <c r="B9548" s="35" t="str">
        <f t="shared" si="149"/>
        <v>16502191</v>
      </c>
      <c r="C9548" s="32" t="s">
        <v>557</v>
      </c>
      <c r="D9548" s="33">
        <v>188018.38</v>
      </c>
      <c r="E9548" s="33">
        <v>270985.18</v>
      </c>
    </row>
    <row r="9549" spans="1:5" x14ac:dyDescent="0.25">
      <c r="A9549">
        <v>7</v>
      </c>
      <c r="B9549" s="35" t="str">
        <f t="shared" si="149"/>
        <v>16502201</v>
      </c>
      <c r="C9549" s="32" t="s">
        <v>558</v>
      </c>
      <c r="D9549" s="33">
        <v>14084</v>
      </c>
      <c r="E9549" s="33">
        <v>14084</v>
      </c>
    </row>
    <row r="9550" spans="1:5" x14ac:dyDescent="0.25">
      <c r="A9550">
        <v>7</v>
      </c>
      <c r="B9550" s="35" t="str">
        <f t="shared" si="149"/>
        <v>16502213</v>
      </c>
      <c r="C9550" s="32" t="s">
        <v>559</v>
      </c>
      <c r="D9550" s="33">
        <v>12381</v>
      </c>
      <c r="E9550" s="33">
        <v>53486.03</v>
      </c>
    </row>
    <row r="9551" spans="1:5" x14ac:dyDescent="0.25">
      <c r="A9551">
        <v>7</v>
      </c>
      <c r="B9551" s="35" t="str">
        <f t="shared" si="149"/>
        <v>16502261</v>
      </c>
      <c r="C9551" s="32" t="s">
        <v>1780</v>
      </c>
      <c r="D9551" s="33">
        <v>1788257.78</v>
      </c>
      <c r="E9551" s="33">
        <v>0</v>
      </c>
    </row>
    <row r="9552" spans="1:5" x14ac:dyDescent="0.25">
      <c r="A9552">
        <v>7</v>
      </c>
      <c r="B9552" s="35" t="str">
        <f t="shared" si="149"/>
        <v>16502271</v>
      </c>
      <c r="C9552" s="32" t="s">
        <v>1781</v>
      </c>
      <c r="D9552" s="33">
        <v>1386542.31</v>
      </c>
      <c r="E9552" s="33">
        <v>0</v>
      </c>
    </row>
    <row r="9553" spans="1:5" x14ac:dyDescent="0.25">
      <c r="A9553">
        <v>7</v>
      </c>
      <c r="B9553" s="35" t="str">
        <f t="shared" si="149"/>
        <v>16502381</v>
      </c>
      <c r="C9553" s="32" t="s">
        <v>1782</v>
      </c>
      <c r="D9553" s="33">
        <v>1298084.4099999999</v>
      </c>
      <c r="E9553" s="33">
        <v>0</v>
      </c>
    </row>
    <row r="9554" spans="1:5" x14ac:dyDescent="0.25">
      <c r="A9554">
        <v>7</v>
      </c>
      <c r="B9554" s="35" t="str">
        <f t="shared" si="149"/>
        <v>16502382</v>
      </c>
      <c r="C9554" s="32" t="s">
        <v>560</v>
      </c>
      <c r="D9554" s="33">
        <v>2004187.5</v>
      </c>
      <c r="E9554" s="33">
        <v>1508267.5</v>
      </c>
    </row>
    <row r="9555" spans="1:5" x14ac:dyDescent="0.25">
      <c r="A9555">
        <v>7</v>
      </c>
      <c r="B9555" s="35" t="str">
        <f t="shared" si="149"/>
        <v>16502391</v>
      </c>
      <c r="C9555" s="32" t="s">
        <v>1783</v>
      </c>
      <c r="D9555" s="33">
        <v>2808321.94</v>
      </c>
      <c r="E9555" s="33">
        <v>0</v>
      </c>
    </row>
    <row r="9556" spans="1:5" x14ac:dyDescent="0.25">
      <c r="A9556">
        <v>7</v>
      </c>
      <c r="B9556" s="35" t="str">
        <f t="shared" si="149"/>
        <v>16502393</v>
      </c>
      <c r="C9556" s="32" t="s">
        <v>561</v>
      </c>
      <c r="D9556" s="33">
        <v>15330</v>
      </c>
      <c r="E9556" s="33">
        <v>15330</v>
      </c>
    </row>
    <row r="9557" spans="1:5" x14ac:dyDescent="0.25">
      <c r="A9557">
        <v>7</v>
      </c>
      <c r="B9557" s="35" t="str">
        <f t="shared" si="149"/>
        <v>16502401</v>
      </c>
      <c r="C9557" s="32" t="s">
        <v>1784</v>
      </c>
      <c r="D9557" s="33">
        <v>2423312.5699999998</v>
      </c>
      <c r="E9557" s="33">
        <v>0</v>
      </c>
    </row>
    <row r="9558" spans="1:5" x14ac:dyDescent="0.25">
      <c r="A9558">
        <v>7</v>
      </c>
      <c r="B9558" s="35" t="str">
        <f t="shared" si="149"/>
        <v>16502403</v>
      </c>
      <c r="C9558" s="32" t="s">
        <v>562</v>
      </c>
      <c r="D9558" s="33">
        <v>65700</v>
      </c>
      <c r="E9558" s="33">
        <v>14600</v>
      </c>
    </row>
    <row r="9559" spans="1:5" x14ac:dyDescent="0.25">
      <c r="A9559">
        <v>7</v>
      </c>
      <c r="B9559" s="35" t="str">
        <f t="shared" si="149"/>
        <v>16502413</v>
      </c>
      <c r="C9559" s="32" t="s">
        <v>563</v>
      </c>
      <c r="D9559" s="33">
        <v>60000</v>
      </c>
      <c r="E9559" s="33">
        <v>60000</v>
      </c>
    </row>
    <row r="9560" spans="1:5" x14ac:dyDescent="0.25">
      <c r="A9560">
        <v>7</v>
      </c>
      <c r="B9560" s="35" t="str">
        <f t="shared" ref="B9560:B9623" si="150">LEFT(C9560,8)</f>
        <v>16502423</v>
      </c>
      <c r="C9560" s="32" t="s">
        <v>564</v>
      </c>
      <c r="D9560" s="33">
        <v>99653.16</v>
      </c>
      <c r="E9560" s="33">
        <v>99653.16</v>
      </c>
    </row>
    <row r="9561" spans="1:5" x14ac:dyDescent="0.25">
      <c r="A9561">
        <v>7</v>
      </c>
      <c r="B9561" s="35" t="str">
        <f t="shared" si="150"/>
        <v>16502433</v>
      </c>
      <c r="C9561" s="32" t="s">
        <v>565</v>
      </c>
      <c r="D9561" s="33">
        <v>40906.92</v>
      </c>
      <c r="E9561" s="33">
        <v>40906.92</v>
      </c>
    </row>
    <row r="9562" spans="1:5" x14ac:dyDescent="0.25">
      <c r="A9562">
        <v>7</v>
      </c>
      <c r="B9562" s="35" t="str">
        <f t="shared" si="150"/>
        <v>16502443</v>
      </c>
      <c r="C9562" s="32" t="s">
        <v>566</v>
      </c>
      <c r="D9562" s="33">
        <v>970217.52</v>
      </c>
      <c r="E9562" s="33">
        <v>970217.52</v>
      </c>
    </row>
    <row r="9563" spans="1:5" x14ac:dyDescent="0.25">
      <c r="A9563">
        <v>7</v>
      </c>
      <c r="B9563" s="35" t="str">
        <f t="shared" si="150"/>
        <v>16502453</v>
      </c>
      <c r="C9563" s="32" t="s">
        <v>567</v>
      </c>
      <c r="D9563" s="33">
        <v>148920</v>
      </c>
      <c r="E9563" s="33">
        <v>148920</v>
      </c>
    </row>
    <row r="9564" spans="1:5" x14ac:dyDescent="0.25">
      <c r="A9564">
        <v>7</v>
      </c>
      <c r="B9564" s="35" t="str">
        <f t="shared" si="150"/>
        <v>16502463</v>
      </c>
      <c r="C9564" s="32" t="s">
        <v>568</v>
      </c>
      <c r="D9564" s="33">
        <v>169907.38</v>
      </c>
      <c r="E9564" s="33">
        <v>169907.38</v>
      </c>
    </row>
    <row r="9565" spans="1:5" x14ac:dyDescent="0.25">
      <c r="A9565">
        <v>7</v>
      </c>
      <c r="B9565" s="35" t="str">
        <f t="shared" si="150"/>
        <v>16502473</v>
      </c>
      <c r="C9565" s="32" t="s">
        <v>569</v>
      </c>
      <c r="D9565" s="33">
        <v>47304</v>
      </c>
      <c r="E9565" s="33">
        <v>0</v>
      </c>
    </row>
    <row r="9566" spans="1:5" x14ac:dyDescent="0.25">
      <c r="A9566">
        <v>7</v>
      </c>
      <c r="B9566" s="35" t="str">
        <f t="shared" si="150"/>
        <v>16502483</v>
      </c>
      <c r="C9566" s="32" t="s">
        <v>570</v>
      </c>
      <c r="D9566" s="33">
        <v>74141.350000000006</v>
      </c>
      <c r="E9566" s="33">
        <v>74141.350000000006</v>
      </c>
    </row>
    <row r="9567" spans="1:5" x14ac:dyDescent="0.25">
      <c r="A9567">
        <v>7</v>
      </c>
      <c r="B9567" s="35" t="str">
        <f t="shared" si="150"/>
        <v>16502493</v>
      </c>
      <c r="C9567" s="32" t="s">
        <v>571</v>
      </c>
      <c r="D9567" s="33">
        <v>0</v>
      </c>
      <c r="E9567" s="33">
        <v>251662.76</v>
      </c>
    </row>
    <row r="9568" spans="1:5" x14ac:dyDescent="0.25">
      <c r="A9568">
        <v>7</v>
      </c>
      <c r="B9568" s="35" t="str">
        <f t="shared" si="150"/>
        <v>16502503</v>
      </c>
      <c r="C9568" s="32" t="s">
        <v>572</v>
      </c>
      <c r="D9568" s="33">
        <v>0</v>
      </c>
      <c r="E9568" s="33">
        <v>0</v>
      </c>
    </row>
    <row r="9569" spans="1:5" x14ac:dyDescent="0.25">
      <c r="A9569">
        <v>7</v>
      </c>
      <c r="B9569" s="35" t="str">
        <f t="shared" si="150"/>
        <v>16502513</v>
      </c>
      <c r="C9569" s="32" t="s">
        <v>573</v>
      </c>
      <c r="D9569" s="33">
        <v>0</v>
      </c>
      <c r="E9569" s="33">
        <v>0</v>
      </c>
    </row>
    <row r="9570" spans="1:5" x14ac:dyDescent="0.25">
      <c r="A9570">
        <v>7</v>
      </c>
      <c r="B9570" s="35" t="str">
        <f t="shared" si="150"/>
        <v>16502523</v>
      </c>
      <c r="C9570" s="32" t="s">
        <v>574</v>
      </c>
      <c r="D9570" s="33">
        <v>0</v>
      </c>
      <c r="E9570" s="33">
        <v>0</v>
      </c>
    </row>
    <row r="9571" spans="1:5" x14ac:dyDescent="0.25">
      <c r="A9571">
        <v>7</v>
      </c>
      <c r="B9571" s="35" t="str">
        <f t="shared" si="150"/>
        <v>16504023</v>
      </c>
      <c r="C9571" s="32" t="s">
        <v>582</v>
      </c>
      <c r="D9571" s="33">
        <v>322660</v>
      </c>
      <c r="E9571" s="33">
        <v>235790</v>
      </c>
    </row>
    <row r="9572" spans="1:5" x14ac:dyDescent="0.25">
      <c r="A9572">
        <v>7</v>
      </c>
      <c r="B9572" s="35" t="str">
        <f t="shared" si="150"/>
        <v>16504063</v>
      </c>
      <c r="C9572" s="32" t="s">
        <v>1785</v>
      </c>
      <c r="D9572" s="33">
        <v>11497.5</v>
      </c>
      <c r="E9572" s="33">
        <v>2555</v>
      </c>
    </row>
    <row r="9573" spans="1:5" x14ac:dyDescent="0.25">
      <c r="A9573">
        <v>7</v>
      </c>
      <c r="B9573" s="35" t="str">
        <f t="shared" si="150"/>
        <v>16504073</v>
      </c>
      <c r="C9573" s="32" t="s">
        <v>1786</v>
      </c>
      <c r="D9573" s="33">
        <v>35000</v>
      </c>
      <c r="E9573" s="33">
        <v>0</v>
      </c>
    </row>
    <row r="9574" spans="1:5" x14ac:dyDescent="0.25">
      <c r="A9574">
        <v>7</v>
      </c>
      <c r="B9574" s="35" t="str">
        <f t="shared" si="150"/>
        <v>16504093</v>
      </c>
      <c r="C9574" s="32" t="s">
        <v>583</v>
      </c>
      <c r="D9574" s="33">
        <v>232524.02</v>
      </c>
      <c r="E9574" s="33">
        <v>174393.01</v>
      </c>
    </row>
    <row r="9575" spans="1:5" x14ac:dyDescent="0.25">
      <c r="A9575">
        <v>7</v>
      </c>
      <c r="B9575" s="35" t="str">
        <f t="shared" si="150"/>
        <v>16504101</v>
      </c>
      <c r="C9575" s="32" t="s">
        <v>584</v>
      </c>
      <c r="D9575" s="33">
        <v>100072.8</v>
      </c>
      <c r="E9575" s="33">
        <v>94377.600000000006</v>
      </c>
    </row>
    <row r="9576" spans="1:5" x14ac:dyDescent="0.25">
      <c r="A9576">
        <v>7</v>
      </c>
      <c r="B9576" s="35" t="str">
        <f t="shared" si="150"/>
        <v>16504112</v>
      </c>
      <c r="C9576" s="32" t="s">
        <v>585</v>
      </c>
      <c r="D9576" s="33">
        <v>1196125</v>
      </c>
      <c r="E9576" s="33">
        <v>1336890</v>
      </c>
    </row>
    <row r="9577" spans="1:5" x14ac:dyDescent="0.25">
      <c r="A9577">
        <v>7</v>
      </c>
      <c r="B9577" s="35" t="str">
        <f t="shared" si="150"/>
        <v>16504171</v>
      </c>
      <c r="C9577" s="32" t="s">
        <v>586</v>
      </c>
      <c r="D9577" s="33">
        <v>497007.46</v>
      </c>
      <c r="E9577" s="33">
        <v>988389.97</v>
      </c>
    </row>
    <row r="9578" spans="1:5" x14ac:dyDescent="0.25">
      <c r="A9578">
        <v>7</v>
      </c>
      <c r="B9578" s="35" t="str">
        <f t="shared" si="150"/>
        <v>16504181</v>
      </c>
      <c r="C9578" s="32" t="s">
        <v>587</v>
      </c>
      <c r="D9578" s="33">
        <v>271514.19</v>
      </c>
      <c r="E9578" s="33">
        <v>541234.92000000004</v>
      </c>
    </row>
    <row r="9579" spans="1:5" x14ac:dyDescent="0.25">
      <c r="A9579">
        <v>7</v>
      </c>
      <c r="B9579" s="35" t="str">
        <f t="shared" si="150"/>
        <v>16504191</v>
      </c>
      <c r="C9579" s="32" t="s">
        <v>588</v>
      </c>
      <c r="D9579" s="33">
        <v>7865.4</v>
      </c>
      <c r="E9579" s="33">
        <v>15711.29</v>
      </c>
    </row>
    <row r="9580" spans="1:5" x14ac:dyDescent="0.25">
      <c r="A9580">
        <v>7</v>
      </c>
      <c r="B9580" s="35" t="str">
        <f t="shared" si="150"/>
        <v>16504201</v>
      </c>
      <c r="C9580" s="32" t="s">
        <v>589</v>
      </c>
      <c r="D9580" s="33">
        <v>33006</v>
      </c>
      <c r="E9580" s="33">
        <v>33006</v>
      </c>
    </row>
    <row r="9581" spans="1:5" x14ac:dyDescent="0.25">
      <c r="A9581">
        <v>7</v>
      </c>
      <c r="B9581" s="35" t="str">
        <f t="shared" si="150"/>
        <v>16504221</v>
      </c>
      <c r="C9581" s="32" t="s">
        <v>590</v>
      </c>
      <c r="D9581" s="33">
        <v>201200</v>
      </c>
      <c r="E9581" s="33">
        <v>192397.5</v>
      </c>
    </row>
    <row r="9582" spans="1:5" x14ac:dyDescent="0.25">
      <c r="A9582">
        <v>7</v>
      </c>
      <c r="B9582" s="35" t="str">
        <f t="shared" si="150"/>
        <v>16504223</v>
      </c>
      <c r="C9582" s="32" t="s">
        <v>591</v>
      </c>
      <c r="D9582" s="33">
        <v>81814.080000000002</v>
      </c>
      <c r="E9582" s="33">
        <v>57951.64</v>
      </c>
    </row>
    <row r="9583" spans="1:5" x14ac:dyDescent="0.25">
      <c r="A9583">
        <v>7</v>
      </c>
      <c r="B9583" s="35" t="str">
        <f t="shared" si="150"/>
        <v>16504233</v>
      </c>
      <c r="C9583" s="32" t="s">
        <v>1787</v>
      </c>
      <c r="D9583" s="33">
        <v>970217.51</v>
      </c>
      <c r="E9583" s="33">
        <v>404257.29</v>
      </c>
    </row>
    <row r="9584" spans="1:5" x14ac:dyDescent="0.25">
      <c r="A9584">
        <v>7</v>
      </c>
      <c r="B9584" s="35" t="str">
        <f t="shared" si="150"/>
        <v>16504243</v>
      </c>
      <c r="C9584" s="32" t="s">
        <v>592</v>
      </c>
      <c r="D9584" s="33">
        <v>0</v>
      </c>
      <c r="E9584" s="33">
        <v>0</v>
      </c>
    </row>
    <row r="9585" spans="1:5" x14ac:dyDescent="0.25">
      <c r="A9585">
        <v>7</v>
      </c>
      <c r="B9585" s="35" t="str">
        <f t="shared" si="150"/>
        <v>16504253</v>
      </c>
      <c r="C9585" s="32" t="s">
        <v>593</v>
      </c>
      <c r="D9585" s="33">
        <v>0</v>
      </c>
      <c r="E9585" s="33">
        <v>35657.360000000001</v>
      </c>
    </row>
    <row r="9586" spans="1:5" x14ac:dyDescent="0.25">
      <c r="A9586">
        <v>7</v>
      </c>
      <c r="B9586" s="35" t="str">
        <f t="shared" si="150"/>
        <v>16504261</v>
      </c>
      <c r="C9586" s="32" t="s">
        <v>594</v>
      </c>
      <c r="D9586" s="33">
        <v>0</v>
      </c>
      <c r="E9586" s="33">
        <v>0</v>
      </c>
    </row>
    <row r="9587" spans="1:5" x14ac:dyDescent="0.25">
      <c r="A9587">
        <v>7</v>
      </c>
      <c r="B9587" s="35" t="str">
        <f t="shared" si="150"/>
        <v>16504271</v>
      </c>
      <c r="C9587" s="32" t="s">
        <v>595</v>
      </c>
      <c r="D9587" s="33">
        <v>0</v>
      </c>
      <c r="E9587" s="33">
        <v>0</v>
      </c>
    </row>
    <row r="9588" spans="1:5" x14ac:dyDescent="0.25">
      <c r="A9588">
        <v>7</v>
      </c>
      <c r="B9588" s="35" t="str">
        <f t="shared" si="150"/>
        <v>16504273</v>
      </c>
      <c r="C9588" s="32" t="s">
        <v>596</v>
      </c>
      <c r="D9588" s="33">
        <v>198225.26</v>
      </c>
      <c r="E9588" s="33">
        <v>99112.61</v>
      </c>
    </row>
    <row r="9589" spans="1:5" x14ac:dyDescent="0.25">
      <c r="A9589">
        <v>7</v>
      </c>
      <c r="B9589" s="35" t="str">
        <f t="shared" si="150"/>
        <v>16504281</v>
      </c>
      <c r="C9589" s="32" t="s">
        <v>597</v>
      </c>
      <c r="D9589" s="33">
        <v>0</v>
      </c>
      <c r="E9589" s="33">
        <v>0</v>
      </c>
    </row>
    <row r="9590" spans="1:5" x14ac:dyDescent="0.25">
      <c r="A9590">
        <v>7</v>
      </c>
      <c r="B9590" s="35" t="str">
        <f t="shared" si="150"/>
        <v>16504283</v>
      </c>
      <c r="C9590" s="32" t="s">
        <v>598</v>
      </c>
      <c r="D9590" s="33">
        <v>117390.47</v>
      </c>
      <c r="E9590" s="33">
        <v>74141.320000000007</v>
      </c>
    </row>
    <row r="9591" spans="1:5" x14ac:dyDescent="0.25">
      <c r="A9591">
        <v>7</v>
      </c>
      <c r="B9591" s="35" t="str">
        <f t="shared" si="150"/>
        <v>16504293</v>
      </c>
      <c r="C9591" s="32" t="s">
        <v>599</v>
      </c>
      <c r="D9591" s="33">
        <v>0</v>
      </c>
      <c r="E9591" s="33">
        <v>314578.46000000002</v>
      </c>
    </row>
    <row r="9592" spans="1:5" x14ac:dyDescent="0.25">
      <c r="A9592">
        <v>7</v>
      </c>
      <c r="B9592" s="35" t="str">
        <f t="shared" si="150"/>
        <v>16504303</v>
      </c>
      <c r="C9592" s="32" t="s">
        <v>600</v>
      </c>
      <c r="D9592" s="33">
        <v>0</v>
      </c>
      <c r="E9592" s="33">
        <v>0</v>
      </c>
    </row>
    <row r="9593" spans="1:5" x14ac:dyDescent="0.25">
      <c r="A9593">
        <v>7</v>
      </c>
      <c r="B9593" s="35" t="str">
        <f t="shared" si="150"/>
        <v>16504313</v>
      </c>
      <c r="C9593" s="32" t="s">
        <v>601</v>
      </c>
      <c r="D9593" s="33">
        <v>0</v>
      </c>
      <c r="E9593" s="33">
        <v>0</v>
      </c>
    </row>
    <row r="9594" spans="1:5" x14ac:dyDescent="0.25">
      <c r="A9594">
        <v>7</v>
      </c>
      <c r="B9594" s="35" t="str">
        <f t="shared" si="150"/>
        <v>16504323</v>
      </c>
      <c r="C9594" s="32" t="s">
        <v>602</v>
      </c>
      <c r="D9594" s="33">
        <v>0</v>
      </c>
      <c r="E9594" s="33">
        <v>0</v>
      </c>
    </row>
    <row r="9595" spans="1:5" x14ac:dyDescent="0.25">
      <c r="A9595">
        <v>7</v>
      </c>
      <c r="B9595" s="35" t="str">
        <f t="shared" si="150"/>
        <v>16504353</v>
      </c>
      <c r="C9595" s="32" t="s">
        <v>603</v>
      </c>
      <c r="D9595" s="33">
        <v>0</v>
      </c>
      <c r="E9595" s="33">
        <v>0</v>
      </c>
    </row>
    <row r="9596" spans="1:5" x14ac:dyDescent="0.25">
      <c r="A9596">
        <v>7</v>
      </c>
      <c r="B9596" s="35" t="str">
        <f t="shared" si="150"/>
        <v>16580001</v>
      </c>
      <c r="C9596" s="32" t="s">
        <v>610</v>
      </c>
      <c r="D9596" s="33">
        <v>-1110665.8500000001</v>
      </c>
      <c r="E9596" s="33">
        <v>-1867188.38</v>
      </c>
    </row>
    <row r="9597" spans="1:5" x14ac:dyDescent="0.25">
      <c r="A9597">
        <v>7</v>
      </c>
      <c r="B9597" s="35" t="str">
        <f t="shared" si="150"/>
        <v>16580002</v>
      </c>
      <c r="C9597" s="32" t="s">
        <v>611</v>
      </c>
      <c r="D9597" s="33">
        <v>-1196125</v>
      </c>
      <c r="E9597" s="33">
        <v>-1336890</v>
      </c>
    </row>
    <row r="9598" spans="1:5" x14ac:dyDescent="0.25">
      <c r="A9598">
        <v>7</v>
      </c>
      <c r="B9598" s="35" t="str">
        <f t="shared" si="150"/>
        <v>16580003</v>
      </c>
      <c r="C9598" s="32" t="s">
        <v>612</v>
      </c>
      <c r="D9598" s="33">
        <v>-2758867.1</v>
      </c>
      <c r="E9598" s="33">
        <v>-1555455.47</v>
      </c>
    </row>
    <row r="9599" spans="1:5" x14ac:dyDescent="0.25">
      <c r="A9599">
        <v>7</v>
      </c>
      <c r="B9599" s="35" t="str">
        <f t="shared" si="150"/>
        <v>16590001</v>
      </c>
      <c r="C9599" s="32" t="s">
        <v>613</v>
      </c>
      <c r="D9599" s="33">
        <v>1110665.8500000001</v>
      </c>
      <c r="E9599" s="33">
        <v>1867188.38</v>
      </c>
    </row>
    <row r="9600" spans="1:5" x14ac:dyDescent="0.25">
      <c r="A9600">
        <v>7</v>
      </c>
      <c r="B9600" s="35" t="str">
        <f t="shared" si="150"/>
        <v>16590002</v>
      </c>
      <c r="C9600" s="32" t="s">
        <v>614</v>
      </c>
      <c r="D9600" s="33">
        <v>1196125</v>
      </c>
      <c r="E9600" s="33">
        <v>1336890</v>
      </c>
    </row>
    <row r="9601" spans="1:5" x14ac:dyDescent="0.25">
      <c r="A9601">
        <v>7</v>
      </c>
      <c r="B9601" s="35" t="str">
        <f t="shared" si="150"/>
        <v>16590003</v>
      </c>
      <c r="C9601" s="32" t="s">
        <v>615</v>
      </c>
      <c r="D9601" s="33">
        <v>2758867.1</v>
      </c>
      <c r="E9601" s="33">
        <v>1555455.47</v>
      </c>
    </row>
    <row r="9602" spans="1:5" x14ac:dyDescent="0.25">
      <c r="A9602">
        <v>7</v>
      </c>
      <c r="B9602" s="35" t="str">
        <f t="shared" si="150"/>
        <v xml:space="preserve">F165    </v>
      </c>
      <c r="C9602" s="25" t="s">
        <v>616</v>
      </c>
      <c r="D9602" s="26">
        <v>47746882.869999997</v>
      </c>
      <c r="E9602" s="26">
        <v>24950315.68</v>
      </c>
    </row>
    <row r="9603" spans="1:5" x14ac:dyDescent="0.25">
      <c r="A9603">
        <v>7</v>
      </c>
      <c r="B9603" s="35" t="str">
        <f t="shared" si="150"/>
        <v>F1-P110.</v>
      </c>
      <c r="C9603" s="25" t="s">
        <v>217</v>
      </c>
      <c r="D9603" s="26">
        <v>47746882.869999997</v>
      </c>
      <c r="E9603" s="26">
        <v>24950315.68</v>
      </c>
    </row>
    <row r="9604" spans="1:5" x14ac:dyDescent="0.25">
      <c r="A9604">
        <v>7</v>
      </c>
      <c r="B9604" s="35" t="str">
        <f t="shared" si="150"/>
        <v>17300001</v>
      </c>
      <c r="C9604" s="32" t="s">
        <v>617</v>
      </c>
      <c r="D9604" s="33">
        <v>157245712.69</v>
      </c>
      <c r="E9604" s="33">
        <v>98345428.709999993</v>
      </c>
    </row>
    <row r="9605" spans="1:5" x14ac:dyDescent="0.25">
      <c r="A9605">
        <v>7</v>
      </c>
      <c r="B9605" s="35" t="str">
        <f t="shared" si="150"/>
        <v>17300002</v>
      </c>
      <c r="C9605" s="32" t="s">
        <v>618</v>
      </c>
      <c r="D9605" s="33">
        <v>76807047.670000002</v>
      </c>
      <c r="E9605" s="33">
        <v>21702807.16</v>
      </c>
    </row>
    <row r="9606" spans="1:5" x14ac:dyDescent="0.25">
      <c r="A9606">
        <v>7</v>
      </c>
      <c r="B9606" s="35" t="str">
        <f t="shared" si="150"/>
        <v xml:space="preserve">F173    </v>
      </c>
      <c r="C9606" s="25" t="s">
        <v>619</v>
      </c>
      <c r="D9606" s="26">
        <v>234052760.36000001</v>
      </c>
      <c r="E9606" s="26">
        <v>120048235.87</v>
      </c>
    </row>
    <row r="9607" spans="1:5" x14ac:dyDescent="0.25">
      <c r="A9607">
        <v>7</v>
      </c>
      <c r="B9607" s="35" t="str">
        <f t="shared" si="150"/>
        <v>F1-P110.</v>
      </c>
      <c r="C9607" s="25" t="s">
        <v>218</v>
      </c>
      <c r="D9607" s="26">
        <v>234052760.36000001</v>
      </c>
      <c r="E9607" s="26">
        <v>120048235.87</v>
      </c>
    </row>
    <row r="9608" spans="1:5" x14ac:dyDescent="0.25">
      <c r="A9608">
        <v>7</v>
      </c>
      <c r="B9608" s="35" t="str">
        <f t="shared" si="150"/>
        <v>17400001</v>
      </c>
      <c r="C9608" s="32" t="s">
        <v>620</v>
      </c>
      <c r="D9608" s="33">
        <v>0</v>
      </c>
      <c r="E9608" s="33">
        <v>741335.99</v>
      </c>
    </row>
    <row r="9609" spans="1:5" x14ac:dyDescent="0.25">
      <c r="A9609">
        <v>7</v>
      </c>
      <c r="B9609" s="35" t="str">
        <f t="shared" si="150"/>
        <v>17400011</v>
      </c>
      <c r="C9609" s="32" t="s">
        <v>621</v>
      </c>
      <c r="D9609" s="33">
        <v>0</v>
      </c>
      <c r="E9609" s="33">
        <v>14000</v>
      </c>
    </row>
    <row r="9610" spans="1:5" x14ac:dyDescent="0.25">
      <c r="A9610">
        <v>7</v>
      </c>
      <c r="B9610" s="35" t="str">
        <f t="shared" si="150"/>
        <v xml:space="preserve">F174    </v>
      </c>
      <c r="C9610" s="25" t="s">
        <v>622</v>
      </c>
      <c r="D9610" s="26">
        <v>0</v>
      </c>
      <c r="E9610" s="26">
        <v>755335.99</v>
      </c>
    </row>
    <row r="9611" spans="1:5" x14ac:dyDescent="0.25">
      <c r="A9611">
        <v>7</v>
      </c>
      <c r="B9611" s="35" t="str">
        <f t="shared" si="150"/>
        <v>F1-P110.</v>
      </c>
      <c r="C9611" s="25" t="s">
        <v>219</v>
      </c>
      <c r="D9611" s="26">
        <v>0</v>
      </c>
      <c r="E9611" s="26">
        <v>755335.99</v>
      </c>
    </row>
    <row r="9612" spans="1:5" x14ac:dyDescent="0.25">
      <c r="A9612">
        <v>7</v>
      </c>
      <c r="B9612" s="35" t="str">
        <f t="shared" si="150"/>
        <v>17500001</v>
      </c>
      <c r="C9612" s="32" t="s">
        <v>623</v>
      </c>
      <c r="D9612" s="33">
        <v>30596352.550000001</v>
      </c>
      <c r="E9612" s="33">
        <v>10780811.529999999</v>
      </c>
    </row>
    <row r="9613" spans="1:5" x14ac:dyDescent="0.25">
      <c r="A9613">
        <v>7</v>
      </c>
      <c r="B9613" s="35" t="str">
        <f t="shared" si="150"/>
        <v>17500002</v>
      </c>
      <c r="C9613" s="32" t="s">
        <v>624</v>
      </c>
      <c r="D9613" s="33">
        <v>23744776.219999999</v>
      </c>
      <c r="E9613" s="33">
        <v>6618811.8499999996</v>
      </c>
    </row>
    <row r="9614" spans="1:5" x14ac:dyDescent="0.25">
      <c r="A9614">
        <v>7</v>
      </c>
      <c r="B9614" s="35" t="str">
        <f t="shared" si="150"/>
        <v>17500011</v>
      </c>
      <c r="C9614" s="32" t="s">
        <v>625</v>
      </c>
      <c r="D9614" s="33">
        <v>5864527.3700000001</v>
      </c>
      <c r="E9614" s="33">
        <v>1894117.4</v>
      </c>
    </row>
    <row r="9615" spans="1:5" x14ac:dyDescent="0.25">
      <c r="A9615">
        <v>7</v>
      </c>
      <c r="B9615" s="35" t="str">
        <f t="shared" si="150"/>
        <v>17500012</v>
      </c>
      <c r="C9615" s="32" t="s">
        <v>626</v>
      </c>
      <c r="D9615" s="33">
        <v>2873680.18</v>
      </c>
      <c r="E9615" s="33">
        <v>1060329.95</v>
      </c>
    </row>
    <row r="9616" spans="1:5" x14ac:dyDescent="0.25">
      <c r="A9616">
        <v>7</v>
      </c>
      <c r="B9616" s="35" t="str">
        <f t="shared" si="150"/>
        <v xml:space="preserve">F175    </v>
      </c>
      <c r="C9616" s="25" t="s">
        <v>627</v>
      </c>
      <c r="D9616" s="26">
        <v>63079336.32</v>
      </c>
      <c r="E9616" s="26">
        <v>20354070.73</v>
      </c>
    </row>
    <row r="9617" spans="1:5" x14ac:dyDescent="0.25">
      <c r="A9617">
        <v>7</v>
      </c>
      <c r="B9617" s="35" t="str">
        <f t="shared" si="150"/>
        <v>F1-P110.</v>
      </c>
      <c r="C9617" s="25" t="s">
        <v>220</v>
      </c>
      <c r="D9617" s="26">
        <v>63079336.32</v>
      </c>
      <c r="E9617" s="26">
        <v>20354070.73</v>
      </c>
    </row>
    <row r="9618" spans="1:5" x14ac:dyDescent="0.25">
      <c r="A9618">
        <v>7</v>
      </c>
      <c r="B9618" s="35" t="str">
        <f t="shared" si="150"/>
        <v>F1-P110.</v>
      </c>
      <c r="C9618" s="30" t="s">
        <v>221</v>
      </c>
      <c r="D9618" s="31">
        <v>877142340.46000004</v>
      </c>
      <c r="E9618" s="31">
        <v>596095140.36000001</v>
      </c>
    </row>
    <row r="9619" spans="1:5" x14ac:dyDescent="0.25">
      <c r="A9619">
        <v>7</v>
      </c>
      <c r="B9619" s="35" t="str">
        <f t="shared" si="150"/>
        <v>18100003</v>
      </c>
      <c r="C9619" s="32" t="s">
        <v>628</v>
      </c>
      <c r="D9619" s="33">
        <v>147187.84</v>
      </c>
      <c r="E9619" s="33">
        <v>88312.52</v>
      </c>
    </row>
    <row r="9620" spans="1:5" x14ac:dyDescent="0.25">
      <c r="A9620">
        <v>7</v>
      </c>
      <c r="B9620" s="35" t="str">
        <f t="shared" si="150"/>
        <v>18100093</v>
      </c>
      <c r="C9620" s="32" t="s">
        <v>629</v>
      </c>
      <c r="D9620" s="33">
        <v>39822.800000000003</v>
      </c>
      <c r="E9620" s="33">
        <v>37217.61</v>
      </c>
    </row>
    <row r="9621" spans="1:5" x14ac:dyDescent="0.25">
      <c r="A9621">
        <v>7</v>
      </c>
      <c r="B9621" s="35" t="str">
        <f t="shared" si="150"/>
        <v>18100203</v>
      </c>
      <c r="C9621" s="32" t="s">
        <v>630</v>
      </c>
      <c r="D9621" s="33">
        <v>1510478.3</v>
      </c>
      <c r="E9621" s="33">
        <v>1462635.05</v>
      </c>
    </row>
    <row r="9622" spans="1:5" x14ac:dyDescent="0.25">
      <c r="A9622">
        <v>7</v>
      </c>
      <c r="B9622" s="35" t="str">
        <f t="shared" si="150"/>
        <v>18100213</v>
      </c>
      <c r="C9622" s="32" t="s">
        <v>631</v>
      </c>
      <c r="D9622" s="33">
        <v>4292930.25</v>
      </c>
      <c r="E9622" s="33">
        <v>4284029.6100000003</v>
      </c>
    </row>
    <row r="9623" spans="1:5" x14ac:dyDescent="0.25">
      <c r="A9623">
        <v>7</v>
      </c>
      <c r="B9623" s="35" t="str">
        <f t="shared" si="150"/>
        <v>18100223</v>
      </c>
      <c r="C9623" s="32" t="s">
        <v>632</v>
      </c>
      <c r="D9623" s="33">
        <v>1171918.48</v>
      </c>
      <c r="E9623" s="33">
        <v>1123663</v>
      </c>
    </row>
    <row r="9624" spans="1:5" x14ac:dyDescent="0.25">
      <c r="A9624">
        <v>7</v>
      </c>
      <c r="B9624" s="35" t="str">
        <f t="shared" ref="B9624:B9687" si="151">LEFT(C9624,8)</f>
        <v>18100233</v>
      </c>
      <c r="C9624" s="32" t="s">
        <v>633</v>
      </c>
      <c r="D9624" s="33">
        <v>198047.39</v>
      </c>
      <c r="E9624" s="33">
        <v>189892.46</v>
      </c>
    </row>
    <row r="9625" spans="1:5" x14ac:dyDescent="0.25">
      <c r="A9625">
        <v>7</v>
      </c>
      <c r="B9625" s="35" t="str">
        <f t="shared" si="151"/>
        <v>18100473</v>
      </c>
      <c r="C9625" s="32" t="s">
        <v>634</v>
      </c>
      <c r="D9625" s="33">
        <v>1104501.96</v>
      </c>
      <c r="E9625" s="33">
        <v>1045482.72</v>
      </c>
    </row>
    <row r="9626" spans="1:5" x14ac:dyDescent="0.25">
      <c r="A9626">
        <v>7</v>
      </c>
      <c r="B9626" s="35" t="str">
        <f t="shared" si="151"/>
        <v>18100493</v>
      </c>
      <c r="C9626" s="32" t="s">
        <v>635</v>
      </c>
      <c r="D9626" s="33">
        <v>388115.33</v>
      </c>
      <c r="E9626" s="33">
        <v>369545.24</v>
      </c>
    </row>
    <row r="9627" spans="1:5" x14ac:dyDescent="0.25">
      <c r="A9627">
        <v>7</v>
      </c>
      <c r="B9627" s="35" t="str">
        <f t="shared" si="151"/>
        <v>18100663</v>
      </c>
      <c r="C9627" s="32" t="s">
        <v>637</v>
      </c>
      <c r="D9627" s="33">
        <v>571742.23</v>
      </c>
      <c r="E9627" s="33">
        <v>422917.05</v>
      </c>
    </row>
    <row r="9628" spans="1:5" x14ac:dyDescent="0.25">
      <c r="A9628">
        <v>7</v>
      </c>
      <c r="B9628" s="35" t="str">
        <f t="shared" si="151"/>
        <v>18100673</v>
      </c>
      <c r="C9628" s="32" t="s">
        <v>638</v>
      </c>
      <c r="D9628" s="33">
        <v>1050141.75</v>
      </c>
      <c r="E9628" s="33">
        <v>817177.77</v>
      </c>
    </row>
    <row r="9629" spans="1:5" x14ac:dyDescent="0.25">
      <c r="A9629">
        <v>7</v>
      </c>
      <c r="B9629" s="35" t="str">
        <f t="shared" si="151"/>
        <v>18100683</v>
      </c>
      <c r="C9629" s="32" t="s">
        <v>639</v>
      </c>
      <c r="D9629" s="33">
        <v>0</v>
      </c>
      <c r="E9629" s="33">
        <v>0</v>
      </c>
    </row>
    <row r="9630" spans="1:5" x14ac:dyDescent="0.25">
      <c r="A9630">
        <v>7</v>
      </c>
      <c r="B9630" s="35" t="str">
        <f t="shared" si="151"/>
        <v>18100923</v>
      </c>
      <c r="C9630" s="32" t="s">
        <v>640</v>
      </c>
      <c r="D9630" s="33">
        <v>2153911.88</v>
      </c>
      <c r="E9630" s="33">
        <v>2103316.65</v>
      </c>
    </row>
    <row r="9631" spans="1:5" x14ac:dyDescent="0.25">
      <c r="A9631">
        <v>7</v>
      </c>
      <c r="B9631" s="35" t="str">
        <f t="shared" si="151"/>
        <v>18100933</v>
      </c>
      <c r="C9631" s="32" t="s">
        <v>641</v>
      </c>
      <c r="D9631" s="33">
        <v>445987.94</v>
      </c>
      <c r="E9631" s="33">
        <v>438519.22</v>
      </c>
    </row>
    <row r="9632" spans="1:5" x14ac:dyDescent="0.25">
      <c r="A9632">
        <v>7</v>
      </c>
      <c r="B9632" s="35" t="str">
        <f t="shared" si="151"/>
        <v>18100993</v>
      </c>
      <c r="C9632" s="32" t="s">
        <v>1788</v>
      </c>
      <c r="D9632" s="33">
        <v>4148</v>
      </c>
      <c r="E9632" s="33">
        <v>0</v>
      </c>
    </row>
    <row r="9633" spans="1:5" x14ac:dyDescent="0.25">
      <c r="A9633">
        <v>7</v>
      </c>
      <c r="B9633" s="35" t="str">
        <f t="shared" si="151"/>
        <v>18101023</v>
      </c>
      <c r="C9633" s="32" t="s">
        <v>642</v>
      </c>
      <c r="D9633" s="33">
        <v>1647690.04</v>
      </c>
      <c r="E9633" s="33">
        <v>1598333.88</v>
      </c>
    </row>
    <row r="9634" spans="1:5" x14ac:dyDescent="0.25">
      <c r="A9634">
        <v>7</v>
      </c>
      <c r="B9634" s="35" t="str">
        <f t="shared" si="151"/>
        <v>18101033</v>
      </c>
      <c r="C9634" s="32" t="s">
        <v>643</v>
      </c>
      <c r="D9634" s="33">
        <v>1934809.75</v>
      </c>
      <c r="E9634" s="33">
        <v>1878844.19</v>
      </c>
    </row>
    <row r="9635" spans="1:5" x14ac:dyDescent="0.25">
      <c r="A9635">
        <v>7</v>
      </c>
      <c r="B9635" s="35" t="str">
        <f t="shared" si="151"/>
        <v>18101053</v>
      </c>
      <c r="C9635" s="32" t="s">
        <v>1789</v>
      </c>
      <c r="D9635" s="33">
        <v>153391</v>
      </c>
      <c r="E9635" s="33">
        <v>0</v>
      </c>
    </row>
    <row r="9636" spans="1:5" x14ac:dyDescent="0.25">
      <c r="A9636">
        <v>7</v>
      </c>
      <c r="B9636" s="35" t="str">
        <f t="shared" si="151"/>
        <v>18101083</v>
      </c>
      <c r="C9636" s="32" t="s">
        <v>644</v>
      </c>
      <c r="D9636" s="33">
        <v>290465.27</v>
      </c>
      <c r="E9636" s="33">
        <v>134060.76999999999</v>
      </c>
    </row>
    <row r="9637" spans="1:5" x14ac:dyDescent="0.25">
      <c r="A9637">
        <v>7</v>
      </c>
      <c r="B9637" s="35" t="str">
        <f t="shared" si="151"/>
        <v>18101093</v>
      </c>
      <c r="C9637" s="32" t="s">
        <v>645</v>
      </c>
      <c r="D9637" s="33">
        <v>223784.68</v>
      </c>
      <c r="E9637" s="33">
        <v>103285.28</v>
      </c>
    </row>
    <row r="9638" spans="1:5" x14ac:dyDescent="0.25">
      <c r="A9638">
        <v>7</v>
      </c>
      <c r="B9638" s="35" t="str">
        <f t="shared" si="151"/>
        <v>18101113</v>
      </c>
      <c r="C9638" s="32" t="s">
        <v>646</v>
      </c>
      <c r="D9638" s="33">
        <v>2691033.51</v>
      </c>
      <c r="E9638" s="33">
        <v>2621779.0099999998</v>
      </c>
    </row>
    <row r="9639" spans="1:5" x14ac:dyDescent="0.25">
      <c r="A9639">
        <v>7</v>
      </c>
      <c r="B9639" s="35" t="str">
        <f t="shared" si="151"/>
        <v>18101123</v>
      </c>
      <c r="C9639" s="32" t="s">
        <v>647</v>
      </c>
      <c r="D9639" s="33">
        <v>2614118.21</v>
      </c>
      <c r="E9639" s="33">
        <v>2548295.11</v>
      </c>
    </row>
    <row r="9640" spans="1:5" x14ac:dyDescent="0.25">
      <c r="A9640">
        <v>7</v>
      </c>
      <c r="B9640" s="35" t="str">
        <f t="shared" si="151"/>
        <v>18101133</v>
      </c>
      <c r="C9640" s="32" t="s">
        <v>648</v>
      </c>
      <c r="D9640" s="33">
        <v>2027276.2</v>
      </c>
      <c r="E9640" s="33">
        <v>1977131.56</v>
      </c>
    </row>
    <row r="9641" spans="1:5" x14ac:dyDescent="0.25">
      <c r="A9641">
        <v>7</v>
      </c>
      <c r="B9641" s="35" t="str">
        <f t="shared" si="151"/>
        <v>18101143</v>
      </c>
      <c r="C9641" s="32" t="s">
        <v>649</v>
      </c>
      <c r="D9641" s="33">
        <v>2489529.4500000002</v>
      </c>
      <c r="E9641" s="33">
        <v>2429993.54</v>
      </c>
    </row>
    <row r="9642" spans="1:5" x14ac:dyDescent="0.25">
      <c r="A9642">
        <v>7</v>
      </c>
      <c r="B9642" s="35" t="str">
        <f t="shared" si="151"/>
        <v xml:space="preserve">F181    </v>
      </c>
      <c r="C9642" s="25" t="s">
        <v>650</v>
      </c>
      <c r="D9642" s="26">
        <v>27151032.260000002</v>
      </c>
      <c r="E9642" s="26">
        <v>25674432.239999998</v>
      </c>
    </row>
    <row r="9643" spans="1:5" x14ac:dyDescent="0.25">
      <c r="A9643">
        <v>7</v>
      </c>
      <c r="B9643" s="35" t="str">
        <f t="shared" si="151"/>
        <v>F1-P110.</v>
      </c>
      <c r="C9643" s="25" t="s">
        <v>222</v>
      </c>
      <c r="D9643" s="26">
        <v>27151032.260000002</v>
      </c>
      <c r="E9643" s="26">
        <v>25674432.239999998</v>
      </c>
    </row>
    <row r="9644" spans="1:5" x14ac:dyDescent="0.25">
      <c r="A9644">
        <v>7</v>
      </c>
      <c r="B9644" s="35" t="str">
        <f t="shared" si="151"/>
        <v>18210231</v>
      </c>
      <c r="C9644" s="32" t="s">
        <v>1790</v>
      </c>
      <c r="D9644" s="33">
        <v>14592157</v>
      </c>
      <c r="E9644" s="33">
        <v>9949211</v>
      </c>
    </row>
    <row r="9645" spans="1:5" x14ac:dyDescent="0.25">
      <c r="A9645">
        <v>7</v>
      </c>
      <c r="B9645" s="35" t="str">
        <f t="shared" si="151"/>
        <v>18210261</v>
      </c>
      <c r="C9645" s="32" t="s">
        <v>1791</v>
      </c>
      <c r="D9645" s="33">
        <v>50185.88</v>
      </c>
      <c r="E9645" s="33">
        <v>50185.88</v>
      </c>
    </row>
    <row r="9646" spans="1:5" x14ac:dyDescent="0.25">
      <c r="A9646">
        <v>7</v>
      </c>
      <c r="B9646" s="35" t="str">
        <f t="shared" si="151"/>
        <v>18210281</v>
      </c>
      <c r="C9646" s="32" t="s">
        <v>651</v>
      </c>
      <c r="D9646" s="33">
        <v>60295490.299999997</v>
      </c>
      <c r="E9646" s="33">
        <v>60295490.299999997</v>
      </c>
    </row>
    <row r="9647" spans="1:5" x14ac:dyDescent="0.25">
      <c r="A9647">
        <v>7</v>
      </c>
      <c r="B9647" s="35" t="str">
        <f t="shared" si="151"/>
        <v>18210291</v>
      </c>
      <c r="C9647" s="32" t="s">
        <v>1792</v>
      </c>
      <c r="D9647" s="33">
        <v>-5041978.2300000004</v>
      </c>
      <c r="E9647" s="33">
        <v>-9427513.2300000004</v>
      </c>
    </row>
    <row r="9648" spans="1:5" x14ac:dyDescent="0.25">
      <c r="A9648">
        <v>7</v>
      </c>
      <c r="B9648" s="35" t="str">
        <f t="shared" si="151"/>
        <v>18210301</v>
      </c>
      <c r="C9648" s="32" t="s">
        <v>652</v>
      </c>
      <c r="D9648" s="33">
        <v>18185672.66</v>
      </c>
      <c r="E9648" s="33">
        <v>18185672.66</v>
      </c>
    </row>
    <row r="9649" spans="1:5" x14ac:dyDescent="0.25">
      <c r="A9649">
        <v>7</v>
      </c>
      <c r="B9649" s="35" t="str">
        <f t="shared" si="151"/>
        <v>18210311</v>
      </c>
      <c r="C9649" s="32" t="s">
        <v>653</v>
      </c>
      <c r="D9649" s="33">
        <v>24158235.699999999</v>
      </c>
      <c r="E9649" s="33">
        <v>24158235.699999999</v>
      </c>
    </row>
    <row r="9650" spans="1:5" x14ac:dyDescent="0.25">
      <c r="A9650">
        <v>7</v>
      </c>
      <c r="B9650" s="35" t="str">
        <f t="shared" si="151"/>
        <v>18210321</v>
      </c>
      <c r="C9650" s="32" t="s">
        <v>654</v>
      </c>
      <c r="D9650" s="33">
        <v>10469305.720000001</v>
      </c>
      <c r="E9650" s="33">
        <v>10437020.220000001</v>
      </c>
    </row>
    <row r="9651" spans="1:5" x14ac:dyDescent="0.25">
      <c r="A9651">
        <v>7</v>
      </c>
      <c r="B9651" s="35" t="str">
        <f t="shared" si="151"/>
        <v>18210331</v>
      </c>
      <c r="C9651" s="32" t="s">
        <v>655</v>
      </c>
      <c r="D9651" s="33">
        <v>0</v>
      </c>
      <c r="E9651" s="33">
        <v>12215518.98</v>
      </c>
    </row>
    <row r="9652" spans="1:5" x14ac:dyDescent="0.25">
      <c r="A9652">
        <v>7</v>
      </c>
      <c r="B9652" s="35" t="str">
        <f t="shared" si="151"/>
        <v>18210341</v>
      </c>
      <c r="C9652" s="32" t="s">
        <v>656</v>
      </c>
      <c r="D9652" s="33">
        <v>0</v>
      </c>
      <c r="E9652" s="33">
        <v>0</v>
      </c>
    </row>
    <row r="9653" spans="1:5" x14ac:dyDescent="0.25">
      <c r="A9653">
        <v>7</v>
      </c>
      <c r="B9653" s="35" t="str">
        <f t="shared" si="151"/>
        <v xml:space="preserve">F182-1  </v>
      </c>
      <c r="C9653" s="25" t="s">
        <v>657</v>
      </c>
      <c r="D9653" s="26">
        <v>122709069.03</v>
      </c>
      <c r="E9653" s="26">
        <v>125863821.51000001</v>
      </c>
    </row>
    <row r="9654" spans="1:5" x14ac:dyDescent="0.25">
      <c r="A9654">
        <v>7</v>
      </c>
      <c r="B9654" s="35" t="str">
        <f t="shared" si="151"/>
        <v>F1-P110.</v>
      </c>
      <c r="C9654" s="25" t="s">
        <v>223</v>
      </c>
      <c r="D9654" s="26">
        <v>122709069.03</v>
      </c>
      <c r="E9654" s="26">
        <v>125863821.51000001</v>
      </c>
    </row>
    <row r="9655" spans="1:5" x14ac:dyDescent="0.25">
      <c r="A9655">
        <v>7</v>
      </c>
      <c r="B9655" s="35" t="str">
        <f t="shared" si="151"/>
        <v>18220011</v>
      </c>
      <c r="C9655" s="32" t="s">
        <v>1793</v>
      </c>
      <c r="D9655" s="33">
        <v>65708856.939999998</v>
      </c>
      <c r="E9655" s="33">
        <v>65708856.939999998</v>
      </c>
    </row>
    <row r="9656" spans="1:5" x14ac:dyDescent="0.25">
      <c r="A9656">
        <v>7</v>
      </c>
      <c r="B9656" s="35" t="str">
        <f t="shared" si="151"/>
        <v>18220021</v>
      </c>
      <c r="C9656" s="32" t="s">
        <v>1794</v>
      </c>
      <c r="D9656" s="33">
        <v>743111.53</v>
      </c>
      <c r="E9656" s="33">
        <v>743111.53</v>
      </c>
    </row>
    <row r="9657" spans="1:5" x14ac:dyDescent="0.25">
      <c r="A9657">
        <v>7</v>
      </c>
      <c r="B9657" s="35" t="str">
        <f t="shared" si="151"/>
        <v>18220031</v>
      </c>
      <c r="C9657" s="32" t="s">
        <v>1795</v>
      </c>
      <c r="D9657" s="33">
        <v>-18818583.699999999</v>
      </c>
      <c r="E9657" s="33">
        <v>-18818583.699999999</v>
      </c>
    </row>
    <row r="9658" spans="1:5" x14ac:dyDescent="0.25">
      <c r="A9658">
        <v>7</v>
      </c>
      <c r="B9658" s="35" t="str">
        <f t="shared" si="151"/>
        <v>18220041</v>
      </c>
      <c r="C9658" s="32" t="s">
        <v>1796</v>
      </c>
      <c r="D9658" s="33">
        <v>-19368846.739999998</v>
      </c>
      <c r="E9658" s="33">
        <v>-20240756.239999998</v>
      </c>
    </row>
    <row r="9659" spans="1:5" x14ac:dyDescent="0.25">
      <c r="A9659">
        <v>7</v>
      </c>
      <c r="B9659" s="35" t="str">
        <f t="shared" si="151"/>
        <v>18220061</v>
      </c>
      <c r="C9659" s="32" t="s">
        <v>1797</v>
      </c>
      <c r="D9659" s="33">
        <v>-30211680.609999999</v>
      </c>
      <c r="E9659" s="33">
        <v>-30211680.609999999</v>
      </c>
    </row>
    <row r="9660" spans="1:5" x14ac:dyDescent="0.25">
      <c r="A9660">
        <v>7</v>
      </c>
      <c r="B9660" s="35" t="str">
        <f t="shared" si="151"/>
        <v>18220101</v>
      </c>
      <c r="C9660" s="32" t="s">
        <v>658</v>
      </c>
      <c r="D9660" s="33">
        <v>7177807.8399999999</v>
      </c>
      <c r="E9660" s="33">
        <v>5199432.84</v>
      </c>
    </row>
    <row r="9661" spans="1:5" x14ac:dyDescent="0.25">
      <c r="A9661">
        <v>7</v>
      </c>
      <c r="B9661" s="35" t="str">
        <f t="shared" si="151"/>
        <v xml:space="preserve">F182-2  </v>
      </c>
      <c r="C9661" s="25" t="s">
        <v>659</v>
      </c>
      <c r="D9661" s="26">
        <v>5230665.26</v>
      </c>
      <c r="E9661" s="26">
        <v>2380380.7599999998</v>
      </c>
    </row>
    <row r="9662" spans="1:5" x14ac:dyDescent="0.25">
      <c r="A9662">
        <v>7</v>
      </c>
      <c r="B9662" s="35" t="str">
        <f t="shared" si="151"/>
        <v>F1-P110.</v>
      </c>
      <c r="C9662" s="25" t="s">
        <v>224</v>
      </c>
      <c r="D9662" s="26">
        <v>5230665.26</v>
      </c>
      <c r="E9662" s="26">
        <v>2380380.7599999998</v>
      </c>
    </row>
    <row r="9663" spans="1:5" x14ac:dyDescent="0.25">
      <c r="A9663">
        <v>7</v>
      </c>
      <c r="B9663" s="35" t="str">
        <f t="shared" si="151"/>
        <v>18230002</v>
      </c>
      <c r="C9663" s="32" t="s">
        <v>660</v>
      </c>
      <c r="D9663" s="33">
        <v>1252850.99</v>
      </c>
      <c r="E9663" s="33">
        <v>1397939.63</v>
      </c>
    </row>
    <row r="9664" spans="1:5" x14ac:dyDescent="0.25">
      <c r="A9664">
        <v>7</v>
      </c>
      <c r="B9664" s="35" t="str">
        <f t="shared" si="151"/>
        <v>18230021</v>
      </c>
      <c r="C9664" s="32" t="s">
        <v>661</v>
      </c>
      <c r="D9664" s="33">
        <v>100933892.91</v>
      </c>
      <c r="E9664" s="33">
        <v>56285735.719999999</v>
      </c>
    </row>
    <row r="9665" spans="1:5" x14ac:dyDescent="0.25">
      <c r="A9665">
        <v>7</v>
      </c>
      <c r="B9665" s="35" t="str">
        <f t="shared" si="151"/>
        <v>18230031</v>
      </c>
      <c r="C9665" s="32" t="s">
        <v>662</v>
      </c>
      <c r="D9665" s="33">
        <v>51403518.619999997</v>
      </c>
      <c r="E9665" s="33">
        <v>49944185.710000001</v>
      </c>
    </row>
    <row r="9666" spans="1:5" x14ac:dyDescent="0.25">
      <c r="A9666">
        <v>7</v>
      </c>
      <c r="B9666" s="35" t="str">
        <f t="shared" si="151"/>
        <v>18230032</v>
      </c>
      <c r="C9666" s="32" t="s">
        <v>663</v>
      </c>
      <c r="D9666" s="33">
        <v>13643850.26</v>
      </c>
      <c r="E9666" s="33">
        <v>8239781.2999999998</v>
      </c>
    </row>
    <row r="9667" spans="1:5" x14ac:dyDescent="0.25">
      <c r="A9667">
        <v>7</v>
      </c>
      <c r="B9667" s="35" t="str">
        <f t="shared" si="151"/>
        <v>18230041</v>
      </c>
      <c r="C9667" s="32" t="s">
        <v>664</v>
      </c>
      <c r="D9667" s="33">
        <v>21589277</v>
      </c>
      <c r="E9667" s="33">
        <v>21589277</v>
      </c>
    </row>
    <row r="9668" spans="1:5" x14ac:dyDescent="0.25">
      <c r="A9668">
        <v>7</v>
      </c>
      <c r="B9668" s="35" t="str">
        <f t="shared" si="151"/>
        <v>18230042</v>
      </c>
      <c r="C9668" s="32" t="s">
        <v>665</v>
      </c>
      <c r="D9668" s="33">
        <v>-5054949.3499999996</v>
      </c>
      <c r="E9668" s="33">
        <v>-1636195.54</v>
      </c>
    </row>
    <row r="9669" spans="1:5" x14ac:dyDescent="0.25">
      <c r="A9669">
        <v>7</v>
      </c>
      <c r="B9669" s="35" t="str">
        <f t="shared" si="151"/>
        <v>18230051</v>
      </c>
      <c r="C9669" s="32" t="s">
        <v>666</v>
      </c>
      <c r="D9669" s="33">
        <v>-17294509.710000001</v>
      </c>
      <c r="E9669" s="33">
        <v>-17630788.940000001</v>
      </c>
    </row>
    <row r="9670" spans="1:5" x14ac:dyDescent="0.25">
      <c r="A9670">
        <v>7</v>
      </c>
      <c r="B9670" s="35" t="str">
        <f t="shared" si="151"/>
        <v>18230061</v>
      </c>
      <c r="C9670" s="32" t="s">
        <v>667</v>
      </c>
      <c r="D9670" s="33">
        <v>1038841</v>
      </c>
      <c r="E9670" s="33">
        <v>957872</v>
      </c>
    </row>
    <row r="9671" spans="1:5" x14ac:dyDescent="0.25">
      <c r="A9671">
        <v>7</v>
      </c>
      <c r="B9671" s="35" t="str">
        <f t="shared" si="151"/>
        <v>18230071</v>
      </c>
      <c r="C9671" s="32" t="s">
        <v>668</v>
      </c>
      <c r="D9671" s="33">
        <v>113632921</v>
      </c>
      <c r="E9671" s="33">
        <v>113632921</v>
      </c>
    </row>
    <row r="9672" spans="1:5" x14ac:dyDescent="0.25">
      <c r="A9672">
        <v>7</v>
      </c>
      <c r="B9672" s="35" t="str">
        <f t="shared" si="151"/>
        <v>18230081</v>
      </c>
      <c r="C9672" s="32" t="s">
        <v>669</v>
      </c>
      <c r="D9672" s="33">
        <v>-111869702.98999999</v>
      </c>
      <c r="E9672" s="33">
        <v>-113632921</v>
      </c>
    </row>
    <row r="9673" spans="1:5" x14ac:dyDescent="0.25">
      <c r="A9673">
        <v>7</v>
      </c>
      <c r="B9673" s="35" t="str">
        <f t="shared" si="151"/>
        <v>18230311</v>
      </c>
      <c r="C9673" s="32" t="s">
        <v>670</v>
      </c>
      <c r="D9673" s="33">
        <v>30000</v>
      </c>
      <c r="E9673" s="33">
        <v>30000</v>
      </c>
    </row>
    <row r="9674" spans="1:5" x14ac:dyDescent="0.25">
      <c r="A9674">
        <v>7</v>
      </c>
      <c r="B9674" s="35" t="str">
        <f t="shared" si="151"/>
        <v>18230312</v>
      </c>
      <c r="C9674" s="32" t="s">
        <v>671</v>
      </c>
      <c r="D9674" s="33">
        <v>0</v>
      </c>
      <c r="E9674" s="33">
        <v>0</v>
      </c>
    </row>
    <row r="9675" spans="1:5" x14ac:dyDescent="0.25">
      <c r="A9675">
        <v>7</v>
      </c>
      <c r="B9675" s="35" t="str">
        <f t="shared" si="151"/>
        <v>18230351</v>
      </c>
      <c r="C9675" s="32" t="s">
        <v>672</v>
      </c>
      <c r="D9675" s="33">
        <v>105139640.29000001</v>
      </c>
      <c r="E9675" s="33">
        <v>101004935.38</v>
      </c>
    </row>
    <row r="9676" spans="1:5" x14ac:dyDescent="0.25">
      <c r="A9676">
        <v>7</v>
      </c>
      <c r="B9676" s="35" t="str">
        <f t="shared" si="151"/>
        <v>18230401</v>
      </c>
      <c r="C9676" s="32" t="s">
        <v>1798</v>
      </c>
      <c r="D9676" s="33">
        <v>13262.01</v>
      </c>
      <c r="E9676" s="33">
        <v>13262.01</v>
      </c>
    </row>
    <row r="9677" spans="1:5" x14ac:dyDescent="0.25">
      <c r="A9677">
        <v>7</v>
      </c>
      <c r="B9677" s="35" t="str">
        <f t="shared" si="151"/>
        <v>18230431</v>
      </c>
      <c r="C9677" s="32" t="s">
        <v>673</v>
      </c>
      <c r="D9677" s="33">
        <v>0</v>
      </c>
      <c r="E9677" s="33">
        <v>0</v>
      </c>
    </row>
    <row r="9678" spans="1:5" x14ac:dyDescent="0.25">
      <c r="A9678">
        <v>7</v>
      </c>
      <c r="B9678" s="35" t="str">
        <f t="shared" si="151"/>
        <v>18230501</v>
      </c>
      <c r="C9678" s="32" t="s">
        <v>674</v>
      </c>
      <c r="D9678" s="33">
        <v>0</v>
      </c>
      <c r="E9678" s="33">
        <v>0</v>
      </c>
    </row>
    <row r="9679" spans="1:5" x14ac:dyDescent="0.25">
      <c r="A9679">
        <v>7</v>
      </c>
      <c r="B9679" s="35" t="str">
        <f t="shared" si="151"/>
        <v>18230502</v>
      </c>
      <c r="C9679" s="32" t="s">
        <v>675</v>
      </c>
      <c r="D9679" s="33">
        <v>0</v>
      </c>
      <c r="E9679" s="33">
        <v>0</v>
      </c>
    </row>
    <row r="9680" spans="1:5" x14ac:dyDescent="0.25">
      <c r="A9680">
        <v>7</v>
      </c>
      <c r="B9680" s="35" t="str">
        <f t="shared" si="151"/>
        <v>18230621</v>
      </c>
      <c r="C9680" s="32" t="s">
        <v>676</v>
      </c>
      <c r="D9680" s="33">
        <v>-68496064.109999999</v>
      </c>
      <c r="E9680" s="33">
        <v>-26889802.559999999</v>
      </c>
    </row>
    <row r="9681" spans="1:5" x14ac:dyDescent="0.25">
      <c r="A9681">
        <v>7</v>
      </c>
      <c r="B9681" s="35" t="str">
        <f t="shared" si="151"/>
        <v>18230631</v>
      </c>
      <c r="C9681" s="32" t="s">
        <v>677</v>
      </c>
      <c r="D9681" s="33">
        <v>70264584.579999998</v>
      </c>
      <c r="E9681" s="33">
        <v>69658461.980000004</v>
      </c>
    </row>
    <row r="9682" spans="1:5" x14ac:dyDescent="0.25">
      <c r="A9682">
        <v>7</v>
      </c>
      <c r="B9682" s="35" t="str">
        <f t="shared" si="151"/>
        <v>18230691</v>
      </c>
      <c r="C9682" s="32" t="s">
        <v>1799</v>
      </c>
      <c r="D9682" s="33">
        <v>-474402.14</v>
      </c>
      <c r="E9682" s="33">
        <v>-474402.14</v>
      </c>
    </row>
    <row r="9683" spans="1:5" x14ac:dyDescent="0.25">
      <c r="A9683">
        <v>7</v>
      </c>
      <c r="B9683" s="35" t="str">
        <f t="shared" si="151"/>
        <v>18230771</v>
      </c>
      <c r="C9683" s="32" t="s">
        <v>678</v>
      </c>
      <c r="D9683" s="33">
        <v>10798862</v>
      </c>
      <c r="E9683" s="33">
        <v>16403454</v>
      </c>
    </row>
    <row r="9684" spans="1:5" x14ac:dyDescent="0.25">
      <c r="A9684">
        <v>7</v>
      </c>
      <c r="B9684" s="35" t="str">
        <f t="shared" si="151"/>
        <v>18230781</v>
      </c>
      <c r="C9684" s="32" t="s">
        <v>679</v>
      </c>
      <c r="D9684" s="33">
        <v>-10798862</v>
      </c>
      <c r="E9684" s="33">
        <v>-16403454</v>
      </c>
    </row>
    <row r="9685" spans="1:5" x14ac:dyDescent="0.25">
      <c r="A9685">
        <v>7</v>
      </c>
      <c r="B9685" s="35" t="str">
        <f t="shared" si="151"/>
        <v>18230791</v>
      </c>
      <c r="C9685" s="32" t="s">
        <v>680</v>
      </c>
      <c r="D9685" s="33">
        <v>3533098</v>
      </c>
      <c r="E9685" s="33">
        <v>3454344</v>
      </c>
    </row>
    <row r="9686" spans="1:5" x14ac:dyDescent="0.25">
      <c r="A9686">
        <v>7</v>
      </c>
      <c r="B9686" s="35" t="str">
        <f t="shared" si="151"/>
        <v>18230971</v>
      </c>
      <c r="C9686" s="32" t="s">
        <v>1800</v>
      </c>
      <c r="D9686" s="33">
        <v>2749643.08</v>
      </c>
      <c r="E9686" s="33">
        <v>2749643.08</v>
      </c>
    </row>
    <row r="9687" spans="1:5" x14ac:dyDescent="0.25">
      <c r="A9687">
        <v>7</v>
      </c>
      <c r="B9687" s="35" t="str">
        <f t="shared" si="151"/>
        <v>18231051</v>
      </c>
      <c r="C9687" s="32" t="s">
        <v>681</v>
      </c>
      <c r="D9687" s="33">
        <v>-34827817</v>
      </c>
      <c r="E9687" s="33">
        <v>-34827817</v>
      </c>
    </row>
    <row r="9688" spans="1:5" x14ac:dyDescent="0.25">
      <c r="A9688">
        <v>7</v>
      </c>
      <c r="B9688" s="35" t="str">
        <f t="shared" ref="B9688:B9751" si="152">LEFT(C9688,8)</f>
        <v>18231061</v>
      </c>
      <c r="C9688" s="32" t="s">
        <v>682</v>
      </c>
      <c r="D9688" s="33">
        <v>34827817</v>
      </c>
      <c r="E9688" s="33">
        <v>34827817</v>
      </c>
    </row>
    <row r="9689" spans="1:5" x14ac:dyDescent="0.25">
      <c r="A9689">
        <v>7</v>
      </c>
      <c r="B9689" s="35" t="str">
        <f t="shared" si="152"/>
        <v>18231081</v>
      </c>
      <c r="C9689" s="32" t="s">
        <v>683</v>
      </c>
      <c r="D9689" s="33">
        <v>-25644564</v>
      </c>
      <c r="E9689" s="33">
        <v>-25644564</v>
      </c>
    </row>
    <row r="9690" spans="1:5" x14ac:dyDescent="0.25">
      <c r="A9690">
        <v>7</v>
      </c>
      <c r="B9690" s="35" t="str">
        <f t="shared" si="152"/>
        <v>18231091</v>
      </c>
      <c r="C9690" s="32" t="s">
        <v>684</v>
      </c>
      <c r="D9690" s="33">
        <v>25644564</v>
      </c>
      <c r="E9690" s="33">
        <v>25644564</v>
      </c>
    </row>
    <row r="9691" spans="1:5" x14ac:dyDescent="0.25">
      <c r="A9691">
        <v>7</v>
      </c>
      <c r="B9691" s="35" t="str">
        <f t="shared" si="152"/>
        <v>18231141</v>
      </c>
      <c r="C9691" s="32" t="s">
        <v>685</v>
      </c>
      <c r="D9691" s="33">
        <v>-37881375</v>
      </c>
      <c r="E9691" s="33">
        <v>-38038883</v>
      </c>
    </row>
    <row r="9692" spans="1:5" x14ac:dyDescent="0.25">
      <c r="A9692">
        <v>7</v>
      </c>
      <c r="B9692" s="35" t="str">
        <f t="shared" si="152"/>
        <v>18231151</v>
      </c>
      <c r="C9692" s="32" t="s">
        <v>686</v>
      </c>
      <c r="D9692" s="33">
        <v>37881375</v>
      </c>
      <c r="E9692" s="33">
        <v>38038883</v>
      </c>
    </row>
    <row r="9693" spans="1:5" x14ac:dyDescent="0.25">
      <c r="A9693">
        <v>7</v>
      </c>
      <c r="B9693" s="35" t="str">
        <f t="shared" si="152"/>
        <v>18231161</v>
      </c>
      <c r="C9693" s="32" t="s">
        <v>687</v>
      </c>
      <c r="D9693" s="33">
        <v>39647674</v>
      </c>
      <c r="E9693" s="33">
        <v>39647674</v>
      </c>
    </row>
    <row r="9694" spans="1:5" x14ac:dyDescent="0.25">
      <c r="A9694">
        <v>7</v>
      </c>
      <c r="B9694" s="35" t="str">
        <f t="shared" si="152"/>
        <v>18231171</v>
      </c>
      <c r="C9694" s="32" t="s">
        <v>688</v>
      </c>
      <c r="D9694" s="33">
        <v>-39647674</v>
      </c>
      <c r="E9694" s="33">
        <v>-39647674</v>
      </c>
    </row>
    <row r="9695" spans="1:5" x14ac:dyDescent="0.25">
      <c r="A9695">
        <v>7</v>
      </c>
      <c r="B9695" s="35" t="str">
        <f t="shared" si="152"/>
        <v>18231181</v>
      </c>
      <c r="C9695" s="32" t="s">
        <v>689</v>
      </c>
      <c r="D9695" s="33">
        <v>8232968</v>
      </c>
      <c r="E9695" s="33">
        <v>8232968</v>
      </c>
    </row>
    <row r="9696" spans="1:5" x14ac:dyDescent="0.25">
      <c r="A9696">
        <v>7</v>
      </c>
      <c r="B9696" s="35" t="str">
        <f t="shared" si="152"/>
        <v>18231191</v>
      </c>
      <c r="C9696" s="32" t="s">
        <v>690</v>
      </c>
      <c r="D9696" s="33">
        <v>-8232968</v>
      </c>
      <c r="E9696" s="33">
        <v>-8232968</v>
      </c>
    </row>
    <row r="9697" spans="1:5" x14ac:dyDescent="0.25">
      <c r="A9697">
        <v>7</v>
      </c>
      <c r="B9697" s="35" t="str">
        <f t="shared" si="152"/>
        <v>18231241</v>
      </c>
      <c r="C9697" s="32" t="s">
        <v>691</v>
      </c>
      <c r="D9697" s="33">
        <v>465000</v>
      </c>
      <c r="E9697" s="33">
        <v>457520.62</v>
      </c>
    </row>
    <row r="9698" spans="1:5" x14ac:dyDescent="0.25">
      <c r="A9698">
        <v>7</v>
      </c>
      <c r="B9698" s="35" t="str">
        <f t="shared" si="152"/>
        <v>18231251</v>
      </c>
      <c r="C9698" s="32" t="s">
        <v>692</v>
      </c>
      <c r="D9698" s="33">
        <v>23976.81</v>
      </c>
      <c r="E9698" s="33">
        <v>31456.19</v>
      </c>
    </row>
    <row r="9699" spans="1:5" x14ac:dyDescent="0.25">
      <c r="A9699">
        <v>7</v>
      </c>
      <c r="B9699" s="35" t="str">
        <f t="shared" si="152"/>
        <v>18232221</v>
      </c>
      <c r="C9699" s="32" t="s">
        <v>695</v>
      </c>
      <c r="D9699" s="33">
        <v>200000</v>
      </c>
      <c r="E9699" s="33">
        <v>189835.41</v>
      </c>
    </row>
    <row r="9700" spans="1:5" x14ac:dyDescent="0.25">
      <c r="A9700">
        <v>7</v>
      </c>
      <c r="B9700" s="35" t="str">
        <f t="shared" si="152"/>
        <v>18232251</v>
      </c>
      <c r="C9700" s="32" t="s">
        <v>696</v>
      </c>
      <c r="D9700" s="33">
        <v>2156485.4</v>
      </c>
      <c r="E9700" s="33">
        <v>2167207.2000000002</v>
      </c>
    </row>
    <row r="9701" spans="1:5" x14ac:dyDescent="0.25">
      <c r="A9701">
        <v>7</v>
      </c>
      <c r="B9701" s="35" t="str">
        <f t="shared" si="152"/>
        <v>18232261</v>
      </c>
      <c r="C9701" s="32" t="s">
        <v>697</v>
      </c>
      <c r="D9701" s="33">
        <v>250000</v>
      </c>
      <c r="E9701" s="33">
        <v>-51720.33</v>
      </c>
    </row>
    <row r="9702" spans="1:5" x14ac:dyDescent="0.25">
      <c r="A9702">
        <v>7</v>
      </c>
      <c r="B9702" s="35" t="str">
        <f t="shared" si="152"/>
        <v>18232271</v>
      </c>
      <c r="C9702" s="32" t="s">
        <v>698</v>
      </c>
      <c r="D9702" s="33">
        <v>396658.16</v>
      </c>
      <c r="E9702" s="33">
        <v>712528.24</v>
      </c>
    </row>
    <row r="9703" spans="1:5" x14ac:dyDescent="0.25">
      <c r="A9703">
        <v>7</v>
      </c>
      <c r="B9703" s="35" t="str">
        <f t="shared" si="152"/>
        <v>18232301</v>
      </c>
      <c r="C9703" s="32" t="s">
        <v>699</v>
      </c>
      <c r="D9703" s="33">
        <v>66431157.369999997</v>
      </c>
      <c r="E9703" s="33">
        <v>64405802.369999997</v>
      </c>
    </row>
    <row r="9704" spans="1:5" x14ac:dyDescent="0.25">
      <c r="A9704">
        <v>7</v>
      </c>
      <c r="B9704" s="35" t="str">
        <f t="shared" si="152"/>
        <v>18232311</v>
      </c>
      <c r="C9704" s="32" t="s">
        <v>700</v>
      </c>
      <c r="D9704" s="33">
        <v>14056824</v>
      </c>
      <c r="E9704" s="33">
        <v>13655829</v>
      </c>
    </row>
    <row r="9705" spans="1:5" x14ac:dyDescent="0.25">
      <c r="A9705">
        <v>7</v>
      </c>
      <c r="B9705" s="35" t="str">
        <f t="shared" si="152"/>
        <v>18232321</v>
      </c>
      <c r="C9705" s="32" t="s">
        <v>701</v>
      </c>
      <c r="D9705" s="33">
        <v>1499999.75</v>
      </c>
      <c r="E9705" s="33">
        <v>1208333.06</v>
      </c>
    </row>
    <row r="9706" spans="1:5" x14ac:dyDescent="0.25">
      <c r="A9706">
        <v>7</v>
      </c>
      <c r="B9706" s="35" t="str">
        <f t="shared" si="152"/>
        <v>18233061</v>
      </c>
      <c r="C9706" s="32" t="s">
        <v>702</v>
      </c>
      <c r="D9706" s="33">
        <v>20000</v>
      </c>
      <c r="E9706" s="33">
        <v>20000</v>
      </c>
    </row>
    <row r="9707" spans="1:5" x14ac:dyDescent="0.25">
      <c r="A9707">
        <v>7</v>
      </c>
      <c r="B9707" s="35" t="str">
        <f t="shared" si="152"/>
        <v>18233091</v>
      </c>
      <c r="C9707" s="32" t="s">
        <v>1801</v>
      </c>
      <c r="D9707" s="33">
        <v>198092.16</v>
      </c>
      <c r="E9707" s="33">
        <v>198092.16</v>
      </c>
    </row>
    <row r="9708" spans="1:5" x14ac:dyDescent="0.25">
      <c r="A9708">
        <v>7</v>
      </c>
      <c r="B9708" s="35" t="str">
        <f t="shared" si="152"/>
        <v>18235521</v>
      </c>
      <c r="C9708" s="32" t="s">
        <v>703</v>
      </c>
      <c r="D9708" s="33">
        <v>23635438.879999999</v>
      </c>
      <c r="E9708" s="33">
        <v>21952491.879999999</v>
      </c>
    </row>
    <row r="9709" spans="1:5" x14ac:dyDescent="0.25">
      <c r="A9709">
        <v>7</v>
      </c>
      <c r="B9709" s="35" t="str">
        <f t="shared" si="152"/>
        <v>18236021</v>
      </c>
      <c r="C9709" s="32" t="s">
        <v>1802</v>
      </c>
      <c r="D9709" s="33">
        <v>15256064.07</v>
      </c>
      <c r="E9709" s="33">
        <v>15256064.07</v>
      </c>
    </row>
    <row r="9710" spans="1:5" x14ac:dyDescent="0.25">
      <c r="A9710">
        <v>7</v>
      </c>
      <c r="B9710" s="35" t="str">
        <f t="shared" si="152"/>
        <v>18236031</v>
      </c>
      <c r="C9710" s="32" t="s">
        <v>1803</v>
      </c>
      <c r="D9710" s="33">
        <v>2873005.76</v>
      </c>
      <c r="E9710" s="33">
        <v>2873005.76</v>
      </c>
    </row>
    <row r="9711" spans="1:5" x14ac:dyDescent="0.25">
      <c r="A9711">
        <v>7</v>
      </c>
      <c r="B9711" s="35" t="str">
        <f t="shared" si="152"/>
        <v>18236041</v>
      </c>
      <c r="C9711" s="32" t="s">
        <v>1804</v>
      </c>
      <c r="D9711" s="33">
        <v>-228709.77</v>
      </c>
      <c r="E9711" s="33">
        <v>-228709.77</v>
      </c>
    </row>
    <row r="9712" spans="1:5" x14ac:dyDescent="0.25">
      <c r="A9712">
        <v>7</v>
      </c>
      <c r="B9712" s="35" t="str">
        <f t="shared" si="152"/>
        <v>18236051</v>
      </c>
      <c r="C9712" s="32" t="s">
        <v>1805</v>
      </c>
      <c r="D9712" s="33">
        <v>107024.51</v>
      </c>
      <c r="E9712" s="33">
        <v>107024.51</v>
      </c>
    </row>
    <row r="9713" spans="1:5" x14ac:dyDescent="0.25">
      <c r="A9713">
        <v>7</v>
      </c>
      <c r="B9713" s="35" t="str">
        <f t="shared" si="152"/>
        <v>18236061</v>
      </c>
      <c r="C9713" s="32" t="s">
        <v>1806</v>
      </c>
      <c r="D9713" s="33">
        <v>1031542.85</v>
      </c>
      <c r="E9713" s="33">
        <v>1031542.85</v>
      </c>
    </row>
    <row r="9714" spans="1:5" x14ac:dyDescent="0.25">
      <c r="A9714">
        <v>7</v>
      </c>
      <c r="B9714" s="35" t="str">
        <f t="shared" si="152"/>
        <v>18236071</v>
      </c>
      <c r="C9714" s="32" t="s">
        <v>1807</v>
      </c>
      <c r="D9714" s="33">
        <v>671052.84</v>
      </c>
      <c r="E9714" s="33">
        <v>671052.84</v>
      </c>
    </row>
    <row r="9715" spans="1:5" x14ac:dyDescent="0.25">
      <c r="A9715">
        <v>7</v>
      </c>
      <c r="B9715" s="35" t="str">
        <f t="shared" si="152"/>
        <v>18236091</v>
      </c>
      <c r="C9715" s="32" t="s">
        <v>1808</v>
      </c>
      <c r="D9715" s="33">
        <v>-100555.3</v>
      </c>
      <c r="E9715" s="33">
        <v>-100555.3</v>
      </c>
    </row>
    <row r="9716" spans="1:5" x14ac:dyDescent="0.25">
      <c r="A9716">
        <v>7</v>
      </c>
      <c r="B9716" s="35" t="str">
        <f t="shared" si="152"/>
        <v>18236101</v>
      </c>
      <c r="C9716" s="32" t="s">
        <v>1809</v>
      </c>
      <c r="D9716" s="33">
        <v>3769772.47</v>
      </c>
      <c r="E9716" s="33">
        <v>3769772.47</v>
      </c>
    </row>
    <row r="9717" spans="1:5" x14ac:dyDescent="0.25">
      <c r="A9717">
        <v>7</v>
      </c>
      <c r="B9717" s="35" t="str">
        <f t="shared" si="152"/>
        <v>18236111</v>
      </c>
      <c r="C9717" s="32" t="s">
        <v>1810</v>
      </c>
      <c r="D9717" s="33">
        <v>-2093995.97</v>
      </c>
      <c r="E9717" s="33">
        <v>-2501219.66</v>
      </c>
    </row>
    <row r="9718" spans="1:5" x14ac:dyDescent="0.25">
      <c r="A9718">
        <v>7</v>
      </c>
      <c r="B9718" s="35" t="str">
        <f t="shared" si="152"/>
        <v>18237112</v>
      </c>
      <c r="C9718" s="32" t="s">
        <v>704</v>
      </c>
      <c r="D9718" s="33">
        <v>294228.84000000003</v>
      </c>
      <c r="E9718" s="33">
        <v>294228.84000000003</v>
      </c>
    </row>
    <row r="9719" spans="1:5" x14ac:dyDescent="0.25">
      <c r="A9719">
        <v>7</v>
      </c>
      <c r="B9719" s="35" t="str">
        <f t="shared" si="152"/>
        <v>18237122</v>
      </c>
      <c r="C9719" s="32" t="s">
        <v>1811</v>
      </c>
      <c r="D9719" s="33">
        <v>169602.13</v>
      </c>
      <c r="E9719" s="33">
        <v>169602.13</v>
      </c>
    </row>
    <row r="9720" spans="1:5" x14ac:dyDescent="0.25">
      <c r="A9720">
        <v>7</v>
      </c>
      <c r="B9720" s="35" t="str">
        <f t="shared" si="152"/>
        <v>18237132</v>
      </c>
      <c r="C9720" s="32" t="s">
        <v>1812</v>
      </c>
      <c r="D9720" s="33">
        <v>133750.43</v>
      </c>
      <c r="E9720" s="33">
        <v>133750.43</v>
      </c>
    </row>
    <row r="9721" spans="1:5" x14ac:dyDescent="0.25">
      <c r="A9721">
        <v>7</v>
      </c>
      <c r="B9721" s="35" t="str">
        <f t="shared" si="152"/>
        <v>18237142</v>
      </c>
      <c r="C9721" s="32" t="s">
        <v>1813</v>
      </c>
      <c r="D9721" s="33">
        <v>53995.63</v>
      </c>
      <c r="E9721" s="33">
        <v>53995.63</v>
      </c>
    </row>
    <row r="9722" spans="1:5" x14ac:dyDescent="0.25">
      <c r="A9722">
        <v>7</v>
      </c>
      <c r="B9722" s="35" t="str">
        <f t="shared" si="152"/>
        <v>18237152</v>
      </c>
      <c r="C9722" s="32" t="s">
        <v>1814</v>
      </c>
      <c r="D9722" s="33">
        <v>67987.45</v>
      </c>
      <c r="E9722" s="33">
        <v>67987.45</v>
      </c>
    </row>
    <row r="9723" spans="1:5" x14ac:dyDescent="0.25">
      <c r="A9723">
        <v>7</v>
      </c>
      <c r="B9723" s="35" t="str">
        <f t="shared" si="152"/>
        <v>18237211</v>
      </c>
      <c r="C9723" s="32" t="s">
        <v>710</v>
      </c>
      <c r="D9723" s="33">
        <v>0</v>
      </c>
      <c r="E9723" s="33">
        <v>0</v>
      </c>
    </row>
    <row r="9724" spans="1:5" x14ac:dyDescent="0.25">
      <c r="A9724">
        <v>7</v>
      </c>
      <c r="B9724" s="35" t="str">
        <f t="shared" si="152"/>
        <v>18237221</v>
      </c>
      <c r="C9724" s="32" t="s">
        <v>711</v>
      </c>
      <c r="D9724" s="33">
        <v>0</v>
      </c>
      <c r="E9724" s="33">
        <v>0</v>
      </c>
    </row>
    <row r="9725" spans="1:5" x14ac:dyDescent="0.25">
      <c r="A9725">
        <v>7</v>
      </c>
      <c r="B9725" s="35" t="str">
        <f t="shared" si="152"/>
        <v>18237271</v>
      </c>
      <c r="C9725" s="32" t="s">
        <v>715</v>
      </c>
      <c r="D9725" s="33">
        <v>0</v>
      </c>
      <c r="E9725" s="33">
        <v>0</v>
      </c>
    </row>
    <row r="9726" spans="1:5" x14ac:dyDescent="0.25">
      <c r="A9726">
        <v>7</v>
      </c>
      <c r="B9726" s="35" t="str">
        <f t="shared" si="152"/>
        <v>18237281</v>
      </c>
      <c r="C9726" s="32" t="s">
        <v>716</v>
      </c>
      <c r="D9726" s="33">
        <v>0</v>
      </c>
      <c r="E9726" s="33">
        <v>0</v>
      </c>
    </row>
    <row r="9727" spans="1:5" x14ac:dyDescent="0.25">
      <c r="A9727">
        <v>7</v>
      </c>
      <c r="B9727" s="35" t="str">
        <f t="shared" si="152"/>
        <v>18237302</v>
      </c>
      <c r="C9727" s="32" t="s">
        <v>717</v>
      </c>
      <c r="D9727" s="33">
        <v>0</v>
      </c>
      <c r="E9727" s="33">
        <v>0</v>
      </c>
    </row>
    <row r="9728" spans="1:5" x14ac:dyDescent="0.25">
      <c r="A9728">
        <v>7</v>
      </c>
      <c r="B9728" s="35" t="str">
        <f t="shared" si="152"/>
        <v>18237331</v>
      </c>
      <c r="C9728" s="32" t="s">
        <v>720</v>
      </c>
      <c r="D9728" s="33">
        <v>0</v>
      </c>
      <c r="E9728" s="33">
        <v>0</v>
      </c>
    </row>
    <row r="9729" spans="1:5" x14ac:dyDescent="0.25">
      <c r="A9729">
        <v>7</v>
      </c>
      <c r="B9729" s="35" t="str">
        <f t="shared" si="152"/>
        <v>18237381</v>
      </c>
      <c r="C9729" s="32" t="s">
        <v>724</v>
      </c>
      <c r="D9729" s="33">
        <v>0</v>
      </c>
      <c r="E9729" s="33">
        <v>0</v>
      </c>
    </row>
    <row r="9730" spans="1:5" x14ac:dyDescent="0.25">
      <c r="A9730">
        <v>7</v>
      </c>
      <c r="B9730" s="35" t="str">
        <f t="shared" si="152"/>
        <v>18237391</v>
      </c>
      <c r="C9730" s="32" t="s">
        <v>725</v>
      </c>
      <c r="D9730" s="33">
        <v>0</v>
      </c>
      <c r="E9730" s="33">
        <v>0</v>
      </c>
    </row>
    <row r="9731" spans="1:5" x14ac:dyDescent="0.25">
      <c r="A9731">
        <v>7</v>
      </c>
      <c r="B9731" s="35" t="str">
        <f t="shared" si="152"/>
        <v>18237411</v>
      </c>
      <c r="C9731" s="32" t="s">
        <v>728</v>
      </c>
      <c r="D9731" s="33">
        <v>0</v>
      </c>
      <c r="E9731" s="33">
        <v>0</v>
      </c>
    </row>
    <row r="9732" spans="1:5" x14ac:dyDescent="0.25">
      <c r="A9732">
        <v>7</v>
      </c>
      <c r="B9732" s="35" t="str">
        <f t="shared" si="152"/>
        <v>18237412</v>
      </c>
      <c r="C9732" s="32" t="s">
        <v>729</v>
      </c>
      <c r="D9732" s="33">
        <v>0</v>
      </c>
      <c r="E9732" s="33">
        <v>0</v>
      </c>
    </row>
    <row r="9733" spans="1:5" x14ac:dyDescent="0.25">
      <c r="A9733">
        <v>7</v>
      </c>
      <c r="B9733" s="35" t="str">
        <f t="shared" si="152"/>
        <v>18237421</v>
      </c>
      <c r="C9733" s="32" t="s">
        <v>730</v>
      </c>
      <c r="D9733" s="33">
        <v>0</v>
      </c>
      <c r="E9733" s="33">
        <v>0</v>
      </c>
    </row>
    <row r="9734" spans="1:5" x14ac:dyDescent="0.25">
      <c r="A9734">
        <v>7</v>
      </c>
      <c r="B9734" s="35" t="str">
        <f t="shared" si="152"/>
        <v>18237431</v>
      </c>
      <c r="C9734" s="32" t="s">
        <v>731</v>
      </c>
      <c r="D9734" s="33">
        <v>0</v>
      </c>
      <c r="E9734" s="33">
        <v>0</v>
      </c>
    </row>
    <row r="9735" spans="1:5" x14ac:dyDescent="0.25">
      <c r="A9735">
        <v>7</v>
      </c>
      <c r="B9735" s="35" t="str">
        <f t="shared" si="152"/>
        <v>18237441</v>
      </c>
      <c r="C9735" s="32" t="s">
        <v>732</v>
      </c>
      <c r="D9735" s="33">
        <v>0</v>
      </c>
      <c r="E9735" s="33">
        <v>0</v>
      </c>
    </row>
    <row r="9736" spans="1:5" x14ac:dyDescent="0.25">
      <c r="A9736">
        <v>7</v>
      </c>
      <c r="B9736" s="35" t="str">
        <f t="shared" si="152"/>
        <v>18237502</v>
      </c>
      <c r="C9736" s="32" t="s">
        <v>736</v>
      </c>
      <c r="D9736" s="33">
        <v>0</v>
      </c>
      <c r="E9736" s="33">
        <v>0</v>
      </c>
    </row>
    <row r="9737" spans="1:5" x14ac:dyDescent="0.25">
      <c r="A9737">
        <v>7</v>
      </c>
      <c r="B9737" s="35" t="str">
        <f t="shared" si="152"/>
        <v>18237512</v>
      </c>
      <c r="C9737" s="32" t="s">
        <v>737</v>
      </c>
      <c r="D9737" s="33">
        <v>0</v>
      </c>
      <c r="E9737" s="33">
        <v>0</v>
      </c>
    </row>
    <row r="9738" spans="1:5" x14ac:dyDescent="0.25">
      <c r="A9738">
        <v>7</v>
      </c>
      <c r="B9738" s="35" t="str">
        <f t="shared" si="152"/>
        <v>18238031</v>
      </c>
      <c r="C9738" s="32" t="s">
        <v>738</v>
      </c>
      <c r="D9738" s="33">
        <v>8257062.1900000004</v>
      </c>
      <c r="E9738" s="33">
        <v>17177448.969999999</v>
      </c>
    </row>
    <row r="9739" spans="1:5" x14ac:dyDescent="0.25">
      <c r="A9739">
        <v>7</v>
      </c>
      <c r="B9739" s="35" t="str">
        <f t="shared" si="152"/>
        <v>18238032</v>
      </c>
      <c r="C9739" s="32" t="s">
        <v>739</v>
      </c>
      <c r="D9739" s="33">
        <v>2964446.29</v>
      </c>
      <c r="E9739" s="33">
        <v>6226918.2300000004</v>
      </c>
    </row>
    <row r="9740" spans="1:5" x14ac:dyDescent="0.25">
      <c r="A9740">
        <v>7</v>
      </c>
      <c r="B9740" s="35" t="str">
        <f t="shared" si="152"/>
        <v>18238041</v>
      </c>
      <c r="C9740" s="32" t="s">
        <v>740</v>
      </c>
      <c r="D9740" s="33">
        <v>22068712</v>
      </c>
      <c r="E9740" s="33">
        <v>14595138</v>
      </c>
    </row>
    <row r="9741" spans="1:5" x14ac:dyDescent="0.25">
      <c r="A9741">
        <v>7</v>
      </c>
      <c r="B9741" s="35" t="str">
        <f t="shared" si="152"/>
        <v>18238042</v>
      </c>
      <c r="C9741" s="32" t="s">
        <v>741</v>
      </c>
      <c r="D9741" s="33">
        <v>8658316</v>
      </c>
      <c r="E9741" s="33">
        <v>1939005</v>
      </c>
    </row>
    <row r="9742" spans="1:5" x14ac:dyDescent="0.25">
      <c r="A9742">
        <v>7</v>
      </c>
      <c r="B9742" s="35" t="str">
        <f t="shared" si="152"/>
        <v>18238141</v>
      </c>
      <c r="C9742" s="32" t="s">
        <v>742</v>
      </c>
      <c r="D9742" s="33">
        <v>28845920.960000001</v>
      </c>
      <c r="E9742" s="33">
        <v>9581931.9900000002</v>
      </c>
    </row>
    <row r="9743" spans="1:5" x14ac:dyDescent="0.25">
      <c r="A9743">
        <v>7</v>
      </c>
      <c r="B9743" s="35" t="str">
        <f t="shared" si="152"/>
        <v>18238142</v>
      </c>
      <c r="C9743" s="32" t="s">
        <v>743</v>
      </c>
      <c r="D9743" s="33">
        <v>69907436.930000007</v>
      </c>
      <c r="E9743" s="33">
        <v>44602172.57</v>
      </c>
    </row>
    <row r="9744" spans="1:5" x14ac:dyDescent="0.25">
      <c r="A9744">
        <v>7</v>
      </c>
      <c r="B9744" s="35" t="str">
        <f t="shared" si="152"/>
        <v>18238151</v>
      </c>
      <c r="C9744" s="32" t="s">
        <v>744</v>
      </c>
      <c r="D9744" s="33">
        <v>12265263.75</v>
      </c>
      <c r="E9744" s="33">
        <v>7622985.8200000003</v>
      </c>
    </row>
    <row r="9745" spans="1:5" x14ac:dyDescent="0.25">
      <c r="A9745">
        <v>7</v>
      </c>
      <c r="B9745" s="35" t="str">
        <f t="shared" si="152"/>
        <v>18238152</v>
      </c>
      <c r="C9745" s="32" t="s">
        <v>745</v>
      </c>
      <c r="D9745" s="33">
        <v>12608790.34</v>
      </c>
      <c r="E9745" s="33">
        <v>0</v>
      </c>
    </row>
    <row r="9746" spans="1:5" x14ac:dyDescent="0.25">
      <c r="A9746">
        <v>7</v>
      </c>
      <c r="B9746" s="35" t="str">
        <f t="shared" si="152"/>
        <v>18238161</v>
      </c>
      <c r="C9746" s="32" t="s">
        <v>746</v>
      </c>
      <c r="D9746" s="33">
        <v>1139397.48</v>
      </c>
      <c r="E9746" s="33">
        <v>292906.78000000003</v>
      </c>
    </row>
    <row r="9747" spans="1:5" x14ac:dyDescent="0.25">
      <c r="A9747">
        <v>7</v>
      </c>
      <c r="B9747" s="35" t="str">
        <f t="shared" si="152"/>
        <v>18238162</v>
      </c>
      <c r="C9747" s="32" t="s">
        <v>747</v>
      </c>
      <c r="D9747" s="33">
        <v>2615702.75</v>
      </c>
      <c r="E9747" s="33">
        <v>1314930.1000000001</v>
      </c>
    </row>
    <row r="9748" spans="1:5" x14ac:dyDescent="0.25">
      <c r="A9748">
        <v>7</v>
      </c>
      <c r="B9748" s="35" t="str">
        <f t="shared" si="152"/>
        <v>18238171</v>
      </c>
      <c r="C9748" s="32" t="s">
        <v>748</v>
      </c>
      <c r="D9748" s="33">
        <v>449269.52</v>
      </c>
      <c r="E9748" s="33">
        <v>259456.44</v>
      </c>
    </row>
    <row r="9749" spans="1:5" x14ac:dyDescent="0.25">
      <c r="A9749">
        <v>7</v>
      </c>
      <c r="B9749" s="35" t="str">
        <f t="shared" si="152"/>
        <v>18238172</v>
      </c>
      <c r="C9749" s="32" t="s">
        <v>749</v>
      </c>
      <c r="D9749" s="33">
        <v>625874.84</v>
      </c>
      <c r="E9749" s="33">
        <v>261212.18</v>
      </c>
    </row>
    <row r="9750" spans="1:5" x14ac:dyDescent="0.25">
      <c r="A9750">
        <v>7</v>
      </c>
      <c r="B9750" s="35" t="str">
        <f t="shared" si="152"/>
        <v>18238181</v>
      </c>
      <c r="C9750" s="32" t="s">
        <v>750</v>
      </c>
      <c r="D9750" s="33">
        <v>1225599.57</v>
      </c>
      <c r="E9750" s="33">
        <v>0</v>
      </c>
    </row>
    <row r="9751" spans="1:5" x14ac:dyDescent="0.25">
      <c r="A9751">
        <v>7</v>
      </c>
      <c r="B9751" s="35" t="str">
        <f t="shared" si="152"/>
        <v>18238191</v>
      </c>
      <c r="C9751" s="32" t="s">
        <v>751</v>
      </c>
      <c r="D9751" s="33">
        <v>1146665.1100000001</v>
      </c>
      <c r="E9751" s="33">
        <v>0</v>
      </c>
    </row>
    <row r="9752" spans="1:5" x14ac:dyDescent="0.25">
      <c r="A9752">
        <v>7</v>
      </c>
      <c r="B9752" s="35" t="str">
        <f t="shared" ref="B9752:B9815" si="153">LEFT(C9752,8)</f>
        <v>18238211</v>
      </c>
      <c r="C9752" s="32" t="s">
        <v>752</v>
      </c>
      <c r="D9752" s="33">
        <v>33268.050000000003</v>
      </c>
      <c r="E9752" s="33">
        <v>0</v>
      </c>
    </row>
    <row r="9753" spans="1:5" x14ac:dyDescent="0.25">
      <c r="A9753">
        <v>7</v>
      </c>
      <c r="B9753" s="35" t="str">
        <f t="shared" si="153"/>
        <v>18238221</v>
      </c>
      <c r="C9753" s="32" t="s">
        <v>1815</v>
      </c>
      <c r="D9753" s="33">
        <v>60570.66</v>
      </c>
      <c r="E9753" s="33">
        <v>0</v>
      </c>
    </row>
    <row r="9754" spans="1:5" x14ac:dyDescent="0.25">
      <c r="A9754">
        <v>7</v>
      </c>
      <c r="B9754" s="35" t="str">
        <f t="shared" si="153"/>
        <v>18238311</v>
      </c>
      <c r="C9754" s="32" t="s">
        <v>753</v>
      </c>
      <c r="D9754" s="33">
        <v>12807861.76</v>
      </c>
      <c r="E9754" s="33">
        <v>10170947.76</v>
      </c>
    </row>
    <row r="9755" spans="1:5" x14ac:dyDescent="0.25">
      <c r="A9755">
        <v>7</v>
      </c>
      <c r="B9755" s="35" t="str">
        <f t="shared" si="153"/>
        <v>18238321</v>
      </c>
      <c r="C9755" s="32" t="s">
        <v>754</v>
      </c>
      <c r="D9755" s="33">
        <v>1234468.8999999999</v>
      </c>
      <c r="E9755" s="33">
        <v>841677.9</v>
      </c>
    </row>
    <row r="9756" spans="1:5" x14ac:dyDescent="0.25">
      <c r="A9756">
        <v>7</v>
      </c>
      <c r="B9756" s="35" t="str">
        <f t="shared" si="153"/>
        <v>18238331</v>
      </c>
      <c r="C9756" s="32" t="s">
        <v>755</v>
      </c>
      <c r="D9756" s="33">
        <v>4847549.72</v>
      </c>
      <c r="E9756" s="33">
        <v>3305141.72</v>
      </c>
    </row>
    <row r="9757" spans="1:5" x14ac:dyDescent="0.25">
      <c r="A9757">
        <v>7</v>
      </c>
      <c r="B9757" s="35" t="str">
        <f t="shared" si="153"/>
        <v>18239001</v>
      </c>
      <c r="C9757" s="32" t="s">
        <v>756</v>
      </c>
      <c r="D9757" s="33">
        <v>117797980</v>
      </c>
      <c r="E9757" s="33">
        <v>126580514.89</v>
      </c>
    </row>
    <row r="9758" spans="1:5" x14ac:dyDescent="0.25">
      <c r="A9758">
        <v>7</v>
      </c>
      <c r="B9758" s="35" t="str">
        <f t="shared" si="153"/>
        <v>18239002</v>
      </c>
      <c r="C9758" s="32" t="s">
        <v>757</v>
      </c>
      <c r="D9758" s="33">
        <v>35287658.200000003</v>
      </c>
      <c r="E9758" s="33">
        <v>36457950.259999998</v>
      </c>
    </row>
    <row r="9759" spans="1:5" x14ac:dyDescent="0.25">
      <c r="A9759">
        <v>7</v>
      </c>
      <c r="B9759" s="35" t="str">
        <f t="shared" si="153"/>
        <v>18239011</v>
      </c>
      <c r="C9759" s="32" t="s">
        <v>758</v>
      </c>
      <c r="D9759" s="33">
        <v>3539117.89</v>
      </c>
      <c r="E9759" s="33">
        <v>3693090.47</v>
      </c>
    </row>
    <row r="9760" spans="1:5" x14ac:dyDescent="0.25">
      <c r="A9760">
        <v>7</v>
      </c>
      <c r="B9760" s="35" t="str">
        <f t="shared" si="153"/>
        <v>18239012</v>
      </c>
      <c r="C9760" s="32" t="s">
        <v>759</v>
      </c>
      <c r="D9760" s="33">
        <v>1372796.83</v>
      </c>
      <c r="E9760" s="33">
        <v>1424121.02</v>
      </c>
    </row>
    <row r="9761" spans="1:5" x14ac:dyDescent="0.25">
      <c r="A9761">
        <v>7</v>
      </c>
      <c r="B9761" s="35" t="str">
        <f t="shared" si="153"/>
        <v>18239021</v>
      </c>
      <c r="C9761" s="32" t="s">
        <v>760</v>
      </c>
      <c r="D9761" s="33">
        <v>26901057.609999999</v>
      </c>
      <c r="E9761" s="33">
        <v>29636777.09</v>
      </c>
    </row>
    <row r="9762" spans="1:5" x14ac:dyDescent="0.25">
      <c r="A9762">
        <v>7</v>
      </c>
      <c r="B9762" s="35" t="str">
        <f t="shared" si="153"/>
        <v>18239022</v>
      </c>
      <c r="C9762" s="32" t="s">
        <v>761</v>
      </c>
      <c r="D9762" s="33">
        <v>10083094.82</v>
      </c>
      <c r="E9762" s="33">
        <v>10995001.310000001</v>
      </c>
    </row>
    <row r="9763" spans="1:5" x14ac:dyDescent="0.25">
      <c r="A9763">
        <v>7</v>
      </c>
      <c r="B9763" s="35" t="str">
        <f t="shared" si="153"/>
        <v>18239023</v>
      </c>
      <c r="C9763" s="32" t="s">
        <v>762</v>
      </c>
      <c r="D9763" s="33">
        <v>0</v>
      </c>
      <c r="E9763" s="33">
        <v>0</v>
      </c>
    </row>
    <row r="9764" spans="1:5" x14ac:dyDescent="0.25">
      <c r="A9764">
        <v>7</v>
      </c>
      <c r="B9764" s="35" t="str">
        <f t="shared" si="153"/>
        <v>18239031</v>
      </c>
      <c r="C9764" s="32" t="s">
        <v>763</v>
      </c>
      <c r="D9764" s="33">
        <v>-148238155.5</v>
      </c>
      <c r="E9764" s="33">
        <v>-159910382.44999999</v>
      </c>
    </row>
    <row r="9765" spans="1:5" x14ac:dyDescent="0.25">
      <c r="A9765">
        <v>7</v>
      </c>
      <c r="B9765" s="35" t="str">
        <f t="shared" si="153"/>
        <v>18239032</v>
      </c>
      <c r="C9765" s="32" t="s">
        <v>764</v>
      </c>
      <c r="D9765" s="33">
        <v>-46743549.850000001</v>
      </c>
      <c r="E9765" s="33">
        <v>-48877072.590000004</v>
      </c>
    </row>
    <row r="9766" spans="1:5" x14ac:dyDescent="0.25">
      <c r="A9766">
        <v>7</v>
      </c>
      <c r="B9766" s="35" t="str">
        <f t="shared" si="153"/>
        <v>18239042</v>
      </c>
      <c r="C9766" s="32" t="s">
        <v>765</v>
      </c>
      <c r="D9766" s="33">
        <v>0</v>
      </c>
      <c r="E9766" s="33">
        <v>0</v>
      </c>
    </row>
    <row r="9767" spans="1:5" x14ac:dyDescent="0.25">
      <c r="A9767">
        <v>7</v>
      </c>
      <c r="B9767" s="35" t="str">
        <f t="shared" si="153"/>
        <v>18239043</v>
      </c>
      <c r="C9767" s="32" t="s">
        <v>1816</v>
      </c>
      <c r="D9767" s="33">
        <v>749096.66</v>
      </c>
      <c r="E9767" s="33">
        <v>2605348.7799999998</v>
      </c>
    </row>
    <row r="9768" spans="1:5" x14ac:dyDescent="0.25">
      <c r="A9768">
        <v>7</v>
      </c>
      <c r="B9768" s="35" t="str">
        <f t="shared" si="153"/>
        <v>18239061</v>
      </c>
      <c r="C9768" s="32" t="s">
        <v>766</v>
      </c>
      <c r="D9768" s="33">
        <v>998178</v>
      </c>
      <c r="E9768" s="33">
        <v>1062420</v>
      </c>
    </row>
    <row r="9769" spans="1:5" x14ac:dyDescent="0.25">
      <c r="A9769">
        <v>7</v>
      </c>
      <c r="B9769" s="35" t="str">
        <f t="shared" si="153"/>
        <v>18239081</v>
      </c>
      <c r="C9769" s="32" t="s">
        <v>767</v>
      </c>
      <c r="D9769" s="33">
        <v>3910850.35</v>
      </c>
      <c r="E9769" s="33">
        <v>9459683.2100000009</v>
      </c>
    </row>
    <row r="9770" spans="1:5" x14ac:dyDescent="0.25">
      <c r="A9770">
        <v>7</v>
      </c>
      <c r="B9770" s="35" t="str">
        <f t="shared" si="153"/>
        <v>18239082</v>
      </c>
      <c r="C9770" s="32" t="s">
        <v>768</v>
      </c>
      <c r="D9770" s="33">
        <v>13240555.550000001</v>
      </c>
      <c r="E9770" s="33">
        <v>21576708.09</v>
      </c>
    </row>
    <row r="9771" spans="1:5" x14ac:dyDescent="0.25">
      <c r="A9771">
        <v>7</v>
      </c>
      <c r="B9771" s="35" t="str">
        <f t="shared" si="153"/>
        <v>18239091</v>
      </c>
      <c r="C9771" s="32" t="s">
        <v>769</v>
      </c>
      <c r="D9771" s="33">
        <v>1406373.62</v>
      </c>
      <c r="E9771" s="33">
        <v>7523684.8700000001</v>
      </c>
    </row>
    <row r="9772" spans="1:5" x14ac:dyDescent="0.25">
      <c r="A9772">
        <v>7</v>
      </c>
      <c r="B9772" s="35" t="str">
        <f t="shared" si="153"/>
        <v>18239092</v>
      </c>
      <c r="C9772" s="32" t="s">
        <v>770</v>
      </c>
      <c r="D9772" s="33">
        <v>6399550.1500000004</v>
      </c>
      <c r="E9772" s="33">
        <v>13111523.77</v>
      </c>
    </row>
    <row r="9773" spans="1:5" x14ac:dyDescent="0.25">
      <c r="A9773">
        <v>7</v>
      </c>
      <c r="B9773" s="35" t="str">
        <f t="shared" si="153"/>
        <v>18239111</v>
      </c>
      <c r="C9773" s="32" t="s">
        <v>1817</v>
      </c>
      <c r="D9773" s="33">
        <v>526913.34</v>
      </c>
      <c r="E9773" s="33">
        <v>0</v>
      </c>
    </row>
    <row r="9774" spans="1:5" x14ac:dyDescent="0.25">
      <c r="A9774">
        <v>7</v>
      </c>
      <c r="B9774" s="35" t="str">
        <f t="shared" si="153"/>
        <v>18239121</v>
      </c>
      <c r="C9774" s="32" t="s">
        <v>771</v>
      </c>
      <c r="D9774" s="33">
        <v>2058382</v>
      </c>
      <c r="E9774" s="33">
        <v>2058382</v>
      </c>
    </row>
    <row r="9775" spans="1:5" x14ac:dyDescent="0.25">
      <c r="A9775">
        <v>7</v>
      </c>
      <c r="B9775" s="35" t="str">
        <f t="shared" si="153"/>
        <v>18239131</v>
      </c>
      <c r="C9775" s="32" t="s">
        <v>772</v>
      </c>
      <c r="D9775" s="33">
        <v>-2058382</v>
      </c>
      <c r="E9775" s="33">
        <v>-2058382</v>
      </c>
    </row>
    <row r="9776" spans="1:5" x14ac:dyDescent="0.25">
      <c r="A9776">
        <v>7</v>
      </c>
      <c r="B9776" s="35" t="str">
        <f t="shared" si="153"/>
        <v>18239141</v>
      </c>
      <c r="C9776" s="32" t="s">
        <v>773</v>
      </c>
      <c r="D9776" s="33">
        <v>0</v>
      </c>
      <c r="E9776" s="33">
        <v>5683346</v>
      </c>
    </row>
    <row r="9777" spans="1:5" x14ac:dyDescent="0.25">
      <c r="A9777">
        <v>7</v>
      </c>
      <c r="B9777" s="35" t="str">
        <f t="shared" si="153"/>
        <v>18239151</v>
      </c>
      <c r="C9777" s="32" t="s">
        <v>774</v>
      </c>
      <c r="D9777" s="33">
        <v>0</v>
      </c>
      <c r="E9777" s="33">
        <v>-5683346</v>
      </c>
    </row>
    <row r="9778" spans="1:5" x14ac:dyDescent="0.25">
      <c r="A9778">
        <v>7</v>
      </c>
      <c r="B9778" s="35" t="str">
        <f t="shared" si="153"/>
        <v>18239161</v>
      </c>
      <c r="C9778" s="32" t="s">
        <v>775</v>
      </c>
      <c r="D9778" s="33">
        <v>0</v>
      </c>
      <c r="E9778" s="33">
        <v>240929</v>
      </c>
    </row>
    <row r="9779" spans="1:5" x14ac:dyDescent="0.25">
      <c r="A9779">
        <v>7</v>
      </c>
      <c r="B9779" s="35" t="str">
        <f t="shared" si="153"/>
        <v>18239171</v>
      </c>
      <c r="C9779" s="32" t="s">
        <v>776</v>
      </c>
      <c r="D9779" s="33">
        <v>0</v>
      </c>
      <c r="E9779" s="33">
        <v>0</v>
      </c>
    </row>
    <row r="9780" spans="1:5" x14ac:dyDescent="0.25">
      <c r="A9780">
        <v>7</v>
      </c>
      <c r="B9780" s="35" t="str">
        <f t="shared" si="153"/>
        <v>18239191</v>
      </c>
      <c r="C9780" s="32" t="s">
        <v>777</v>
      </c>
      <c r="D9780" s="33">
        <v>0</v>
      </c>
      <c r="E9780" s="33">
        <v>0</v>
      </c>
    </row>
    <row r="9781" spans="1:5" x14ac:dyDescent="0.25">
      <c r="A9781">
        <v>7</v>
      </c>
      <c r="B9781" s="35" t="str">
        <f t="shared" si="153"/>
        <v xml:space="preserve">F182-3  </v>
      </c>
      <c r="C9781" s="25" t="s">
        <v>778</v>
      </c>
      <c r="D9781" s="26">
        <v>632367844.39999998</v>
      </c>
      <c r="E9781" s="26">
        <v>569011337.86000001</v>
      </c>
    </row>
    <row r="9782" spans="1:5" x14ac:dyDescent="0.25">
      <c r="A9782">
        <v>7</v>
      </c>
      <c r="B9782" s="35" t="str">
        <f t="shared" si="153"/>
        <v>F1-P110.</v>
      </c>
      <c r="C9782" s="25" t="s">
        <v>225</v>
      </c>
      <c r="D9782" s="26">
        <v>632367844.39999998</v>
      </c>
      <c r="E9782" s="26">
        <v>569011337.86000001</v>
      </c>
    </row>
    <row r="9783" spans="1:5" x14ac:dyDescent="0.25">
      <c r="A9783">
        <v>7</v>
      </c>
      <c r="B9783" s="35" t="str">
        <f t="shared" si="153"/>
        <v>18400013</v>
      </c>
      <c r="C9783" s="32" t="s">
        <v>1818</v>
      </c>
      <c r="D9783" s="33">
        <v>5440.56</v>
      </c>
      <c r="E9783" s="33">
        <v>0</v>
      </c>
    </row>
    <row r="9784" spans="1:5" x14ac:dyDescent="0.25">
      <c r="A9784">
        <v>7</v>
      </c>
      <c r="B9784" s="35" t="str">
        <f t="shared" si="153"/>
        <v>18400123</v>
      </c>
      <c r="C9784" s="32" t="s">
        <v>779</v>
      </c>
      <c r="D9784" s="33">
        <v>0</v>
      </c>
      <c r="E9784" s="33">
        <v>239031.98</v>
      </c>
    </row>
    <row r="9785" spans="1:5" x14ac:dyDescent="0.25">
      <c r="A9785">
        <v>7</v>
      </c>
      <c r="B9785" s="35" t="str">
        <f t="shared" si="153"/>
        <v>18400143</v>
      </c>
      <c r="C9785" s="32" t="s">
        <v>780</v>
      </c>
      <c r="D9785" s="33">
        <v>0</v>
      </c>
      <c r="E9785" s="33">
        <v>325860.38</v>
      </c>
    </row>
    <row r="9786" spans="1:5" x14ac:dyDescent="0.25">
      <c r="A9786">
        <v>7</v>
      </c>
      <c r="B9786" s="35" t="str">
        <f t="shared" si="153"/>
        <v>18401191</v>
      </c>
      <c r="C9786" s="32" t="s">
        <v>784</v>
      </c>
      <c r="D9786" s="33">
        <v>0</v>
      </c>
      <c r="E9786" s="33">
        <v>-172936.15</v>
      </c>
    </row>
    <row r="9787" spans="1:5" x14ac:dyDescent="0.25">
      <c r="A9787">
        <v>7</v>
      </c>
      <c r="B9787" s="35" t="str">
        <f t="shared" si="153"/>
        <v>18401192</v>
      </c>
      <c r="C9787" s="32" t="s">
        <v>785</v>
      </c>
      <c r="D9787" s="33">
        <v>0</v>
      </c>
      <c r="E9787" s="33">
        <v>-190393.32</v>
      </c>
    </row>
    <row r="9788" spans="1:5" x14ac:dyDescent="0.25">
      <c r="A9788">
        <v>7</v>
      </c>
      <c r="B9788" s="35" t="str">
        <f t="shared" si="153"/>
        <v>18401193</v>
      </c>
      <c r="C9788" s="32" t="s">
        <v>786</v>
      </c>
      <c r="D9788" s="33">
        <v>0</v>
      </c>
      <c r="E9788" s="33">
        <v>-69316.77</v>
      </c>
    </row>
    <row r="9789" spans="1:5" x14ac:dyDescent="0.25">
      <c r="A9789">
        <v>7</v>
      </c>
      <c r="B9789" s="35" t="str">
        <f t="shared" si="153"/>
        <v>18401201</v>
      </c>
      <c r="C9789" s="32" t="s">
        <v>787</v>
      </c>
      <c r="D9789" s="33">
        <v>0</v>
      </c>
      <c r="E9789" s="33">
        <v>-40497.839999999997</v>
      </c>
    </row>
    <row r="9790" spans="1:5" x14ac:dyDescent="0.25">
      <c r="A9790">
        <v>7</v>
      </c>
      <c r="B9790" s="35" t="str">
        <f t="shared" si="153"/>
        <v xml:space="preserve">F184    </v>
      </c>
      <c r="C9790" s="25" t="s">
        <v>788</v>
      </c>
      <c r="D9790" s="26">
        <v>5440.56</v>
      </c>
      <c r="E9790" s="26">
        <v>91748.28</v>
      </c>
    </row>
    <row r="9791" spans="1:5" x14ac:dyDescent="0.25">
      <c r="A9791">
        <v>7</v>
      </c>
      <c r="B9791" s="35" t="str">
        <f t="shared" si="153"/>
        <v>F1-P110.</v>
      </c>
      <c r="C9791" s="25" t="s">
        <v>226</v>
      </c>
      <c r="D9791" s="26">
        <v>5440.56</v>
      </c>
      <c r="E9791" s="26">
        <v>91748.28</v>
      </c>
    </row>
    <row r="9792" spans="1:5" x14ac:dyDescent="0.25">
      <c r="A9792">
        <v>7</v>
      </c>
      <c r="B9792" s="35" t="str">
        <f t="shared" si="153"/>
        <v>18500003</v>
      </c>
      <c r="C9792" s="32" t="s">
        <v>789</v>
      </c>
      <c r="D9792" s="33">
        <v>145945.89000000001</v>
      </c>
      <c r="E9792" s="33">
        <v>141965.67000000001</v>
      </c>
    </row>
    <row r="9793" spans="1:5" x14ac:dyDescent="0.25">
      <c r="A9793">
        <v>7</v>
      </c>
      <c r="B9793" s="35" t="str">
        <f t="shared" si="153"/>
        <v xml:space="preserve">F185    </v>
      </c>
      <c r="C9793" s="25" t="s">
        <v>790</v>
      </c>
      <c r="D9793" s="26">
        <v>145945.89000000001</v>
      </c>
      <c r="E9793" s="26">
        <v>141965.67000000001</v>
      </c>
    </row>
    <row r="9794" spans="1:5" x14ac:dyDescent="0.25">
      <c r="A9794">
        <v>7</v>
      </c>
      <c r="B9794" s="35" t="str">
        <f t="shared" si="153"/>
        <v>F1-P110.</v>
      </c>
      <c r="C9794" s="25" t="s">
        <v>227</v>
      </c>
      <c r="D9794" s="26">
        <v>145945.89000000001</v>
      </c>
      <c r="E9794" s="26">
        <v>141965.67000000001</v>
      </c>
    </row>
    <row r="9795" spans="1:5" x14ac:dyDescent="0.25">
      <c r="A9795">
        <v>7</v>
      </c>
      <c r="B9795" s="35" t="str">
        <f t="shared" si="153"/>
        <v>18600013</v>
      </c>
      <c r="C9795" s="32" t="s">
        <v>792</v>
      </c>
      <c r="D9795" s="33">
        <v>3351288.88</v>
      </c>
      <c r="E9795" s="33">
        <v>4666460.78</v>
      </c>
    </row>
    <row r="9796" spans="1:5" x14ac:dyDescent="0.25">
      <c r="A9796">
        <v>7</v>
      </c>
      <c r="B9796" s="35" t="str">
        <f t="shared" si="153"/>
        <v>18600053</v>
      </c>
      <c r="C9796" s="32" t="s">
        <v>793</v>
      </c>
      <c r="D9796" s="33">
        <v>6329825.1100000003</v>
      </c>
      <c r="E9796" s="33">
        <v>5514083.0700000003</v>
      </c>
    </row>
    <row r="9797" spans="1:5" x14ac:dyDescent="0.25">
      <c r="A9797">
        <v>7</v>
      </c>
      <c r="B9797" s="35" t="str">
        <f t="shared" si="153"/>
        <v>18600091</v>
      </c>
      <c r="C9797" s="32" t="s">
        <v>794</v>
      </c>
      <c r="D9797" s="33">
        <v>9837.34</v>
      </c>
      <c r="E9797" s="33">
        <v>19375.080000000002</v>
      </c>
    </row>
    <row r="9798" spans="1:5" x14ac:dyDescent="0.25">
      <c r="A9798">
        <v>7</v>
      </c>
      <c r="B9798" s="35" t="str">
        <f t="shared" si="153"/>
        <v>18600122</v>
      </c>
      <c r="C9798" s="32" t="s">
        <v>795</v>
      </c>
      <c r="D9798" s="33">
        <v>7074.85</v>
      </c>
      <c r="E9798" s="33">
        <v>0</v>
      </c>
    </row>
    <row r="9799" spans="1:5" x14ac:dyDescent="0.25">
      <c r="A9799">
        <v>7</v>
      </c>
      <c r="B9799" s="35" t="str">
        <f t="shared" si="153"/>
        <v>18600123</v>
      </c>
      <c r="C9799" s="32" t="s">
        <v>796</v>
      </c>
      <c r="D9799" s="33">
        <v>0</v>
      </c>
      <c r="E9799" s="33">
        <v>427.24</v>
      </c>
    </row>
    <row r="9800" spans="1:5" x14ac:dyDescent="0.25">
      <c r="A9800">
        <v>7</v>
      </c>
      <c r="B9800" s="35" t="str">
        <f t="shared" si="153"/>
        <v>18600143</v>
      </c>
      <c r="C9800" s="32" t="s">
        <v>797</v>
      </c>
      <c r="D9800" s="33">
        <v>38413.370000000003</v>
      </c>
      <c r="E9800" s="33">
        <v>70462.06</v>
      </c>
    </row>
    <row r="9801" spans="1:5" x14ac:dyDescent="0.25">
      <c r="A9801">
        <v>7</v>
      </c>
      <c r="B9801" s="35" t="str">
        <f t="shared" si="153"/>
        <v>18600203</v>
      </c>
      <c r="C9801" s="32" t="s">
        <v>798</v>
      </c>
      <c r="D9801" s="33">
        <v>102081.68</v>
      </c>
      <c r="E9801" s="33">
        <v>0</v>
      </c>
    </row>
    <row r="9802" spans="1:5" x14ac:dyDescent="0.25">
      <c r="A9802">
        <v>7</v>
      </c>
      <c r="B9802" s="35" t="str">
        <f t="shared" si="153"/>
        <v>18600291</v>
      </c>
      <c r="C9802" s="32" t="s">
        <v>1819</v>
      </c>
      <c r="D9802" s="33">
        <v>19899.37</v>
      </c>
      <c r="E9802" s="33">
        <v>19899.37</v>
      </c>
    </row>
    <row r="9803" spans="1:5" x14ac:dyDescent="0.25">
      <c r="A9803">
        <v>7</v>
      </c>
      <c r="B9803" s="35" t="str">
        <f t="shared" si="153"/>
        <v>18600293</v>
      </c>
      <c r="C9803" s="32" t="s">
        <v>1885</v>
      </c>
      <c r="D9803" s="33">
        <v>0</v>
      </c>
      <c r="E9803" s="33">
        <v>93333.68</v>
      </c>
    </row>
    <row r="9804" spans="1:5" x14ac:dyDescent="0.25">
      <c r="A9804">
        <v>7</v>
      </c>
      <c r="B9804" s="35" t="str">
        <f t="shared" si="153"/>
        <v>18600363</v>
      </c>
      <c r="C9804" s="32" t="s">
        <v>800</v>
      </c>
      <c r="D9804" s="33">
        <v>0</v>
      </c>
      <c r="E9804" s="33">
        <v>0</v>
      </c>
    </row>
    <row r="9805" spans="1:5" x14ac:dyDescent="0.25">
      <c r="A9805">
        <v>7</v>
      </c>
      <c r="B9805" s="35" t="str">
        <f t="shared" si="153"/>
        <v>18600383</v>
      </c>
      <c r="C9805" s="32" t="s">
        <v>1820</v>
      </c>
      <c r="D9805" s="33">
        <v>0</v>
      </c>
      <c r="E9805" s="33">
        <v>57232.38</v>
      </c>
    </row>
    <row r="9806" spans="1:5" x14ac:dyDescent="0.25">
      <c r="A9806">
        <v>7</v>
      </c>
      <c r="B9806" s="35" t="str">
        <f t="shared" si="153"/>
        <v>18600403</v>
      </c>
      <c r="C9806" s="32" t="s">
        <v>801</v>
      </c>
      <c r="D9806" s="33">
        <v>948621.34</v>
      </c>
      <c r="E9806" s="33">
        <v>901581.33</v>
      </c>
    </row>
    <row r="9807" spans="1:5" x14ac:dyDescent="0.25">
      <c r="A9807">
        <v>7</v>
      </c>
      <c r="B9807" s="35" t="str">
        <f t="shared" si="153"/>
        <v>18600443</v>
      </c>
      <c r="C9807" s="32" t="s">
        <v>802</v>
      </c>
      <c r="D9807" s="33">
        <v>0</v>
      </c>
      <c r="E9807" s="33">
        <v>0</v>
      </c>
    </row>
    <row r="9808" spans="1:5" x14ac:dyDescent="0.25">
      <c r="A9808">
        <v>7</v>
      </c>
      <c r="B9808" s="35" t="str">
        <f t="shared" si="153"/>
        <v>18600512</v>
      </c>
      <c r="C9808" s="32" t="s">
        <v>803</v>
      </c>
      <c r="D9808" s="33">
        <v>0</v>
      </c>
      <c r="E9808" s="33">
        <v>18671185.309999999</v>
      </c>
    </row>
    <row r="9809" spans="1:5" x14ac:dyDescent="0.25">
      <c r="A9809">
        <v>7</v>
      </c>
      <c r="B9809" s="35" t="str">
        <f t="shared" si="153"/>
        <v>18600513</v>
      </c>
      <c r="C9809" s="32" t="s">
        <v>1886</v>
      </c>
      <c r="D9809" s="33">
        <v>0</v>
      </c>
      <c r="E9809" s="33">
        <v>-143902.99</v>
      </c>
    </row>
    <row r="9810" spans="1:5" x14ac:dyDescent="0.25">
      <c r="A9810">
        <v>7</v>
      </c>
      <c r="B9810" s="35" t="str">
        <f t="shared" si="153"/>
        <v>18600561</v>
      </c>
      <c r="C9810" s="32" t="s">
        <v>804</v>
      </c>
      <c r="D9810" s="33">
        <v>8018182</v>
      </c>
      <c r="E9810" s="33">
        <v>8047782</v>
      </c>
    </row>
    <row r="9811" spans="1:5" x14ac:dyDescent="0.25">
      <c r="A9811">
        <v>7</v>
      </c>
      <c r="B9811" s="35" t="str">
        <f t="shared" si="153"/>
        <v>18600571</v>
      </c>
      <c r="C9811" s="32" t="s">
        <v>805</v>
      </c>
      <c r="D9811" s="33">
        <v>61453331.560000002</v>
      </c>
      <c r="E9811" s="33">
        <v>60980358.170000002</v>
      </c>
    </row>
    <row r="9812" spans="1:5" x14ac:dyDescent="0.25">
      <c r="A9812">
        <v>7</v>
      </c>
      <c r="B9812" s="35" t="str">
        <f t="shared" si="153"/>
        <v>18600573</v>
      </c>
      <c r="C9812" s="32" t="s">
        <v>806</v>
      </c>
      <c r="D9812" s="33">
        <v>7734211</v>
      </c>
      <c r="E9812" s="33">
        <v>7599685</v>
      </c>
    </row>
    <row r="9813" spans="1:5" x14ac:dyDescent="0.25">
      <c r="A9813">
        <v>7</v>
      </c>
      <c r="B9813" s="35" t="str">
        <f t="shared" si="153"/>
        <v>18600751</v>
      </c>
      <c r="C9813" s="32" t="s">
        <v>807</v>
      </c>
      <c r="D9813" s="33">
        <v>2326734.1800000002</v>
      </c>
      <c r="E9813" s="33">
        <v>2285930.0499999998</v>
      </c>
    </row>
    <row r="9814" spans="1:5" x14ac:dyDescent="0.25">
      <c r="A9814">
        <v>7</v>
      </c>
      <c r="B9814" s="35" t="str">
        <f t="shared" si="153"/>
        <v>18600761</v>
      </c>
      <c r="C9814" s="32" t="s">
        <v>808</v>
      </c>
      <c r="D9814" s="33">
        <v>990976.46</v>
      </c>
      <c r="E9814" s="33">
        <v>952005.43</v>
      </c>
    </row>
    <row r="9815" spans="1:5" x14ac:dyDescent="0.25">
      <c r="A9815">
        <v>7</v>
      </c>
      <c r="B9815" s="35" t="str">
        <f t="shared" si="153"/>
        <v>18600771</v>
      </c>
      <c r="C9815" s="32" t="s">
        <v>809</v>
      </c>
      <c r="D9815" s="33">
        <v>2401901.34</v>
      </c>
      <c r="E9815" s="33">
        <v>2358141.1800000002</v>
      </c>
    </row>
    <row r="9816" spans="1:5" x14ac:dyDescent="0.25">
      <c r="A9816">
        <v>7</v>
      </c>
      <c r="B9816" s="35" t="str">
        <f t="shared" ref="B9816:B9879" si="154">LEFT(C9816,8)</f>
        <v>18600781</v>
      </c>
      <c r="C9816" s="32" t="s">
        <v>810</v>
      </c>
      <c r="D9816" s="33">
        <v>1265819.3400000001</v>
      </c>
      <c r="E9816" s="33">
        <v>1216039.96</v>
      </c>
    </row>
    <row r="9817" spans="1:5" x14ac:dyDescent="0.25">
      <c r="A9817">
        <v>7</v>
      </c>
      <c r="B9817" s="35" t="str">
        <f t="shared" si="154"/>
        <v>18600861</v>
      </c>
      <c r="C9817" s="32" t="s">
        <v>811</v>
      </c>
      <c r="D9817" s="33">
        <v>0</v>
      </c>
      <c r="E9817" s="33">
        <v>0</v>
      </c>
    </row>
    <row r="9818" spans="1:5" x14ac:dyDescent="0.25">
      <c r="A9818">
        <v>7</v>
      </c>
      <c r="B9818" s="35" t="str">
        <f t="shared" si="154"/>
        <v>18600941</v>
      </c>
      <c r="C9818" s="32" t="s">
        <v>1821</v>
      </c>
      <c r="D9818" s="33">
        <v>14999.36</v>
      </c>
      <c r="E9818" s="33">
        <v>3333.44</v>
      </c>
    </row>
    <row r="9819" spans="1:5" x14ac:dyDescent="0.25">
      <c r="A9819">
        <v>7</v>
      </c>
      <c r="B9819" s="35" t="str">
        <f t="shared" si="154"/>
        <v>18600943</v>
      </c>
      <c r="C9819" s="32" t="s">
        <v>813</v>
      </c>
      <c r="D9819" s="33">
        <v>206244.56</v>
      </c>
      <c r="E9819" s="33">
        <v>130259.7</v>
      </c>
    </row>
    <row r="9820" spans="1:5" x14ac:dyDescent="0.25">
      <c r="A9820">
        <v>7</v>
      </c>
      <c r="B9820" s="35" t="str">
        <f t="shared" si="154"/>
        <v>18601013</v>
      </c>
      <c r="C9820" s="32" t="s">
        <v>814</v>
      </c>
      <c r="D9820" s="33">
        <v>-31265.49</v>
      </c>
      <c r="E9820" s="33">
        <v>112637.5</v>
      </c>
    </row>
    <row r="9821" spans="1:5" x14ac:dyDescent="0.25">
      <c r="A9821">
        <v>7</v>
      </c>
      <c r="B9821" s="35" t="str">
        <f t="shared" si="154"/>
        <v>18601173</v>
      </c>
      <c r="C9821" s="32" t="s">
        <v>1822</v>
      </c>
      <c r="D9821" s="33">
        <v>137265.97</v>
      </c>
      <c r="E9821" s="33">
        <v>0</v>
      </c>
    </row>
    <row r="9822" spans="1:5" x14ac:dyDescent="0.25">
      <c r="A9822">
        <v>7</v>
      </c>
      <c r="B9822" s="35" t="str">
        <f t="shared" si="154"/>
        <v>18601183</v>
      </c>
      <c r="C9822" s="32" t="s">
        <v>815</v>
      </c>
      <c r="D9822" s="33">
        <v>0</v>
      </c>
      <c r="E9822" s="33">
        <v>0</v>
      </c>
    </row>
    <row r="9823" spans="1:5" x14ac:dyDescent="0.25">
      <c r="A9823">
        <v>7</v>
      </c>
      <c r="B9823" s="35" t="str">
        <f t="shared" si="154"/>
        <v>18601502</v>
      </c>
      <c r="C9823" s="32" t="s">
        <v>816</v>
      </c>
      <c r="D9823" s="33">
        <v>123691.67</v>
      </c>
      <c r="E9823" s="33">
        <v>122044.86</v>
      </c>
    </row>
    <row r="9824" spans="1:5" x14ac:dyDescent="0.25">
      <c r="A9824">
        <v>7</v>
      </c>
      <c r="B9824" s="35" t="str">
        <f t="shared" si="154"/>
        <v>18603001</v>
      </c>
      <c r="C9824" s="32" t="s">
        <v>817</v>
      </c>
      <c r="D9824" s="33">
        <v>0</v>
      </c>
      <c r="E9824" s="33">
        <v>999409.84</v>
      </c>
    </row>
    <row r="9825" spans="1:5" x14ac:dyDescent="0.25">
      <c r="A9825">
        <v>7</v>
      </c>
      <c r="B9825" s="35" t="str">
        <f t="shared" si="154"/>
        <v>18603003</v>
      </c>
      <c r="C9825" s="32" t="s">
        <v>818</v>
      </c>
      <c r="D9825" s="33">
        <v>1533276.95</v>
      </c>
      <c r="E9825" s="33">
        <v>1559194.73</v>
      </c>
    </row>
    <row r="9826" spans="1:5" x14ac:dyDescent="0.25">
      <c r="A9826">
        <v>7</v>
      </c>
      <c r="B9826" s="35" t="str">
        <f t="shared" si="154"/>
        <v>18603011</v>
      </c>
      <c r="C9826" s="32" t="s">
        <v>819</v>
      </c>
      <c r="D9826" s="33">
        <v>1503441.16</v>
      </c>
      <c r="E9826" s="33">
        <v>1280942.73</v>
      </c>
    </row>
    <row r="9827" spans="1:5" x14ac:dyDescent="0.25">
      <c r="A9827">
        <v>7</v>
      </c>
      <c r="B9827" s="35" t="str">
        <f t="shared" si="154"/>
        <v>18603021</v>
      </c>
      <c r="C9827" s="32" t="s">
        <v>820</v>
      </c>
      <c r="D9827" s="33">
        <v>5185676.08</v>
      </c>
      <c r="E9827" s="33">
        <v>4777909.63</v>
      </c>
    </row>
    <row r="9828" spans="1:5" x14ac:dyDescent="0.25">
      <c r="A9828">
        <v>7</v>
      </c>
      <c r="B9828" s="35" t="str">
        <f t="shared" si="154"/>
        <v>18603031</v>
      </c>
      <c r="C9828" s="32" t="s">
        <v>821</v>
      </c>
      <c r="D9828" s="33">
        <v>1047845.43</v>
      </c>
      <c r="E9828" s="33">
        <v>696123.17</v>
      </c>
    </row>
    <row r="9829" spans="1:5" x14ac:dyDescent="0.25">
      <c r="A9829">
        <v>7</v>
      </c>
      <c r="B9829" s="35" t="str">
        <f t="shared" si="154"/>
        <v>18603041</v>
      </c>
      <c r="C9829" s="32" t="s">
        <v>822</v>
      </c>
      <c r="D9829" s="33">
        <v>670494.4</v>
      </c>
      <c r="E9829" s="33">
        <v>522718.27</v>
      </c>
    </row>
    <row r="9830" spans="1:5" x14ac:dyDescent="0.25">
      <c r="A9830">
        <v>7</v>
      </c>
      <c r="B9830" s="35" t="str">
        <f t="shared" si="154"/>
        <v>18603061</v>
      </c>
      <c r="C9830" s="32" t="s">
        <v>823</v>
      </c>
      <c r="D9830" s="33">
        <v>2525190.61</v>
      </c>
      <c r="E9830" s="33">
        <v>2384902.2799999998</v>
      </c>
    </row>
    <row r="9831" spans="1:5" x14ac:dyDescent="0.25">
      <c r="A9831">
        <v>7</v>
      </c>
      <c r="B9831" s="35" t="str">
        <f t="shared" si="154"/>
        <v>18603081</v>
      </c>
      <c r="C9831" s="32" t="s">
        <v>824</v>
      </c>
      <c r="D9831" s="33">
        <v>10000</v>
      </c>
      <c r="E9831" s="33">
        <v>10000</v>
      </c>
    </row>
    <row r="9832" spans="1:5" x14ac:dyDescent="0.25">
      <c r="A9832">
        <v>7</v>
      </c>
      <c r="B9832" s="35" t="str">
        <f t="shared" si="154"/>
        <v>18603091</v>
      </c>
      <c r="C9832" s="32" t="s">
        <v>825</v>
      </c>
      <c r="D9832" s="33">
        <v>12500</v>
      </c>
      <c r="E9832" s="33">
        <v>12500</v>
      </c>
    </row>
    <row r="9833" spans="1:5" x14ac:dyDescent="0.25">
      <c r="A9833">
        <v>7</v>
      </c>
      <c r="B9833" s="35" t="str">
        <f t="shared" si="154"/>
        <v>18604001</v>
      </c>
      <c r="C9833" s="32" t="s">
        <v>826</v>
      </c>
      <c r="D9833" s="33">
        <v>0</v>
      </c>
      <c r="E9833" s="33">
        <v>1694190.26</v>
      </c>
    </row>
    <row r="9834" spans="1:5" x14ac:dyDescent="0.25">
      <c r="A9834">
        <v>7</v>
      </c>
      <c r="B9834" s="35" t="str">
        <f t="shared" si="154"/>
        <v>18604011</v>
      </c>
      <c r="C9834" s="32" t="s">
        <v>827</v>
      </c>
      <c r="D9834" s="33">
        <v>0</v>
      </c>
      <c r="E9834" s="33">
        <v>1514162.58</v>
      </c>
    </row>
    <row r="9835" spans="1:5" x14ac:dyDescent="0.25">
      <c r="A9835">
        <v>7</v>
      </c>
      <c r="B9835" s="35" t="str">
        <f t="shared" si="154"/>
        <v>18604021</v>
      </c>
      <c r="C9835" s="32" t="s">
        <v>828</v>
      </c>
      <c r="D9835" s="33">
        <v>0</v>
      </c>
      <c r="E9835" s="33">
        <v>1732217.82</v>
      </c>
    </row>
    <row r="9836" spans="1:5" x14ac:dyDescent="0.25">
      <c r="A9836">
        <v>7</v>
      </c>
      <c r="B9836" s="35" t="str">
        <f t="shared" si="154"/>
        <v>18604031</v>
      </c>
      <c r="C9836" s="32" t="s">
        <v>829</v>
      </c>
      <c r="D9836" s="33">
        <v>0</v>
      </c>
      <c r="E9836" s="33">
        <v>702790.3</v>
      </c>
    </row>
    <row r="9837" spans="1:5" x14ac:dyDescent="0.25">
      <c r="A9837">
        <v>7</v>
      </c>
      <c r="B9837" s="35" t="str">
        <f t="shared" si="154"/>
        <v>18604041</v>
      </c>
      <c r="C9837" s="32" t="s">
        <v>830</v>
      </c>
      <c r="D9837" s="33">
        <v>0</v>
      </c>
      <c r="E9837" s="33">
        <v>1493408.14</v>
      </c>
    </row>
    <row r="9838" spans="1:5" x14ac:dyDescent="0.25">
      <c r="A9838">
        <v>7</v>
      </c>
      <c r="B9838" s="35" t="str">
        <f t="shared" si="154"/>
        <v>18605011</v>
      </c>
      <c r="C9838" s="32" t="s">
        <v>831</v>
      </c>
      <c r="D9838" s="33">
        <v>3104992.2</v>
      </c>
      <c r="E9838" s="33">
        <v>4707230.8</v>
      </c>
    </row>
    <row r="9839" spans="1:5" x14ac:dyDescent="0.25">
      <c r="A9839">
        <v>7</v>
      </c>
      <c r="B9839" s="35" t="str">
        <f t="shared" si="154"/>
        <v>18605021</v>
      </c>
      <c r="C9839" s="32" t="s">
        <v>832</v>
      </c>
      <c r="D9839" s="33">
        <v>3484296.87</v>
      </c>
      <c r="E9839" s="33">
        <v>2532464.89</v>
      </c>
    </row>
    <row r="9840" spans="1:5" x14ac:dyDescent="0.25">
      <c r="A9840">
        <v>7</v>
      </c>
      <c r="B9840" s="35" t="str">
        <f t="shared" si="154"/>
        <v>18605031</v>
      </c>
      <c r="C9840" s="32" t="s">
        <v>1823</v>
      </c>
      <c r="D9840" s="33">
        <v>354831.08</v>
      </c>
      <c r="E9840" s="33">
        <v>-0.12</v>
      </c>
    </row>
    <row r="9841" spans="1:5" x14ac:dyDescent="0.25">
      <c r="A9841">
        <v>7</v>
      </c>
      <c r="B9841" s="35" t="str">
        <f t="shared" si="154"/>
        <v>18605041</v>
      </c>
      <c r="C9841" s="32" t="s">
        <v>833</v>
      </c>
      <c r="D9841" s="33">
        <v>2837299.12</v>
      </c>
      <c r="E9841" s="33">
        <v>2639102.75</v>
      </c>
    </row>
    <row r="9842" spans="1:5" x14ac:dyDescent="0.25">
      <c r="A9842">
        <v>7</v>
      </c>
      <c r="B9842" s="35" t="str">
        <f t="shared" si="154"/>
        <v>18605051</v>
      </c>
      <c r="C9842" s="32" t="s">
        <v>834</v>
      </c>
      <c r="D9842" s="33">
        <v>3773575.45</v>
      </c>
      <c r="E9842" s="33">
        <v>3773575.45</v>
      </c>
    </row>
    <row r="9843" spans="1:5" x14ac:dyDescent="0.25">
      <c r="A9843">
        <v>7</v>
      </c>
      <c r="B9843" s="35" t="str">
        <f t="shared" si="154"/>
        <v>18605061</v>
      </c>
      <c r="C9843" s="32" t="s">
        <v>835</v>
      </c>
      <c r="D9843" s="33">
        <v>1529762.46</v>
      </c>
      <c r="E9843" s="33">
        <v>1274802.02</v>
      </c>
    </row>
    <row r="9844" spans="1:5" x14ac:dyDescent="0.25">
      <c r="A9844">
        <v>7</v>
      </c>
      <c r="B9844" s="35" t="str">
        <f t="shared" si="154"/>
        <v>18605071</v>
      </c>
      <c r="C9844" s="32" t="s">
        <v>836</v>
      </c>
      <c r="D9844" s="33">
        <v>2157311.7999999998</v>
      </c>
      <c r="E9844" s="33">
        <v>1921355.8</v>
      </c>
    </row>
    <row r="9845" spans="1:5" x14ac:dyDescent="0.25">
      <c r="A9845">
        <v>7</v>
      </c>
      <c r="B9845" s="35" t="str">
        <f t="shared" si="154"/>
        <v>18605081</v>
      </c>
      <c r="C9845" s="32" t="s">
        <v>837</v>
      </c>
      <c r="D9845" s="33">
        <v>0</v>
      </c>
      <c r="E9845" s="33">
        <v>1797943.81</v>
      </c>
    </row>
    <row r="9846" spans="1:5" x14ac:dyDescent="0.25">
      <c r="A9846">
        <v>7</v>
      </c>
      <c r="B9846" s="35" t="str">
        <f t="shared" si="154"/>
        <v>18608001</v>
      </c>
      <c r="C9846" s="32" t="s">
        <v>838</v>
      </c>
      <c r="D9846" s="33">
        <v>443378.14</v>
      </c>
      <c r="E9846" s="33">
        <v>447764.94</v>
      </c>
    </row>
    <row r="9847" spans="1:5" x14ac:dyDescent="0.25">
      <c r="A9847">
        <v>7</v>
      </c>
      <c r="B9847" s="35" t="str">
        <f t="shared" si="154"/>
        <v>18608002</v>
      </c>
      <c r="C9847" s="32" t="s">
        <v>839</v>
      </c>
      <c r="D9847" s="33">
        <v>628937.44999999995</v>
      </c>
      <c r="E9847" s="33">
        <v>742967.94</v>
      </c>
    </row>
    <row r="9848" spans="1:5" x14ac:dyDescent="0.25">
      <c r="A9848">
        <v>7</v>
      </c>
      <c r="B9848" s="35" t="str">
        <f t="shared" si="154"/>
        <v>18608011</v>
      </c>
      <c r="C9848" s="32" t="s">
        <v>840</v>
      </c>
      <c r="D9848" s="33">
        <v>350000</v>
      </c>
      <c r="E9848" s="33">
        <v>346532.2</v>
      </c>
    </row>
    <row r="9849" spans="1:5" x14ac:dyDescent="0.25">
      <c r="A9849">
        <v>7</v>
      </c>
      <c r="B9849" s="35" t="str">
        <f t="shared" si="154"/>
        <v>18608012</v>
      </c>
      <c r="C9849" s="32" t="s">
        <v>841</v>
      </c>
      <c r="D9849" s="33">
        <v>100000</v>
      </c>
      <c r="E9849" s="33">
        <v>155.86000000000001</v>
      </c>
    </row>
    <row r="9850" spans="1:5" x14ac:dyDescent="0.25">
      <c r="A9850">
        <v>7</v>
      </c>
      <c r="B9850" s="35" t="str">
        <f t="shared" si="154"/>
        <v>18608021</v>
      </c>
      <c r="C9850" s="32" t="s">
        <v>1824</v>
      </c>
      <c r="D9850" s="33">
        <v>2254508.17</v>
      </c>
      <c r="E9850" s="33">
        <v>2254508.17</v>
      </c>
    </row>
    <row r="9851" spans="1:5" x14ac:dyDescent="0.25">
      <c r="A9851">
        <v>7</v>
      </c>
      <c r="B9851" s="35" t="str">
        <f t="shared" si="154"/>
        <v>18608031</v>
      </c>
      <c r="C9851" s="32" t="s">
        <v>842</v>
      </c>
      <c r="D9851" s="33">
        <v>50000</v>
      </c>
      <c r="E9851" s="33">
        <v>50000</v>
      </c>
    </row>
    <row r="9852" spans="1:5" x14ac:dyDescent="0.25">
      <c r="A9852">
        <v>7</v>
      </c>
      <c r="B9852" s="35" t="str">
        <f t="shared" si="154"/>
        <v>18608041</v>
      </c>
      <c r="C9852" s="32" t="s">
        <v>843</v>
      </c>
      <c r="D9852" s="33">
        <v>1614074.54</v>
      </c>
      <c r="E9852" s="33">
        <v>2110742.87</v>
      </c>
    </row>
    <row r="9853" spans="1:5" x14ac:dyDescent="0.25">
      <c r="A9853">
        <v>7</v>
      </c>
      <c r="B9853" s="35" t="str">
        <f t="shared" si="154"/>
        <v>18608051</v>
      </c>
      <c r="C9853" s="32" t="s">
        <v>844</v>
      </c>
      <c r="D9853" s="33">
        <v>2925000</v>
      </c>
      <c r="E9853" s="33">
        <v>2478137.3199999998</v>
      </c>
    </row>
    <row r="9854" spans="1:5" x14ac:dyDescent="0.25">
      <c r="A9854">
        <v>7</v>
      </c>
      <c r="B9854" s="35" t="str">
        <f t="shared" si="154"/>
        <v>18608062</v>
      </c>
      <c r="C9854" s="32" t="s">
        <v>845</v>
      </c>
      <c r="D9854" s="33">
        <v>-50267724.640000001</v>
      </c>
      <c r="E9854" s="33">
        <v>-50267724.640000001</v>
      </c>
    </row>
    <row r="9855" spans="1:5" x14ac:dyDescent="0.25">
      <c r="A9855">
        <v>7</v>
      </c>
      <c r="B9855" s="35" t="str">
        <f t="shared" si="154"/>
        <v>18608081</v>
      </c>
      <c r="C9855" s="32" t="s">
        <v>846</v>
      </c>
      <c r="D9855" s="33">
        <v>669654.71</v>
      </c>
      <c r="E9855" s="33">
        <v>669654.71</v>
      </c>
    </row>
    <row r="9856" spans="1:5" x14ac:dyDescent="0.25">
      <c r="A9856">
        <v>7</v>
      </c>
      <c r="B9856" s="35" t="str">
        <f t="shared" si="154"/>
        <v>18608111</v>
      </c>
      <c r="C9856" s="32" t="s">
        <v>847</v>
      </c>
      <c r="D9856" s="33">
        <v>250000</v>
      </c>
      <c r="E9856" s="33">
        <v>250000</v>
      </c>
    </row>
    <row r="9857" spans="1:5" x14ac:dyDescent="0.25">
      <c r="A9857">
        <v>7</v>
      </c>
      <c r="B9857" s="35" t="str">
        <f t="shared" si="154"/>
        <v>18608112</v>
      </c>
      <c r="C9857" s="32" t="s">
        <v>848</v>
      </c>
      <c r="D9857" s="33">
        <v>39098452.350000001</v>
      </c>
      <c r="E9857" s="33">
        <v>39235992.079999998</v>
      </c>
    </row>
    <row r="9858" spans="1:5" x14ac:dyDescent="0.25">
      <c r="A9858">
        <v>7</v>
      </c>
      <c r="B9858" s="35" t="str">
        <f t="shared" si="154"/>
        <v>18608141</v>
      </c>
      <c r="C9858" s="32" t="s">
        <v>849</v>
      </c>
      <c r="D9858" s="33">
        <v>224879.76</v>
      </c>
      <c r="E9858" s="33">
        <v>226423.26</v>
      </c>
    </row>
    <row r="9859" spans="1:5" x14ac:dyDescent="0.25">
      <c r="A9859">
        <v>7</v>
      </c>
      <c r="B9859" s="35" t="str">
        <f t="shared" si="154"/>
        <v>18608151</v>
      </c>
      <c r="C9859" s="32" t="s">
        <v>850</v>
      </c>
      <c r="D9859" s="33">
        <v>75000</v>
      </c>
      <c r="E9859" s="33">
        <v>75000</v>
      </c>
    </row>
    <row r="9860" spans="1:5" x14ac:dyDescent="0.25">
      <c r="A9860">
        <v>7</v>
      </c>
      <c r="B9860" s="35" t="str">
        <f t="shared" si="154"/>
        <v>18608171</v>
      </c>
      <c r="C9860" s="32" t="s">
        <v>1825</v>
      </c>
      <c r="D9860" s="33">
        <v>212588.68</v>
      </c>
      <c r="E9860" s="33">
        <v>212588.68</v>
      </c>
    </row>
    <row r="9861" spans="1:5" x14ac:dyDescent="0.25">
      <c r="A9861">
        <v>7</v>
      </c>
      <c r="B9861" s="35" t="str">
        <f t="shared" si="154"/>
        <v>18608181</v>
      </c>
      <c r="C9861" s="32" t="s">
        <v>851</v>
      </c>
      <c r="D9861" s="33">
        <v>50000</v>
      </c>
      <c r="E9861" s="33">
        <v>50000</v>
      </c>
    </row>
    <row r="9862" spans="1:5" x14ac:dyDescent="0.25">
      <c r="A9862">
        <v>7</v>
      </c>
      <c r="B9862" s="35" t="str">
        <f t="shared" si="154"/>
        <v>18608191</v>
      </c>
      <c r="C9862" s="32" t="s">
        <v>1826</v>
      </c>
      <c r="D9862" s="33">
        <v>400495.47</v>
      </c>
      <c r="E9862" s="33">
        <v>400495.47</v>
      </c>
    </row>
    <row r="9863" spans="1:5" x14ac:dyDescent="0.25">
      <c r="A9863">
        <v>7</v>
      </c>
      <c r="B9863" s="35" t="str">
        <f t="shared" si="154"/>
        <v>18608211</v>
      </c>
      <c r="C9863" s="32" t="s">
        <v>1827</v>
      </c>
      <c r="D9863" s="33">
        <v>111880.23</v>
      </c>
      <c r="E9863" s="33">
        <v>111880.23</v>
      </c>
    </row>
    <row r="9864" spans="1:5" x14ac:dyDescent="0.25">
      <c r="A9864">
        <v>7</v>
      </c>
      <c r="B9864" s="35" t="str">
        <f t="shared" si="154"/>
        <v>18608212</v>
      </c>
      <c r="C9864" s="32" t="s">
        <v>852</v>
      </c>
      <c r="D9864" s="33">
        <v>1475797.7</v>
      </c>
      <c r="E9864" s="33">
        <v>1475797.7</v>
      </c>
    </row>
    <row r="9865" spans="1:5" x14ac:dyDescent="0.25">
      <c r="A9865">
        <v>7</v>
      </c>
      <c r="B9865" s="35" t="str">
        <f t="shared" si="154"/>
        <v>18608221</v>
      </c>
      <c r="C9865" s="32" t="s">
        <v>1828</v>
      </c>
      <c r="D9865" s="33">
        <v>114999.83</v>
      </c>
      <c r="E9865" s="33">
        <v>114999.83</v>
      </c>
    </row>
    <row r="9866" spans="1:5" x14ac:dyDescent="0.25">
      <c r="A9866">
        <v>7</v>
      </c>
      <c r="B9866" s="35" t="str">
        <f t="shared" si="154"/>
        <v>18608231</v>
      </c>
      <c r="C9866" s="32" t="s">
        <v>853</v>
      </c>
      <c r="D9866" s="33">
        <v>231698.24</v>
      </c>
      <c r="E9866" s="33">
        <v>231698.24</v>
      </c>
    </row>
    <row r="9867" spans="1:5" x14ac:dyDescent="0.25">
      <c r="A9867">
        <v>7</v>
      </c>
      <c r="B9867" s="35" t="str">
        <f t="shared" si="154"/>
        <v>18608241</v>
      </c>
      <c r="C9867" s="32" t="s">
        <v>854</v>
      </c>
      <c r="D9867" s="33">
        <v>96000</v>
      </c>
      <c r="E9867" s="33">
        <v>96000</v>
      </c>
    </row>
    <row r="9868" spans="1:5" x14ac:dyDescent="0.25">
      <c r="A9868">
        <v>7</v>
      </c>
      <c r="B9868" s="35" t="str">
        <f t="shared" si="154"/>
        <v>18608251</v>
      </c>
      <c r="C9868" s="32" t="s">
        <v>855</v>
      </c>
      <c r="D9868" s="33">
        <v>695.75</v>
      </c>
      <c r="E9868" s="33">
        <v>695.75</v>
      </c>
    </row>
    <row r="9869" spans="1:5" x14ac:dyDescent="0.25">
      <c r="A9869">
        <v>7</v>
      </c>
      <c r="B9869" s="35" t="str">
        <f t="shared" si="154"/>
        <v>18608271</v>
      </c>
      <c r="C9869" s="32" t="s">
        <v>856</v>
      </c>
      <c r="D9869" s="33">
        <v>0</v>
      </c>
      <c r="E9869" s="33">
        <v>-105008.2</v>
      </c>
    </row>
    <row r="9870" spans="1:5" x14ac:dyDescent="0.25">
      <c r="A9870">
        <v>7</v>
      </c>
      <c r="B9870" s="35" t="str">
        <f t="shared" si="154"/>
        <v>18608281</v>
      </c>
      <c r="C9870" s="32" t="s">
        <v>857</v>
      </c>
      <c r="D9870" s="33">
        <v>0</v>
      </c>
      <c r="E9870" s="33">
        <v>62651.61</v>
      </c>
    </row>
    <row r="9871" spans="1:5" x14ac:dyDescent="0.25">
      <c r="A9871">
        <v>7</v>
      </c>
      <c r="B9871" s="35" t="str">
        <f t="shared" si="154"/>
        <v>18608291</v>
      </c>
      <c r="C9871" s="32" t="s">
        <v>858</v>
      </c>
      <c r="D9871" s="33">
        <v>0</v>
      </c>
      <c r="E9871" s="33">
        <v>0</v>
      </c>
    </row>
    <row r="9872" spans="1:5" x14ac:dyDescent="0.25">
      <c r="A9872">
        <v>7</v>
      </c>
      <c r="B9872" s="35" t="str">
        <f t="shared" si="154"/>
        <v>18608311</v>
      </c>
      <c r="C9872" s="32" t="s">
        <v>859</v>
      </c>
      <c r="D9872" s="33">
        <v>0</v>
      </c>
      <c r="E9872" s="33">
        <v>1919779.11</v>
      </c>
    </row>
    <row r="9873" spans="1:5" x14ac:dyDescent="0.25">
      <c r="A9873">
        <v>7</v>
      </c>
      <c r="B9873" s="35" t="str">
        <f t="shared" si="154"/>
        <v>18608312</v>
      </c>
      <c r="C9873" s="32" t="s">
        <v>860</v>
      </c>
      <c r="D9873" s="33">
        <v>3961506.13</v>
      </c>
      <c r="E9873" s="33">
        <v>3966323.76</v>
      </c>
    </row>
    <row r="9874" spans="1:5" x14ac:dyDescent="0.25">
      <c r="A9874">
        <v>7</v>
      </c>
      <c r="B9874" s="35" t="str">
        <f t="shared" si="154"/>
        <v>18608411</v>
      </c>
      <c r="C9874" s="32" t="s">
        <v>861</v>
      </c>
      <c r="D9874" s="33">
        <v>0</v>
      </c>
      <c r="E9874" s="33">
        <v>1919779.12</v>
      </c>
    </row>
    <row r="9875" spans="1:5" x14ac:dyDescent="0.25">
      <c r="A9875">
        <v>7</v>
      </c>
      <c r="B9875" s="35" t="str">
        <f t="shared" si="154"/>
        <v>18608412</v>
      </c>
      <c r="C9875" s="32" t="s">
        <v>1829</v>
      </c>
      <c r="D9875" s="33">
        <v>2651381.7400000002</v>
      </c>
      <c r="E9875" s="33">
        <v>2651381.7400000002</v>
      </c>
    </row>
    <row r="9876" spans="1:5" x14ac:dyDescent="0.25">
      <c r="A9876">
        <v>7</v>
      </c>
      <c r="B9876" s="35" t="str">
        <f t="shared" si="154"/>
        <v>18608451</v>
      </c>
      <c r="C9876" s="32" t="s">
        <v>862</v>
      </c>
      <c r="D9876" s="33">
        <v>0</v>
      </c>
      <c r="E9876" s="33">
        <v>0</v>
      </c>
    </row>
    <row r="9877" spans="1:5" x14ac:dyDescent="0.25">
      <c r="A9877">
        <v>7</v>
      </c>
      <c r="B9877" s="35" t="str">
        <f t="shared" si="154"/>
        <v>18608612</v>
      </c>
      <c r="C9877" s="32" t="s">
        <v>863</v>
      </c>
      <c r="D9877" s="33">
        <v>792458.63</v>
      </c>
      <c r="E9877" s="33">
        <v>807109.36</v>
      </c>
    </row>
    <row r="9878" spans="1:5" x14ac:dyDescent="0.25">
      <c r="A9878">
        <v>7</v>
      </c>
      <c r="B9878" s="35" t="str">
        <f t="shared" si="154"/>
        <v>18608712</v>
      </c>
      <c r="C9878" s="32" t="s">
        <v>864</v>
      </c>
      <c r="D9878" s="33">
        <v>5360730.47</v>
      </c>
      <c r="E9878" s="33">
        <v>5367131.2699999996</v>
      </c>
    </row>
    <row r="9879" spans="1:5" x14ac:dyDescent="0.25">
      <c r="A9879">
        <v>7</v>
      </c>
      <c r="B9879" s="35" t="str">
        <f t="shared" si="154"/>
        <v>18608722</v>
      </c>
      <c r="C9879" s="32" t="s">
        <v>1830</v>
      </c>
      <c r="D9879" s="33">
        <v>8781.25</v>
      </c>
      <c r="E9879" s="33">
        <v>8781.25</v>
      </c>
    </row>
    <row r="9880" spans="1:5" x14ac:dyDescent="0.25">
      <c r="A9880">
        <v>7</v>
      </c>
      <c r="B9880" s="35" t="str">
        <f t="shared" ref="B9880:B9943" si="155">LEFT(C9880,8)</f>
        <v>18608752</v>
      </c>
      <c r="C9880" s="32" t="s">
        <v>1831</v>
      </c>
      <c r="D9880" s="33">
        <v>935530</v>
      </c>
      <c r="E9880" s="33">
        <v>935530</v>
      </c>
    </row>
    <row r="9881" spans="1:5" x14ac:dyDescent="0.25">
      <c r="A9881">
        <v>7</v>
      </c>
      <c r="B9881" s="35" t="str">
        <f t="shared" si="155"/>
        <v>18608772</v>
      </c>
      <c r="C9881" s="32" t="s">
        <v>1832</v>
      </c>
      <c r="D9881" s="33">
        <v>-3488999.1</v>
      </c>
      <c r="E9881" s="33">
        <v>-3488999.1</v>
      </c>
    </row>
    <row r="9882" spans="1:5" x14ac:dyDescent="0.25">
      <c r="A9882">
        <v>7</v>
      </c>
      <c r="B9882" s="35" t="str">
        <f t="shared" si="155"/>
        <v>18608782</v>
      </c>
      <c r="C9882" s="32" t="s">
        <v>1833</v>
      </c>
      <c r="D9882" s="33">
        <v>-801550.75</v>
      </c>
      <c r="E9882" s="33">
        <v>-801550.75</v>
      </c>
    </row>
    <row r="9883" spans="1:5" x14ac:dyDescent="0.25">
      <c r="A9883">
        <v>7</v>
      </c>
      <c r="B9883" s="35" t="str">
        <f t="shared" si="155"/>
        <v>18608792</v>
      </c>
      <c r="C9883" s="32" t="s">
        <v>1834</v>
      </c>
      <c r="D9883" s="33">
        <v>-160310.15</v>
      </c>
      <c r="E9883" s="33">
        <v>-160310.15</v>
      </c>
    </row>
    <row r="9884" spans="1:5" x14ac:dyDescent="0.25">
      <c r="A9884">
        <v>7</v>
      </c>
      <c r="B9884" s="35" t="str">
        <f t="shared" si="155"/>
        <v>18609312</v>
      </c>
      <c r="C9884" s="32" t="s">
        <v>1835</v>
      </c>
      <c r="D9884" s="33">
        <v>12405154.710000001</v>
      </c>
      <c r="E9884" s="33">
        <v>12405154.710000001</v>
      </c>
    </row>
    <row r="9885" spans="1:5" x14ac:dyDescent="0.25">
      <c r="A9885">
        <v>7</v>
      </c>
      <c r="B9885" s="35" t="str">
        <f t="shared" si="155"/>
        <v>18609402</v>
      </c>
      <c r="C9885" s="32" t="s">
        <v>865</v>
      </c>
      <c r="D9885" s="33">
        <v>0</v>
      </c>
      <c r="E9885" s="33">
        <v>-264240.05</v>
      </c>
    </row>
    <row r="9886" spans="1:5" x14ac:dyDescent="0.25">
      <c r="A9886">
        <v>7</v>
      </c>
      <c r="B9886" s="35" t="str">
        <f t="shared" si="155"/>
        <v>18609422</v>
      </c>
      <c r="C9886" s="32" t="s">
        <v>866</v>
      </c>
      <c r="D9886" s="33">
        <v>22000000</v>
      </c>
      <c r="E9886" s="33">
        <v>20919845.690000001</v>
      </c>
    </row>
    <row r="9887" spans="1:5" x14ac:dyDescent="0.25">
      <c r="A9887">
        <v>7</v>
      </c>
      <c r="B9887" s="35" t="str">
        <f t="shared" si="155"/>
        <v>18609432</v>
      </c>
      <c r="C9887" s="32" t="s">
        <v>867</v>
      </c>
      <c r="D9887" s="33">
        <v>7419660.5</v>
      </c>
      <c r="E9887" s="33">
        <v>8652943.7100000009</v>
      </c>
    </row>
    <row r="9888" spans="1:5" x14ac:dyDescent="0.25">
      <c r="A9888">
        <v>7</v>
      </c>
      <c r="B9888" s="35" t="str">
        <f t="shared" si="155"/>
        <v>18609512</v>
      </c>
      <c r="C9888" s="32" t="s">
        <v>868</v>
      </c>
      <c r="D9888" s="33">
        <v>238684</v>
      </c>
      <c r="E9888" s="33">
        <v>293811</v>
      </c>
    </row>
    <row r="9889" spans="1:5" x14ac:dyDescent="0.25">
      <c r="A9889">
        <v>7</v>
      </c>
      <c r="B9889" s="35" t="str">
        <f t="shared" si="155"/>
        <v>18609532</v>
      </c>
      <c r="C9889" s="32" t="s">
        <v>869</v>
      </c>
      <c r="D9889" s="33">
        <v>479528.95</v>
      </c>
      <c r="E9889" s="33">
        <v>893568.55</v>
      </c>
    </row>
    <row r="9890" spans="1:5" x14ac:dyDescent="0.25">
      <c r="A9890">
        <v>7</v>
      </c>
      <c r="B9890" s="35" t="str">
        <f t="shared" si="155"/>
        <v>18609542</v>
      </c>
      <c r="C9890" s="32" t="s">
        <v>870</v>
      </c>
      <c r="D9890" s="33">
        <v>1265653.31</v>
      </c>
      <c r="E9890" s="33">
        <v>1265653.31</v>
      </c>
    </row>
    <row r="9891" spans="1:5" x14ac:dyDescent="0.25">
      <c r="A9891">
        <v>7</v>
      </c>
      <c r="B9891" s="35" t="str">
        <f t="shared" si="155"/>
        <v>18609572</v>
      </c>
      <c r="C9891" s="32" t="s">
        <v>871</v>
      </c>
      <c r="D9891" s="33">
        <v>640000</v>
      </c>
      <c r="E9891" s="33">
        <v>627216.77</v>
      </c>
    </row>
    <row r="9892" spans="1:5" x14ac:dyDescent="0.25">
      <c r="A9892">
        <v>7</v>
      </c>
      <c r="B9892" s="35" t="str">
        <f t="shared" si="155"/>
        <v>18609582</v>
      </c>
      <c r="C9892" s="32" t="s">
        <v>872</v>
      </c>
      <c r="D9892" s="33">
        <v>556500</v>
      </c>
      <c r="E9892" s="33">
        <v>550234.19999999995</v>
      </c>
    </row>
    <row r="9893" spans="1:5" x14ac:dyDescent="0.25">
      <c r="A9893">
        <v>7</v>
      </c>
      <c r="B9893" s="35" t="str">
        <f t="shared" si="155"/>
        <v>18609592</v>
      </c>
      <c r="C9893" s="32" t="s">
        <v>873</v>
      </c>
      <c r="D9893" s="33">
        <v>2475000</v>
      </c>
      <c r="E9893" s="33">
        <v>2475000</v>
      </c>
    </row>
    <row r="9894" spans="1:5" x14ac:dyDescent="0.25">
      <c r="A9894">
        <v>7</v>
      </c>
      <c r="B9894" s="35" t="str">
        <f t="shared" si="155"/>
        <v>18609602</v>
      </c>
      <c r="C9894" s="32" t="s">
        <v>874</v>
      </c>
      <c r="D9894" s="33">
        <v>222200</v>
      </c>
      <c r="E9894" s="33">
        <v>217382.37</v>
      </c>
    </row>
    <row r="9895" spans="1:5" x14ac:dyDescent="0.25">
      <c r="A9895">
        <v>7</v>
      </c>
      <c r="B9895" s="35" t="str">
        <f t="shared" si="155"/>
        <v>18609622</v>
      </c>
      <c r="C9895" s="32" t="s">
        <v>875</v>
      </c>
      <c r="D9895" s="33">
        <v>1270000</v>
      </c>
      <c r="E9895" s="33">
        <v>1215053.5</v>
      </c>
    </row>
    <row r="9896" spans="1:5" x14ac:dyDescent="0.25">
      <c r="A9896">
        <v>7</v>
      </c>
      <c r="B9896" s="35" t="str">
        <f t="shared" si="155"/>
        <v>18609642</v>
      </c>
      <c r="C9896" s="32" t="s">
        <v>876</v>
      </c>
      <c r="D9896" s="33">
        <v>7450000</v>
      </c>
      <c r="E9896" s="33">
        <v>7364177.9199999999</v>
      </c>
    </row>
    <row r="9897" spans="1:5" x14ac:dyDescent="0.25">
      <c r="A9897">
        <v>7</v>
      </c>
      <c r="B9897" s="35" t="str">
        <f t="shared" si="155"/>
        <v>18609652</v>
      </c>
      <c r="C9897" s="32" t="s">
        <v>877</v>
      </c>
      <c r="D9897" s="33">
        <v>2380000</v>
      </c>
      <c r="E9897" s="33">
        <v>2237090.94</v>
      </c>
    </row>
    <row r="9898" spans="1:5" x14ac:dyDescent="0.25">
      <c r="A9898">
        <v>7</v>
      </c>
      <c r="B9898" s="35" t="str">
        <f t="shared" si="155"/>
        <v>18609662</v>
      </c>
      <c r="C9898" s="32" t="s">
        <v>878</v>
      </c>
      <c r="D9898" s="33">
        <v>484500</v>
      </c>
      <c r="E9898" s="33">
        <v>484500</v>
      </c>
    </row>
    <row r="9899" spans="1:5" x14ac:dyDescent="0.25">
      <c r="A9899">
        <v>7</v>
      </c>
      <c r="B9899" s="35" t="str">
        <f t="shared" si="155"/>
        <v>18609672</v>
      </c>
      <c r="C9899" s="32" t="s">
        <v>879</v>
      </c>
      <c r="D9899" s="33">
        <v>200000</v>
      </c>
      <c r="E9899" s="33">
        <v>200000</v>
      </c>
    </row>
    <row r="9900" spans="1:5" x14ac:dyDescent="0.25">
      <c r="A9900">
        <v>7</v>
      </c>
      <c r="B9900" s="35" t="str">
        <f t="shared" si="155"/>
        <v>18609682</v>
      </c>
      <c r="C9900" s="32" t="s">
        <v>880</v>
      </c>
      <c r="D9900" s="33">
        <v>140000</v>
      </c>
      <c r="E9900" s="33">
        <v>140000</v>
      </c>
    </row>
    <row r="9901" spans="1:5" x14ac:dyDescent="0.25">
      <c r="A9901">
        <v>7</v>
      </c>
      <c r="B9901" s="35" t="str">
        <f t="shared" si="155"/>
        <v>18609692</v>
      </c>
      <c r="C9901" s="32" t="s">
        <v>881</v>
      </c>
      <c r="D9901" s="33">
        <v>100000</v>
      </c>
      <c r="E9901" s="33">
        <v>100000</v>
      </c>
    </row>
    <row r="9902" spans="1:5" x14ac:dyDescent="0.25">
      <c r="A9902">
        <v>7</v>
      </c>
      <c r="B9902" s="35" t="str">
        <f t="shared" si="155"/>
        <v>18609801</v>
      </c>
      <c r="C9902" s="32" t="s">
        <v>882</v>
      </c>
      <c r="D9902" s="33">
        <v>164151.93</v>
      </c>
      <c r="E9902" s="33">
        <v>164151.93</v>
      </c>
    </row>
    <row r="9903" spans="1:5" x14ac:dyDescent="0.25">
      <c r="A9903">
        <v>7</v>
      </c>
      <c r="B9903" s="35" t="str">
        <f t="shared" si="155"/>
        <v>18609821</v>
      </c>
      <c r="C9903" s="32" t="s">
        <v>883</v>
      </c>
      <c r="D9903" s="33">
        <v>824293.54</v>
      </c>
      <c r="E9903" s="33">
        <v>824293.54</v>
      </c>
    </row>
    <row r="9904" spans="1:5" x14ac:dyDescent="0.25">
      <c r="A9904">
        <v>7</v>
      </c>
      <c r="B9904" s="35" t="str">
        <f t="shared" si="155"/>
        <v>18609841</v>
      </c>
      <c r="C9904" s="32" t="s">
        <v>884</v>
      </c>
      <c r="D9904" s="33">
        <v>1450030.8</v>
      </c>
      <c r="E9904" s="33">
        <v>1450030.8</v>
      </c>
    </row>
    <row r="9905" spans="1:5" x14ac:dyDescent="0.25">
      <c r="A9905">
        <v>7</v>
      </c>
      <c r="B9905" s="35" t="str">
        <f t="shared" si="155"/>
        <v>18609861</v>
      </c>
      <c r="C9905" s="32" t="s">
        <v>885</v>
      </c>
      <c r="D9905" s="33">
        <v>3147880.49</v>
      </c>
      <c r="E9905" s="33">
        <v>2875631.38</v>
      </c>
    </row>
    <row r="9906" spans="1:5" x14ac:dyDescent="0.25">
      <c r="A9906">
        <v>7</v>
      </c>
      <c r="B9906" s="35" t="str">
        <f t="shared" si="155"/>
        <v>18609891</v>
      </c>
      <c r="C9906" s="32" t="s">
        <v>886</v>
      </c>
      <c r="D9906" s="33">
        <v>0</v>
      </c>
      <c r="E9906" s="33">
        <v>0</v>
      </c>
    </row>
    <row r="9907" spans="1:5" x14ac:dyDescent="0.25">
      <c r="A9907">
        <v>7</v>
      </c>
      <c r="B9907" s="35" t="str">
        <f t="shared" si="155"/>
        <v>18630031</v>
      </c>
      <c r="C9907" s="32" t="s">
        <v>887</v>
      </c>
      <c r="D9907" s="33">
        <v>0</v>
      </c>
      <c r="E9907" s="33">
        <v>215864.66</v>
      </c>
    </row>
    <row r="9908" spans="1:5" x14ac:dyDescent="0.25">
      <c r="A9908">
        <v>7</v>
      </c>
      <c r="B9908" s="35" t="str">
        <f t="shared" si="155"/>
        <v xml:space="preserve">F186    </v>
      </c>
      <c r="C9908" s="25" t="s">
        <v>888</v>
      </c>
      <c r="D9908" s="26">
        <v>200862710.33000001</v>
      </c>
      <c r="E9908" s="26">
        <v>231409574.31</v>
      </c>
    </row>
    <row r="9909" spans="1:5" x14ac:dyDescent="0.25">
      <c r="A9909">
        <v>7</v>
      </c>
      <c r="B9909" s="35" t="str">
        <f t="shared" si="155"/>
        <v>F1-P110.</v>
      </c>
      <c r="C9909" s="25" t="s">
        <v>228</v>
      </c>
      <c r="D9909" s="26">
        <v>200862710.33000001</v>
      </c>
      <c r="E9909" s="26">
        <v>231409574.31</v>
      </c>
    </row>
    <row r="9910" spans="1:5" x14ac:dyDescent="0.25">
      <c r="A9910">
        <v>7</v>
      </c>
      <c r="B9910" s="35" t="str">
        <f t="shared" si="155"/>
        <v>18700032</v>
      </c>
      <c r="C9910" s="32" t="s">
        <v>1836</v>
      </c>
      <c r="D9910" s="33">
        <v>316253.37</v>
      </c>
      <c r="E9910" s="33">
        <v>316253.37</v>
      </c>
    </row>
    <row r="9911" spans="1:5" x14ac:dyDescent="0.25">
      <c r="A9911">
        <v>7</v>
      </c>
      <c r="B9911" s="35" t="str">
        <f t="shared" si="155"/>
        <v>18700041</v>
      </c>
      <c r="C9911" s="32" t="s">
        <v>889</v>
      </c>
      <c r="D9911" s="33">
        <v>328215.28000000003</v>
      </c>
      <c r="E9911" s="33">
        <v>328845.77</v>
      </c>
    </row>
    <row r="9912" spans="1:5" x14ac:dyDescent="0.25">
      <c r="A9912">
        <v>7</v>
      </c>
      <c r="B9912" s="35" t="str">
        <f t="shared" si="155"/>
        <v>18700062</v>
      </c>
      <c r="C9912" s="32" t="s">
        <v>1837</v>
      </c>
      <c r="D9912" s="33">
        <v>-28810.29</v>
      </c>
      <c r="E9912" s="33">
        <v>-38422.97</v>
      </c>
    </row>
    <row r="9913" spans="1:5" x14ac:dyDescent="0.25">
      <c r="A9913">
        <v>7</v>
      </c>
      <c r="B9913" s="35" t="str">
        <f t="shared" si="155"/>
        <v>18700071</v>
      </c>
      <c r="C9913" s="32" t="s">
        <v>1838</v>
      </c>
      <c r="D9913" s="33">
        <v>-220629.9</v>
      </c>
      <c r="E9913" s="33">
        <v>-298008.25</v>
      </c>
    </row>
    <row r="9914" spans="1:5" x14ac:dyDescent="0.25">
      <c r="A9914">
        <v>7</v>
      </c>
      <c r="B9914" s="35" t="str">
        <f t="shared" si="155"/>
        <v>18700081</v>
      </c>
      <c r="C9914" s="32" t="s">
        <v>890</v>
      </c>
      <c r="D9914" s="33">
        <v>0</v>
      </c>
      <c r="E9914" s="33">
        <v>0</v>
      </c>
    </row>
    <row r="9915" spans="1:5" x14ac:dyDescent="0.25">
      <c r="A9915">
        <v>7</v>
      </c>
      <c r="B9915" s="35" t="str">
        <f t="shared" si="155"/>
        <v>18700082</v>
      </c>
      <c r="C9915" s="32" t="s">
        <v>891</v>
      </c>
      <c r="D9915" s="33">
        <v>0</v>
      </c>
      <c r="E9915" s="33">
        <v>0</v>
      </c>
    </row>
    <row r="9916" spans="1:5" x14ac:dyDescent="0.25">
      <c r="A9916">
        <v>7</v>
      </c>
      <c r="B9916" s="35" t="str">
        <f t="shared" si="155"/>
        <v xml:space="preserve">F187    </v>
      </c>
      <c r="C9916" s="25" t="s">
        <v>892</v>
      </c>
      <c r="D9916" s="26">
        <v>395028.46</v>
      </c>
      <c r="E9916" s="26">
        <v>308667.92</v>
      </c>
    </row>
    <row r="9917" spans="1:5" x14ac:dyDescent="0.25">
      <c r="A9917">
        <v>7</v>
      </c>
      <c r="B9917" s="35" t="str">
        <f t="shared" si="155"/>
        <v>F1-P110.</v>
      </c>
      <c r="C9917" s="25" t="s">
        <v>229</v>
      </c>
      <c r="D9917" s="26">
        <v>395028.46</v>
      </c>
      <c r="E9917" s="26">
        <v>308667.92</v>
      </c>
    </row>
    <row r="9918" spans="1:5" x14ac:dyDescent="0.25">
      <c r="A9918">
        <v>7</v>
      </c>
      <c r="B9918" s="35" t="str">
        <f t="shared" si="155"/>
        <v>18900173</v>
      </c>
      <c r="C9918" s="32" t="s">
        <v>893</v>
      </c>
      <c r="D9918" s="33">
        <v>1196234.56</v>
      </c>
      <c r="E9918" s="33">
        <v>1097721.18</v>
      </c>
    </row>
    <row r="9919" spans="1:5" x14ac:dyDescent="0.25">
      <c r="A9919">
        <v>7</v>
      </c>
      <c r="B9919" s="35" t="str">
        <f t="shared" si="155"/>
        <v>18900183</v>
      </c>
      <c r="C9919" s="32" t="s">
        <v>894</v>
      </c>
      <c r="D9919" s="33">
        <v>314676.93</v>
      </c>
      <c r="E9919" s="33">
        <v>304709.77</v>
      </c>
    </row>
    <row r="9920" spans="1:5" x14ac:dyDescent="0.25">
      <c r="A9920">
        <v>7</v>
      </c>
      <c r="B9920" s="35" t="str">
        <f t="shared" si="155"/>
        <v>18900193</v>
      </c>
      <c r="C9920" s="32" t="s">
        <v>895</v>
      </c>
      <c r="D9920" s="33">
        <v>2393793.0099999998</v>
      </c>
      <c r="E9920" s="33">
        <v>2259740.56</v>
      </c>
    </row>
    <row r="9921" spans="1:5" x14ac:dyDescent="0.25">
      <c r="A9921">
        <v>7</v>
      </c>
      <c r="B9921" s="35" t="str">
        <f t="shared" si="155"/>
        <v>18900203</v>
      </c>
      <c r="C9921" s="32" t="s">
        <v>896</v>
      </c>
      <c r="D9921" s="33">
        <v>2333308.2000000002</v>
      </c>
      <c r="E9921" s="33">
        <v>2285298.42</v>
      </c>
    </row>
    <row r="9922" spans="1:5" x14ac:dyDescent="0.25">
      <c r="A9922">
        <v>7</v>
      </c>
      <c r="B9922" s="35" t="str">
        <f t="shared" si="155"/>
        <v>18900213</v>
      </c>
      <c r="C9922" s="32" t="s">
        <v>897</v>
      </c>
      <c r="D9922" s="33">
        <v>8975753.3399999999</v>
      </c>
      <c r="E9922" s="33">
        <v>8791040.9800000004</v>
      </c>
    </row>
    <row r="9923" spans="1:5" x14ac:dyDescent="0.25">
      <c r="A9923">
        <v>7</v>
      </c>
      <c r="B9923" s="35" t="str">
        <f t="shared" si="155"/>
        <v>18900243</v>
      </c>
      <c r="C9923" s="32" t="s">
        <v>899</v>
      </c>
      <c r="D9923" s="33">
        <v>5247.83</v>
      </c>
      <c r="E9923" s="33">
        <v>3206.84</v>
      </c>
    </row>
    <row r="9924" spans="1:5" x14ac:dyDescent="0.25">
      <c r="A9924">
        <v>7</v>
      </c>
      <c r="B9924" s="35" t="str">
        <f t="shared" si="155"/>
        <v>18900253</v>
      </c>
      <c r="C9924" s="32" t="s">
        <v>900</v>
      </c>
      <c r="D9924" s="33">
        <v>644306.23</v>
      </c>
      <c r="E9924" s="33">
        <v>617775.94999999995</v>
      </c>
    </row>
    <row r="9925" spans="1:5" x14ac:dyDescent="0.25">
      <c r="A9925">
        <v>7</v>
      </c>
      <c r="B9925" s="35" t="str">
        <f t="shared" si="155"/>
        <v>18900263</v>
      </c>
      <c r="C9925" s="32" t="s">
        <v>901</v>
      </c>
      <c r="D9925" s="33">
        <v>489619.5</v>
      </c>
      <c r="E9925" s="33">
        <v>469458.66</v>
      </c>
    </row>
    <row r="9926" spans="1:5" x14ac:dyDescent="0.25">
      <c r="A9926">
        <v>7</v>
      </c>
      <c r="B9926" s="35" t="str">
        <f t="shared" si="155"/>
        <v>18900273</v>
      </c>
      <c r="C9926" s="32" t="s">
        <v>902</v>
      </c>
      <c r="D9926" s="33">
        <v>1499193.25</v>
      </c>
      <c r="E9926" s="33">
        <v>1437461.72</v>
      </c>
    </row>
    <row r="9927" spans="1:5" x14ac:dyDescent="0.25">
      <c r="A9927">
        <v>7</v>
      </c>
      <c r="B9927" s="35" t="str">
        <f t="shared" si="155"/>
        <v>18900283</v>
      </c>
      <c r="C9927" s="32" t="s">
        <v>903</v>
      </c>
      <c r="D9927" s="33">
        <v>457552.83</v>
      </c>
      <c r="E9927" s="33">
        <v>438712.47</v>
      </c>
    </row>
    <row r="9928" spans="1:5" x14ac:dyDescent="0.25">
      <c r="A9928">
        <v>7</v>
      </c>
      <c r="B9928" s="35" t="str">
        <f t="shared" si="155"/>
        <v>18900293</v>
      </c>
      <c r="C9928" s="32" t="s">
        <v>904</v>
      </c>
      <c r="D9928" s="33">
        <v>5705.58</v>
      </c>
      <c r="E9928" s="33">
        <v>5039.95</v>
      </c>
    </row>
    <row r="9929" spans="1:5" x14ac:dyDescent="0.25">
      <c r="A9929">
        <v>7</v>
      </c>
      <c r="B9929" s="35" t="str">
        <f t="shared" si="155"/>
        <v>18900303</v>
      </c>
      <c r="C9929" s="32" t="s">
        <v>905</v>
      </c>
      <c r="D9929" s="33">
        <v>13311.93</v>
      </c>
      <c r="E9929" s="33">
        <v>11758.77</v>
      </c>
    </row>
    <row r="9930" spans="1:5" x14ac:dyDescent="0.25">
      <c r="A9930">
        <v>7</v>
      </c>
      <c r="B9930" s="35" t="str">
        <f t="shared" si="155"/>
        <v>18900323</v>
      </c>
      <c r="C9930" s="32" t="s">
        <v>906</v>
      </c>
      <c r="D9930" s="33">
        <v>354085.88</v>
      </c>
      <c r="E9930" s="33">
        <v>317635.90000000002</v>
      </c>
    </row>
    <row r="9931" spans="1:5" x14ac:dyDescent="0.25">
      <c r="A9931">
        <v>7</v>
      </c>
      <c r="B9931" s="35" t="str">
        <f t="shared" si="155"/>
        <v>18900353</v>
      </c>
      <c r="C9931" s="32" t="s">
        <v>907</v>
      </c>
      <c r="D9931" s="33">
        <v>70153.259999999995</v>
      </c>
      <c r="E9931" s="33">
        <v>63937.33</v>
      </c>
    </row>
    <row r="9932" spans="1:5" x14ac:dyDescent="0.25">
      <c r="A9932">
        <v>7</v>
      </c>
      <c r="B9932" s="35" t="str">
        <f t="shared" si="155"/>
        <v>18900373</v>
      </c>
      <c r="C9932" s="32" t="s">
        <v>908</v>
      </c>
      <c r="D9932" s="33">
        <v>3841916.56</v>
      </c>
      <c r="E9932" s="33">
        <v>3726987.41</v>
      </c>
    </row>
    <row r="9933" spans="1:5" x14ac:dyDescent="0.25">
      <c r="A9933">
        <v>7</v>
      </c>
      <c r="B9933" s="35" t="str">
        <f t="shared" si="155"/>
        <v>18900383</v>
      </c>
      <c r="C9933" s="32" t="s">
        <v>1839</v>
      </c>
      <c r="D9933" s="33">
        <v>79564.59</v>
      </c>
      <c r="E9933" s="33">
        <v>0</v>
      </c>
    </row>
    <row r="9934" spans="1:5" x14ac:dyDescent="0.25">
      <c r="A9934">
        <v>7</v>
      </c>
      <c r="B9934" s="35" t="str">
        <f t="shared" si="155"/>
        <v>18900393</v>
      </c>
      <c r="C9934" s="32" t="s">
        <v>909</v>
      </c>
      <c r="D9934" s="33">
        <v>13951406.98</v>
      </c>
      <c r="E9934" s="33">
        <v>13717770.99</v>
      </c>
    </row>
    <row r="9935" spans="1:5" x14ac:dyDescent="0.25">
      <c r="A9935">
        <v>7</v>
      </c>
      <c r="B9935" s="35" t="str">
        <f t="shared" si="155"/>
        <v>18900403</v>
      </c>
      <c r="C9935" s="32" t="s">
        <v>910</v>
      </c>
      <c r="D9935" s="33">
        <v>68577.31</v>
      </c>
      <c r="E9935" s="33">
        <v>31651.19</v>
      </c>
    </row>
    <row r="9936" spans="1:5" x14ac:dyDescent="0.25">
      <c r="A9936">
        <v>7</v>
      </c>
      <c r="B9936" s="35" t="str">
        <f t="shared" si="155"/>
        <v>18900413</v>
      </c>
      <c r="C9936" s="32" t="s">
        <v>911</v>
      </c>
      <c r="D9936" s="33">
        <v>90078.74</v>
      </c>
      <c r="E9936" s="33">
        <v>41574.76</v>
      </c>
    </row>
    <row r="9937" spans="1:5" x14ac:dyDescent="0.25">
      <c r="A9937">
        <v>7</v>
      </c>
      <c r="B9937" s="35" t="str">
        <f t="shared" si="155"/>
        <v>18900423</v>
      </c>
      <c r="C9937" s="32" t="s">
        <v>912</v>
      </c>
      <c r="D9937" s="33">
        <v>359049.75</v>
      </c>
      <c r="E9937" s="33">
        <v>165715.21</v>
      </c>
    </row>
    <row r="9938" spans="1:5" x14ac:dyDescent="0.25">
      <c r="A9938">
        <v>7</v>
      </c>
      <c r="B9938" s="35" t="str">
        <f t="shared" si="155"/>
        <v>18900433</v>
      </c>
      <c r="C9938" s="32" t="s">
        <v>913</v>
      </c>
      <c r="D9938" s="33">
        <v>4237657.84</v>
      </c>
      <c r="E9938" s="33">
        <v>4063166.11</v>
      </c>
    </row>
    <row r="9939" spans="1:5" x14ac:dyDescent="0.25">
      <c r="A9939">
        <v>7</v>
      </c>
      <c r="B9939" s="35" t="str">
        <f t="shared" si="155"/>
        <v>18900443</v>
      </c>
      <c r="C9939" s="32" t="s">
        <v>914</v>
      </c>
      <c r="D9939" s="33">
        <v>63982.67</v>
      </c>
      <c r="E9939" s="33">
        <v>47986.97</v>
      </c>
    </row>
    <row r="9940" spans="1:5" x14ac:dyDescent="0.25">
      <c r="A9940">
        <v>7</v>
      </c>
      <c r="B9940" s="35" t="str">
        <f t="shared" si="155"/>
        <v>18900451</v>
      </c>
      <c r="C9940" s="32" t="s">
        <v>915</v>
      </c>
      <c r="D9940" s="33">
        <v>21699.43</v>
      </c>
      <c r="E9940" s="33">
        <v>16274.57</v>
      </c>
    </row>
    <row r="9941" spans="1:5" x14ac:dyDescent="0.25">
      <c r="A9941">
        <v>7</v>
      </c>
      <c r="B9941" s="35" t="str">
        <f t="shared" si="155"/>
        <v>18900452</v>
      </c>
      <c r="C9941" s="32" t="s">
        <v>916</v>
      </c>
      <c r="D9941" s="33">
        <v>13299.59</v>
      </c>
      <c r="E9941" s="33">
        <v>9974.66</v>
      </c>
    </row>
    <row r="9942" spans="1:5" x14ac:dyDescent="0.25">
      <c r="A9942">
        <v>7</v>
      </c>
      <c r="B9942" s="35" t="str">
        <f t="shared" si="155"/>
        <v>18900463</v>
      </c>
      <c r="C9942" s="32" t="s">
        <v>917</v>
      </c>
      <c r="D9942" s="33">
        <v>0</v>
      </c>
      <c r="E9942" s="33">
        <v>0</v>
      </c>
    </row>
    <row r="9943" spans="1:5" x14ac:dyDescent="0.25">
      <c r="A9943">
        <v>7</v>
      </c>
      <c r="B9943" s="35" t="str">
        <f t="shared" si="155"/>
        <v>18900473</v>
      </c>
      <c r="C9943" s="32" t="s">
        <v>918</v>
      </c>
      <c r="D9943" s="33">
        <v>0</v>
      </c>
      <c r="E9943" s="33">
        <v>0</v>
      </c>
    </row>
    <row r="9944" spans="1:5" x14ac:dyDescent="0.25">
      <c r="A9944">
        <v>7</v>
      </c>
      <c r="B9944" s="35" t="str">
        <f t="shared" ref="B9944:B10007" si="156">LEFT(C9944,8)</f>
        <v>18900533</v>
      </c>
      <c r="C9944" s="32" t="s">
        <v>919</v>
      </c>
      <c r="D9944" s="33">
        <v>716172.44</v>
      </c>
      <c r="E9944" s="33">
        <v>686683.05</v>
      </c>
    </row>
    <row r="9945" spans="1:5" x14ac:dyDescent="0.25">
      <c r="A9945">
        <v>7</v>
      </c>
      <c r="B9945" s="35" t="str">
        <f t="shared" si="156"/>
        <v xml:space="preserve">F189    </v>
      </c>
      <c r="C9945" s="25" t="s">
        <v>920</v>
      </c>
      <c r="D9945" s="26">
        <v>42196348.229999997</v>
      </c>
      <c r="E9945" s="26">
        <v>40611283.420000002</v>
      </c>
    </row>
    <row r="9946" spans="1:5" x14ac:dyDescent="0.25">
      <c r="A9946">
        <v>7</v>
      </c>
      <c r="B9946" s="35" t="str">
        <f t="shared" si="156"/>
        <v>F1-P110.</v>
      </c>
      <c r="C9946" s="25" t="s">
        <v>230</v>
      </c>
      <c r="D9946" s="26">
        <v>42196348.229999997</v>
      </c>
      <c r="E9946" s="26">
        <v>40611283.420000002</v>
      </c>
    </row>
    <row r="9947" spans="1:5" x14ac:dyDescent="0.25">
      <c r="A9947">
        <v>7</v>
      </c>
      <c r="B9947" s="35" t="str">
        <f t="shared" si="156"/>
        <v>19000001</v>
      </c>
      <c r="C9947" s="32" t="s">
        <v>921</v>
      </c>
      <c r="D9947" s="33">
        <v>0</v>
      </c>
      <c r="E9947" s="33">
        <v>0</v>
      </c>
    </row>
    <row r="9948" spans="1:5" x14ac:dyDescent="0.25">
      <c r="A9948">
        <v>7</v>
      </c>
      <c r="B9948" s="35" t="str">
        <f t="shared" si="156"/>
        <v>19000003</v>
      </c>
      <c r="C9948" s="32" t="s">
        <v>922</v>
      </c>
      <c r="D9948" s="33">
        <v>2835476.23</v>
      </c>
      <c r="E9948" s="33">
        <v>2578698.25</v>
      </c>
    </row>
    <row r="9949" spans="1:5" x14ac:dyDescent="0.25">
      <c r="A9949">
        <v>7</v>
      </c>
      <c r="B9949" s="35" t="str">
        <f t="shared" si="156"/>
        <v>19000013</v>
      </c>
      <c r="C9949" s="32" t="s">
        <v>923</v>
      </c>
      <c r="D9949" s="33">
        <v>2781500.43</v>
      </c>
      <c r="E9949" s="33">
        <v>2526074.5699999998</v>
      </c>
    </row>
    <row r="9950" spans="1:5" x14ac:dyDescent="0.25">
      <c r="A9950">
        <v>7</v>
      </c>
      <c r="B9950" s="35" t="str">
        <f t="shared" si="156"/>
        <v>19000032</v>
      </c>
      <c r="C9950" s="32" t="s">
        <v>924</v>
      </c>
      <c r="D9950" s="33">
        <v>4610274.3</v>
      </c>
      <c r="E9950" s="33">
        <v>6595172.9500000002</v>
      </c>
    </row>
    <row r="9951" spans="1:5" x14ac:dyDescent="0.25">
      <c r="A9951">
        <v>7</v>
      </c>
      <c r="B9951" s="35" t="str">
        <f t="shared" si="156"/>
        <v>19000042</v>
      </c>
      <c r="C9951" s="32" t="s">
        <v>925</v>
      </c>
      <c r="D9951" s="33">
        <v>2075066.85</v>
      </c>
      <c r="E9951" s="33">
        <v>2627441.54</v>
      </c>
    </row>
    <row r="9952" spans="1:5" x14ac:dyDescent="0.25">
      <c r="A9952">
        <v>7</v>
      </c>
      <c r="B9952" s="35" t="str">
        <f t="shared" si="156"/>
        <v>19000043</v>
      </c>
      <c r="C9952" s="32" t="s">
        <v>926</v>
      </c>
      <c r="D9952" s="33">
        <v>7586808.6399999997</v>
      </c>
      <c r="E9952" s="33">
        <v>7346502.8399999999</v>
      </c>
    </row>
    <row r="9953" spans="1:5" x14ac:dyDescent="0.25">
      <c r="A9953">
        <v>7</v>
      </c>
      <c r="B9953" s="35" t="str">
        <f t="shared" si="156"/>
        <v>19000052</v>
      </c>
      <c r="C9953" s="32" t="s">
        <v>1840</v>
      </c>
      <c r="D9953" s="33">
        <v>2631118.6</v>
      </c>
      <c r="E9953" s="33">
        <v>0</v>
      </c>
    </row>
    <row r="9954" spans="1:5" x14ac:dyDescent="0.25">
      <c r="A9954">
        <v>7</v>
      </c>
      <c r="B9954" s="35" t="str">
        <f t="shared" si="156"/>
        <v>19000081</v>
      </c>
      <c r="C9954" s="32" t="s">
        <v>927</v>
      </c>
      <c r="D9954" s="33">
        <v>10849053.92</v>
      </c>
      <c r="E9954" s="33">
        <v>12745361.73</v>
      </c>
    </row>
    <row r="9955" spans="1:5" x14ac:dyDescent="0.25">
      <c r="A9955">
        <v>7</v>
      </c>
      <c r="B9955" s="35" t="str">
        <f t="shared" si="156"/>
        <v>19000091</v>
      </c>
      <c r="C9955" s="32" t="s">
        <v>928</v>
      </c>
      <c r="D9955" s="33">
        <v>3616125.39</v>
      </c>
      <c r="E9955" s="33">
        <v>3704361.11</v>
      </c>
    </row>
    <row r="9956" spans="1:5" x14ac:dyDescent="0.25">
      <c r="A9956">
        <v>7</v>
      </c>
      <c r="B9956" s="35" t="str">
        <f t="shared" si="156"/>
        <v>19000093</v>
      </c>
      <c r="C9956" s="32" t="s">
        <v>929</v>
      </c>
      <c r="D9956" s="33">
        <v>4494697.67</v>
      </c>
      <c r="E9956" s="33">
        <v>4563405.3499999996</v>
      </c>
    </row>
    <row r="9957" spans="1:5" x14ac:dyDescent="0.25">
      <c r="A9957">
        <v>7</v>
      </c>
      <c r="B9957" s="35" t="str">
        <f t="shared" si="156"/>
        <v>19000103</v>
      </c>
      <c r="C9957" s="32" t="s">
        <v>930</v>
      </c>
      <c r="D9957" s="33">
        <v>959793.8</v>
      </c>
      <c r="E9957" s="33">
        <v>975583.77</v>
      </c>
    </row>
    <row r="9958" spans="1:5" x14ac:dyDescent="0.25">
      <c r="A9958">
        <v>7</v>
      </c>
      <c r="B9958" s="35" t="str">
        <f t="shared" si="156"/>
        <v>19000111</v>
      </c>
      <c r="C9958" s="32" t="s">
        <v>931</v>
      </c>
      <c r="D9958" s="33">
        <v>976948.68</v>
      </c>
      <c r="E9958" s="33">
        <v>896971.22</v>
      </c>
    </row>
    <row r="9959" spans="1:5" x14ac:dyDescent="0.25">
      <c r="A9959">
        <v>7</v>
      </c>
      <c r="B9959" s="35" t="str">
        <f t="shared" si="156"/>
        <v>19000112</v>
      </c>
      <c r="C9959" s="32" t="s">
        <v>932</v>
      </c>
      <c r="D9959" s="33">
        <v>22040.53</v>
      </c>
      <c r="E9959" s="33">
        <v>14693.71</v>
      </c>
    </row>
    <row r="9960" spans="1:5" x14ac:dyDescent="0.25">
      <c r="A9960">
        <v>7</v>
      </c>
      <c r="B9960" s="35" t="str">
        <f t="shared" si="156"/>
        <v>19000122</v>
      </c>
      <c r="C9960" s="32" t="s">
        <v>934</v>
      </c>
      <c r="D9960" s="33">
        <v>-106242.2</v>
      </c>
      <c r="E9960" s="33">
        <v>-115505.28</v>
      </c>
    </row>
    <row r="9961" spans="1:5" x14ac:dyDescent="0.25">
      <c r="A9961">
        <v>7</v>
      </c>
      <c r="B9961" s="35" t="str">
        <f t="shared" si="156"/>
        <v>19000132</v>
      </c>
      <c r="C9961" s="32" t="s">
        <v>935</v>
      </c>
      <c r="D9961" s="33">
        <v>0</v>
      </c>
      <c r="E9961" s="33">
        <v>0</v>
      </c>
    </row>
    <row r="9962" spans="1:5" x14ac:dyDescent="0.25">
      <c r="A9962">
        <v>7</v>
      </c>
      <c r="B9962" s="35" t="str">
        <f t="shared" si="156"/>
        <v>19000133</v>
      </c>
      <c r="C9962" s="32" t="s">
        <v>936</v>
      </c>
      <c r="D9962" s="33">
        <v>14642073.220000001</v>
      </c>
      <c r="E9962" s="33">
        <v>15224288.02</v>
      </c>
    </row>
    <row r="9963" spans="1:5" x14ac:dyDescent="0.25">
      <c r="A9963">
        <v>7</v>
      </c>
      <c r="B9963" s="35" t="str">
        <f t="shared" si="156"/>
        <v>19000151</v>
      </c>
      <c r="C9963" s="32" t="s">
        <v>938</v>
      </c>
      <c r="D9963" s="33">
        <v>251642.22</v>
      </c>
      <c r="E9963" s="33">
        <v>171574.24</v>
      </c>
    </row>
    <row r="9964" spans="1:5" x14ac:dyDescent="0.25">
      <c r="A9964">
        <v>7</v>
      </c>
      <c r="B9964" s="35" t="str">
        <f t="shared" si="156"/>
        <v>19000181</v>
      </c>
      <c r="C9964" s="32" t="s">
        <v>939</v>
      </c>
      <c r="D9964" s="33">
        <v>-1057203.75</v>
      </c>
      <c r="E9964" s="33">
        <v>-1335213.4099999999</v>
      </c>
    </row>
    <row r="9965" spans="1:5" x14ac:dyDescent="0.25">
      <c r="A9965">
        <v>7</v>
      </c>
      <c r="B9965" s="35" t="str">
        <f t="shared" si="156"/>
        <v>19000193</v>
      </c>
      <c r="C9965" s="32" t="s">
        <v>940</v>
      </c>
      <c r="D9965" s="33">
        <v>176679.87</v>
      </c>
      <c r="E9965" s="33">
        <v>176679.87</v>
      </c>
    </row>
    <row r="9966" spans="1:5" x14ac:dyDescent="0.25">
      <c r="A9966">
        <v>7</v>
      </c>
      <c r="B9966" s="35" t="str">
        <f t="shared" si="156"/>
        <v>19000251</v>
      </c>
      <c r="C9966" s="32" t="s">
        <v>941</v>
      </c>
      <c r="D9966" s="33">
        <v>6357.06</v>
      </c>
      <c r="E9966" s="33">
        <v>3187.23</v>
      </c>
    </row>
    <row r="9967" spans="1:5" x14ac:dyDescent="0.25">
      <c r="A9967">
        <v>7</v>
      </c>
      <c r="B9967" s="35" t="str">
        <f t="shared" si="156"/>
        <v>19000283</v>
      </c>
      <c r="C9967" s="32" t="s">
        <v>942</v>
      </c>
      <c r="D9967" s="33">
        <v>3648677.98</v>
      </c>
      <c r="E9967" s="33">
        <v>3184919.03</v>
      </c>
    </row>
    <row r="9968" spans="1:5" x14ac:dyDescent="0.25">
      <c r="A9968">
        <v>7</v>
      </c>
      <c r="B9968" s="35" t="str">
        <f t="shared" si="156"/>
        <v>19000361</v>
      </c>
      <c r="C9968" s="32" t="s">
        <v>943</v>
      </c>
      <c r="D9968" s="33">
        <v>159437</v>
      </c>
      <c r="E9968" s="33">
        <v>159437</v>
      </c>
    </row>
    <row r="9969" spans="1:5" x14ac:dyDescent="0.25">
      <c r="A9969">
        <v>7</v>
      </c>
      <c r="B9969" s="35" t="str">
        <f t="shared" si="156"/>
        <v>19000371</v>
      </c>
      <c r="C9969" s="32" t="s">
        <v>944</v>
      </c>
      <c r="D9969" s="33">
        <v>19286.96</v>
      </c>
      <c r="E9969" s="33">
        <v>22547.91</v>
      </c>
    </row>
    <row r="9970" spans="1:5" x14ac:dyDescent="0.25">
      <c r="A9970">
        <v>7</v>
      </c>
      <c r="B9970" s="35" t="str">
        <f t="shared" si="156"/>
        <v>19000403</v>
      </c>
      <c r="C9970" s="32" t="s">
        <v>945</v>
      </c>
      <c r="D9970" s="33">
        <v>147449.29999999999</v>
      </c>
      <c r="E9970" s="33">
        <v>143095.65</v>
      </c>
    </row>
    <row r="9971" spans="1:5" x14ac:dyDescent="0.25">
      <c r="A9971">
        <v>7</v>
      </c>
      <c r="B9971" s="35" t="str">
        <f t="shared" si="156"/>
        <v>19000441</v>
      </c>
      <c r="C9971" s="32" t="s">
        <v>946</v>
      </c>
      <c r="D9971" s="33">
        <v>7738603.0199999996</v>
      </c>
      <c r="E9971" s="33">
        <v>10321463.880000001</v>
      </c>
    </row>
    <row r="9972" spans="1:5" x14ac:dyDescent="0.25">
      <c r="A9972">
        <v>7</v>
      </c>
      <c r="B9972" s="35" t="str">
        <f t="shared" si="156"/>
        <v>19000443</v>
      </c>
      <c r="C9972" s="32" t="s">
        <v>947</v>
      </c>
      <c r="D9972" s="33">
        <v>73267991.299999997</v>
      </c>
      <c r="E9972" s="33">
        <v>70221572.049999997</v>
      </c>
    </row>
    <row r="9973" spans="1:5" x14ac:dyDescent="0.25">
      <c r="A9973">
        <v>7</v>
      </c>
      <c r="B9973" s="35" t="str">
        <f t="shared" si="156"/>
        <v>19000453</v>
      </c>
      <c r="C9973" s="32" t="s">
        <v>948</v>
      </c>
      <c r="D9973" s="33">
        <v>3976280.6</v>
      </c>
      <c r="E9973" s="33">
        <v>3674805.65</v>
      </c>
    </row>
    <row r="9974" spans="1:5" x14ac:dyDescent="0.25">
      <c r="A9974">
        <v>7</v>
      </c>
      <c r="B9974" s="35" t="str">
        <f t="shared" si="156"/>
        <v>19000463</v>
      </c>
      <c r="C9974" s="32" t="s">
        <v>949</v>
      </c>
      <c r="D9974" s="33">
        <v>-1776600.46</v>
      </c>
      <c r="E9974" s="33">
        <v>-1684171.3</v>
      </c>
    </row>
    <row r="9975" spans="1:5" x14ac:dyDescent="0.25">
      <c r="A9975">
        <v>7</v>
      </c>
      <c r="B9975" s="35" t="str">
        <f t="shared" si="156"/>
        <v>19000471</v>
      </c>
      <c r="C9975" s="32" t="s">
        <v>950</v>
      </c>
      <c r="D9975" s="33">
        <v>4019044.25</v>
      </c>
      <c r="E9975" s="33">
        <v>4128858.79</v>
      </c>
    </row>
    <row r="9976" spans="1:5" x14ac:dyDescent="0.25">
      <c r="A9976">
        <v>7</v>
      </c>
      <c r="B9976" s="35" t="str">
        <f t="shared" si="156"/>
        <v>19000473</v>
      </c>
      <c r="C9976" s="32" t="s">
        <v>951</v>
      </c>
      <c r="D9976" s="33">
        <v>2562568</v>
      </c>
      <c r="E9976" s="33">
        <v>2562568</v>
      </c>
    </row>
    <row r="9977" spans="1:5" x14ac:dyDescent="0.25">
      <c r="A9977">
        <v>7</v>
      </c>
      <c r="B9977" s="35" t="str">
        <f t="shared" si="156"/>
        <v>19000491</v>
      </c>
      <c r="C9977" s="32" t="s">
        <v>952</v>
      </c>
      <c r="D9977" s="33">
        <v>1968982.75</v>
      </c>
      <c r="E9977" s="33">
        <v>1912495.55</v>
      </c>
    </row>
    <row r="9978" spans="1:5" x14ac:dyDescent="0.25">
      <c r="A9978">
        <v>7</v>
      </c>
      <c r="B9978" s="35" t="str">
        <f t="shared" si="156"/>
        <v>19000551</v>
      </c>
      <c r="C9978" s="32" t="s">
        <v>1841</v>
      </c>
      <c r="D9978" s="33">
        <v>1965399</v>
      </c>
      <c r="E9978" s="33">
        <v>1965399</v>
      </c>
    </row>
    <row r="9979" spans="1:5" x14ac:dyDescent="0.25">
      <c r="A9979">
        <v>7</v>
      </c>
      <c r="B9979" s="35" t="str">
        <f t="shared" si="156"/>
        <v>19000552</v>
      </c>
      <c r="C9979" s="32" t="s">
        <v>953</v>
      </c>
      <c r="D9979" s="33">
        <v>570378.18000000005</v>
      </c>
      <c r="E9979" s="33">
        <v>475868.23</v>
      </c>
    </row>
    <row r="9980" spans="1:5" x14ac:dyDescent="0.25">
      <c r="A9980">
        <v>7</v>
      </c>
      <c r="B9980" s="35" t="str">
        <f t="shared" si="156"/>
        <v>19000553</v>
      </c>
      <c r="C9980" s="32" t="s">
        <v>954</v>
      </c>
      <c r="D9980" s="33">
        <v>134756.29999999999</v>
      </c>
      <c r="E9980" s="33">
        <v>85109.26</v>
      </c>
    </row>
    <row r="9981" spans="1:5" x14ac:dyDescent="0.25">
      <c r="A9981">
        <v>7</v>
      </c>
      <c r="B9981" s="35" t="str">
        <f t="shared" si="156"/>
        <v>19000562</v>
      </c>
      <c r="C9981" s="32" t="s">
        <v>955</v>
      </c>
      <c r="D9981" s="33">
        <v>1070070.04</v>
      </c>
      <c r="E9981" s="33">
        <v>1199527.1100000001</v>
      </c>
    </row>
    <row r="9982" spans="1:5" x14ac:dyDescent="0.25">
      <c r="A9982">
        <v>7</v>
      </c>
      <c r="B9982" s="35" t="str">
        <f t="shared" si="156"/>
        <v>19000572</v>
      </c>
      <c r="C9982" s="32" t="s">
        <v>956</v>
      </c>
      <c r="D9982" s="33">
        <v>227787.01</v>
      </c>
      <c r="E9982" s="33">
        <v>305135.58</v>
      </c>
    </row>
    <row r="9983" spans="1:5" x14ac:dyDescent="0.25">
      <c r="A9983">
        <v>7</v>
      </c>
      <c r="B9983" s="35" t="str">
        <f t="shared" si="156"/>
        <v>19000573</v>
      </c>
      <c r="C9983" s="32" t="s">
        <v>957</v>
      </c>
      <c r="D9983" s="33">
        <v>216933.91</v>
      </c>
      <c r="E9983" s="33">
        <v>188812.85</v>
      </c>
    </row>
    <row r="9984" spans="1:5" x14ac:dyDescent="0.25">
      <c r="A9984">
        <v>7</v>
      </c>
      <c r="B9984" s="35" t="str">
        <f t="shared" si="156"/>
        <v>19000581</v>
      </c>
      <c r="C9984" s="32" t="s">
        <v>958</v>
      </c>
      <c r="D9984" s="33">
        <v>2560661.15</v>
      </c>
      <c r="E9984" s="33">
        <v>2380030.1</v>
      </c>
    </row>
    <row r="9985" spans="1:5" x14ac:dyDescent="0.25">
      <c r="A9985">
        <v>7</v>
      </c>
      <c r="B9985" s="35" t="str">
        <f t="shared" si="156"/>
        <v>19000592</v>
      </c>
      <c r="C9985" s="32" t="s">
        <v>959</v>
      </c>
      <c r="D9985" s="33">
        <v>3886993.92</v>
      </c>
      <c r="E9985" s="33">
        <v>3918184.53</v>
      </c>
    </row>
    <row r="9986" spans="1:5" x14ac:dyDescent="0.25">
      <c r="A9986">
        <v>7</v>
      </c>
      <c r="B9986" s="35" t="str">
        <f t="shared" si="156"/>
        <v>19000601</v>
      </c>
      <c r="C9986" s="32" t="s">
        <v>960</v>
      </c>
      <c r="D9986" s="33">
        <v>189033730</v>
      </c>
      <c r="E9986" s="33">
        <v>189033730</v>
      </c>
    </row>
    <row r="9987" spans="1:5" x14ac:dyDescent="0.25">
      <c r="A9987">
        <v>7</v>
      </c>
      <c r="B9987" s="35" t="str">
        <f t="shared" si="156"/>
        <v>19000621</v>
      </c>
      <c r="C9987" s="32" t="s">
        <v>961</v>
      </c>
      <c r="D9987" s="33">
        <v>69021853.25</v>
      </c>
      <c r="E9987" s="33">
        <v>69021853.25</v>
      </c>
    </row>
    <row r="9988" spans="1:5" x14ac:dyDescent="0.25">
      <c r="A9988">
        <v>7</v>
      </c>
      <c r="B9988" s="35" t="str">
        <f t="shared" si="156"/>
        <v>19000641</v>
      </c>
      <c r="C9988" s="32" t="s">
        <v>962</v>
      </c>
      <c r="D9988" s="33">
        <v>13481.13</v>
      </c>
      <c r="E9988" s="33">
        <v>200951.25</v>
      </c>
    </row>
    <row r="9989" spans="1:5" x14ac:dyDescent="0.25">
      <c r="A9989">
        <v>7</v>
      </c>
      <c r="B9989" s="35" t="str">
        <f t="shared" si="156"/>
        <v>19000671</v>
      </c>
      <c r="C9989" s="32" t="s">
        <v>963</v>
      </c>
      <c r="D9989" s="33">
        <v>32765538.120000001</v>
      </c>
      <c r="E9989" s="33">
        <v>32765538.120000001</v>
      </c>
    </row>
    <row r="9990" spans="1:5" x14ac:dyDescent="0.25">
      <c r="A9990">
        <v>7</v>
      </c>
      <c r="B9990" s="35" t="str">
        <f t="shared" si="156"/>
        <v>19000691</v>
      </c>
      <c r="C9990" s="32" t="s">
        <v>964</v>
      </c>
      <c r="D9990" s="33">
        <v>87500</v>
      </c>
      <c r="E9990" s="33">
        <v>87500</v>
      </c>
    </row>
    <row r="9991" spans="1:5" x14ac:dyDescent="0.25">
      <c r="A9991">
        <v>7</v>
      </c>
      <c r="B9991" s="35" t="str">
        <f t="shared" si="156"/>
        <v>19000692</v>
      </c>
      <c r="C9991" s="32" t="s">
        <v>965</v>
      </c>
      <c r="D9991" s="33">
        <v>61250</v>
      </c>
      <c r="E9991" s="33">
        <v>738500</v>
      </c>
    </row>
    <row r="9992" spans="1:5" x14ac:dyDescent="0.25">
      <c r="A9992">
        <v>7</v>
      </c>
      <c r="B9992" s="35" t="str">
        <f t="shared" si="156"/>
        <v>19000711</v>
      </c>
      <c r="C9992" s="32" t="s">
        <v>966</v>
      </c>
      <c r="D9992" s="33">
        <v>344976.85</v>
      </c>
      <c r="E9992" s="33">
        <v>235211.51</v>
      </c>
    </row>
    <row r="9993" spans="1:5" x14ac:dyDescent="0.25">
      <c r="A9993">
        <v>7</v>
      </c>
      <c r="B9993" s="35" t="str">
        <f t="shared" si="156"/>
        <v>19000721</v>
      </c>
      <c r="C9993" s="32" t="s">
        <v>967</v>
      </c>
      <c r="D9993" s="33">
        <v>10869.86</v>
      </c>
      <c r="E9993" s="33">
        <v>10869.86</v>
      </c>
    </row>
    <row r="9994" spans="1:5" x14ac:dyDescent="0.25">
      <c r="A9994">
        <v>7</v>
      </c>
      <c r="B9994" s="35" t="str">
        <f t="shared" si="156"/>
        <v>19000741</v>
      </c>
      <c r="C9994" s="32" t="s">
        <v>1842</v>
      </c>
      <c r="D9994" s="33">
        <v>1959.48</v>
      </c>
      <c r="E9994" s="33">
        <v>1341.95</v>
      </c>
    </row>
    <row r="9995" spans="1:5" x14ac:dyDescent="0.25">
      <c r="A9995">
        <v>7</v>
      </c>
      <c r="B9995" s="35" t="str">
        <f t="shared" si="156"/>
        <v>19000751</v>
      </c>
      <c r="C9995" s="32" t="s">
        <v>968</v>
      </c>
      <c r="D9995" s="33">
        <v>1376713.8</v>
      </c>
      <c r="E9995" s="33">
        <v>1167216.75</v>
      </c>
    </row>
    <row r="9996" spans="1:5" x14ac:dyDescent="0.25">
      <c r="A9996">
        <v>7</v>
      </c>
      <c r="B9996" s="35" t="str">
        <f t="shared" si="156"/>
        <v>19000752</v>
      </c>
      <c r="C9996" s="32" t="s">
        <v>969</v>
      </c>
      <c r="D9996" s="33">
        <v>736411.2</v>
      </c>
      <c r="E9996" s="33">
        <v>624345.75</v>
      </c>
    </row>
    <row r="9997" spans="1:5" x14ac:dyDescent="0.25">
      <c r="A9997">
        <v>7</v>
      </c>
      <c r="B9997" s="35" t="str">
        <f t="shared" si="156"/>
        <v>19000781</v>
      </c>
      <c r="C9997" s="32" t="s">
        <v>970</v>
      </c>
      <c r="D9997" s="33">
        <v>2858809.14</v>
      </c>
      <c r="E9997" s="33">
        <v>2390227.0299999998</v>
      </c>
    </row>
    <row r="9998" spans="1:5" x14ac:dyDescent="0.25">
      <c r="A9998">
        <v>7</v>
      </c>
      <c r="B9998" s="35" t="str">
        <f t="shared" si="156"/>
        <v>19000791</v>
      </c>
      <c r="C9998" s="32" t="s">
        <v>971</v>
      </c>
      <c r="D9998" s="33">
        <v>5836.71</v>
      </c>
      <c r="E9998" s="33">
        <v>5435.78</v>
      </c>
    </row>
    <row r="9999" spans="1:5" x14ac:dyDescent="0.25">
      <c r="A9999">
        <v>7</v>
      </c>
      <c r="B9999" s="35" t="str">
        <f t="shared" si="156"/>
        <v>19000801</v>
      </c>
      <c r="C9999" s="32" t="s">
        <v>972</v>
      </c>
      <c r="D9999" s="33">
        <v>-561.96</v>
      </c>
      <c r="E9999" s="33">
        <v>-1064.1199999999999</v>
      </c>
    </row>
    <row r="10000" spans="1:5" x14ac:dyDescent="0.25">
      <c r="A10000">
        <v>7</v>
      </c>
      <c r="B10000" s="35" t="str">
        <f t="shared" si="156"/>
        <v>19000811</v>
      </c>
      <c r="C10000" s="32" t="s">
        <v>973</v>
      </c>
      <c r="D10000" s="33">
        <v>2066.2800000000002</v>
      </c>
      <c r="E10000" s="33">
        <v>7518.52</v>
      </c>
    </row>
    <row r="10001" spans="1:5" x14ac:dyDescent="0.25">
      <c r="A10001">
        <v>7</v>
      </c>
      <c r="B10001" s="35" t="str">
        <f t="shared" si="156"/>
        <v>19000831</v>
      </c>
      <c r="C10001" s="32" t="s">
        <v>974</v>
      </c>
      <c r="D10001" s="33">
        <v>536792.56999999995</v>
      </c>
      <c r="E10001" s="33">
        <v>426276.43</v>
      </c>
    </row>
    <row r="10002" spans="1:5" x14ac:dyDescent="0.25">
      <c r="A10002">
        <v>7</v>
      </c>
      <c r="B10002" s="35" t="str">
        <f t="shared" si="156"/>
        <v>19000841</v>
      </c>
      <c r="C10002" s="32" t="s">
        <v>975</v>
      </c>
      <c r="D10002" s="33">
        <v>-173700.97</v>
      </c>
      <c r="E10002" s="33">
        <v>-268460.98</v>
      </c>
    </row>
    <row r="10003" spans="1:5" x14ac:dyDescent="0.25">
      <c r="A10003">
        <v>7</v>
      </c>
      <c r="B10003" s="35" t="str">
        <f t="shared" si="156"/>
        <v>19000851</v>
      </c>
      <c r="C10003" s="32" t="s">
        <v>976</v>
      </c>
      <c r="D10003" s="33">
        <v>558786.34</v>
      </c>
      <c r="E10003" s="33">
        <v>380990.7</v>
      </c>
    </row>
    <row r="10004" spans="1:5" x14ac:dyDescent="0.25">
      <c r="A10004">
        <v>7</v>
      </c>
      <c r="B10004" s="35" t="str">
        <f t="shared" si="156"/>
        <v>19000861</v>
      </c>
      <c r="C10004" s="32" t="s">
        <v>977</v>
      </c>
      <c r="D10004" s="33">
        <v>140502.76</v>
      </c>
      <c r="E10004" s="33">
        <v>95797.34</v>
      </c>
    </row>
    <row r="10005" spans="1:5" x14ac:dyDescent="0.25">
      <c r="A10005">
        <v>7</v>
      </c>
      <c r="B10005" s="35" t="str">
        <f t="shared" si="156"/>
        <v>19000871</v>
      </c>
      <c r="C10005" s="32" t="s">
        <v>978</v>
      </c>
      <c r="D10005" s="33">
        <v>2706973.85</v>
      </c>
      <c r="E10005" s="33">
        <v>2659889.75</v>
      </c>
    </row>
    <row r="10006" spans="1:5" x14ac:dyDescent="0.25">
      <c r="A10006">
        <v>7</v>
      </c>
      <c r="B10006" s="35" t="str">
        <f t="shared" si="156"/>
        <v>19000881</v>
      </c>
      <c r="C10006" s="32" t="s">
        <v>979</v>
      </c>
      <c r="D10006" s="33">
        <v>0</v>
      </c>
      <c r="E10006" s="33">
        <v>-84325.15</v>
      </c>
    </row>
    <row r="10007" spans="1:5" x14ac:dyDescent="0.25">
      <c r="A10007">
        <v>7</v>
      </c>
      <c r="B10007" s="35" t="str">
        <f t="shared" si="156"/>
        <v>19000891</v>
      </c>
      <c r="C10007" s="32" t="s">
        <v>980</v>
      </c>
      <c r="D10007" s="33">
        <v>0</v>
      </c>
      <c r="E10007" s="33">
        <v>0</v>
      </c>
    </row>
    <row r="10008" spans="1:5" x14ac:dyDescent="0.25">
      <c r="A10008">
        <v>7</v>
      </c>
      <c r="B10008" s="35" t="str">
        <f t="shared" ref="B10008:B10071" si="157">LEFT(C10008,8)</f>
        <v>19002003</v>
      </c>
      <c r="C10008" s="32" t="s">
        <v>984</v>
      </c>
      <c r="D10008" s="33">
        <v>38762492.890000001</v>
      </c>
      <c r="E10008" s="33">
        <v>31977474.010000002</v>
      </c>
    </row>
    <row r="10009" spans="1:5" x14ac:dyDescent="0.25">
      <c r="A10009">
        <v>7</v>
      </c>
      <c r="B10009" s="35" t="str">
        <f t="shared" si="157"/>
        <v>19003011</v>
      </c>
      <c r="C10009" s="32" t="s">
        <v>985</v>
      </c>
      <c r="D10009" s="33">
        <v>1064026.6000000001</v>
      </c>
      <c r="E10009" s="33">
        <v>725473.35</v>
      </c>
    </row>
    <row r="10010" spans="1:5" x14ac:dyDescent="0.25">
      <c r="A10010">
        <v>7</v>
      </c>
      <c r="B10010" s="35" t="str">
        <f t="shared" si="157"/>
        <v>19003021</v>
      </c>
      <c r="C10010" s="32" t="s">
        <v>986</v>
      </c>
      <c r="D10010" s="33">
        <v>308018.55</v>
      </c>
      <c r="E10010" s="33">
        <v>210013.65</v>
      </c>
    </row>
    <row r="10011" spans="1:5" x14ac:dyDescent="0.25">
      <c r="A10011">
        <v>7</v>
      </c>
      <c r="B10011" s="35" t="str">
        <f t="shared" si="157"/>
        <v>19003031</v>
      </c>
      <c r="C10011" s="32" t="s">
        <v>1843</v>
      </c>
      <c r="D10011" s="33">
        <v>440092.45</v>
      </c>
      <c r="E10011" s="33">
        <v>0</v>
      </c>
    </row>
    <row r="10012" spans="1:5" x14ac:dyDescent="0.25">
      <c r="A10012">
        <v>7</v>
      </c>
      <c r="B10012" s="35" t="str">
        <f t="shared" si="157"/>
        <v>19003032</v>
      </c>
      <c r="C10012" s="32" t="s">
        <v>1844</v>
      </c>
      <c r="D10012" s="33">
        <v>6856414.9500000002</v>
      </c>
      <c r="E10012" s="33">
        <v>0</v>
      </c>
    </row>
    <row r="10013" spans="1:5" x14ac:dyDescent="0.25">
      <c r="A10013">
        <v>7</v>
      </c>
      <c r="B10013" s="35" t="str">
        <f t="shared" si="157"/>
        <v>19003041</v>
      </c>
      <c r="C10013" s="32" t="s">
        <v>987</v>
      </c>
      <c r="D10013" s="33">
        <v>3920000</v>
      </c>
      <c r="E10013" s="33">
        <v>0</v>
      </c>
    </row>
    <row r="10014" spans="1:5" x14ac:dyDescent="0.25">
      <c r="A10014">
        <v>7</v>
      </c>
      <c r="B10014" s="35" t="str">
        <f t="shared" si="157"/>
        <v>19003042</v>
      </c>
      <c r="C10014" s="32" t="s">
        <v>988</v>
      </c>
      <c r="D10014" s="33">
        <v>735000</v>
      </c>
      <c r="E10014" s="33">
        <v>2030000</v>
      </c>
    </row>
    <row r="10015" spans="1:5" x14ac:dyDescent="0.25">
      <c r="A10015">
        <v>7</v>
      </c>
      <c r="B10015" s="35" t="str">
        <f t="shared" si="157"/>
        <v xml:space="preserve">F190    </v>
      </c>
      <c r="C10015" s="25" t="s">
        <v>989</v>
      </c>
      <c r="D10015" s="26">
        <v>515892745.51999998</v>
      </c>
      <c r="E10015" s="26">
        <v>498307241.32999998</v>
      </c>
    </row>
    <row r="10016" spans="1:5" x14ac:dyDescent="0.25">
      <c r="A10016">
        <v>7</v>
      </c>
      <c r="B10016" s="35" t="str">
        <f t="shared" si="157"/>
        <v>F1-P110.</v>
      </c>
      <c r="C10016" s="25" t="s">
        <v>231</v>
      </c>
      <c r="D10016" s="26">
        <v>515892745.51999998</v>
      </c>
      <c r="E10016" s="26">
        <v>498307241.32999998</v>
      </c>
    </row>
    <row r="10017" spans="1:5" x14ac:dyDescent="0.25">
      <c r="A10017">
        <v>7</v>
      </c>
      <c r="B10017" s="35" t="str">
        <f t="shared" si="157"/>
        <v>19100012</v>
      </c>
      <c r="C10017" s="32" t="s">
        <v>990</v>
      </c>
      <c r="D10017" s="33">
        <v>6595868.7699999996</v>
      </c>
      <c r="E10017" s="33">
        <v>-1431686.12</v>
      </c>
    </row>
    <row r="10018" spans="1:5" x14ac:dyDescent="0.25">
      <c r="A10018">
        <v>7</v>
      </c>
      <c r="B10018" s="35" t="str">
        <f t="shared" si="157"/>
        <v>19100022</v>
      </c>
      <c r="C10018" s="32" t="s">
        <v>991</v>
      </c>
      <c r="D10018" s="33">
        <v>8374401.0800000001</v>
      </c>
      <c r="E10018" s="33">
        <v>-5009990.04</v>
      </c>
    </row>
    <row r="10019" spans="1:5" x14ac:dyDescent="0.25">
      <c r="A10019">
        <v>7</v>
      </c>
      <c r="B10019" s="35" t="str">
        <f t="shared" si="157"/>
        <v>19100132</v>
      </c>
      <c r="C10019" s="32" t="s">
        <v>992</v>
      </c>
      <c r="D10019" s="33">
        <v>9128.68</v>
      </c>
      <c r="E10019" s="33">
        <v>154043.98000000001</v>
      </c>
    </row>
    <row r="10020" spans="1:5" x14ac:dyDescent="0.25">
      <c r="A10020">
        <v>7</v>
      </c>
      <c r="B10020" s="35" t="str">
        <f t="shared" si="157"/>
        <v>19100142</v>
      </c>
      <c r="C10020" s="32" t="s">
        <v>993</v>
      </c>
      <c r="D10020" s="33">
        <v>106679.96</v>
      </c>
      <c r="E10020" s="33">
        <v>-67297.73</v>
      </c>
    </row>
    <row r="10021" spans="1:5" x14ac:dyDescent="0.25">
      <c r="A10021">
        <v>7</v>
      </c>
      <c r="B10021" s="35" t="str">
        <f t="shared" si="157"/>
        <v>19100152</v>
      </c>
      <c r="C10021" s="32" t="s">
        <v>994</v>
      </c>
      <c r="D10021" s="33">
        <v>14383031.93</v>
      </c>
      <c r="E10021" s="33">
        <v>2566424.1</v>
      </c>
    </row>
    <row r="10022" spans="1:5" x14ac:dyDescent="0.25">
      <c r="A10022">
        <v>7</v>
      </c>
      <c r="B10022" s="35" t="str">
        <f t="shared" si="157"/>
        <v>19100162</v>
      </c>
      <c r="C10022" s="32" t="s">
        <v>995</v>
      </c>
      <c r="D10022" s="33">
        <v>-26684345.039999999</v>
      </c>
      <c r="E10022" s="33">
        <v>-4942293.47</v>
      </c>
    </row>
    <row r="10023" spans="1:5" x14ac:dyDescent="0.25">
      <c r="A10023">
        <v>7</v>
      </c>
      <c r="B10023" s="35" t="str">
        <f t="shared" si="157"/>
        <v xml:space="preserve">F191    </v>
      </c>
      <c r="C10023" s="25" t="s">
        <v>996</v>
      </c>
      <c r="D10023" s="26">
        <v>2784765.38</v>
      </c>
      <c r="E10023" s="26">
        <v>-8730799.2799999993</v>
      </c>
    </row>
    <row r="10024" spans="1:5" x14ac:dyDescent="0.25">
      <c r="A10024">
        <v>7</v>
      </c>
      <c r="B10024" s="35" t="str">
        <f t="shared" si="157"/>
        <v>F1-P110.</v>
      </c>
      <c r="C10024" s="25" t="s">
        <v>232</v>
      </c>
      <c r="D10024" s="26">
        <v>2784765.38</v>
      </c>
      <c r="E10024" s="26">
        <v>-8730799.2799999993</v>
      </c>
    </row>
    <row r="10025" spans="1:5" x14ac:dyDescent="0.25">
      <c r="A10025">
        <v>7</v>
      </c>
      <c r="B10025" s="35" t="str">
        <f t="shared" si="157"/>
        <v>F1-P110.</v>
      </c>
      <c r="C10025" s="30" t="s">
        <v>233</v>
      </c>
      <c r="D10025" s="31">
        <v>1549741595.3199999</v>
      </c>
      <c r="E10025" s="31">
        <v>1485069654.02</v>
      </c>
    </row>
    <row r="10026" spans="1:5" x14ac:dyDescent="0.25">
      <c r="A10026">
        <v>7</v>
      </c>
      <c r="B10026" s="35" t="str">
        <f t="shared" si="157"/>
        <v>F1.P110.</v>
      </c>
      <c r="C10026" s="30" t="s">
        <v>234</v>
      </c>
      <c r="D10026" s="31">
        <v>11593971660.01</v>
      </c>
      <c r="E10026" s="31">
        <v>11468802141.549999</v>
      </c>
    </row>
    <row r="10027" spans="1:5" x14ac:dyDescent="0.25">
      <c r="A10027">
        <v>7</v>
      </c>
      <c r="B10027" s="35" t="str">
        <f t="shared" si="157"/>
        <v>Liabilit</v>
      </c>
      <c r="C10027" s="36" t="s">
        <v>997</v>
      </c>
      <c r="D10027" s="37" t="s">
        <v>998</v>
      </c>
      <c r="E10027" s="37" t="s">
        <v>999</v>
      </c>
    </row>
    <row r="10028" spans="1:5" x14ac:dyDescent="0.25">
      <c r="A10028">
        <v>7</v>
      </c>
      <c r="B10028" s="35" t="str">
        <f t="shared" si="157"/>
        <v>20100023</v>
      </c>
      <c r="C10028" s="32" t="s">
        <v>1000</v>
      </c>
      <c r="D10028" s="34">
        <v>-859037.91</v>
      </c>
      <c r="E10028" s="34">
        <v>-859037.91</v>
      </c>
    </row>
    <row r="10029" spans="1:5" x14ac:dyDescent="0.25">
      <c r="A10029">
        <v>7</v>
      </c>
      <c r="B10029" s="35" t="str">
        <f t="shared" si="157"/>
        <v xml:space="preserve">F201    </v>
      </c>
      <c r="C10029" s="25" t="s">
        <v>1001</v>
      </c>
      <c r="D10029" s="27">
        <v>-859037.91</v>
      </c>
      <c r="E10029" s="27">
        <v>-859037.91</v>
      </c>
    </row>
    <row r="10030" spans="1:5" x14ac:dyDescent="0.25">
      <c r="A10030">
        <v>7</v>
      </c>
      <c r="B10030" s="35" t="str">
        <f t="shared" si="157"/>
        <v>F1-P112.</v>
      </c>
      <c r="C10030" s="25" t="s">
        <v>235</v>
      </c>
      <c r="D10030" s="27">
        <v>-859037.91</v>
      </c>
      <c r="E10030" s="27">
        <v>-859037.91</v>
      </c>
    </row>
    <row r="10031" spans="1:5" x14ac:dyDescent="0.25">
      <c r="A10031">
        <v>7</v>
      </c>
      <c r="B10031" s="35" t="str">
        <f t="shared" si="157"/>
        <v>20700003</v>
      </c>
      <c r="C10031" s="32" t="s">
        <v>1002</v>
      </c>
      <c r="D10031" s="34">
        <v>-122847945.22</v>
      </c>
      <c r="E10031" s="34">
        <v>-122847945.22</v>
      </c>
    </row>
    <row r="10032" spans="1:5" x14ac:dyDescent="0.25">
      <c r="A10032">
        <v>7</v>
      </c>
      <c r="B10032" s="35" t="str">
        <f t="shared" si="157"/>
        <v>20700013</v>
      </c>
      <c r="C10032" s="32" t="s">
        <v>1003</v>
      </c>
      <c r="D10032" s="34">
        <v>-338395484.31</v>
      </c>
      <c r="E10032" s="34">
        <v>-338395484.31</v>
      </c>
    </row>
    <row r="10033" spans="1:5" x14ac:dyDescent="0.25">
      <c r="A10033">
        <v>7</v>
      </c>
      <c r="B10033" s="35" t="str">
        <f t="shared" si="157"/>
        <v>20700023</v>
      </c>
      <c r="C10033" s="32" t="s">
        <v>1004</v>
      </c>
      <c r="D10033" s="34">
        <v>-16901820.34</v>
      </c>
      <c r="E10033" s="34">
        <v>-16901820.34</v>
      </c>
    </row>
    <row r="10034" spans="1:5" x14ac:dyDescent="0.25">
      <c r="A10034">
        <v>7</v>
      </c>
      <c r="B10034" s="35" t="str">
        <f t="shared" si="157"/>
        <v xml:space="preserve">F207    </v>
      </c>
      <c r="C10034" s="25" t="s">
        <v>1005</v>
      </c>
      <c r="D10034" s="27">
        <v>-478145249.87</v>
      </c>
      <c r="E10034" s="27">
        <v>-478145249.87</v>
      </c>
    </row>
    <row r="10035" spans="1:5" x14ac:dyDescent="0.25">
      <c r="A10035">
        <v>7</v>
      </c>
      <c r="B10035" s="35" t="str">
        <f t="shared" si="157"/>
        <v>F1-P112.</v>
      </c>
      <c r="C10035" s="25" t="s">
        <v>236</v>
      </c>
      <c r="D10035" s="27">
        <v>-478145249.87</v>
      </c>
      <c r="E10035" s="27">
        <v>-478145249.87</v>
      </c>
    </row>
    <row r="10036" spans="1:5" x14ac:dyDescent="0.25">
      <c r="A10036">
        <v>7</v>
      </c>
      <c r="B10036" s="35" t="str">
        <f t="shared" si="157"/>
        <v>21100003</v>
      </c>
      <c r="C10036" s="32" t="s">
        <v>1006</v>
      </c>
      <c r="D10036" s="34">
        <v>-2803605116.4699998</v>
      </c>
      <c r="E10036" s="34">
        <v>-2803605116.4699998</v>
      </c>
    </row>
    <row r="10037" spans="1:5" x14ac:dyDescent="0.25">
      <c r="A10037">
        <v>7</v>
      </c>
      <c r="B10037" s="35" t="str">
        <f t="shared" si="157"/>
        <v>21100383</v>
      </c>
      <c r="C10037" s="32" t="s">
        <v>1007</v>
      </c>
      <c r="D10037" s="34">
        <v>-491575</v>
      </c>
      <c r="E10037" s="34">
        <v>-491575</v>
      </c>
    </row>
    <row r="10038" spans="1:5" x14ac:dyDescent="0.25">
      <c r="A10038">
        <v>7</v>
      </c>
      <c r="B10038" s="35" t="str">
        <f t="shared" si="157"/>
        <v xml:space="preserve">F211    </v>
      </c>
      <c r="C10038" s="25" t="s">
        <v>1008</v>
      </c>
      <c r="D10038" s="27">
        <v>-2804096691.4699998</v>
      </c>
      <c r="E10038" s="27">
        <v>-2804096691.4699998</v>
      </c>
    </row>
    <row r="10039" spans="1:5" x14ac:dyDescent="0.25">
      <c r="A10039">
        <v>7</v>
      </c>
      <c r="B10039" s="35" t="str">
        <f t="shared" si="157"/>
        <v>F1-P112.</v>
      </c>
      <c r="C10039" s="25" t="s">
        <v>237</v>
      </c>
      <c r="D10039" s="27">
        <v>-2804096691.4699998</v>
      </c>
      <c r="E10039" s="27">
        <v>-2804096691.4699998</v>
      </c>
    </row>
    <row r="10040" spans="1:5" x14ac:dyDescent="0.25">
      <c r="A10040">
        <v>7</v>
      </c>
      <c r="B10040" s="35" t="str">
        <f t="shared" si="157"/>
        <v>21400013</v>
      </c>
      <c r="C10040" s="32" t="s">
        <v>1009</v>
      </c>
      <c r="D10040" s="34">
        <v>2148854.7200000002</v>
      </c>
      <c r="E10040" s="34">
        <v>2148854.7200000002</v>
      </c>
    </row>
    <row r="10041" spans="1:5" x14ac:dyDescent="0.25">
      <c r="A10041">
        <v>7</v>
      </c>
      <c r="B10041" s="35" t="str">
        <f t="shared" si="157"/>
        <v>21400033</v>
      </c>
      <c r="C10041" s="32" t="s">
        <v>1010</v>
      </c>
      <c r="D10041" s="34">
        <v>4985024.68</v>
      </c>
      <c r="E10041" s="34">
        <v>4985024.68</v>
      </c>
    </row>
    <row r="10042" spans="1:5" x14ac:dyDescent="0.25">
      <c r="A10042">
        <v>7</v>
      </c>
      <c r="B10042" s="35" t="str">
        <f t="shared" si="157"/>
        <v xml:space="preserve">F214    </v>
      </c>
      <c r="C10042" s="25" t="s">
        <v>1011</v>
      </c>
      <c r="D10042" s="27">
        <v>7133879.4000000004</v>
      </c>
      <c r="E10042" s="27">
        <v>7133879.4000000004</v>
      </c>
    </row>
    <row r="10043" spans="1:5" x14ac:dyDescent="0.25">
      <c r="A10043">
        <v>7</v>
      </c>
      <c r="B10043" s="35" t="str">
        <f t="shared" si="157"/>
        <v>F1-P112.</v>
      </c>
      <c r="C10043" s="25" t="s">
        <v>238</v>
      </c>
      <c r="D10043" s="27">
        <v>7133879.4000000004</v>
      </c>
      <c r="E10043" s="27">
        <v>7133879.4000000004</v>
      </c>
    </row>
    <row r="10044" spans="1:5" x14ac:dyDescent="0.25">
      <c r="A10044">
        <v>7</v>
      </c>
      <c r="B10044" s="35" t="str">
        <f t="shared" si="157"/>
        <v>21500023</v>
      </c>
      <c r="C10044" s="32" t="s">
        <v>1012</v>
      </c>
      <c r="D10044" s="34">
        <v>-13324625</v>
      </c>
      <c r="E10044" s="34">
        <v>-13324625</v>
      </c>
    </row>
    <row r="10045" spans="1:5" x14ac:dyDescent="0.25">
      <c r="A10045">
        <v>7</v>
      </c>
      <c r="B10045" s="35" t="str">
        <f t="shared" si="157"/>
        <v>21500033</v>
      </c>
      <c r="C10045" s="32" t="s">
        <v>1013</v>
      </c>
      <c r="D10045" s="34">
        <v>-6914541</v>
      </c>
      <c r="E10045" s="34">
        <v>-6914541</v>
      </c>
    </row>
    <row r="10046" spans="1:5" x14ac:dyDescent="0.25">
      <c r="A10046">
        <v>7</v>
      </c>
      <c r="B10046" s="35" t="str">
        <f t="shared" si="157"/>
        <v xml:space="preserve">F215    </v>
      </c>
      <c r="C10046" s="25" t="s">
        <v>263</v>
      </c>
      <c r="D10046" s="27">
        <v>-20239166</v>
      </c>
      <c r="E10046" s="27">
        <v>-20239166</v>
      </c>
    </row>
    <row r="10047" spans="1:5" x14ac:dyDescent="0.25">
      <c r="A10047">
        <v>7</v>
      </c>
      <c r="B10047" s="35" t="str">
        <f t="shared" si="157"/>
        <v>21600003</v>
      </c>
      <c r="C10047" s="32" t="s">
        <v>1014</v>
      </c>
      <c r="D10047" s="34">
        <v>-712198099.21000004</v>
      </c>
      <c r="E10047" s="34">
        <v>-476255557.19999999</v>
      </c>
    </row>
    <row r="10048" spans="1:5" x14ac:dyDescent="0.25">
      <c r="A10048">
        <v>7</v>
      </c>
      <c r="B10048" s="35" t="str">
        <f t="shared" si="157"/>
        <v>21600011</v>
      </c>
      <c r="C10048" s="32" t="s">
        <v>1015</v>
      </c>
      <c r="D10048" s="34">
        <v>-2684277.52</v>
      </c>
      <c r="E10048" s="34">
        <v>16462171.470000001</v>
      </c>
    </row>
    <row r="10049" spans="1:5" x14ac:dyDescent="0.25">
      <c r="A10049">
        <v>7</v>
      </c>
      <c r="B10049" s="35" t="str">
        <f t="shared" si="157"/>
        <v>21600013</v>
      </c>
      <c r="C10049" s="32" t="s">
        <v>1016</v>
      </c>
      <c r="D10049" s="34">
        <v>77562549.519999996</v>
      </c>
      <c r="E10049" s="34">
        <v>77562549.519999996</v>
      </c>
    </row>
    <row r="10050" spans="1:5" x14ac:dyDescent="0.25">
      <c r="A10050">
        <v>7</v>
      </c>
      <c r="B10050" s="35" t="str">
        <f t="shared" si="157"/>
        <v>21600023</v>
      </c>
      <c r="C10050" s="32" t="s">
        <v>1017</v>
      </c>
      <c r="D10050" s="34">
        <v>1755001.25</v>
      </c>
      <c r="E10050" s="34">
        <v>1755001.25</v>
      </c>
    </row>
    <row r="10051" spans="1:5" x14ac:dyDescent="0.25">
      <c r="A10051">
        <v>7</v>
      </c>
      <c r="B10051" s="35" t="str">
        <f t="shared" si="157"/>
        <v>21600033</v>
      </c>
      <c r="C10051" s="32" t="s">
        <v>1018</v>
      </c>
      <c r="D10051" s="34">
        <v>1471103.62</v>
      </c>
      <c r="E10051" s="34">
        <v>1471103.62</v>
      </c>
    </row>
    <row r="10052" spans="1:5" x14ac:dyDescent="0.25">
      <c r="A10052">
        <v>7</v>
      </c>
      <c r="B10052" s="35" t="str">
        <f t="shared" si="157"/>
        <v>21600053</v>
      </c>
      <c r="C10052" s="32" t="s">
        <v>1019</v>
      </c>
      <c r="D10052" s="34">
        <v>16359946.109999999</v>
      </c>
      <c r="E10052" s="34">
        <v>16359946.109999999</v>
      </c>
    </row>
    <row r="10053" spans="1:5" x14ac:dyDescent="0.25">
      <c r="A10053">
        <v>7</v>
      </c>
      <c r="B10053" s="35" t="str">
        <f t="shared" si="157"/>
        <v xml:space="preserve">F216    </v>
      </c>
      <c r="C10053" s="25" t="s">
        <v>264</v>
      </c>
      <c r="D10053" s="27">
        <v>-617733776.23000002</v>
      </c>
      <c r="E10053" s="27">
        <v>-362644785.23000002</v>
      </c>
    </row>
    <row r="10054" spans="1:5" x14ac:dyDescent="0.25">
      <c r="A10054">
        <v>7</v>
      </c>
      <c r="B10054" s="35" t="str">
        <f t="shared" si="157"/>
        <v>43800003</v>
      </c>
      <c r="C10054" s="32" t="s">
        <v>1020</v>
      </c>
      <c r="D10054" s="34">
        <v>257363965</v>
      </c>
      <c r="E10054" s="34">
        <v>64757904</v>
      </c>
    </row>
    <row r="10055" spans="1:5" x14ac:dyDescent="0.25">
      <c r="A10055">
        <v>7</v>
      </c>
      <c r="B10055" s="35" t="str">
        <f t="shared" si="157"/>
        <v xml:space="preserve">F438    </v>
      </c>
      <c r="C10055" s="25" t="s">
        <v>270</v>
      </c>
      <c r="D10055" s="27">
        <v>257363965</v>
      </c>
      <c r="E10055" s="27">
        <v>64757904</v>
      </c>
    </row>
    <row r="10056" spans="1:5" x14ac:dyDescent="0.25">
      <c r="A10056">
        <v>7</v>
      </c>
      <c r="B10056" s="35" t="str">
        <f t="shared" si="157"/>
        <v>43900003</v>
      </c>
      <c r="C10056" s="32" t="s">
        <v>1021</v>
      </c>
      <c r="D10056" s="34">
        <v>5848610</v>
      </c>
      <c r="E10056" s="34">
        <v>5848610</v>
      </c>
    </row>
    <row r="10057" spans="1:5" x14ac:dyDescent="0.25">
      <c r="A10057">
        <v>7</v>
      </c>
      <c r="B10057" s="35" t="str">
        <f t="shared" si="157"/>
        <v xml:space="preserve">F439    </v>
      </c>
      <c r="C10057" s="25" t="s">
        <v>271</v>
      </c>
      <c r="D10057" s="27">
        <v>5848610</v>
      </c>
      <c r="E10057" s="27">
        <v>5848610</v>
      </c>
    </row>
    <row r="10058" spans="1:5" x14ac:dyDescent="0.25">
      <c r="A10058">
        <v>7</v>
      </c>
      <c r="B10058" s="35" t="str">
        <f t="shared" si="157"/>
        <v>FERC_RET</v>
      </c>
      <c r="C10058" s="25" t="s">
        <v>1022</v>
      </c>
      <c r="D10058" s="27">
        <v>263212575</v>
      </c>
      <c r="E10058" s="27">
        <v>70606514</v>
      </c>
    </row>
    <row r="10059" spans="1:5" x14ac:dyDescent="0.25">
      <c r="A10059">
        <v>7</v>
      </c>
      <c r="B10059" s="35" t="str">
        <f t="shared" si="157"/>
        <v>41500103</v>
      </c>
      <c r="C10059" s="32" t="s">
        <v>1023</v>
      </c>
      <c r="D10059" s="33">
        <v>0</v>
      </c>
      <c r="E10059" s="34">
        <v>1307.45</v>
      </c>
    </row>
    <row r="10060" spans="1:5" x14ac:dyDescent="0.25">
      <c r="A10060">
        <v>7</v>
      </c>
      <c r="B10060" s="35" t="str">
        <f t="shared" si="157"/>
        <v>41500113</v>
      </c>
      <c r="C10060" s="32" t="s">
        <v>1024</v>
      </c>
      <c r="D10060" s="33">
        <v>0</v>
      </c>
      <c r="E10060" s="34">
        <v>-9.98</v>
      </c>
    </row>
    <row r="10061" spans="1:5" x14ac:dyDescent="0.25">
      <c r="A10061">
        <v>7</v>
      </c>
      <c r="B10061" s="35" t="str">
        <f t="shared" si="157"/>
        <v>41810000</v>
      </c>
      <c r="C10061" s="32" t="s">
        <v>1025</v>
      </c>
      <c r="D10061" s="33">
        <v>0</v>
      </c>
      <c r="E10061" s="34">
        <v>274974</v>
      </c>
    </row>
    <row r="10062" spans="1:5" x14ac:dyDescent="0.25">
      <c r="A10062">
        <v>7</v>
      </c>
      <c r="B10062" s="35" t="str">
        <f t="shared" si="157"/>
        <v>41900013</v>
      </c>
      <c r="C10062" s="32" t="s">
        <v>1026</v>
      </c>
      <c r="D10062" s="33">
        <v>0</v>
      </c>
      <c r="E10062" s="34">
        <v>17679.580000000002</v>
      </c>
    </row>
    <row r="10063" spans="1:5" x14ac:dyDescent="0.25">
      <c r="A10063">
        <v>7</v>
      </c>
      <c r="B10063" s="35" t="str">
        <f t="shared" si="157"/>
        <v>42650093</v>
      </c>
      <c r="C10063" s="32" t="s">
        <v>1027</v>
      </c>
      <c r="D10063" s="33">
        <v>0</v>
      </c>
      <c r="E10063" s="34">
        <v>10800</v>
      </c>
    </row>
    <row r="10064" spans="1:5" x14ac:dyDescent="0.25">
      <c r="A10064">
        <v>7</v>
      </c>
      <c r="B10064" s="35" t="str">
        <f t="shared" si="157"/>
        <v>42650103</v>
      </c>
      <c r="C10064" s="32" t="s">
        <v>1028</v>
      </c>
      <c r="D10064" s="33">
        <v>0</v>
      </c>
      <c r="E10064" s="34">
        <v>10600</v>
      </c>
    </row>
    <row r="10065" spans="1:5" x14ac:dyDescent="0.25">
      <c r="A10065">
        <v>7</v>
      </c>
      <c r="B10065" s="35" t="str">
        <f t="shared" si="157"/>
        <v>44000001</v>
      </c>
      <c r="C10065" s="32" t="s">
        <v>1030</v>
      </c>
      <c r="D10065" s="33">
        <v>0</v>
      </c>
      <c r="E10065" s="34">
        <v>-716999987.72000003</v>
      </c>
    </row>
    <row r="10066" spans="1:5" x14ac:dyDescent="0.25">
      <c r="A10066">
        <v>7</v>
      </c>
      <c r="B10066" s="35" t="str">
        <f t="shared" si="157"/>
        <v>44200011</v>
      </c>
      <c r="C10066" s="32" t="s">
        <v>1031</v>
      </c>
      <c r="D10066" s="33">
        <v>0</v>
      </c>
      <c r="E10066" s="34">
        <v>-511967150.54000002</v>
      </c>
    </row>
    <row r="10067" spans="1:5" x14ac:dyDescent="0.25">
      <c r="A10067">
        <v>7</v>
      </c>
      <c r="B10067" s="35" t="str">
        <f t="shared" si="157"/>
        <v>44200021</v>
      </c>
      <c r="C10067" s="32" t="s">
        <v>1032</v>
      </c>
      <c r="D10067" s="33">
        <v>0</v>
      </c>
      <c r="E10067" s="34">
        <v>-65030187.380000003</v>
      </c>
    </row>
    <row r="10068" spans="1:5" x14ac:dyDescent="0.25">
      <c r="A10068">
        <v>7</v>
      </c>
      <c r="B10068" s="35" t="str">
        <f t="shared" si="157"/>
        <v>44200031</v>
      </c>
      <c r="C10068" s="32" t="s">
        <v>1033</v>
      </c>
      <c r="D10068" s="33">
        <v>0</v>
      </c>
      <c r="E10068" s="34">
        <v>-142275.26</v>
      </c>
    </row>
    <row r="10069" spans="1:5" x14ac:dyDescent="0.25">
      <c r="A10069">
        <v>7</v>
      </c>
      <c r="B10069" s="35" t="str">
        <f t="shared" si="157"/>
        <v>44200041</v>
      </c>
      <c r="C10069" s="32" t="s">
        <v>1034</v>
      </c>
      <c r="D10069" s="33">
        <v>0</v>
      </c>
      <c r="E10069" s="34">
        <v>-1863475.74</v>
      </c>
    </row>
    <row r="10070" spans="1:5" x14ac:dyDescent="0.25">
      <c r="A10070">
        <v>7</v>
      </c>
      <c r="B10070" s="35" t="str">
        <f t="shared" si="157"/>
        <v>44400001</v>
      </c>
      <c r="C10070" s="32" t="s">
        <v>1035</v>
      </c>
      <c r="D10070" s="33">
        <v>0</v>
      </c>
      <c r="E10070" s="34">
        <v>-11432766.689999999</v>
      </c>
    </row>
    <row r="10071" spans="1:5" x14ac:dyDescent="0.25">
      <c r="A10071">
        <v>7</v>
      </c>
      <c r="B10071" s="35" t="str">
        <f t="shared" si="157"/>
        <v>44700011</v>
      </c>
      <c r="C10071" s="32" t="s">
        <v>1036</v>
      </c>
      <c r="D10071" s="33">
        <v>0</v>
      </c>
      <c r="E10071" s="34">
        <v>-219542.43</v>
      </c>
    </row>
    <row r="10072" spans="1:5" x14ac:dyDescent="0.25">
      <c r="A10072">
        <v>7</v>
      </c>
      <c r="B10072" s="35" t="str">
        <f t="shared" ref="B10072:B10135" si="158">LEFT(C10072,8)</f>
        <v>44700031</v>
      </c>
      <c r="C10072" s="32" t="s">
        <v>1037</v>
      </c>
      <c r="D10072" s="33">
        <v>0</v>
      </c>
      <c r="E10072" s="34">
        <v>-65796962.810000002</v>
      </c>
    </row>
    <row r="10073" spans="1:5" x14ac:dyDescent="0.25">
      <c r="A10073">
        <v>7</v>
      </c>
      <c r="B10073" s="35" t="str">
        <f t="shared" si="158"/>
        <v>45000001</v>
      </c>
      <c r="C10073" s="32" t="s">
        <v>1038</v>
      </c>
      <c r="D10073" s="33">
        <v>0</v>
      </c>
      <c r="E10073" s="34">
        <v>-1782432.44</v>
      </c>
    </row>
    <row r="10074" spans="1:5" x14ac:dyDescent="0.25">
      <c r="A10074">
        <v>7</v>
      </c>
      <c r="B10074" s="35" t="str">
        <f t="shared" si="158"/>
        <v>45100031</v>
      </c>
      <c r="C10074" s="32" t="s">
        <v>1039</v>
      </c>
      <c r="D10074" s="33">
        <v>0</v>
      </c>
      <c r="E10074" s="34">
        <v>-947525</v>
      </c>
    </row>
    <row r="10075" spans="1:5" x14ac:dyDescent="0.25">
      <c r="A10075">
        <v>7</v>
      </c>
      <c r="B10075" s="35" t="str">
        <f t="shared" si="158"/>
        <v>45100131</v>
      </c>
      <c r="C10075" s="32" t="s">
        <v>1040</v>
      </c>
      <c r="D10075" s="33">
        <v>0</v>
      </c>
      <c r="E10075" s="34">
        <v>-820786.2</v>
      </c>
    </row>
    <row r="10076" spans="1:5" x14ac:dyDescent="0.25">
      <c r="A10076">
        <v>7</v>
      </c>
      <c r="B10076" s="35" t="str">
        <f t="shared" si="158"/>
        <v>45100141</v>
      </c>
      <c r="C10076" s="32" t="s">
        <v>1041</v>
      </c>
      <c r="D10076" s="33">
        <v>0</v>
      </c>
      <c r="E10076" s="34">
        <v>-93504</v>
      </c>
    </row>
    <row r="10077" spans="1:5" x14ac:dyDescent="0.25">
      <c r="A10077">
        <v>7</v>
      </c>
      <c r="B10077" s="35" t="str">
        <f t="shared" si="158"/>
        <v>45100151</v>
      </c>
      <c r="C10077" s="32" t="s">
        <v>1042</v>
      </c>
      <c r="D10077" s="33">
        <v>0</v>
      </c>
      <c r="E10077" s="34">
        <v>-138066.62</v>
      </c>
    </row>
    <row r="10078" spans="1:5" x14ac:dyDescent="0.25">
      <c r="A10078">
        <v>7</v>
      </c>
      <c r="B10078" s="35" t="str">
        <f t="shared" si="158"/>
        <v>45100161</v>
      </c>
      <c r="C10078" s="32" t="s">
        <v>1043</v>
      </c>
      <c r="D10078" s="33">
        <v>0</v>
      </c>
      <c r="E10078" s="34">
        <v>-41612.300000000003</v>
      </c>
    </row>
    <row r="10079" spans="1:5" x14ac:dyDescent="0.25">
      <c r="A10079">
        <v>7</v>
      </c>
      <c r="B10079" s="35" t="str">
        <f t="shared" si="158"/>
        <v>45400011</v>
      </c>
      <c r="C10079" s="32" t="s">
        <v>1044</v>
      </c>
      <c r="D10079" s="33">
        <v>0</v>
      </c>
      <c r="E10079" s="34">
        <v>-34188.080000000002</v>
      </c>
    </row>
    <row r="10080" spans="1:5" x14ac:dyDescent="0.25">
      <c r="A10080">
        <v>7</v>
      </c>
      <c r="B10080" s="35" t="str">
        <f t="shared" si="158"/>
        <v>45400031</v>
      </c>
      <c r="C10080" s="32" t="s">
        <v>1045</v>
      </c>
      <c r="D10080" s="33">
        <v>0</v>
      </c>
      <c r="E10080" s="34">
        <v>-2567189.04</v>
      </c>
    </row>
    <row r="10081" spans="1:5" x14ac:dyDescent="0.25">
      <c r="A10081">
        <v>7</v>
      </c>
      <c r="B10081" s="35" t="str">
        <f t="shared" si="158"/>
        <v>45400051</v>
      </c>
      <c r="C10081" s="32" t="s">
        <v>1046</v>
      </c>
      <c r="D10081" s="33">
        <v>0</v>
      </c>
      <c r="E10081" s="34">
        <v>-15725.08</v>
      </c>
    </row>
    <row r="10082" spans="1:5" x14ac:dyDescent="0.25">
      <c r="A10082">
        <v>7</v>
      </c>
      <c r="B10082" s="35" t="str">
        <f t="shared" si="158"/>
        <v>45600091</v>
      </c>
      <c r="C10082" s="32" t="s">
        <v>1047</v>
      </c>
      <c r="D10082" s="33">
        <v>0</v>
      </c>
      <c r="E10082" s="34">
        <v>-7139302.2000000002</v>
      </c>
    </row>
    <row r="10083" spans="1:5" x14ac:dyDescent="0.25">
      <c r="A10083">
        <v>7</v>
      </c>
      <c r="B10083" s="35" t="str">
        <f t="shared" si="158"/>
        <v>45600201</v>
      </c>
      <c r="C10083" s="32" t="s">
        <v>1048</v>
      </c>
      <c r="D10083" s="33">
        <v>0</v>
      </c>
      <c r="E10083" s="34">
        <v>-93669637.099999994</v>
      </c>
    </row>
    <row r="10084" spans="1:5" x14ac:dyDescent="0.25">
      <c r="A10084">
        <v>7</v>
      </c>
      <c r="B10084" s="35" t="str">
        <f t="shared" si="158"/>
        <v>45600211</v>
      </c>
      <c r="C10084" s="32" t="s">
        <v>1049</v>
      </c>
      <c r="D10084" s="33">
        <v>0</v>
      </c>
      <c r="E10084" s="34">
        <v>80097690.939999998</v>
      </c>
    </row>
    <row r="10085" spans="1:5" x14ac:dyDescent="0.25">
      <c r="A10085">
        <v>7</v>
      </c>
      <c r="B10085" s="35" t="str">
        <f t="shared" si="158"/>
        <v>45600221</v>
      </c>
      <c r="C10085" s="32" t="s">
        <v>1050</v>
      </c>
      <c r="D10085" s="33">
        <v>0</v>
      </c>
      <c r="E10085" s="34">
        <v>-57604.160000000003</v>
      </c>
    </row>
    <row r="10086" spans="1:5" x14ac:dyDescent="0.25">
      <c r="A10086">
        <v>7</v>
      </c>
      <c r="B10086" s="35" t="str">
        <f t="shared" si="158"/>
        <v>48000002</v>
      </c>
      <c r="C10086" s="32" t="s">
        <v>1051</v>
      </c>
      <c r="D10086" s="33">
        <v>0</v>
      </c>
      <c r="E10086" s="34">
        <v>-423253935.50999999</v>
      </c>
    </row>
    <row r="10087" spans="1:5" x14ac:dyDescent="0.25">
      <c r="A10087">
        <v>7</v>
      </c>
      <c r="B10087" s="35" t="str">
        <f t="shared" si="158"/>
        <v>48100002</v>
      </c>
      <c r="C10087" s="32" t="s">
        <v>1052</v>
      </c>
      <c r="D10087" s="33">
        <v>0</v>
      </c>
      <c r="E10087" s="34">
        <v>-155009204.80000001</v>
      </c>
    </row>
    <row r="10088" spans="1:5" x14ac:dyDescent="0.25">
      <c r="A10088">
        <v>7</v>
      </c>
      <c r="B10088" s="35" t="str">
        <f t="shared" si="158"/>
        <v>48100012</v>
      </c>
      <c r="C10088" s="32" t="s">
        <v>1053</v>
      </c>
      <c r="D10088" s="33">
        <v>0</v>
      </c>
      <c r="E10088" s="34">
        <v>-12408197.439999999</v>
      </c>
    </row>
    <row r="10089" spans="1:5" x14ac:dyDescent="0.25">
      <c r="A10089">
        <v>7</v>
      </c>
      <c r="B10089" s="35" t="str">
        <f t="shared" si="158"/>
        <v>48100022</v>
      </c>
      <c r="C10089" s="32" t="s">
        <v>1054</v>
      </c>
      <c r="D10089" s="33">
        <v>0</v>
      </c>
      <c r="E10089" s="34">
        <v>-15659774.51</v>
      </c>
    </row>
    <row r="10090" spans="1:5" x14ac:dyDescent="0.25">
      <c r="A10090">
        <v>7</v>
      </c>
      <c r="B10090" s="35" t="str">
        <f t="shared" si="158"/>
        <v>48100032</v>
      </c>
      <c r="C10090" s="32" t="s">
        <v>1055</v>
      </c>
      <c r="D10090" s="33">
        <v>0</v>
      </c>
      <c r="E10090" s="34">
        <v>-615916.29</v>
      </c>
    </row>
    <row r="10091" spans="1:5" x14ac:dyDescent="0.25">
      <c r="A10091">
        <v>7</v>
      </c>
      <c r="B10091" s="35" t="str">
        <f t="shared" si="158"/>
        <v>48700002</v>
      </c>
      <c r="C10091" s="32" t="s">
        <v>1056</v>
      </c>
      <c r="D10091" s="33">
        <v>0</v>
      </c>
      <c r="E10091" s="34">
        <v>-747575.63</v>
      </c>
    </row>
    <row r="10092" spans="1:5" x14ac:dyDescent="0.25">
      <c r="A10092">
        <v>7</v>
      </c>
      <c r="B10092" s="35" t="str">
        <f t="shared" si="158"/>
        <v>48800012</v>
      </c>
      <c r="C10092" s="32" t="s">
        <v>1057</v>
      </c>
      <c r="D10092" s="33">
        <v>0</v>
      </c>
      <c r="E10092" s="34">
        <v>-335235</v>
      </c>
    </row>
    <row r="10093" spans="1:5" x14ac:dyDescent="0.25">
      <c r="A10093">
        <v>7</v>
      </c>
      <c r="B10093" s="35" t="str">
        <f t="shared" si="158"/>
        <v>48800102</v>
      </c>
      <c r="C10093" s="32" t="s">
        <v>1058</v>
      </c>
      <c r="D10093" s="33">
        <v>0</v>
      </c>
      <c r="E10093" s="34">
        <v>-296040.28999999998</v>
      </c>
    </row>
    <row r="10094" spans="1:5" x14ac:dyDescent="0.25">
      <c r="A10094">
        <v>7</v>
      </c>
      <c r="B10094" s="35" t="str">
        <f t="shared" si="158"/>
        <v>48800112</v>
      </c>
      <c r="C10094" s="32" t="s">
        <v>1059</v>
      </c>
      <c r="D10094" s="33">
        <v>0</v>
      </c>
      <c r="E10094" s="34">
        <v>-79216</v>
      </c>
    </row>
    <row r="10095" spans="1:5" x14ac:dyDescent="0.25">
      <c r="A10095">
        <v>7</v>
      </c>
      <c r="B10095" s="35" t="str">
        <f t="shared" si="158"/>
        <v>48800122</v>
      </c>
      <c r="C10095" s="32" t="s">
        <v>1060</v>
      </c>
      <c r="D10095" s="33">
        <v>0</v>
      </c>
      <c r="E10095" s="34">
        <v>-62359.4</v>
      </c>
    </row>
    <row r="10096" spans="1:5" x14ac:dyDescent="0.25">
      <c r="A10096">
        <v>7</v>
      </c>
      <c r="B10096" s="35" t="str">
        <f t="shared" si="158"/>
        <v>48930002</v>
      </c>
      <c r="C10096" s="32" t="s">
        <v>1061</v>
      </c>
      <c r="D10096" s="33">
        <v>0</v>
      </c>
      <c r="E10096" s="34">
        <v>-4036692.53</v>
      </c>
    </row>
    <row r="10097" spans="1:5" x14ac:dyDescent="0.25">
      <c r="A10097">
        <v>7</v>
      </c>
      <c r="B10097" s="35" t="str">
        <f t="shared" si="158"/>
        <v>48930012</v>
      </c>
      <c r="C10097" s="32" t="s">
        <v>1062</v>
      </c>
      <c r="D10097" s="33">
        <v>0</v>
      </c>
      <c r="E10097" s="34">
        <v>-8484241.7200000007</v>
      </c>
    </row>
    <row r="10098" spans="1:5" x14ac:dyDescent="0.25">
      <c r="A10098">
        <v>7</v>
      </c>
      <c r="B10098" s="35" t="str">
        <f t="shared" si="158"/>
        <v>49300142</v>
      </c>
      <c r="C10098" s="32" t="s">
        <v>1063</v>
      </c>
      <c r="D10098" s="33">
        <v>0</v>
      </c>
      <c r="E10098" s="34">
        <v>-3989678.88</v>
      </c>
    </row>
    <row r="10099" spans="1:5" x14ac:dyDescent="0.25">
      <c r="A10099">
        <v>7</v>
      </c>
      <c r="B10099" s="35" t="str">
        <f t="shared" si="158"/>
        <v>49500062</v>
      </c>
      <c r="C10099" s="32" t="s">
        <v>1064</v>
      </c>
      <c r="D10099" s="33">
        <v>0</v>
      </c>
      <c r="E10099" s="34">
        <v>22127715.309999999</v>
      </c>
    </row>
    <row r="10100" spans="1:5" x14ac:dyDescent="0.25">
      <c r="A10100">
        <v>7</v>
      </c>
      <c r="B10100" s="35" t="str">
        <f t="shared" si="158"/>
        <v>60010000</v>
      </c>
      <c r="C10100" s="32" t="s">
        <v>1065</v>
      </c>
      <c r="D10100" s="33">
        <v>0</v>
      </c>
      <c r="E10100" s="34">
        <v>104969259.09999999</v>
      </c>
    </row>
    <row r="10101" spans="1:5" x14ac:dyDescent="0.25">
      <c r="A10101">
        <v>7</v>
      </c>
      <c r="B10101" s="35" t="str">
        <f t="shared" si="158"/>
        <v>60013000</v>
      </c>
      <c r="C10101" s="32" t="s">
        <v>1066</v>
      </c>
      <c r="D10101" s="33">
        <v>0</v>
      </c>
      <c r="E10101" s="34">
        <v>35263875.950000003</v>
      </c>
    </row>
    <row r="10102" spans="1:5" x14ac:dyDescent="0.25">
      <c r="A10102">
        <v>7</v>
      </c>
      <c r="B10102" s="35" t="str">
        <f t="shared" si="158"/>
        <v>60014000</v>
      </c>
      <c r="C10102" s="32" t="s">
        <v>1067</v>
      </c>
      <c r="D10102" s="33">
        <v>0</v>
      </c>
      <c r="E10102" s="34">
        <v>11599478.550000001</v>
      </c>
    </row>
    <row r="10103" spans="1:5" x14ac:dyDescent="0.25">
      <c r="A10103">
        <v>7</v>
      </c>
      <c r="B10103" s="35" t="str">
        <f t="shared" si="158"/>
        <v>60015000</v>
      </c>
      <c r="C10103" s="32" t="s">
        <v>1068</v>
      </c>
      <c r="D10103" s="33">
        <v>0</v>
      </c>
      <c r="E10103" s="34">
        <v>518593.47</v>
      </c>
    </row>
    <row r="10104" spans="1:5" x14ac:dyDescent="0.25">
      <c r="A10104">
        <v>7</v>
      </c>
      <c r="B10104" s="35" t="str">
        <f t="shared" si="158"/>
        <v>60020000</v>
      </c>
      <c r="C10104" s="32" t="s">
        <v>1069</v>
      </c>
      <c r="D10104" s="33">
        <v>0</v>
      </c>
      <c r="E10104" s="34">
        <v>882913.9</v>
      </c>
    </row>
    <row r="10105" spans="1:5" x14ac:dyDescent="0.25">
      <c r="A10105">
        <v>7</v>
      </c>
      <c r="B10105" s="35" t="str">
        <f t="shared" si="158"/>
        <v>60020100</v>
      </c>
      <c r="C10105" s="32" t="s">
        <v>1070</v>
      </c>
      <c r="D10105" s="33">
        <v>0</v>
      </c>
      <c r="E10105" s="34">
        <v>572918.26</v>
      </c>
    </row>
    <row r="10106" spans="1:5" x14ac:dyDescent="0.25">
      <c r="A10106">
        <v>7</v>
      </c>
      <c r="B10106" s="35" t="str">
        <f t="shared" si="158"/>
        <v>60023000</v>
      </c>
      <c r="C10106" s="32" t="s">
        <v>1071</v>
      </c>
      <c r="D10106" s="33">
        <v>0</v>
      </c>
      <c r="E10106" s="34">
        <v>12486423.4</v>
      </c>
    </row>
    <row r="10107" spans="1:5" x14ac:dyDescent="0.25">
      <c r="A10107">
        <v>7</v>
      </c>
      <c r="B10107" s="35" t="str">
        <f t="shared" si="158"/>
        <v>60024000</v>
      </c>
      <c r="C10107" s="32" t="s">
        <v>1072</v>
      </c>
      <c r="D10107" s="33">
        <v>0</v>
      </c>
      <c r="E10107" s="34">
        <v>2087998.5</v>
      </c>
    </row>
    <row r="10108" spans="1:5" x14ac:dyDescent="0.25">
      <c r="A10108">
        <v>7</v>
      </c>
      <c r="B10108" s="35" t="str">
        <f t="shared" si="158"/>
        <v>60025000</v>
      </c>
      <c r="C10108" s="32" t="s">
        <v>1073</v>
      </c>
      <c r="D10108" s="33">
        <v>0</v>
      </c>
      <c r="E10108" s="34">
        <v>36174.879999999997</v>
      </c>
    </row>
    <row r="10109" spans="1:5" x14ac:dyDescent="0.25">
      <c r="A10109">
        <v>7</v>
      </c>
      <c r="B10109" s="35" t="str">
        <f t="shared" si="158"/>
        <v>60042000</v>
      </c>
      <c r="C10109" s="32" t="s">
        <v>1074</v>
      </c>
      <c r="D10109" s="33">
        <v>0</v>
      </c>
      <c r="E10109" s="34">
        <v>23002865.550000001</v>
      </c>
    </row>
    <row r="10110" spans="1:5" x14ac:dyDescent="0.25">
      <c r="A10110">
        <v>7</v>
      </c>
      <c r="B10110" s="35" t="str">
        <f t="shared" si="158"/>
        <v>60045000</v>
      </c>
      <c r="C10110" s="32" t="s">
        <v>1075</v>
      </c>
      <c r="D10110" s="33">
        <v>0</v>
      </c>
      <c r="E10110" s="34">
        <v>1948214.46</v>
      </c>
    </row>
    <row r="10111" spans="1:5" x14ac:dyDescent="0.25">
      <c r="A10111">
        <v>7</v>
      </c>
      <c r="B10111" s="35" t="str">
        <f t="shared" si="158"/>
        <v>60046000</v>
      </c>
      <c r="C10111" s="32" t="s">
        <v>1076</v>
      </c>
      <c r="D10111" s="33">
        <v>0</v>
      </c>
      <c r="E10111" s="34">
        <v>554642.54</v>
      </c>
    </row>
    <row r="10112" spans="1:5" x14ac:dyDescent="0.25">
      <c r="A10112">
        <v>7</v>
      </c>
      <c r="B10112" s="35" t="str">
        <f t="shared" si="158"/>
        <v>60070000</v>
      </c>
      <c r="C10112" s="32" t="s">
        <v>1077</v>
      </c>
      <c r="D10112" s="33">
        <v>0</v>
      </c>
      <c r="E10112" s="34">
        <v>84615.39</v>
      </c>
    </row>
    <row r="10113" spans="1:5" x14ac:dyDescent="0.25">
      <c r="A10113">
        <v>7</v>
      </c>
      <c r="B10113" s="35" t="str">
        <f t="shared" si="158"/>
        <v>60081000</v>
      </c>
      <c r="C10113" s="32" t="s">
        <v>1078</v>
      </c>
      <c r="D10113" s="33">
        <v>0</v>
      </c>
      <c r="E10113" s="34">
        <v>155499.63</v>
      </c>
    </row>
    <row r="10114" spans="1:5" x14ac:dyDescent="0.25">
      <c r="A10114">
        <v>7</v>
      </c>
      <c r="B10114" s="35" t="str">
        <f t="shared" si="158"/>
        <v>60230010</v>
      </c>
      <c r="C10114" s="32" t="s">
        <v>1079</v>
      </c>
      <c r="D10114" s="33">
        <v>0</v>
      </c>
      <c r="E10114" s="34">
        <v>4724770.03</v>
      </c>
    </row>
    <row r="10115" spans="1:5" x14ac:dyDescent="0.25">
      <c r="A10115">
        <v>7</v>
      </c>
      <c r="B10115" s="35" t="str">
        <f t="shared" si="158"/>
        <v>60250000</v>
      </c>
      <c r="C10115" s="32" t="s">
        <v>1080</v>
      </c>
      <c r="D10115" s="33">
        <v>0</v>
      </c>
      <c r="E10115" s="34">
        <v>1464023.77</v>
      </c>
    </row>
    <row r="10116" spans="1:5" x14ac:dyDescent="0.25">
      <c r="A10116">
        <v>7</v>
      </c>
      <c r="B10116" s="35" t="str">
        <f t="shared" si="158"/>
        <v>60260020</v>
      </c>
      <c r="C10116" s="32" t="s">
        <v>1081</v>
      </c>
      <c r="D10116" s="33">
        <v>0</v>
      </c>
      <c r="E10116" s="34">
        <v>7430638.3799999999</v>
      </c>
    </row>
    <row r="10117" spans="1:5" x14ac:dyDescent="0.25">
      <c r="A10117">
        <v>7</v>
      </c>
      <c r="B10117" s="35" t="str">
        <f t="shared" si="158"/>
        <v>60260060</v>
      </c>
      <c r="C10117" s="32" t="s">
        <v>1845</v>
      </c>
      <c r="D10117" s="33">
        <v>0</v>
      </c>
      <c r="E10117" s="34">
        <v>-339144.1</v>
      </c>
    </row>
    <row r="10118" spans="1:5" x14ac:dyDescent="0.25">
      <c r="A10118">
        <v>7</v>
      </c>
      <c r="B10118" s="35" t="str">
        <f t="shared" si="158"/>
        <v>60260090</v>
      </c>
      <c r="C10118" s="32" t="s">
        <v>1846</v>
      </c>
      <c r="D10118" s="33">
        <v>0</v>
      </c>
      <c r="E10118" s="34">
        <v>571.83000000000004</v>
      </c>
    </row>
    <row r="10119" spans="1:5" x14ac:dyDescent="0.25">
      <c r="A10119">
        <v>7</v>
      </c>
      <c r="B10119" s="35" t="str">
        <f t="shared" si="158"/>
        <v>60260100</v>
      </c>
      <c r="C10119" s="32" t="s">
        <v>1082</v>
      </c>
      <c r="D10119" s="33">
        <v>0</v>
      </c>
      <c r="E10119" s="34">
        <v>-4189186.94</v>
      </c>
    </row>
    <row r="10120" spans="1:5" x14ac:dyDescent="0.25">
      <c r="A10120">
        <v>7</v>
      </c>
      <c r="B10120" s="35" t="str">
        <f t="shared" si="158"/>
        <v>60266200</v>
      </c>
      <c r="C10120" s="32" t="s">
        <v>1083</v>
      </c>
      <c r="D10120" s="33">
        <v>0</v>
      </c>
      <c r="E10120" s="34">
        <v>157267.88</v>
      </c>
    </row>
    <row r="10121" spans="1:5" x14ac:dyDescent="0.25">
      <c r="A10121">
        <v>7</v>
      </c>
      <c r="B10121" s="35" t="str">
        <f t="shared" si="158"/>
        <v>60266220</v>
      </c>
      <c r="C10121" s="32" t="s">
        <v>1084</v>
      </c>
      <c r="D10121" s="33">
        <v>0</v>
      </c>
      <c r="E10121" s="34">
        <v>22474271.199999999</v>
      </c>
    </row>
    <row r="10122" spans="1:5" x14ac:dyDescent="0.25">
      <c r="A10122">
        <v>7</v>
      </c>
      <c r="B10122" s="35" t="str">
        <f t="shared" si="158"/>
        <v>60270000</v>
      </c>
      <c r="C10122" s="32" t="s">
        <v>1085</v>
      </c>
      <c r="D10122" s="33">
        <v>0</v>
      </c>
      <c r="E10122" s="34">
        <v>23496854.600000001</v>
      </c>
    </row>
    <row r="10123" spans="1:5" x14ac:dyDescent="0.25">
      <c r="A10123">
        <v>7</v>
      </c>
      <c r="B10123" s="35" t="str">
        <f t="shared" si="158"/>
        <v>60290000</v>
      </c>
      <c r="C10123" s="32" t="s">
        <v>1086</v>
      </c>
      <c r="D10123" s="33">
        <v>0</v>
      </c>
      <c r="E10123" s="34">
        <v>11492573.359999999</v>
      </c>
    </row>
    <row r="10124" spans="1:5" x14ac:dyDescent="0.25">
      <c r="A10124">
        <v>7</v>
      </c>
      <c r="B10124" s="35" t="str">
        <f t="shared" si="158"/>
        <v>60330000</v>
      </c>
      <c r="C10124" s="32" t="s">
        <v>1087</v>
      </c>
      <c r="D10124" s="33">
        <v>0</v>
      </c>
      <c r="E10124" s="34">
        <v>1084474.8899999999</v>
      </c>
    </row>
    <row r="10125" spans="1:5" x14ac:dyDescent="0.25">
      <c r="A10125">
        <v>7</v>
      </c>
      <c r="B10125" s="35" t="str">
        <f t="shared" si="158"/>
        <v>60331000</v>
      </c>
      <c r="C10125" s="32" t="s">
        <v>1088</v>
      </c>
      <c r="D10125" s="33">
        <v>0</v>
      </c>
      <c r="E10125" s="34">
        <v>9020.74</v>
      </c>
    </row>
    <row r="10126" spans="1:5" x14ac:dyDescent="0.25">
      <c r="A10126">
        <v>7</v>
      </c>
      <c r="B10126" s="35" t="str">
        <f t="shared" si="158"/>
        <v>60332000</v>
      </c>
      <c r="C10126" s="32" t="s">
        <v>1089</v>
      </c>
      <c r="D10126" s="33">
        <v>0</v>
      </c>
      <c r="E10126" s="34">
        <v>517985.88</v>
      </c>
    </row>
    <row r="10127" spans="1:5" x14ac:dyDescent="0.25">
      <c r="A10127">
        <v>7</v>
      </c>
      <c r="B10127" s="35" t="str">
        <f t="shared" si="158"/>
        <v>60333000</v>
      </c>
      <c r="C10127" s="32" t="s">
        <v>1090</v>
      </c>
      <c r="D10127" s="33">
        <v>0</v>
      </c>
      <c r="E10127" s="34">
        <v>393488.76</v>
      </c>
    </row>
    <row r="10128" spans="1:5" x14ac:dyDescent="0.25">
      <c r="A10128">
        <v>7</v>
      </c>
      <c r="B10128" s="35" t="str">
        <f t="shared" si="158"/>
        <v>60333150</v>
      </c>
      <c r="C10128" s="32" t="s">
        <v>1091</v>
      </c>
      <c r="D10128" s="33">
        <v>0</v>
      </c>
      <c r="E10128" s="34">
        <v>329766.14</v>
      </c>
    </row>
    <row r="10129" spans="1:5" x14ac:dyDescent="0.25">
      <c r="A10129">
        <v>7</v>
      </c>
      <c r="B10129" s="35" t="str">
        <f t="shared" si="158"/>
        <v>60334000</v>
      </c>
      <c r="C10129" s="32" t="s">
        <v>1092</v>
      </c>
      <c r="D10129" s="33">
        <v>0</v>
      </c>
      <c r="E10129" s="34">
        <v>312341.84000000003</v>
      </c>
    </row>
    <row r="10130" spans="1:5" x14ac:dyDescent="0.25">
      <c r="A10130">
        <v>7</v>
      </c>
      <c r="B10130" s="35" t="str">
        <f t="shared" si="158"/>
        <v>60335000</v>
      </c>
      <c r="C10130" s="32" t="s">
        <v>1093</v>
      </c>
      <c r="D10130" s="33">
        <v>0</v>
      </c>
      <c r="E10130" s="34">
        <v>701533.42</v>
      </c>
    </row>
    <row r="10131" spans="1:5" x14ac:dyDescent="0.25">
      <c r="A10131">
        <v>7</v>
      </c>
      <c r="B10131" s="35" t="str">
        <f t="shared" si="158"/>
        <v>60390000</v>
      </c>
      <c r="C10131" s="32" t="s">
        <v>1094</v>
      </c>
      <c r="D10131" s="33">
        <v>0</v>
      </c>
      <c r="E10131" s="34">
        <v>436974.14</v>
      </c>
    </row>
    <row r="10132" spans="1:5" x14ac:dyDescent="0.25">
      <c r="A10132">
        <v>7</v>
      </c>
      <c r="B10132" s="35" t="str">
        <f t="shared" si="158"/>
        <v>60600000</v>
      </c>
      <c r="C10132" s="32" t="s">
        <v>1095</v>
      </c>
      <c r="D10132" s="33">
        <v>0</v>
      </c>
      <c r="E10132" s="34">
        <v>9279706.7799999993</v>
      </c>
    </row>
    <row r="10133" spans="1:5" x14ac:dyDescent="0.25">
      <c r="A10133">
        <v>7</v>
      </c>
      <c r="B10133" s="35" t="str">
        <f t="shared" si="158"/>
        <v>60600010</v>
      </c>
      <c r="C10133" s="32" t="s">
        <v>1096</v>
      </c>
      <c r="D10133" s="33">
        <v>0</v>
      </c>
      <c r="E10133" s="34">
        <v>301353.2</v>
      </c>
    </row>
    <row r="10134" spans="1:5" x14ac:dyDescent="0.25">
      <c r="A10134">
        <v>7</v>
      </c>
      <c r="B10134" s="35" t="str">
        <f t="shared" si="158"/>
        <v>60600100</v>
      </c>
      <c r="C10134" s="32" t="s">
        <v>1097</v>
      </c>
      <c r="D10134" s="33">
        <v>0</v>
      </c>
      <c r="E10134" s="34">
        <v>6492249.0300000003</v>
      </c>
    </row>
    <row r="10135" spans="1:5" x14ac:dyDescent="0.25">
      <c r="A10135">
        <v>7</v>
      </c>
      <c r="B10135" s="35" t="str">
        <f t="shared" si="158"/>
        <v>60600200</v>
      </c>
      <c r="C10135" s="32" t="s">
        <v>1098</v>
      </c>
      <c r="D10135" s="33">
        <v>0</v>
      </c>
      <c r="E10135" s="34">
        <v>64486.29</v>
      </c>
    </row>
    <row r="10136" spans="1:5" x14ac:dyDescent="0.25">
      <c r="A10136">
        <v>7</v>
      </c>
      <c r="B10136" s="35" t="str">
        <f t="shared" ref="B10136:B10199" si="159">LEFT(C10136,8)</f>
        <v>60601000</v>
      </c>
      <c r="C10136" s="32" t="s">
        <v>1099</v>
      </c>
      <c r="D10136" s="33">
        <v>0</v>
      </c>
      <c r="E10136" s="34">
        <v>-261.24</v>
      </c>
    </row>
    <row r="10137" spans="1:5" x14ac:dyDescent="0.25">
      <c r="A10137">
        <v>7</v>
      </c>
      <c r="B10137" s="35" t="str">
        <f t="shared" si="159"/>
        <v>60602000</v>
      </c>
      <c r="C10137" s="32" t="s">
        <v>1100</v>
      </c>
      <c r="D10137" s="33">
        <v>0</v>
      </c>
      <c r="E10137" s="33">
        <v>0</v>
      </c>
    </row>
    <row r="10138" spans="1:5" x14ac:dyDescent="0.25">
      <c r="A10138">
        <v>7</v>
      </c>
      <c r="B10138" s="35" t="str">
        <f t="shared" si="159"/>
        <v>60605000</v>
      </c>
      <c r="C10138" s="32" t="s">
        <v>1101</v>
      </c>
      <c r="D10138" s="33">
        <v>0</v>
      </c>
      <c r="E10138" s="34">
        <v>19907.28</v>
      </c>
    </row>
    <row r="10139" spans="1:5" x14ac:dyDescent="0.25">
      <c r="A10139">
        <v>7</v>
      </c>
      <c r="B10139" s="35" t="str">
        <f t="shared" si="159"/>
        <v>60611000</v>
      </c>
      <c r="C10139" s="32" t="s">
        <v>1102</v>
      </c>
      <c r="D10139" s="33">
        <v>0</v>
      </c>
      <c r="E10139" s="34">
        <v>51342290.520000003</v>
      </c>
    </row>
    <row r="10140" spans="1:5" x14ac:dyDescent="0.25">
      <c r="A10140">
        <v>7</v>
      </c>
      <c r="B10140" s="35" t="str">
        <f t="shared" si="159"/>
        <v>60611100</v>
      </c>
      <c r="C10140" s="32" t="s">
        <v>1103</v>
      </c>
      <c r="D10140" s="33">
        <v>0</v>
      </c>
      <c r="E10140" s="34">
        <v>-3776736.95</v>
      </c>
    </row>
    <row r="10141" spans="1:5" x14ac:dyDescent="0.25">
      <c r="A10141">
        <v>7</v>
      </c>
      <c r="B10141" s="35" t="str">
        <f t="shared" si="159"/>
        <v>60621000</v>
      </c>
      <c r="C10141" s="32" t="s">
        <v>1104</v>
      </c>
      <c r="D10141" s="33">
        <v>0</v>
      </c>
      <c r="E10141" s="34">
        <v>817184.44</v>
      </c>
    </row>
    <row r="10142" spans="1:5" x14ac:dyDescent="0.25">
      <c r="A10142">
        <v>7</v>
      </c>
      <c r="B10142" s="35" t="str">
        <f t="shared" si="159"/>
        <v>60621100</v>
      </c>
      <c r="C10142" s="32" t="s">
        <v>1105</v>
      </c>
      <c r="D10142" s="33">
        <v>0</v>
      </c>
      <c r="E10142" s="34">
        <v>-23802.83</v>
      </c>
    </row>
    <row r="10143" spans="1:5" x14ac:dyDescent="0.25">
      <c r="A10143">
        <v>7</v>
      </c>
      <c r="B10143" s="35" t="str">
        <f t="shared" si="159"/>
        <v>60622000</v>
      </c>
      <c r="C10143" s="32" t="s">
        <v>1106</v>
      </c>
      <c r="D10143" s="33">
        <v>0</v>
      </c>
      <c r="E10143" s="34">
        <v>16735483.529999999</v>
      </c>
    </row>
    <row r="10144" spans="1:5" x14ac:dyDescent="0.25">
      <c r="A10144">
        <v>7</v>
      </c>
      <c r="B10144" s="35" t="str">
        <f t="shared" si="159"/>
        <v>60622001</v>
      </c>
      <c r="C10144" s="32" t="s">
        <v>1107</v>
      </c>
      <c r="D10144" s="33">
        <v>0</v>
      </c>
      <c r="E10144" s="34">
        <v>-3012150.34</v>
      </c>
    </row>
    <row r="10145" spans="1:5" x14ac:dyDescent="0.25">
      <c r="A10145">
        <v>7</v>
      </c>
      <c r="B10145" s="35" t="str">
        <f t="shared" si="159"/>
        <v>60625000</v>
      </c>
      <c r="C10145" s="32" t="s">
        <v>1108</v>
      </c>
      <c r="D10145" s="33">
        <v>0</v>
      </c>
      <c r="E10145" s="34">
        <v>501102.16</v>
      </c>
    </row>
    <row r="10146" spans="1:5" x14ac:dyDescent="0.25">
      <c r="A10146">
        <v>7</v>
      </c>
      <c r="B10146" s="35" t="str">
        <f t="shared" si="159"/>
        <v>60625100</v>
      </c>
      <c r="C10146" s="32" t="s">
        <v>1109</v>
      </c>
      <c r="D10146" s="33">
        <v>0</v>
      </c>
      <c r="E10146" s="34">
        <v>-30232.74</v>
      </c>
    </row>
    <row r="10147" spans="1:5" x14ac:dyDescent="0.25">
      <c r="A10147">
        <v>7</v>
      </c>
      <c r="B10147" s="35" t="str">
        <f t="shared" si="159"/>
        <v>60660000</v>
      </c>
      <c r="C10147" s="32" t="s">
        <v>1110</v>
      </c>
      <c r="D10147" s="33">
        <v>0</v>
      </c>
      <c r="E10147" s="34">
        <v>71068.62</v>
      </c>
    </row>
    <row r="10148" spans="1:5" x14ac:dyDescent="0.25">
      <c r="A10148">
        <v>7</v>
      </c>
      <c r="B10148" s="35" t="str">
        <f t="shared" si="159"/>
        <v>60685100</v>
      </c>
      <c r="C10148" s="32" t="s">
        <v>1111</v>
      </c>
      <c r="D10148" s="33">
        <v>0</v>
      </c>
      <c r="E10148" s="34">
        <v>-1470.41</v>
      </c>
    </row>
    <row r="10149" spans="1:5" x14ac:dyDescent="0.25">
      <c r="A10149">
        <v>7</v>
      </c>
      <c r="B10149" s="35" t="str">
        <f t="shared" si="159"/>
        <v>60700000</v>
      </c>
      <c r="C10149" s="32" t="s">
        <v>1112</v>
      </c>
      <c r="D10149" s="33">
        <v>0</v>
      </c>
      <c r="E10149" s="34">
        <v>5240872.9800000004</v>
      </c>
    </row>
    <row r="10150" spans="1:5" x14ac:dyDescent="0.25">
      <c r="A10150">
        <v>7</v>
      </c>
      <c r="B10150" s="35" t="str">
        <f t="shared" si="159"/>
        <v>60870000</v>
      </c>
      <c r="C10150" s="32" t="s">
        <v>1113</v>
      </c>
      <c r="D10150" s="33">
        <v>0</v>
      </c>
      <c r="E10150" s="34">
        <v>5593712.3099999996</v>
      </c>
    </row>
    <row r="10151" spans="1:5" x14ac:dyDescent="0.25">
      <c r="A10151">
        <v>7</v>
      </c>
      <c r="B10151" s="35" t="str">
        <f t="shared" si="159"/>
        <v>60870001</v>
      </c>
      <c r="C10151" s="32" t="s">
        <v>1114</v>
      </c>
      <c r="D10151" s="33">
        <v>0</v>
      </c>
      <c r="E10151" s="34">
        <v>15587758.449999999</v>
      </c>
    </row>
    <row r="10152" spans="1:5" x14ac:dyDescent="0.25">
      <c r="A10152">
        <v>7</v>
      </c>
      <c r="B10152" s="35" t="str">
        <f t="shared" si="159"/>
        <v>60920000</v>
      </c>
      <c r="C10152" s="32" t="s">
        <v>1115</v>
      </c>
      <c r="D10152" s="33">
        <v>0</v>
      </c>
      <c r="E10152" s="34">
        <v>-906729.38</v>
      </c>
    </row>
    <row r="10153" spans="1:5" x14ac:dyDescent="0.25">
      <c r="A10153">
        <v>7</v>
      </c>
      <c r="B10153" s="35" t="str">
        <f t="shared" si="159"/>
        <v>60930000</v>
      </c>
      <c r="C10153" s="32" t="s">
        <v>1116</v>
      </c>
      <c r="D10153" s="33">
        <v>0</v>
      </c>
      <c r="E10153" s="34">
        <v>2034778</v>
      </c>
    </row>
    <row r="10154" spans="1:5" x14ac:dyDescent="0.25">
      <c r="A10154">
        <v>7</v>
      </c>
      <c r="B10154" s="35" t="str">
        <f t="shared" si="159"/>
        <v>60935000</v>
      </c>
      <c r="C10154" s="32" t="s">
        <v>1117</v>
      </c>
      <c r="D10154" s="33">
        <v>0</v>
      </c>
      <c r="E10154" s="33">
        <v>0</v>
      </c>
    </row>
    <row r="10155" spans="1:5" x14ac:dyDescent="0.25">
      <c r="A10155">
        <v>7</v>
      </c>
      <c r="B10155" s="35" t="str">
        <f t="shared" si="159"/>
        <v>61000000</v>
      </c>
      <c r="C10155" s="32" t="s">
        <v>1118</v>
      </c>
      <c r="D10155" s="33">
        <v>0</v>
      </c>
      <c r="E10155" s="34">
        <v>2075606.83</v>
      </c>
    </row>
    <row r="10156" spans="1:5" x14ac:dyDescent="0.25">
      <c r="A10156">
        <v>7</v>
      </c>
      <c r="B10156" s="35" t="str">
        <f t="shared" si="159"/>
        <v>61010000</v>
      </c>
      <c r="C10156" s="32" t="s">
        <v>1119</v>
      </c>
      <c r="D10156" s="33">
        <v>0</v>
      </c>
      <c r="E10156" s="34">
        <v>1194588.42</v>
      </c>
    </row>
    <row r="10157" spans="1:5" x14ac:dyDescent="0.25">
      <c r="A10157">
        <v>7</v>
      </c>
      <c r="B10157" s="35" t="str">
        <f t="shared" si="159"/>
        <v>61100000</v>
      </c>
      <c r="C10157" s="32" t="s">
        <v>1120</v>
      </c>
      <c r="D10157" s="33">
        <v>0</v>
      </c>
      <c r="E10157" s="34">
        <v>1503936.28</v>
      </c>
    </row>
    <row r="10158" spans="1:5" x14ac:dyDescent="0.25">
      <c r="A10158">
        <v>7</v>
      </c>
      <c r="B10158" s="35" t="str">
        <f t="shared" si="159"/>
        <v>61900000</v>
      </c>
      <c r="C10158" s="32" t="s">
        <v>1121</v>
      </c>
      <c r="D10158" s="33">
        <v>0</v>
      </c>
      <c r="E10158" s="34">
        <v>664246.9</v>
      </c>
    </row>
    <row r="10159" spans="1:5" x14ac:dyDescent="0.25">
      <c r="A10159">
        <v>7</v>
      </c>
      <c r="B10159" s="35" t="str">
        <f t="shared" si="159"/>
        <v>62000000</v>
      </c>
      <c r="C10159" s="32" t="s">
        <v>1122</v>
      </c>
      <c r="D10159" s="33">
        <v>0</v>
      </c>
      <c r="E10159" s="34">
        <v>2507851.9300000002</v>
      </c>
    </row>
    <row r="10160" spans="1:5" x14ac:dyDescent="0.25">
      <c r="A10160">
        <v>7</v>
      </c>
      <c r="B10160" s="35" t="str">
        <f t="shared" si="159"/>
        <v>62000010</v>
      </c>
      <c r="C10160" s="32" t="s">
        <v>1123</v>
      </c>
      <c r="D10160" s="33">
        <v>0</v>
      </c>
      <c r="E10160" s="34">
        <v>5885866.5599999996</v>
      </c>
    </row>
    <row r="10161" spans="1:5" x14ac:dyDescent="0.25">
      <c r="A10161">
        <v>7</v>
      </c>
      <c r="B10161" s="35" t="str">
        <f t="shared" si="159"/>
        <v>62000013</v>
      </c>
      <c r="C10161" s="32" t="s">
        <v>1124</v>
      </c>
      <c r="D10161" s="33">
        <v>0</v>
      </c>
      <c r="E10161" s="34">
        <v>-489650</v>
      </c>
    </row>
    <row r="10162" spans="1:5" x14ac:dyDescent="0.25">
      <c r="A10162">
        <v>7</v>
      </c>
      <c r="B10162" s="35" t="str">
        <f t="shared" si="159"/>
        <v>62000015</v>
      </c>
      <c r="C10162" s="32" t="s">
        <v>1125</v>
      </c>
      <c r="D10162" s="33">
        <v>0</v>
      </c>
      <c r="E10162" s="34">
        <v>29456075.359999999</v>
      </c>
    </row>
    <row r="10163" spans="1:5" x14ac:dyDescent="0.25">
      <c r="A10163">
        <v>7</v>
      </c>
      <c r="B10163" s="35" t="str">
        <f t="shared" si="159"/>
        <v>62100000</v>
      </c>
      <c r="C10163" s="32" t="s">
        <v>1126</v>
      </c>
      <c r="D10163" s="33">
        <v>0</v>
      </c>
      <c r="E10163" s="34">
        <v>3167606.81</v>
      </c>
    </row>
    <row r="10164" spans="1:5" x14ac:dyDescent="0.25">
      <c r="A10164">
        <v>7</v>
      </c>
      <c r="B10164" s="35" t="str">
        <f t="shared" si="159"/>
        <v>62100150</v>
      </c>
      <c r="C10164" s="32" t="s">
        <v>1127</v>
      </c>
      <c r="D10164" s="33">
        <v>0</v>
      </c>
      <c r="E10164" s="34">
        <v>76400</v>
      </c>
    </row>
    <row r="10165" spans="1:5" x14ac:dyDescent="0.25">
      <c r="A10165">
        <v>7</v>
      </c>
      <c r="B10165" s="35" t="str">
        <f t="shared" si="159"/>
        <v>62100300</v>
      </c>
      <c r="C10165" s="32" t="s">
        <v>1128</v>
      </c>
      <c r="D10165" s="33">
        <v>0</v>
      </c>
      <c r="E10165" s="34">
        <v>539560</v>
      </c>
    </row>
    <row r="10166" spans="1:5" x14ac:dyDescent="0.25">
      <c r="A10166">
        <v>7</v>
      </c>
      <c r="B10166" s="35" t="str">
        <f t="shared" si="159"/>
        <v>62210000</v>
      </c>
      <c r="C10166" s="32" t="s">
        <v>1129</v>
      </c>
      <c r="D10166" s="33">
        <v>0</v>
      </c>
      <c r="E10166" s="34">
        <v>993525.98</v>
      </c>
    </row>
    <row r="10167" spans="1:5" x14ac:dyDescent="0.25">
      <c r="A10167">
        <v>7</v>
      </c>
      <c r="B10167" s="35" t="str">
        <f t="shared" si="159"/>
        <v>62220000</v>
      </c>
      <c r="C10167" s="32" t="s">
        <v>1130</v>
      </c>
      <c r="D10167" s="33">
        <v>0</v>
      </c>
      <c r="E10167" s="34">
        <v>2371897.98</v>
      </c>
    </row>
    <row r="10168" spans="1:5" x14ac:dyDescent="0.25">
      <c r="A10168">
        <v>7</v>
      </c>
      <c r="B10168" s="35" t="str">
        <f t="shared" si="159"/>
        <v>62250000</v>
      </c>
      <c r="C10168" s="32" t="s">
        <v>1131</v>
      </c>
      <c r="D10168" s="33">
        <v>0</v>
      </c>
      <c r="E10168" s="34">
        <v>29940443.030000001</v>
      </c>
    </row>
    <row r="10169" spans="1:5" x14ac:dyDescent="0.25">
      <c r="A10169">
        <v>7</v>
      </c>
      <c r="B10169" s="35" t="str">
        <f t="shared" si="159"/>
        <v>62250010</v>
      </c>
      <c r="C10169" s="32" t="s">
        <v>1132</v>
      </c>
      <c r="D10169" s="33">
        <v>0</v>
      </c>
      <c r="E10169" s="34">
        <v>15498370.52</v>
      </c>
    </row>
    <row r="10170" spans="1:5" x14ac:dyDescent="0.25">
      <c r="A10170">
        <v>7</v>
      </c>
      <c r="B10170" s="35" t="str">
        <f t="shared" si="159"/>
        <v>62300020</v>
      </c>
      <c r="C10170" s="32" t="s">
        <v>1133</v>
      </c>
      <c r="D10170" s="33">
        <v>0</v>
      </c>
      <c r="E10170" s="34">
        <v>6489672.6100000003</v>
      </c>
    </row>
    <row r="10171" spans="1:5" x14ac:dyDescent="0.25">
      <c r="A10171">
        <v>7</v>
      </c>
      <c r="B10171" s="35" t="str">
        <f t="shared" si="159"/>
        <v>62300045</v>
      </c>
      <c r="C10171" s="32" t="s">
        <v>1134</v>
      </c>
      <c r="D10171" s="33">
        <v>0</v>
      </c>
      <c r="E10171" s="34">
        <v>33465014.289999999</v>
      </c>
    </row>
    <row r="10172" spans="1:5" x14ac:dyDescent="0.25">
      <c r="A10172">
        <v>7</v>
      </c>
      <c r="B10172" s="35" t="str">
        <f t="shared" si="159"/>
        <v>62300055</v>
      </c>
      <c r="C10172" s="32" t="s">
        <v>1135</v>
      </c>
      <c r="D10172" s="33">
        <v>0</v>
      </c>
      <c r="E10172" s="34">
        <v>5674503.7599999998</v>
      </c>
    </row>
    <row r="10173" spans="1:5" x14ac:dyDescent="0.25">
      <c r="A10173">
        <v>7</v>
      </c>
      <c r="B10173" s="35" t="str">
        <f t="shared" si="159"/>
        <v>62300060</v>
      </c>
      <c r="C10173" s="32" t="s">
        <v>1136</v>
      </c>
      <c r="D10173" s="33">
        <v>0</v>
      </c>
      <c r="E10173" s="34">
        <v>15047232.66</v>
      </c>
    </row>
    <row r="10174" spans="1:5" x14ac:dyDescent="0.25">
      <c r="A10174">
        <v>7</v>
      </c>
      <c r="B10174" s="35" t="str">
        <f t="shared" si="159"/>
        <v>62300065</v>
      </c>
      <c r="C10174" s="32" t="s">
        <v>1137</v>
      </c>
      <c r="D10174" s="33">
        <v>0</v>
      </c>
      <c r="E10174" s="34">
        <v>271702175.13999999</v>
      </c>
    </row>
    <row r="10175" spans="1:5" x14ac:dyDescent="0.25">
      <c r="A10175">
        <v>7</v>
      </c>
      <c r="B10175" s="35" t="str">
        <f t="shared" si="159"/>
        <v>62300075</v>
      </c>
      <c r="C10175" s="32" t="s">
        <v>1138</v>
      </c>
      <c r="D10175" s="33">
        <v>0</v>
      </c>
      <c r="E10175" s="34">
        <v>61783318.189999998</v>
      </c>
    </row>
    <row r="10176" spans="1:5" x14ac:dyDescent="0.25">
      <c r="A10176">
        <v>7</v>
      </c>
      <c r="B10176" s="35" t="str">
        <f t="shared" si="159"/>
        <v>62300080</v>
      </c>
      <c r="C10176" s="32" t="s">
        <v>1139</v>
      </c>
      <c r="D10176" s="33">
        <v>0</v>
      </c>
      <c r="E10176" s="34">
        <v>84989950.060000002</v>
      </c>
    </row>
    <row r="10177" spans="1:5" x14ac:dyDescent="0.25">
      <c r="A10177">
        <v>7</v>
      </c>
      <c r="B10177" s="35" t="str">
        <f t="shared" si="159"/>
        <v>62300085</v>
      </c>
      <c r="C10177" s="32" t="s">
        <v>1140</v>
      </c>
      <c r="D10177" s="33">
        <v>0</v>
      </c>
      <c r="E10177" s="34">
        <v>4029166.38</v>
      </c>
    </row>
    <row r="10178" spans="1:5" x14ac:dyDescent="0.25">
      <c r="A10178">
        <v>7</v>
      </c>
      <c r="B10178" s="35" t="str">
        <f t="shared" si="159"/>
        <v>62300090</v>
      </c>
      <c r="C10178" s="32" t="s">
        <v>1141</v>
      </c>
      <c r="D10178" s="33">
        <v>0</v>
      </c>
      <c r="E10178" s="34">
        <v>17467754.739999998</v>
      </c>
    </row>
    <row r="10179" spans="1:5" x14ac:dyDescent="0.25">
      <c r="A10179">
        <v>7</v>
      </c>
      <c r="B10179" s="35" t="str">
        <f t="shared" si="159"/>
        <v>62300095</v>
      </c>
      <c r="C10179" s="32" t="s">
        <v>1142</v>
      </c>
      <c r="D10179" s="33">
        <v>0</v>
      </c>
      <c r="E10179" s="34">
        <v>7107034.5899999999</v>
      </c>
    </row>
    <row r="10180" spans="1:5" x14ac:dyDescent="0.25">
      <c r="A10180">
        <v>7</v>
      </c>
      <c r="B10180" s="35" t="str">
        <f t="shared" si="159"/>
        <v>62300110</v>
      </c>
      <c r="C10180" s="32" t="s">
        <v>1143</v>
      </c>
      <c r="D10180" s="33">
        <v>0</v>
      </c>
      <c r="E10180" s="34">
        <v>-154227.46</v>
      </c>
    </row>
    <row r="10181" spans="1:5" x14ac:dyDescent="0.25">
      <c r="A10181">
        <v>7</v>
      </c>
      <c r="B10181" s="35" t="str">
        <f t="shared" si="159"/>
        <v>62300115</v>
      </c>
      <c r="C10181" s="32" t="s">
        <v>1144</v>
      </c>
      <c r="D10181" s="33">
        <v>0</v>
      </c>
      <c r="E10181" s="34">
        <v>72123.740000000005</v>
      </c>
    </row>
    <row r="10182" spans="1:5" x14ac:dyDescent="0.25">
      <c r="A10182">
        <v>7</v>
      </c>
      <c r="B10182" s="35" t="str">
        <f t="shared" si="159"/>
        <v>62300120</v>
      </c>
      <c r="C10182" s="32" t="s">
        <v>1145</v>
      </c>
      <c r="D10182" s="33">
        <v>0</v>
      </c>
      <c r="E10182" s="34">
        <v>17218.63</v>
      </c>
    </row>
    <row r="10183" spans="1:5" x14ac:dyDescent="0.25">
      <c r="A10183">
        <v>7</v>
      </c>
      <c r="B10183" s="35" t="str">
        <f t="shared" si="159"/>
        <v>62300150</v>
      </c>
      <c r="C10183" s="32" t="s">
        <v>1146</v>
      </c>
      <c r="D10183" s="33">
        <v>0</v>
      </c>
      <c r="E10183" s="34">
        <v>725.57</v>
      </c>
    </row>
    <row r="10184" spans="1:5" x14ac:dyDescent="0.25">
      <c r="A10184">
        <v>7</v>
      </c>
      <c r="B10184" s="35" t="str">
        <f t="shared" si="159"/>
        <v>62309990</v>
      </c>
      <c r="C10184" s="32" t="s">
        <v>1147</v>
      </c>
      <c r="D10184" s="33">
        <v>0</v>
      </c>
      <c r="E10184" s="34">
        <v>-39665566.920000002</v>
      </c>
    </row>
    <row r="10185" spans="1:5" x14ac:dyDescent="0.25">
      <c r="A10185">
        <v>7</v>
      </c>
      <c r="B10185" s="35" t="str">
        <f t="shared" si="159"/>
        <v>62309999</v>
      </c>
      <c r="C10185" s="32" t="s">
        <v>1148</v>
      </c>
      <c r="D10185" s="33">
        <v>0</v>
      </c>
      <c r="E10185" s="34">
        <v>42627178.899999999</v>
      </c>
    </row>
    <row r="10186" spans="1:5" x14ac:dyDescent="0.25">
      <c r="A10186">
        <v>7</v>
      </c>
      <c r="B10186" s="35" t="str">
        <f t="shared" si="159"/>
        <v>62310001</v>
      </c>
      <c r="C10186" s="32" t="s">
        <v>1149</v>
      </c>
      <c r="D10186" s="33">
        <v>0</v>
      </c>
      <c r="E10186" s="34">
        <v>677596.07</v>
      </c>
    </row>
    <row r="10187" spans="1:5" x14ac:dyDescent="0.25">
      <c r="A10187">
        <v>7</v>
      </c>
      <c r="B10187" s="35" t="str">
        <f t="shared" si="159"/>
        <v>62310002</v>
      </c>
      <c r="C10187" s="32" t="s">
        <v>1150</v>
      </c>
      <c r="D10187" s="33">
        <v>0</v>
      </c>
      <c r="E10187" s="34">
        <v>605991.1</v>
      </c>
    </row>
    <row r="10188" spans="1:5" x14ac:dyDescent="0.25">
      <c r="A10188">
        <v>7</v>
      </c>
      <c r="B10188" s="35" t="str">
        <f t="shared" si="159"/>
        <v>62310003</v>
      </c>
      <c r="C10188" s="32" t="s">
        <v>1151</v>
      </c>
      <c r="D10188" s="33">
        <v>0</v>
      </c>
      <c r="E10188" s="34">
        <v>115777.04</v>
      </c>
    </row>
    <row r="10189" spans="1:5" x14ac:dyDescent="0.25">
      <c r="A10189">
        <v>7</v>
      </c>
      <c r="B10189" s="35" t="str">
        <f t="shared" si="159"/>
        <v>62310004</v>
      </c>
      <c r="C10189" s="32" t="s">
        <v>1152</v>
      </c>
      <c r="D10189" s="33">
        <v>0</v>
      </c>
      <c r="E10189" s="34">
        <v>298168.69</v>
      </c>
    </row>
    <row r="10190" spans="1:5" x14ac:dyDescent="0.25">
      <c r="A10190">
        <v>7</v>
      </c>
      <c r="B10190" s="35" t="str">
        <f t="shared" si="159"/>
        <v>62310005</v>
      </c>
      <c r="C10190" s="32" t="s">
        <v>1153</v>
      </c>
      <c r="D10190" s="33">
        <v>0</v>
      </c>
      <c r="E10190" s="34">
        <v>34662.18</v>
      </c>
    </row>
    <row r="10191" spans="1:5" x14ac:dyDescent="0.25">
      <c r="A10191">
        <v>7</v>
      </c>
      <c r="B10191" s="35" t="str">
        <f t="shared" si="159"/>
        <v>62320000</v>
      </c>
      <c r="C10191" s="32" t="s">
        <v>1154</v>
      </c>
      <c r="D10191" s="33">
        <v>0</v>
      </c>
      <c r="E10191" s="34">
        <v>35167925.43</v>
      </c>
    </row>
    <row r="10192" spans="1:5" x14ac:dyDescent="0.25">
      <c r="A10192">
        <v>7</v>
      </c>
      <c r="B10192" s="35" t="str">
        <f t="shared" si="159"/>
        <v>62510000</v>
      </c>
      <c r="C10192" s="32" t="s">
        <v>1155</v>
      </c>
      <c r="D10192" s="33">
        <v>0</v>
      </c>
      <c r="E10192" s="34">
        <v>43892016.399999999</v>
      </c>
    </row>
    <row r="10193" spans="1:5" x14ac:dyDescent="0.25">
      <c r="A10193">
        <v>7</v>
      </c>
      <c r="B10193" s="35" t="str">
        <f t="shared" si="159"/>
        <v>63000090</v>
      </c>
      <c r="C10193" s="32" t="s">
        <v>1156</v>
      </c>
      <c r="D10193" s="33">
        <v>0</v>
      </c>
      <c r="E10193" s="34">
        <v>19279982.710000001</v>
      </c>
    </row>
    <row r="10194" spans="1:5" x14ac:dyDescent="0.25">
      <c r="A10194">
        <v>7</v>
      </c>
      <c r="B10194" s="35" t="str">
        <f t="shared" si="159"/>
        <v>63000100</v>
      </c>
      <c r="C10194" s="32" t="s">
        <v>1157</v>
      </c>
      <c r="D10194" s="33">
        <v>0</v>
      </c>
      <c r="E10194" s="34">
        <v>5798721.8300000001</v>
      </c>
    </row>
    <row r="10195" spans="1:5" x14ac:dyDescent="0.25">
      <c r="A10195">
        <v>7</v>
      </c>
      <c r="B10195" s="35" t="str">
        <f t="shared" si="159"/>
        <v>63000121</v>
      </c>
      <c r="C10195" s="32" t="s">
        <v>1158</v>
      </c>
      <c r="D10195" s="33">
        <v>0</v>
      </c>
      <c r="E10195" s="34">
        <v>8782534.8900000006</v>
      </c>
    </row>
    <row r="10196" spans="1:5" x14ac:dyDescent="0.25">
      <c r="A10196">
        <v>7</v>
      </c>
      <c r="B10196" s="35" t="str">
        <f t="shared" si="159"/>
        <v>63000122</v>
      </c>
      <c r="C10196" s="32" t="s">
        <v>1159</v>
      </c>
      <c r="D10196" s="33">
        <v>0</v>
      </c>
      <c r="E10196" s="34">
        <v>1170292.06</v>
      </c>
    </row>
    <row r="10197" spans="1:5" x14ac:dyDescent="0.25">
      <c r="A10197">
        <v>7</v>
      </c>
      <c r="B10197" s="35" t="str">
        <f t="shared" si="159"/>
        <v>63009999</v>
      </c>
      <c r="C10197" s="32" t="s">
        <v>1160</v>
      </c>
      <c r="D10197" s="33">
        <v>0</v>
      </c>
      <c r="E10197" s="34">
        <v>-12258282.789999999</v>
      </c>
    </row>
    <row r="10198" spans="1:5" x14ac:dyDescent="0.25">
      <c r="A10198">
        <v>7</v>
      </c>
      <c r="B10198" s="35" t="str">
        <f t="shared" si="159"/>
        <v>63100000</v>
      </c>
      <c r="C10198" s="32" t="s">
        <v>1161</v>
      </c>
      <c r="D10198" s="33">
        <v>0</v>
      </c>
      <c r="E10198" s="34">
        <v>8656998.3599999994</v>
      </c>
    </row>
    <row r="10199" spans="1:5" x14ac:dyDescent="0.25">
      <c r="A10199">
        <v>7</v>
      </c>
      <c r="B10199" s="35" t="str">
        <f t="shared" si="159"/>
        <v>63400010</v>
      </c>
      <c r="C10199" s="32" t="s">
        <v>1162</v>
      </c>
      <c r="D10199" s="33">
        <v>0</v>
      </c>
      <c r="E10199" s="34">
        <v>-39.159999999999997</v>
      </c>
    </row>
    <row r="10200" spans="1:5" x14ac:dyDescent="0.25">
      <c r="A10200">
        <v>7</v>
      </c>
      <c r="B10200" s="35" t="str">
        <f t="shared" ref="B10200:B10263" si="160">LEFT(C10200,8)</f>
        <v>63400020</v>
      </c>
      <c r="C10200" s="32" t="s">
        <v>1163</v>
      </c>
      <c r="D10200" s="33">
        <v>0</v>
      </c>
      <c r="E10200" s="34">
        <v>39.159999999999997</v>
      </c>
    </row>
    <row r="10201" spans="1:5" x14ac:dyDescent="0.25">
      <c r="A10201">
        <v>7</v>
      </c>
      <c r="B10201" s="35" t="str">
        <f t="shared" si="160"/>
        <v>63400030</v>
      </c>
      <c r="C10201" s="32" t="s">
        <v>1164</v>
      </c>
      <c r="D10201" s="33">
        <v>0</v>
      </c>
      <c r="E10201" s="34">
        <v>1243468.25</v>
      </c>
    </row>
    <row r="10202" spans="1:5" x14ac:dyDescent="0.25">
      <c r="A10202">
        <v>7</v>
      </c>
      <c r="B10202" s="35" t="str">
        <f t="shared" si="160"/>
        <v>63400040</v>
      </c>
      <c r="C10202" s="32" t="s">
        <v>1847</v>
      </c>
      <c r="D10202" s="33">
        <v>0</v>
      </c>
      <c r="E10202" s="34">
        <v>5700.05</v>
      </c>
    </row>
    <row r="10203" spans="1:5" x14ac:dyDescent="0.25">
      <c r="A10203">
        <v>7</v>
      </c>
      <c r="B10203" s="35" t="str">
        <f t="shared" si="160"/>
        <v>63400200</v>
      </c>
      <c r="C10203" s="32" t="s">
        <v>1166</v>
      </c>
      <c r="D10203" s="33">
        <v>0</v>
      </c>
      <c r="E10203" s="34">
        <v>10867013.220000001</v>
      </c>
    </row>
    <row r="10204" spans="1:5" x14ac:dyDescent="0.25">
      <c r="A10204">
        <v>7</v>
      </c>
      <c r="B10204" s="35" t="str">
        <f t="shared" si="160"/>
        <v>63400400</v>
      </c>
      <c r="C10204" s="32" t="s">
        <v>1167</v>
      </c>
      <c r="D10204" s="33">
        <v>0</v>
      </c>
      <c r="E10204" s="34">
        <v>325569571.32999998</v>
      </c>
    </row>
    <row r="10205" spans="1:5" x14ac:dyDescent="0.25">
      <c r="A10205">
        <v>7</v>
      </c>
      <c r="B10205" s="35" t="str">
        <f t="shared" si="160"/>
        <v>63400500</v>
      </c>
      <c r="C10205" s="32" t="s">
        <v>1168</v>
      </c>
      <c r="D10205" s="33">
        <v>0</v>
      </c>
      <c r="E10205" s="34">
        <v>140324567.75</v>
      </c>
    </row>
    <row r="10206" spans="1:5" x14ac:dyDescent="0.25">
      <c r="A10206">
        <v>7</v>
      </c>
      <c r="B10206" s="35" t="str">
        <f t="shared" si="160"/>
        <v>63400600</v>
      </c>
      <c r="C10206" s="32" t="s">
        <v>1169</v>
      </c>
      <c r="D10206" s="33">
        <v>0</v>
      </c>
      <c r="E10206" s="34">
        <v>-3939198.17</v>
      </c>
    </row>
    <row r="10207" spans="1:5" x14ac:dyDescent="0.25">
      <c r="A10207">
        <v>7</v>
      </c>
      <c r="B10207" s="35" t="str">
        <f t="shared" si="160"/>
        <v>63400700</v>
      </c>
      <c r="C10207" s="32" t="s">
        <v>1170</v>
      </c>
      <c r="D10207" s="33">
        <v>0</v>
      </c>
      <c r="E10207" s="34">
        <v>-20920136.32</v>
      </c>
    </row>
    <row r="10208" spans="1:5" x14ac:dyDescent="0.25">
      <c r="A10208">
        <v>7</v>
      </c>
      <c r="B10208" s="35" t="str">
        <f t="shared" si="160"/>
        <v>63400800</v>
      </c>
      <c r="C10208" s="32" t="s">
        <v>1171</v>
      </c>
      <c r="D10208" s="33">
        <v>0</v>
      </c>
      <c r="E10208" s="34">
        <v>8790387.3399999999</v>
      </c>
    </row>
    <row r="10209" spans="1:5" x14ac:dyDescent="0.25">
      <c r="A10209">
        <v>7</v>
      </c>
      <c r="B10209" s="35" t="str">
        <f t="shared" si="160"/>
        <v>63400810</v>
      </c>
      <c r="C10209" s="32" t="s">
        <v>1172</v>
      </c>
      <c r="D10209" s="33">
        <v>0</v>
      </c>
      <c r="E10209" s="34">
        <v>-172748.04</v>
      </c>
    </row>
    <row r="10210" spans="1:5" x14ac:dyDescent="0.25">
      <c r="A10210">
        <v>7</v>
      </c>
      <c r="B10210" s="35" t="str">
        <f t="shared" si="160"/>
        <v>64000100</v>
      </c>
      <c r="C10210" s="32" t="s">
        <v>1173</v>
      </c>
      <c r="D10210" s="33">
        <v>0</v>
      </c>
      <c r="E10210" s="34">
        <v>251764064.49000001</v>
      </c>
    </row>
    <row r="10211" spans="1:5" x14ac:dyDescent="0.25">
      <c r="A10211">
        <v>7</v>
      </c>
      <c r="B10211" s="35" t="str">
        <f t="shared" si="160"/>
        <v>64000110</v>
      </c>
      <c r="C10211" s="32" t="s">
        <v>1174</v>
      </c>
      <c r="D10211" s="33">
        <v>0</v>
      </c>
      <c r="E10211" s="34">
        <v>-16003142.140000001</v>
      </c>
    </row>
    <row r="10212" spans="1:5" x14ac:dyDescent="0.25">
      <c r="A10212">
        <v>7</v>
      </c>
      <c r="B10212" s="35" t="str">
        <f t="shared" si="160"/>
        <v>64000120</v>
      </c>
      <c r="C10212" s="32" t="s">
        <v>1175</v>
      </c>
      <c r="D10212" s="33">
        <v>0</v>
      </c>
      <c r="E10212" s="34">
        <v>14035368.439999999</v>
      </c>
    </row>
    <row r="10213" spans="1:5" x14ac:dyDescent="0.25">
      <c r="A10213">
        <v>7</v>
      </c>
      <c r="B10213" s="35" t="str">
        <f t="shared" si="160"/>
        <v>64000290</v>
      </c>
      <c r="C10213" s="32" t="s">
        <v>1176</v>
      </c>
      <c r="D10213" s="33">
        <v>0</v>
      </c>
      <c r="E10213" s="34">
        <v>112378691.20999999</v>
      </c>
    </row>
    <row r="10214" spans="1:5" x14ac:dyDescent="0.25">
      <c r="A10214">
        <v>7</v>
      </c>
      <c r="B10214" s="35" t="str">
        <f t="shared" si="160"/>
        <v>65000010</v>
      </c>
      <c r="C10214" s="32" t="s">
        <v>1177</v>
      </c>
      <c r="D10214" s="33">
        <v>0</v>
      </c>
      <c r="E10214" s="34">
        <v>373890988.91000003</v>
      </c>
    </row>
    <row r="10215" spans="1:5" x14ac:dyDescent="0.25">
      <c r="A10215">
        <v>7</v>
      </c>
      <c r="B10215" s="35" t="str">
        <f t="shared" si="160"/>
        <v>65000020</v>
      </c>
      <c r="C10215" s="32" t="s">
        <v>1178</v>
      </c>
      <c r="D10215" s="33">
        <v>0</v>
      </c>
      <c r="E10215" s="34">
        <v>405839214.58999997</v>
      </c>
    </row>
    <row r="10216" spans="1:5" x14ac:dyDescent="0.25">
      <c r="A10216">
        <v>7</v>
      </c>
      <c r="B10216" s="35" t="str">
        <f t="shared" si="160"/>
        <v>65000030</v>
      </c>
      <c r="C10216" s="32" t="s">
        <v>1179</v>
      </c>
      <c r="D10216" s="33">
        <v>0</v>
      </c>
      <c r="E10216" s="34">
        <v>53258052.219999999</v>
      </c>
    </row>
    <row r="10217" spans="1:5" x14ac:dyDescent="0.25">
      <c r="A10217">
        <v>7</v>
      </c>
      <c r="B10217" s="35" t="str">
        <f t="shared" si="160"/>
        <v>65000050</v>
      </c>
      <c r="C10217" s="32" t="s">
        <v>1180</v>
      </c>
      <c r="D10217" s="33">
        <v>0</v>
      </c>
      <c r="E10217" s="34">
        <v>113799187.19</v>
      </c>
    </row>
    <row r="10218" spans="1:5" x14ac:dyDescent="0.25">
      <c r="A10218">
        <v>7</v>
      </c>
      <c r="B10218" s="35" t="str">
        <f t="shared" si="160"/>
        <v>66000100</v>
      </c>
      <c r="C10218" s="32" t="s">
        <v>1181</v>
      </c>
      <c r="D10218" s="33">
        <v>0</v>
      </c>
      <c r="E10218" s="34">
        <v>5991827.96</v>
      </c>
    </row>
    <row r="10219" spans="1:5" x14ac:dyDescent="0.25">
      <c r="A10219">
        <v>7</v>
      </c>
      <c r="B10219" s="35" t="str">
        <f t="shared" si="160"/>
        <v>68001000</v>
      </c>
      <c r="C10219" s="32" t="s">
        <v>1182</v>
      </c>
      <c r="D10219" s="33">
        <v>0</v>
      </c>
      <c r="E10219" s="33">
        <v>0</v>
      </c>
    </row>
    <row r="10220" spans="1:5" x14ac:dyDescent="0.25">
      <c r="A10220">
        <v>7</v>
      </c>
      <c r="B10220" s="35" t="str">
        <f t="shared" si="160"/>
        <v>68009000</v>
      </c>
      <c r="C10220" s="32" t="s">
        <v>1848</v>
      </c>
      <c r="D10220" s="33">
        <v>0</v>
      </c>
      <c r="E10220" s="34">
        <v>30</v>
      </c>
    </row>
    <row r="10221" spans="1:5" x14ac:dyDescent="0.25">
      <c r="A10221">
        <v>7</v>
      </c>
      <c r="B10221" s="35" t="str">
        <f t="shared" si="160"/>
        <v>68015000</v>
      </c>
      <c r="C10221" s="32" t="s">
        <v>1183</v>
      </c>
      <c r="D10221" s="33">
        <v>0</v>
      </c>
      <c r="E10221" s="34">
        <v>-8120.81</v>
      </c>
    </row>
    <row r="10222" spans="1:5" x14ac:dyDescent="0.25">
      <c r="A10222">
        <v>7</v>
      </c>
      <c r="B10222" s="35" t="str">
        <f t="shared" si="160"/>
        <v>68045000</v>
      </c>
      <c r="C10222" s="32" t="s">
        <v>1184</v>
      </c>
      <c r="D10222" s="33">
        <v>0</v>
      </c>
      <c r="E10222" s="34">
        <v>-6000.42</v>
      </c>
    </row>
    <row r="10223" spans="1:5" x14ac:dyDescent="0.25">
      <c r="A10223">
        <v>7</v>
      </c>
      <c r="B10223" s="35" t="str">
        <f t="shared" si="160"/>
        <v>68047000</v>
      </c>
      <c r="C10223" s="32" t="s">
        <v>1185</v>
      </c>
      <c r="D10223" s="33">
        <v>0</v>
      </c>
      <c r="E10223" s="34">
        <v>-5426302.2199999997</v>
      </c>
    </row>
    <row r="10224" spans="1:5" x14ac:dyDescent="0.25">
      <c r="A10224">
        <v>7</v>
      </c>
      <c r="B10224" s="35" t="str">
        <f t="shared" si="160"/>
        <v>68060010</v>
      </c>
      <c r="C10224" s="32" t="s">
        <v>1186</v>
      </c>
      <c r="D10224" s="33">
        <v>0</v>
      </c>
      <c r="E10224" s="34">
        <v>-614579.74</v>
      </c>
    </row>
    <row r="10225" spans="1:5" x14ac:dyDescent="0.25">
      <c r="A10225">
        <v>7</v>
      </c>
      <c r="B10225" s="35" t="str">
        <f t="shared" si="160"/>
        <v>68060020</v>
      </c>
      <c r="C10225" s="32" t="s">
        <v>1187</v>
      </c>
      <c r="D10225" s="33">
        <v>0</v>
      </c>
      <c r="E10225" s="34">
        <v>-614579.74</v>
      </c>
    </row>
    <row r="10226" spans="1:5" x14ac:dyDescent="0.25">
      <c r="A10226">
        <v>7</v>
      </c>
      <c r="B10226" s="35" t="str">
        <f t="shared" si="160"/>
        <v>68061000</v>
      </c>
      <c r="C10226" s="32" t="s">
        <v>1188</v>
      </c>
      <c r="D10226" s="33">
        <v>0</v>
      </c>
      <c r="E10226" s="34">
        <v>-52748848.140000001</v>
      </c>
    </row>
    <row r="10227" spans="1:5" x14ac:dyDescent="0.25">
      <c r="A10227">
        <v>7</v>
      </c>
      <c r="B10227" s="35" t="str">
        <f t="shared" si="160"/>
        <v>68061010</v>
      </c>
      <c r="C10227" s="32" t="s">
        <v>1189</v>
      </c>
      <c r="D10227" s="33">
        <v>0</v>
      </c>
      <c r="E10227" s="33">
        <v>0</v>
      </c>
    </row>
    <row r="10228" spans="1:5" x14ac:dyDescent="0.25">
      <c r="A10228">
        <v>7</v>
      </c>
      <c r="B10228" s="35" t="str">
        <f t="shared" si="160"/>
        <v>68061040</v>
      </c>
      <c r="C10228" s="32" t="s">
        <v>1190</v>
      </c>
      <c r="D10228" s="33">
        <v>0</v>
      </c>
      <c r="E10228" s="34">
        <v>-1101.78</v>
      </c>
    </row>
    <row r="10229" spans="1:5" x14ac:dyDescent="0.25">
      <c r="A10229">
        <v>7</v>
      </c>
      <c r="B10229" s="35" t="str">
        <f t="shared" si="160"/>
        <v>68061060</v>
      </c>
      <c r="C10229" s="32" t="s">
        <v>1191</v>
      </c>
      <c r="D10229" s="33">
        <v>0</v>
      </c>
      <c r="E10229" s="34">
        <v>186.1</v>
      </c>
    </row>
    <row r="10230" spans="1:5" x14ac:dyDescent="0.25">
      <c r="A10230">
        <v>7</v>
      </c>
      <c r="B10230" s="35" t="str">
        <f t="shared" si="160"/>
        <v>68061070</v>
      </c>
      <c r="C10230" s="32" t="s">
        <v>1192</v>
      </c>
      <c r="D10230" s="33">
        <v>0</v>
      </c>
      <c r="E10230" s="34">
        <v>-144.72999999999999</v>
      </c>
    </row>
    <row r="10231" spans="1:5" x14ac:dyDescent="0.25">
      <c r="A10231">
        <v>7</v>
      </c>
      <c r="B10231" s="35" t="str">
        <f t="shared" si="160"/>
        <v>68061080</v>
      </c>
      <c r="C10231" s="32" t="s">
        <v>1193</v>
      </c>
      <c r="D10231" s="33">
        <v>0</v>
      </c>
      <c r="E10231" s="34">
        <v>-350</v>
      </c>
    </row>
    <row r="10232" spans="1:5" x14ac:dyDescent="0.25">
      <c r="A10232">
        <v>7</v>
      </c>
      <c r="B10232" s="35" t="str">
        <f t="shared" si="160"/>
        <v>68061090</v>
      </c>
      <c r="C10232" s="32" t="s">
        <v>1194</v>
      </c>
      <c r="D10232" s="33">
        <v>0</v>
      </c>
      <c r="E10232" s="33">
        <v>0</v>
      </c>
    </row>
    <row r="10233" spans="1:5" x14ac:dyDescent="0.25">
      <c r="A10233">
        <v>7</v>
      </c>
      <c r="B10233" s="35" t="str">
        <f t="shared" si="160"/>
        <v>68061100</v>
      </c>
      <c r="C10233" s="32" t="s">
        <v>1746</v>
      </c>
      <c r="D10233" s="33">
        <v>0</v>
      </c>
      <c r="E10233" s="34">
        <v>0.33</v>
      </c>
    </row>
    <row r="10234" spans="1:5" x14ac:dyDescent="0.25">
      <c r="A10234">
        <v>7</v>
      </c>
      <c r="B10234" s="35" t="str">
        <f t="shared" si="160"/>
        <v>68061110</v>
      </c>
      <c r="C10234" s="32" t="s">
        <v>1195</v>
      </c>
      <c r="D10234" s="33">
        <v>0</v>
      </c>
      <c r="E10234" s="33">
        <v>0</v>
      </c>
    </row>
    <row r="10235" spans="1:5" x14ac:dyDescent="0.25">
      <c r="A10235">
        <v>7</v>
      </c>
      <c r="B10235" s="35" t="str">
        <f t="shared" si="160"/>
        <v>68061130</v>
      </c>
      <c r="C10235" s="32" t="s">
        <v>1196</v>
      </c>
      <c r="D10235" s="33">
        <v>0</v>
      </c>
      <c r="E10235" s="34">
        <v>-4135.08</v>
      </c>
    </row>
    <row r="10236" spans="1:5" x14ac:dyDescent="0.25">
      <c r="A10236">
        <v>7</v>
      </c>
      <c r="B10236" s="35" t="str">
        <f t="shared" si="160"/>
        <v>68061160</v>
      </c>
      <c r="C10236" s="32" t="s">
        <v>1197</v>
      </c>
      <c r="D10236" s="33">
        <v>0</v>
      </c>
      <c r="E10236" s="34">
        <v>0.05</v>
      </c>
    </row>
    <row r="10237" spans="1:5" x14ac:dyDescent="0.25">
      <c r="A10237">
        <v>7</v>
      </c>
      <c r="B10237" s="35" t="str">
        <f t="shared" si="160"/>
        <v>68061170</v>
      </c>
      <c r="C10237" s="32" t="s">
        <v>1198</v>
      </c>
      <c r="D10237" s="33">
        <v>0</v>
      </c>
      <c r="E10237" s="34">
        <v>0.12</v>
      </c>
    </row>
    <row r="10238" spans="1:5" x14ac:dyDescent="0.25">
      <c r="A10238">
        <v>7</v>
      </c>
      <c r="B10238" s="35" t="str">
        <f t="shared" si="160"/>
        <v>68061180</v>
      </c>
      <c r="C10238" s="32" t="s">
        <v>1199</v>
      </c>
      <c r="D10238" s="33">
        <v>0</v>
      </c>
      <c r="E10238" s="34">
        <v>0.75</v>
      </c>
    </row>
    <row r="10239" spans="1:5" x14ac:dyDescent="0.25">
      <c r="A10239">
        <v>7</v>
      </c>
      <c r="B10239" s="35" t="str">
        <f t="shared" si="160"/>
        <v>68061190</v>
      </c>
      <c r="C10239" s="32" t="s">
        <v>1200</v>
      </c>
      <c r="D10239" s="33">
        <v>0</v>
      </c>
      <c r="E10239" s="34">
        <v>0.08</v>
      </c>
    </row>
    <row r="10240" spans="1:5" x14ac:dyDescent="0.25">
      <c r="A10240">
        <v>7</v>
      </c>
      <c r="B10240" s="35" t="str">
        <f t="shared" si="160"/>
        <v>68061200</v>
      </c>
      <c r="C10240" s="32" t="s">
        <v>1201</v>
      </c>
      <c r="D10240" s="33">
        <v>0</v>
      </c>
      <c r="E10240" s="34">
        <v>0.05</v>
      </c>
    </row>
    <row r="10241" spans="1:5" x14ac:dyDescent="0.25">
      <c r="A10241">
        <v>7</v>
      </c>
      <c r="B10241" s="35" t="str">
        <f t="shared" si="160"/>
        <v>68061210</v>
      </c>
      <c r="C10241" s="32" t="s">
        <v>1849</v>
      </c>
      <c r="D10241" s="33">
        <v>0</v>
      </c>
      <c r="E10241" s="34">
        <v>-0.62</v>
      </c>
    </row>
    <row r="10242" spans="1:5" x14ac:dyDescent="0.25">
      <c r="A10242">
        <v>7</v>
      </c>
      <c r="B10242" s="35" t="str">
        <f t="shared" si="160"/>
        <v>68061220</v>
      </c>
      <c r="C10242" s="32" t="s">
        <v>1202</v>
      </c>
      <c r="D10242" s="33">
        <v>0</v>
      </c>
      <c r="E10242" s="34">
        <v>0.17</v>
      </c>
    </row>
    <row r="10243" spans="1:5" x14ac:dyDescent="0.25">
      <c r="A10243">
        <v>7</v>
      </c>
      <c r="B10243" s="35" t="str">
        <f t="shared" si="160"/>
        <v>68061240</v>
      </c>
      <c r="C10243" s="32" t="s">
        <v>1203</v>
      </c>
      <c r="D10243" s="33">
        <v>0</v>
      </c>
      <c r="E10243" s="34">
        <v>-33.89</v>
      </c>
    </row>
    <row r="10244" spans="1:5" x14ac:dyDescent="0.25">
      <c r="A10244">
        <v>7</v>
      </c>
      <c r="B10244" s="35" t="str">
        <f t="shared" si="160"/>
        <v>68061250</v>
      </c>
      <c r="C10244" s="32" t="s">
        <v>1204</v>
      </c>
      <c r="D10244" s="33">
        <v>0</v>
      </c>
      <c r="E10244" s="33">
        <v>0</v>
      </c>
    </row>
    <row r="10245" spans="1:5" x14ac:dyDescent="0.25">
      <c r="A10245">
        <v>7</v>
      </c>
      <c r="B10245" s="35" t="str">
        <f t="shared" si="160"/>
        <v>68061260</v>
      </c>
      <c r="C10245" s="32" t="s">
        <v>1205</v>
      </c>
      <c r="D10245" s="33">
        <v>0</v>
      </c>
      <c r="E10245" s="34">
        <v>0.96</v>
      </c>
    </row>
    <row r="10246" spans="1:5" x14ac:dyDescent="0.25">
      <c r="A10246">
        <v>7</v>
      </c>
      <c r="B10246" s="35" t="str">
        <f t="shared" si="160"/>
        <v>68061290</v>
      </c>
      <c r="C10246" s="32" t="s">
        <v>1206</v>
      </c>
      <c r="D10246" s="33">
        <v>0</v>
      </c>
      <c r="E10246" s="33">
        <v>0</v>
      </c>
    </row>
    <row r="10247" spans="1:5" x14ac:dyDescent="0.25">
      <c r="A10247">
        <v>7</v>
      </c>
      <c r="B10247" s="35" t="str">
        <f t="shared" si="160"/>
        <v>68999000</v>
      </c>
      <c r="C10247" s="32" t="s">
        <v>1207</v>
      </c>
      <c r="D10247" s="33">
        <v>0</v>
      </c>
      <c r="E10247" s="34">
        <v>-48807061.299999997</v>
      </c>
    </row>
    <row r="10248" spans="1:5" x14ac:dyDescent="0.25">
      <c r="A10248">
        <v>7</v>
      </c>
      <c r="B10248" s="35" t="str">
        <f t="shared" si="160"/>
        <v>69990030</v>
      </c>
      <c r="C10248" s="32" t="s">
        <v>1850</v>
      </c>
      <c r="D10248" s="33">
        <v>0</v>
      </c>
      <c r="E10248" s="34">
        <v>1152.49</v>
      </c>
    </row>
    <row r="10249" spans="1:5" x14ac:dyDescent="0.25">
      <c r="A10249">
        <v>7</v>
      </c>
      <c r="B10249" s="35" t="str">
        <f t="shared" si="160"/>
        <v>69990035</v>
      </c>
      <c r="C10249" s="32" t="s">
        <v>1208</v>
      </c>
      <c r="D10249" s="33">
        <v>0</v>
      </c>
      <c r="E10249" s="34">
        <v>60565.58</v>
      </c>
    </row>
    <row r="10250" spans="1:5" x14ac:dyDescent="0.25">
      <c r="A10250">
        <v>7</v>
      </c>
      <c r="B10250" s="35" t="str">
        <f t="shared" si="160"/>
        <v>69990050</v>
      </c>
      <c r="C10250" s="32" t="s">
        <v>1209</v>
      </c>
      <c r="D10250" s="33">
        <v>0</v>
      </c>
      <c r="E10250" s="34">
        <v>42930.21</v>
      </c>
    </row>
    <row r="10251" spans="1:5" x14ac:dyDescent="0.25">
      <c r="A10251">
        <v>7</v>
      </c>
      <c r="B10251" s="35" t="str">
        <f t="shared" si="160"/>
        <v>69990055</v>
      </c>
      <c r="C10251" s="32" t="s">
        <v>1210</v>
      </c>
      <c r="D10251" s="33">
        <v>0</v>
      </c>
      <c r="E10251" s="34">
        <v>48920.44</v>
      </c>
    </row>
    <row r="10252" spans="1:5" x14ac:dyDescent="0.25">
      <c r="A10252">
        <v>7</v>
      </c>
      <c r="B10252" s="35" t="str">
        <f t="shared" si="160"/>
        <v>69990071</v>
      </c>
      <c r="C10252" s="32" t="s">
        <v>1851</v>
      </c>
      <c r="D10252" s="33">
        <v>0</v>
      </c>
      <c r="E10252" s="34">
        <v>0.02</v>
      </c>
    </row>
    <row r="10253" spans="1:5" x14ac:dyDescent="0.25">
      <c r="A10253">
        <v>7</v>
      </c>
      <c r="B10253" s="35" t="str">
        <f t="shared" si="160"/>
        <v>69990080</v>
      </c>
      <c r="C10253" s="32" t="s">
        <v>1852</v>
      </c>
      <c r="D10253" s="33">
        <v>0</v>
      </c>
      <c r="E10253" s="34">
        <v>759983.37</v>
      </c>
    </row>
    <row r="10254" spans="1:5" x14ac:dyDescent="0.25">
      <c r="A10254">
        <v>7</v>
      </c>
      <c r="B10254" s="35" t="str">
        <f t="shared" si="160"/>
        <v>69990090</v>
      </c>
      <c r="C10254" s="32" t="s">
        <v>1211</v>
      </c>
      <c r="D10254" s="33">
        <v>0</v>
      </c>
      <c r="E10254" s="34">
        <v>-9032.24</v>
      </c>
    </row>
    <row r="10255" spans="1:5" x14ac:dyDescent="0.25">
      <c r="A10255">
        <v>7</v>
      </c>
      <c r="B10255" s="35" t="str">
        <f t="shared" si="160"/>
        <v>69990111</v>
      </c>
      <c r="C10255" s="32" t="s">
        <v>1853</v>
      </c>
      <c r="D10255" s="33">
        <v>0</v>
      </c>
      <c r="E10255" s="34">
        <v>-222.28</v>
      </c>
    </row>
    <row r="10256" spans="1:5" x14ac:dyDescent="0.25">
      <c r="A10256">
        <v>7</v>
      </c>
      <c r="B10256" s="35" t="str">
        <f t="shared" si="160"/>
        <v>69990112</v>
      </c>
      <c r="C10256" s="32" t="s">
        <v>1854</v>
      </c>
      <c r="D10256" s="33">
        <v>0</v>
      </c>
      <c r="E10256" s="34">
        <v>-0.09</v>
      </c>
    </row>
    <row r="10257" spans="1:5" x14ac:dyDescent="0.25">
      <c r="A10257">
        <v>7</v>
      </c>
      <c r="B10257" s="35" t="str">
        <f t="shared" si="160"/>
        <v>69990114</v>
      </c>
      <c r="C10257" s="32" t="s">
        <v>1855</v>
      </c>
      <c r="D10257" s="33">
        <v>0</v>
      </c>
      <c r="E10257" s="33">
        <v>0</v>
      </c>
    </row>
    <row r="10258" spans="1:5" x14ac:dyDescent="0.25">
      <c r="A10258">
        <v>7</v>
      </c>
      <c r="B10258" s="35" t="str">
        <f t="shared" si="160"/>
        <v>69990115</v>
      </c>
      <c r="C10258" s="32" t="s">
        <v>1856</v>
      </c>
      <c r="D10258" s="33">
        <v>0</v>
      </c>
      <c r="E10258" s="34">
        <v>-0.01</v>
      </c>
    </row>
    <row r="10259" spans="1:5" x14ac:dyDescent="0.25">
      <c r="A10259">
        <v>7</v>
      </c>
      <c r="B10259" s="35" t="str">
        <f t="shared" si="160"/>
        <v>69990120</v>
      </c>
      <c r="C10259" s="32" t="s">
        <v>1212</v>
      </c>
      <c r="D10259" s="33">
        <v>0</v>
      </c>
      <c r="E10259" s="34">
        <v>75326.789999999994</v>
      </c>
    </row>
    <row r="10260" spans="1:5" x14ac:dyDescent="0.25">
      <c r="A10260">
        <v>7</v>
      </c>
      <c r="B10260" s="35" t="str">
        <f t="shared" si="160"/>
        <v>69990130</v>
      </c>
      <c r="C10260" s="32" t="s">
        <v>1213</v>
      </c>
      <c r="D10260" s="33">
        <v>0</v>
      </c>
      <c r="E10260" s="34">
        <v>-58863.42</v>
      </c>
    </row>
    <row r="10261" spans="1:5" x14ac:dyDescent="0.25">
      <c r="A10261">
        <v>7</v>
      </c>
      <c r="B10261" s="35" t="str">
        <f t="shared" si="160"/>
        <v>69990150</v>
      </c>
      <c r="C10261" s="32" t="s">
        <v>1214</v>
      </c>
      <c r="D10261" s="33">
        <v>0</v>
      </c>
      <c r="E10261" s="34">
        <v>-4496.62</v>
      </c>
    </row>
    <row r="10262" spans="1:5" x14ac:dyDescent="0.25">
      <c r="A10262">
        <v>7</v>
      </c>
      <c r="B10262" s="35" t="str">
        <f t="shared" si="160"/>
        <v>69990170</v>
      </c>
      <c r="C10262" s="32" t="s">
        <v>1857</v>
      </c>
      <c r="D10262" s="33">
        <v>0</v>
      </c>
      <c r="E10262" s="34">
        <v>-70.400000000000006</v>
      </c>
    </row>
    <row r="10263" spans="1:5" x14ac:dyDescent="0.25">
      <c r="A10263">
        <v>7</v>
      </c>
      <c r="B10263" s="35" t="str">
        <f t="shared" si="160"/>
        <v>69990174</v>
      </c>
      <c r="C10263" s="32" t="s">
        <v>1858</v>
      </c>
      <c r="D10263" s="33">
        <v>0</v>
      </c>
      <c r="E10263" s="34">
        <v>0.18</v>
      </c>
    </row>
    <row r="10264" spans="1:5" x14ac:dyDescent="0.25">
      <c r="A10264">
        <v>7</v>
      </c>
      <c r="B10264" s="35" t="str">
        <f t="shared" ref="B10264:B10327" si="161">LEFT(C10264,8)</f>
        <v>69990175</v>
      </c>
      <c r="C10264" s="32" t="s">
        <v>1859</v>
      </c>
      <c r="D10264" s="33">
        <v>0</v>
      </c>
      <c r="E10264" s="34">
        <v>382.59</v>
      </c>
    </row>
    <row r="10265" spans="1:5" x14ac:dyDescent="0.25">
      <c r="A10265">
        <v>7</v>
      </c>
      <c r="B10265" s="35" t="str">
        <f t="shared" si="161"/>
        <v>69990177</v>
      </c>
      <c r="C10265" s="32" t="s">
        <v>1215</v>
      </c>
      <c r="D10265" s="33">
        <v>0</v>
      </c>
      <c r="E10265" s="34">
        <v>-665.91</v>
      </c>
    </row>
    <row r="10266" spans="1:5" x14ac:dyDescent="0.25">
      <c r="A10266">
        <v>7</v>
      </c>
      <c r="B10266" s="35" t="str">
        <f t="shared" si="161"/>
        <v>69990178</v>
      </c>
      <c r="C10266" s="32" t="s">
        <v>1860</v>
      </c>
      <c r="D10266" s="33">
        <v>0</v>
      </c>
      <c r="E10266" s="34">
        <v>156349.56</v>
      </c>
    </row>
    <row r="10267" spans="1:5" x14ac:dyDescent="0.25">
      <c r="A10267">
        <v>7</v>
      </c>
      <c r="B10267" s="35" t="str">
        <f t="shared" si="161"/>
        <v>69990179</v>
      </c>
      <c r="C10267" s="32" t="s">
        <v>1861</v>
      </c>
      <c r="D10267" s="33">
        <v>0</v>
      </c>
      <c r="E10267" s="33">
        <v>0</v>
      </c>
    </row>
    <row r="10268" spans="1:5" x14ac:dyDescent="0.25">
      <c r="A10268">
        <v>7</v>
      </c>
      <c r="B10268" s="35" t="str">
        <f t="shared" si="161"/>
        <v>69990181</v>
      </c>
      <c r="C10268" s="32" t="s">
        <v>1216</v>
      </c>
      <c r="D10268" s="33">
        <v>0</v>
      </c>
      <c r="E10268" s="34">
        <v>-1389.3</v>
      </c>
    </row>
    <row r="10269" spans="1:5" x14ac:dyDescent="0.25">
      <c r="A10269">
        <v>7</v>
      </c>
      <c r="B10269" s="35" t="str">
        <f t="shared" si="161"/>
        <v>69990185</v>
      </c>
      <c r="C10269" s="32" t="s">
        <v>1862</v>
      </c>
      <c r="D10269" s="33">
        <v>0</v>
      </c>
      <c r="E10269" s="33">
        <v>0</v>
      </c>
    </row>
    <row r="10270" spans="1:5" x14ac:dyDescent="0.25">
      <c r="A10270">
        <v>7</v>
      </c>
      <c r="B10270" s="35" t="str">
        <f t="shared" si="161"/>
        <v>69990205</v>
      </c>
      <c r="C10270" s="32" t="s">
        <v>1217</v>
      </c>
      <c r="D10270" s="33">
        <v>0</v>
      </c>
      <c r="E10270" s="33">
        <v>0</v>
      </c>
    </row>
    <row r="10271" spans="1:5" x14ac:dyDescent="0.25">
      <c r="A10271">
        <v>7</v>
      </c>
      <c r="B10271" s="35" t="str">
        <f t="shared" si="161"/>
        <v>82200000</v>
      </c>
      <c r="C10271" s="32" t="s">
        <v>1863</v>
      </c>
      <c r="D10271" s="33">
        <v>0</v>
      </c>
      <c r="E10271" s="33">
        <v>0</v>
      </c>
    </row>
    <row r="10272" spans="1:5" x14ac:dyDescent="0.25">
      <c r="A10272">
        <v>7</v>
      </c>
      <c r="B10272" s="35" t="str">
        <f t="shared" si="161"/>
        <v>82200001</v>
      </c>
      <c r="C10272" s="32" t="s">
        <v>1236</v>
      </c>
      <c r="D10272" s="33">
        <v>0</v>
      </c>
      <c r="E10272" s="34">
        <v>-13724952.51</v>
      </c>
    </row>
    <row r="10273" spans="1:5" x14ac:dyDescent="0.25">
      <c r="A10273">
        <v>7</v>
      </c>
      <c r="B10273" s="35" t="str">
        <f t="shared" si="161"/>
        <v>82200002</v>
      </c>
      <c r="C10273" s="32" t="s">
        <v>1237</v>
      </c>
      <c r="D10273" s="33">
        <v>0</v>
      </c>
      <c r="E10273" s="34">
        <v>-947060135.12</v>
      </c>
    </row>
    <row r="10274" spans="1:5" x14ac:dyDescent="0.25">
      <c r="A10274">
        <v>7</v>
      </c>
      <c r="B10274" s="35" t="str">
        <f t="shared" si="161"/>
        <v>82200008</v>
      </c>
      <c r="C10274" s="32" t="s">
        <v>1864</v>
      </c>
      <c r="D10274" s="33">
        <v>0</v>
      </c>
      <c r="E10274" s="34">
        <v>-55828.68</v>
      </c>
    </row>
    <row r="10275" spans="1:5" x14ac:dyDescent="0.25">
      <c r="A10275">
        <v>7</v>
      </c>
      <c r="B10275" s="35" t="str">
        <f t="shared" si="161"/>
        <v xml:space="preserve">FERC_IS </v>
      </c>
      <c r="C10275" s="25" t="s">
        <v>265</v>
      </c>
      <c r="D10275" s="26">
        <v>0</v>
      </c>
      <c r="E10275" s="27">
        <v>-205221183.87</v>
      </c>
    </row>
    <row r="10276" spans="1:5" x14ac:dyDescent="0.25">
      <c r="A10276">
        <v>7</v>
      </c>
      <c r="B10276" s="35" t="str">
        <f t="shared" si="161"/>
        <v>F1-P112.</v>
      </c>
      <c r="C10276" s="25" t="s">
        <v>1285</v>
      </c>
      <c r="D10276" s="27">
        <v>-374760367.23000002</v>
      </c>
      <c r="E10276" s="27">
        <v>-517498621.10000002</v>
      </c>
    </row>
    <row r="10277" spans="1:5" x14ac:dyDescent="0.25">
      <c r="A10277">
        <v>7</v>
      </c>
      <c r="B10277" s="35" t="str">
        <f t="shared" si="161"/>
        <v>21610013</v>
      </c>
      <c r="C10277" s="32" t="s">
        <v>1286</v>
      </c>
      <c r="D10277" s="34">
        <v>14969706</v>
      </c>
      <c r="E10277" s="34">
        <v>17244680</v>
      </c>
    </row>
    <row r="10278" spans="1:5" x14ac:dyDescent="0.25">
      <c r="A10278">
        <v>7</v>
      </c>
      <c r="B10278" s="35" t="str">
        <f t="shared" si="161"/>
        <v xml:space="preserve">F216-1  </v>
      </c>
      <c r="C10278" s="25" t="s">
        <v>1287</v>
      </c>
      <c r="D10278" s="27">
        <v>14969706</v>
      </c>
      <c r="E10278" s="27">
        <v>17244680</v>
      </c>
    </row>
    <row r="10279" spans="1:5" x14ac:dyDescent="0.25">
      <c r="A10279">
        <v>7</v>
      </c>
      <c r="B10279" s="35" t="str">
        <f t="shared" si="161"/>
        <v>F1-P112.</v>
      </c>
      <c r="C10279" s="25" t="s">
        <v>239</v>
      </c>
      <c r="D10279" s="27">
        <v>14969706</v>
      </c>
      <c r="E10279" s="27">
        <v>17244680</v>
      </c>
    </row>
    <row r="10280" spans="1:5" x14ac:dyDescent="0.25">
      <c r="A10280">
        <v>7</v>
      </c>
      <c r="B10280" s="35" t="str">
        <f t="shared" si="161"/>
        <v>21900103</v>
      </c>
      <c r="C10280" s="32" t="s">
        <v>1288</v>
      </c>
      <c r="D10280" s="34">
        <v>-13858399.1</v>
      </c>
      <c r="E10280" s="34">
        <v>-13443831.1</v>
      </c>
    </row>
    <row r="10281" spans="1:5" x14ac:dyDescent="0.25">
      <c r="A10281">
        <v>7</v>
      </c>
      <c r="B10281" s="35" t="str">
        <f t="shared" si="161"/>
        <v>21900113</v>
      </c>
      <c r="C10281" s="32" t="s">
        <v>1289</v>
      </c>
      <c r="D10281" s="34">
        <v>21676596.399999999</v>
      </c>
      <c r="E10281" s="34">
        <v>20990008.399999999</v>
      </c>
    </row>
    <row r="10282" spans="1:5" x14ac:dyDescent="0.25">
      <c r="A10282">
        <v>7</v>
      </c>
      <c r="B10282" s="35" t="str">
        <f t="shared" si="161"/>
        <v>21900133</v>
      </c>
      <c r="C10282" s="32" t="s">
        <v>1290</v>
      </c>
      <c r="D10282" s="34">
        <v>421283.7</v>
      </c>
      <c r="E10282" s="34">
        <v>408844.7</v>
      </c>
    </row>
    <row r="10283" spans="1:5" x14ac:dyDescent="0.25">
      <c r="A10283">
        <v>7</v>
      </c>
      <c r="B10283" s="35" t="str">
        <f t="shared" si="161"/>
        <v>21900143</v>
      </c>
      <c r="C10283" s="32" t="s">
        <v>1291</v>
      </c>
      <c r="D10283" s="34">
        <v>209337118</v>
      </c>
      <c r="E10283" s="34">
        <v>200633063</v>
      </c>
    </row>
    <row r="10284" spans="1:5" x14ac:dyDescent="0.25">
      <c r="A10284">
        <v>7</v>
      </c>
      <c r="B10284" s="35" t="str">
        <f t="shared" si="161"/>
        <v>21900153</v>
      </c>
      <c r="C10284" s="32" t="s">
        <v>1292</v>
      </c>
      <c r="D10284" s="34">
        <v>-73267991.299999997</v>
      </c>
      <c r="E10284" s="34">
        <v>-70221572.049999997</v>
      </c>
    </row>
    <row r="10285" spans="1:5" x14ac:dyDescent="0.25">
      <c r="A10285">
        <v>7</v>
      </c>
      <c r="B10285" s="35" t="str">
        <f t="shared" si="161"/>
        <v>21900163</v>
      </c>
      <c r="C10285" s="32" t="s">
        <v>1293</v>
      </c>
      <c r="D10285" s="34">
        <v>11360802</v>
      </c>
      <c r="E10285" s="34">
        <v>10499445</v>
      </c>
    </row>
    <row r="10286" spans="1:5" x14ac:dyDescent="0.25">
      <c r="A10286">
        <v>7</v>
      </c>
      <c r="B10286" s="35" t="str">
        <f t="shared" si="161"/>
        <v>21900173</v>
      </c>
      <c r="C10286" s="32" t="s">
        <v>1294</v>
      </c>
      <c r="D10286" s="34">
        <v>-3976280.66</v>
      </c>
      <c r="E10286" s="34">
        <v>-3674805.71</v>
      </c>
    </row>
    <row r="10287" spans="1:5" x14ac:dyDescent="0.25">
      <c r="A10287">
        <v>7</v>
      </c>
      <c r="B10287" s="35" t="str">
        <f t="shared" si="161"/>
        <v>21900183</v>
      </c>
      <c r="C10287" s="32" t="s">
        <v>1295</v>
      </c>
      <c r="D10287" s="34">
        <v>-5076000</v>
      </c>
      <c r="E10287" s="34">
        <v>-4811916.6900000004</v>
      </c>
    </row>
    <row r="10288" spans="1:5" x14ac:dyDescent="0.25">
      <c r="A10288">
        <v>7</v>
      </c>
      <c r="B10288" s="35" t="str">
        <f t="shared" si="161"/>
        <v>21900193</v>
      </c>
      <c r="C10288" s="32" t="s">
        <v>1296</v>
      </c>
      <c r="D10288" s="34">
        <v>1776599.91</v>
      </c>
      <c r="E10288" s="34">
        <v>1684170.75</v>
      </c>
    </row>
    <row r="10289" spans="1:5" x14ac:dyDescent="0.25">
      <c r="A10289">
        <v>7</v>
      </c>
      <c r="B10289" s="35" t="str">
        <f t="shared" si="161"/>
        <v>21900223</v>
      </c>
      <c r="C10289" s="32" t="s">
        <v>1297</v>
      </c>
      <c r="D10289" s="34">
        <v>-147449.29999999999</v>
      </c>
      <c r="E10289" s="34">
        <v>-143095.65</v>
      </c>
    </row>
    <row r="10290" spans="1:5" x14ac:dyDescent="0.25">
      <c r="A10290">
        <v>7</v>
      </c>
      <c r="B10290" s="35" t="str">
        <f t="shared" si="161"/>
        <v>21900233</v>
      </c>
      <c r="C10290" s="32" t="s">
        <v>1298</v>
      </c>
      <c r="D10290" s="34">
        <v>4850439.6900000004</v>
      </c>
      <c r="E10290" s="34">
        <v>4705340.8899999997</v>
      </c>
    </row>
    <row r="10291" spans="1:5" x14ac:dyDescent="0.25">
      <c r="A10291">
        <v>7</v>
      </c>
      <c r="B10291" s="35" t="str">
        <f t="shared" si="161"/>
        <v>21900243</v>
      </c>
      <c r="C10291" s="32" t="s">
        <v>1299</v>
      </c>
      <c r="D10291" s="34">
        <v>-7586808.7400000002</v>
      </c>
      <c r="E10291" s="34">
        <v>-7346502.9400000004</v>
      </c>
    </row>
    <row r="10292" spans="1:5" x14ac:dyDescent="0.25">
      <c r="A10292">
        <v>7</v>
      </c>
      <c r="B10292" s="35" t="str">
        <f t="shared" si="161"/>
        <v xml:space="preserve">F219    </v>
      </c>
      <c r="C10292" s="25" t="s">
        <v>1300</v>
      </c>
      <c r="D10292" s="27">
        <v>145509910.59999999</v>
      </c>
      <c r="E10292" s="27">
        <v>139279148.59999999</v>
      </c>
    </row>
    <row r="10293" spans="1:5" x14ac:dyDescent="0.25">
      <c r="A10293">
        <v>7</v>
      </c>
      <c r="B10293" s="35" t="str">
        <f t="shared" si="161"/>
        <v>F1-P112.</v>
      </c>
      <c r="C10293" s="25" t="s">
        <v>240</v>
      </c>
      <c r="D10293" s="27">
        <v>145509910.59999999</v>
      </c>
      <c r="E10293" s="27">
        <v>139279148.59999999</v>
      </c>
    </row>
    <row r="10294" spans="1:5" x14ac:dyDescent="0.25">
      <c r="A10294">
        <v>7</v>
      </c>
      <c r="B10294" s="35" t="str">
        <f t="shared" si="161"/>
        <v>F1-P112-</v>
      </c>
      <c r="C10294" s="30" t="s">
        <v>1301</v>
      </c>
      <c r="D10294" s="38">
        <v>-3490247850.48</v>
      </c>
      <c r="E10294" s="38">
        <v>-3636941892.3499999</v>
      </c>
    </row>
    <row r="10295" spans="1:5" x14ac:dyDescent="0.25">
      <c r="A10295">
        <v>7</v>
      </c>
      <c r="B10295" s="35" t="str">
        <f t="shared" si="161"/>
        <v>22100393</v>
      </c>
      <c r="C10295" s="32" t="s">
        <v>1302</v>
      </c>
      <c r="D10295" s="34">
        <v>-15000000</v>
      </c>
      <c r="E10295" s="34">
        <v>-15000000</v>
      </c>
    </row>
    <row r="10296" spans="1:5" x14ac:dyDescent="0.25">
      <c r="A10296">
        <v>7</v>
      </c>
      <c r="B10296" s="35" t="str">
        <f t="shared" si="161"/>
        <v>22100413</v>
      </c>
      <c r="C10296" s="32" t="s">
        <v>1303</v>
      </c>
      <c r="D10296" s="34">
        <v>-2000000</v>
      </c>
      <c r="E10296" s="34">
        <v>-2000000</v>
      </c>
    </row>
    <row r="10297" spans="1:5" x14ac:dyDescent="0.25">
      <c r="A10297">
        <v>7</v>
      </c>
      <c r="B10297" s="35" t="str">
        <f t="shared" si="161"/>
        <v>22100713</v>
      </c>
      <c r="C10297" s="32" t="s">
        <v>1304</v>
      </c>
      <c r="D10297" s="34">
        <v>-300000000</v>
      </c>
      <c r="E10297" s="34">
        <v>-300000000</v>
      </c>
    </row>
    <row r="10298" spans="1:5" x14ac:dyDescent="0.25">
      <c r="A10298">
        <v>7</v>
      </c>
      <c r="B10298" s="35" t="str">
        <f t="shared" si="161"/>
        <v>22100723</v>
      </c>
      <c r="C10298" s="32" t="s">
        <v>1305</v>
      </c>
      <c r="D10298" s="34">
        <v>-200000000</v>
      </c>
      <c r="E10298" s="34">
        <v>-200000000</v>
      </c>
    </row>
    <row r="10299" spans="1:5" x14ac:dyDescent="0.25">
      <c r="A10299">
        <v>7</v>
      </c>
      <c r="B10299" s="35" t="str">
        <f t="shared" si="161"/>
        <v>22100743</v>
      </c>
      <c r="C10299" s="32" t="s">
        <v>1306</v>
      </c>
      <c r="D10299" s="34">
        <v>-100000000</v>
      </c>
      <c r="E10299" s="34">
        <v>-100000000</v>
      </c>
    </row>
    <row r="10300" spans="1:5" x14ac:dyDescent="0.25">
      <c r="A10300">
        <v>7</v>
      </c>
      <c r="B10300" s="35" t="str">
        <f t="shared" si="161"/>
        <v>22100823</v>
      </c>
      <c r="C10300" s="32" t="s">
        <v>1307</v>
      </c>
      <c r="D10300" s="34">
        <v>-250000000</v>
      </c>
      <c r="E10300" s="34">
        <v>-250000000</v>
      </c>
    </row>
    <row r="10301" spans="1:5" x14ac:dyDescent="0.25">
      <c r="A10301">
        <v>7</v>
      </c>
      <c r="B10301" s="35" t="str">
        <f t="shared" si="161"/>
        <v>22100833</v>
      </c>
      <c r="C10301" s="32" t="s">
        <v>1308</v>
      </c>
      <c r="D10301" s="34">
        <v>-138460000</v>
      </c>
      <c r="E10301" s="34">
        <v>-138460000</v>
      </c>
    </row>
    <row r="10302" spans="1:5" x14ac:dyDescent="0.25">
      <c r="A10302">
        <v>7</v>
      </c>
      <c r="B10302" s="35" t="str">
        <f t="shared" si="161"/>
        <v>22100843</v>
      </c>
      <c r="C10302" s="32" t="s">
        <v>1309</v>
      </c>
      <c r="D10302" s="34">
        <v>-23400000</v>
      </c>
      <c r="E10302" s="34">
        <v>-23400000</v>
      </c>
    </row>
    <row r="10303" spans="1:5" x14ac:dyDescent="0.25">
      <c r="A10303">
        <v>7</v>
      </c>
      <c r="B10303" s="35" t="str">
        <f t="shared" si="161"/>
        <v>22100853</v>
      </c>
      <c r="C10303" s="32" t="s">
        <v>1310</v>
      </c>
      <c r="D10303" s="34">
        <v>-425000000</v>
      </c>
      <c r="E10303" s="34">
        <v>-425000000</v>
      </c>
    </row>
    <row r="10304" spans="1:5" x14ac:dyDescent="0.25">
      <c r="A10304">
        <v>7</v>
      </c>
      <c r="B10304" s="35" t="str">
        <f t="shared" si="161"/>
        <v>22100923</v>
      </c>
      <c r="C10304" s="32" t="s">
        <v>1312</v>
      </c>
      <c r="D10304" s="34">
        <v>-250000000</v>
      </c>
      <c r="E10304" s="34">
        <v>-250000000</v>
      </c>
    </row>
    <row r="10305" spans="1:5" x14ac:dyDescent="0.25">
      <c r="A10305">
        <v>7</v>
      </c>
      <c r="B10305" s="35" t="str">
        <f t="shared" si="161"/>
        <v>22100933</v>
      </c>
      <c r="C10305" s="32" t="s">
        <v>1313</v>
      </c>
      <c r="D10305" s="34">
        <v>-45000000</v>
      </c>
      <c r="E10305" s="34">
        <v>-45000000</v>
      </c>
    </row>
    <row r="10306" spans="1:5" x14ac:dyDescent="0.25">
      <c r="A10306">
        <v>7</v>
      </c>
      <c r="B10306" s="35" t="str">
        <f t="shared" si="161"/>
        <v>22101023</v>
      </c>
      <c r="C10306" s="32" t="s">
        <v>1314</v>
      </c>
      <c r="D10306" s="34">
        <v>-250000000</v>
      </c>
      <c r="E10306" s="34">
        <v>-250000000</v>
      </c>
    </row>
    <row r="10307" spans="1:5" x14ac:dyDescent="0.25">
      <c r="A10307">
        <v>7</v>
      </c>
      <c r="B10307" s="35" t="str">
        <f t="shared" si="161"/>
        <v>22101033</v>
      </c>
      <c r="C10307" s="32" t="s">
        <v>1315</v>
      </c>
      <c r="D10307" s="34">
        <v>-300000000</v>
      </c>
      <c r="E10307" s="34">
        <v>-300000000</v>
      </c>
    </row>
    <row r="10308" spans="1:5" x14ac:dyDescent="0.25">
      <c r="A10308">
        <v>7</v>
      </c>
      <c r="B10308" s="35" t="str">
        <f t="shared" si="161"/>
        <v>22101053</v>
      </c>
      <c r="C10308" s="32" t="s">
        <v>1316</v>
      </c>
      <c r="D10308" s="34">
        <v>-250000000</v>
      </c>
      <c r="E10308" s="34">
        <v>-250000000</v>
      </c>
    </row>
    <row r="10309" spans="1:5" x14ac:dyDescent="0.25">
      <c r="A10309">
        <v>7</v>
      </c>
      <c r="B10309" s="35" t="str">
        <f t="shared" si="161"/>
        <v>22101113</v>
      </c>
      <c r="C10309" s="32" t="s">
        <v>1317</v>
      </c>
      <c r="D10309" s="34">
        <v>-350000000</v>
      </c>
      <c r="E10309" s="34">
        <v>-350000000</v>
      </c>
    </row>
    <row r="10310" spans="1:5" x14ac:dyDescent="0.25">
      <c r="A10310">
        <v>7</v>
      </c>
      <c r="B10310" s="35" t="str">
        <f t="shared" si="161"/>
        <v>22101123</v>
      </c>
      <c r="C10310" s="32" t="s">
        <v>1318</v>
      </c>
      <c r="D10310" s="34">
        <v>-325000000</v>
      </c>
      <c r="E10310" s="34">
        <v>-325000000</v>
      </c>
    </row>
    <row r="10311" spans="1:5" x14ac:dyDescent="0.25">
      <c r="A10311">
        <v>7</v>
      </c>
      <c r="B10311" s="35" t="str">
        <f t="shared" si="161"/>
        <v>22101133</v>
      </c>
      <c r="C10311" s="32" t="s">
        <v>1319</v>
      </c>
      <c r="D10311" s="34">
        <v>-250000000</v>
      </c>
      <c r="E10311" s="34">
        <v>-250000000</v>
      </c>
    </row>
    <row r="10312" spans="1:5" x14ac:dyDescent="0.25">
      <c r="A10312">
        <v>7</v>
      </c>
      <c r="B10312" s="35" t="str">
        <f t="shared" si="161"/>
        <v>22101143</v>
      </c>
      <c r="C10312" s="32" t="s">
        <v>1320</v>
      </c>
      <c r="D10312" s="34">
        <v>-300000000</v>
      </c>
      <c r="E10312" s="34">
        <v>-300000000</v>
      </c>
    </row>
    <row r="10313" spans="1:5" x14ac:dyDescent="0.25">
      <c r="A10313">
        <v>7</v>
      </c>
      <c r="B10313" s="35" t="str">
        <f t="shared" si="161"/>
        <v xml:space="preserve">F221    </v>
      </c>
      <c r="C10313" s="25" t="s">
        <v>1321</v>
      </c>
      <c r="D10313" s="27">
        <v>-3773860000</v>
      </c>
      <c r="E10313" s="27">
        <v>-3773860000</v>
      </c>
    </row>
    <row r="10314" spans="1:5" x14ac:dyDescent="0.25">
      <c r="A10314">
        <v>7</v>
      </c>
      <c r="B10314" s="35" t="str">
        <f t="shared" si="161"/>
        <v>F1-P112.</v>
      </c>
      <c r="C10314" s="25" t="s">
        <v>241</v>
      </c>
      <c r="D10314" s="27">
        <v>-3773860000</v>
      </c>
      <c r="E10314" s="27">
        <v>-3773860000</v>
      </c>
    </row>
    <row r="10315" spans="1:5" x14ac:dyDescent="0.25">
      <c r="A10315">
        <v>7</v>
      </c>
      <c r="B10315" s="35" t="str">
        <f t="shared" si="161"/>
        <v>22600083</v>
      </c>
      <c r="C10315" s="32" t="s">
        <v>1323</v>
      </c>
      <c r="D10315" s="34">
        <v>12135.12</v>
      </c>
      <c r="E10315" s="34">
        <v>11842.17</v>
      </c>
    </row>
    <row r="10316" spans="1:5" x14ac:dyDescent="0.25">
      <c r="A10316">
        <v>7</v>
      </c>
      <c r="B10316" s="35" t="str">
        <f t="shared" si="161"/>
        <v>22600093</v>
      </c>
      <c r="C10316" s="32" t="s">
        <v>1324</v>
      </c>
      <c r="D10316" s="34">
        <v>1810677.08</v>
      </c>
      <c r="E10316" s="34">
        <v>1773489.58</v>
      </c>
    </row>
    <row r="10317" spans="1:5" x14ac:dyDescent="0.25">
      <c r="A10317">
        <v>7</v>
      </c>
      <c r="B10317" s="35" t="str">
        <f t="shared" si="161"/>
        <v xml:space="preserve">F226    </v>
      </c>
      <c r="C10317" s="25" t="s">
        <v>1325</v>
      </c>
      <c r="D10317" s="27">
        <v>1822812.2</v>
      </c>
      <c r="E10317" s="27">
        <v>1785331.75</v>
      </c>
    </row>
    <row r="10318" spans="1:5" x14ac:dyDescent="0.25">
      <c r="A10318">
        <v>7</v>
      </c>
      <c r="B10318" s="35" t="str">
        <f t="shared" si="161"/>
        <v>F1-P112.</v>
      </c>
      <c r="C10318" s="25" t="s">
        <v>242</v>
      </c>
      <c r="D10318" s="27">
        <v>1822812.2</v>
      </c>
      <c r="E10318" s="27">
        <v>1785331.75</v>
      </c>
    </row>
    <row r="10319" spans="1:5" x14ac:dyDescent="0.25">
      <c r="A10319">
        <v>7</v>
      </c>
      <c r="B10319" s="35" t="str">
        <f t="shared" si="161"/>
        <v>F1-P112.</v>
      </c>
      <c r="C10319" s="30" t="s">
        <v>1326</v>
      </c>
      <c r="D10319" s="38">
        <v>-3772037187.8000002</v>
      </c>
      <c r="E10319" s="38">
        <v>-3772074668.25</v>
      </c>
    </row>
    <row r="10320" spans="1:5" x14ac:dyDescent="0.25">
      <c r="A10320">
        <v>7</v>
      </c>
      <c r="B10320" s="35" t="str">
        <f t="shared" si="161"/>
        <v>22700013</v>
      </c>
      <c r="C10320" s="32" t="s">
        <v>1327</v>
      </c>
      <c r="D10320" s="33">
        <v>0</v>
      </c>
      <c r="E10320" s="33">
        <v>0</v>
      </c>
    </row>
    <row r="10321" spans="1:5" x14ac:dyDescent="0.25">
      <c r="A10321">
        <v>7</v>
      </c>
      <c r="B10321" s="35" t="str">
        <f t="shared" si="161"/>
        <v xml:space="preserve">F227    </v>
      </c>
      <c r="C10321" s="25" t="s">
        <v>1328</v>
      </c>
      <c r="D10321" s="26">
        <v>0</v>
      </c>
      <c r="E10321" s="26">
        <v>0</v>
      </c>
    </row>
    <row r="10322" spans="1:5" x14ac:dyDescent="0.25">
      <c r="A10322">
        <v>7</v>
      </c>
      <c r="B10322" s="35" t="str">
        <f t="shared" si="161"/>
        <v>F1-P112.</v>
      </c>
      <c r="C10322" s="25" t="s">
        <v>243</v>
      </c>
      <c r="D10322" s="26">
        <v>0</v>
      </c>
      <c r="E10322" s="26">
        <v>0</v>
      </c>
    </row>
    <row r="10323" spans="1:5" x14ac:dyDescent="0.25">
      <c r="A10323">
        <v>7</v>
      </c>
      <c r="B10323" s="35" t="str">
        <f t="shared" si="161"/>
        <v>22820011</v>
      </c>
      <c r="C10323" s="32" t="s">
        <v>1329</v>
      </c>
      <c r="D10323" s="34">
        <v>-250000</v>
      </c>
      <c r="E10323" s="34">
        <v>-250000</v>
      </c>
    </row>
    <row r="10324" spans="1:5" x14ac:dyDescent="0.25">
      <c r="A10324">
        <v>7</v>
      </c>
      <c r="B10324" s="35" t="str">
        <f t="shared" si="161"/>
        <v>22820012</v>
      </c>
      <c r="C10324" s="32" t="s">
        <v>1330</v>
      </c>
      <c r="D10324" s="34">
        <v>-175000</v>
      </c>
      <c r="E10324" s="34">
        <v>-2110000</v>
      </c>
    </row>
    <row r="10325" spans="1:5" x14ac:dyDescent="0.25">
      <c r="A10325">
        <v>7</v>
      </c>
      <c r="B10325" s="35" t="str">
        <f t="shared" si="161"/>
        <v xml:space="preserve">F228-2  </v>
      </c>
      <c r="C10325" s="25" t="s">
        <v>1331</v>
      </c>
      <c r="D10325" s="27">
        <v>-425000</v>
      </c>
      <c r="E10325" s="27">
        <v>-2360000</v>
      </c>
    </row>
    <row r="10326" spans="1:5" x14ac:dyDescent="0.25">
      <c r="A10326">
        <v>7</v>
      </c>
      <c r="B10326" s="35" t="str">
        <f t="shared" si="161"/>
        <v>F1-P112.</v>
      </c>
      <c r="C10326" s="25" t="s">
        <v>244</v>
      </c>
      <c r="D10326" s="27">
        <v>-425000</v>
      </c>
      <c r="E10326" s="27">
        <v>-2360000</v>
      </c>
    </row>
    <row r="10327" spans="1:5" x14ac:dyDescent="0.25">
      <c r="A10327">
        <v>7</v>
      </c>
      <c r="B10327" s="35" t="str">
        <f t="shared" si="161"/>
        <v>22830003</v>
      </c>
      <c r="C10327" s="32" t="s">
        <v>1332</v>
      </c>
      <c r="D10327" s="34">
        <v>-53195295.920000002</v>
      </c>
      <c r="E10327" s="34">
        <v>-53997409.780000001</v>
      </c>
    </row>
    <row r="10328" spans="1:5" x14ac:dyDescent="0.25">
      <c r="A10328">
        <v>7</v>
      </c>
      <c r="B10328" s="35" t="str">
        <f t="shared" ref="B10328:B10391" si="162">LEFT(C10328,8)</f>
        <v>22830013</v>
      </c>
      <c r="C10328" s="32" t="s">
        <v>1333</v>
      </c>
      <c r="D10328" s="34">
        <v>-2871144.1</v>
      </c>
      <c r="E10328" s="34">
        <v>-2405439.23</v>
      </c>
    </row>
    <row r="10329" spans="1:5" x14ac:dyDescent="0.25">
      <c r="A10329">
        <v>7</v>
      </c>
      <c r="B10329" s="35" t="str">
        <f t="shared" si="162"/>
        <v>22830023</v>
      </c>
      <c r="C10329" s="32" t="s">
        <v>1334</v>
      </c>
      <c r="D10329" s="34">
        <v>-32346587</v>
      </c>
      <c r="E10329" s="34">
        <v>-13069532</v>
      </c>
    </row>
    <row r="10330" spans="1:5" x14ac:dyDescent="0.25">
      <c r="A10330">
        <v>7</v>
      </c>
      <c r="B10330" s="35" t="str">
        <f t="shared" si="162"/>
        <v>22830033</v>
      </c>
      <c r="C10330" s="32" t="s">
        <v>1335</v>
      </c>
      <c r="D10330" s="34">
        <v>-956600</v>
      </c>
      <c r="E10330" s="34">
        <v>-776657</v>
      </c>
    </row>
    <row r="10331" spans="1:5" x14ac:dyDescent="0.25">
      <c r="A10331">
        <v>7</v>
      </c>
      <c r="B10331" s="35" t="str">
        <f t="shared" si="162"/>
        <v>22830043</v>
      </c>
      <c r="C10331" s="32" t="s">
        <v>1336</v>
      </c>
      <c r="D10331" s="34">
        <v>8110.8</v>
      </c>
      <c r="E10331" s="34">
        <v>-99389.05</v>
      </c>
    </row>
    <row r="10332" spans="1:5" x14ac:dyDescent="0.25">
      <c r="A10332">
        <v>7</v>
      </c>
      <c r="B10332" s="35" t="str">
        <f t="shared" si="162"/>
        <v>22830053</v>
      </c>
      <c r="C10332" s="32" t="s">
        <v>1337</v>
      </c>
      <c r="D10332" s="34">
        <v>-1593400</v>
      </c>
      <c r="E10332" s="34">
        <v>-1858536</v>
      </c>
    </row>
    <row r="10333" spans="1:5" x14ac:dyDescent="0.25">
      <c r="A10333">
        <v>7</v>
      </c>
      <c r="B10333" s="35" t="str">
        <f t="shared" si="162"/>
        <v>22830063</v>
      </c>
      <c r="C10333" s="32" t="s">
        <v>1338</v>
      </c>
      <c r="D10333" s="34">
        <v>-63434.85</v>
      </c>
      <c r="E10333" s="34">
        <v>-49519.05</v>
      </c>
    </row>
    <row r="10334" spans="1:5" x14ac:dyDescent="0.25">
      <c r="A10334">
        <v>7</v>
      </c>
      <c r="B10334" s="35" t="str">
        <f t="shared" si="162"/>
        <v>22830073</v>
      </c>
      <c r="C10334" s="32" t="s">
        <v>1339</v>
      </c>
      <c r="D10334" s="34">
        <v>-128833.15</v>
      </c>
      <c r="E10334" s="34">
        <v>-102670.15</v>
      </c>
    </row>
    <row r="10335" spans="1:5" x14ac:dyDescent="0.25">
      <c r="A10335">
        <v>7</v>
      </c>
      <c r="B10335" s="35" t="str">
        <f t="shared" si="162"/>
        <v xml:space="preserve">F228-3  </v>
      </c>
      <c r="C10335" s="25" t="s">
        <v>1340</v>
      </c>
      <c r="D10335" s="27">
        <v>-91147184.219999999</v>
      </c>
      <c r="E10335" s="27">
        <v>-72359152.260000005</v>
      </c>
    </row>
    <row r="10336" spans="1:5" x14ac:dyDescent="0.25">
      <c r="A10336">
        <v>7</v>
      </c>
      <c r="B10336" s="35" t="str">
        <f t="shared" si="162"/>
        <v>F1-P112.</v>
      </c>
      <c r="C10336" s="25" t="s">
        <v>245</v>
      </c>
      <c r="D10336" s="27">
        <v>-91147184.219999999</v>
      </c>
      <c r="E10336" s="27">
        <v>-72359152.260000005</v>
      </c>
    </row>
    <row r="10337" spans="1:5" x14ac:dyDescent="0.25">
      <c r="A10337">
        <v>7</v>
      </c>
      <c r="B10337" s="35" t="str">
        <f t="shared" si="162"/>
        <v>22840012</v>
      </c>
      <c r="C10337" s="32" t="s">
        <v>1341</v>
      </c>
      <c r="D10337" s="34">
        <v>-640000</v>
      </c>
      <c r="E10337" s="34">
        <v>-627216.77</v>
      </c>
    </row>
    <row r="10338" spans="1:5" x14ac:dyDescent="0.25">
      <c r="A10338">
        <v>7</v>
      </c>
      <c r="B10338" s="35" t="str">
        <f t="shared" si="162"/>
        <v>22840021</v>
      </c>
      <c r="C10338" s="32" t="s">
        <v>1342</v>
      </c>
      <c r="D10338" s="34">
        <v>-200000</v>
      </c>
      <c r="E10338" s="34">
        <v>-189835.41</v>
      </c>
    </row>
    <row r="10339" spans="1:5" x14ac:dyDescent="0.25">
      <c r="A10339">
        <v>7</v>
      </c>
      <c r="B10339" s="35" t="str">
        <f t="shared" si="162"/>
        <v>22840022</v>
      </c>
      <c r="C10339" s="32" t="s">
        <v>1343</v>
      </c>
      <c r="D10339" s="34">
        <v>-556500</v>
      </c>
      <c r="E10339" s="34">
        <v>-550234.19999999995</v>
      </c>
    </row>
    <row r="10340" spans="1:5" x14ac:dyDescent="0.25">
      <c r="A10340">
        <v>7</v>
      </c>
      <c r="B10340" s="35" t="str">
        <f t="shared" si="162"/>
        <v>22840031</v>
      </c>
      <c r="C10340" s="32" t="s">
        <v>1344</v>
      </c>
      <c r="D10340" s="34">
        <v>-258000</v>
      </c>
      <c r="E10340" s="34">
        <v>-258000</v>
      </c>
    </row>
    <row r="10341" spans="1:5" x14ac:dyDescent="0.25">
      <c r="A10341">
        <v>7</v>
      </c>
      <c r="B10341" s="35" t="str">
        <f t="shared" si="162"/>
        <v>22840032</v>
      </c>
      <c r="C10341" s="32" t="s">
        <v>1345</v>
      </c>
      <c r="D10341" s="34">
        <v>-2475000</v>
      </c>
      <c r="E10341" s="34">
        <v>-2475000</v>
      </c>
    </row>
    <row r="10342" spans="1:5" x14ac:dyDescent="0.25">
      <c r="A10342">
        <v>7</v>
      </c>
      <c r="B10342" s="35" t="str">
        <f t="shared" si="162"/>
        <v>22840042</v>
      </c>
      <c r="C10342" s="32" t="s">
        <v>1346</v>
      </c>
      <c r="D10342" s="34">
        <v>-222200</v>
      </c>
      <c r="E10342" s="34">
        <v>-217382.37</v>
      </c>
    </row>
    <row r="10343" spans="1:5" x14ac:dyDescent="0.25">
      <c r="A10343">
        <v>7</v>
      </c>
      <c r="B10343" s="35" t="str">
        <f t="shared" si="162"/>
        <v>22840051</v>
      </c>
      <c r="C10343" s="32" t="s">
        <v>1347</v>
      </c>
      <c r="D10343" s="34">
        <v>-30000</v>
      </c>
      <c r="E10343" s="34">
        <v>-30000</v>
      </c>
    </row>
    <row r="10344" spans="1:5" x14ac:dyDescent="0.25">
      <c r="A10344">
        <v>7</v>
      </c>
      <c r="B10344" s="35" t="str">
        <f t="shared" si="162"/>
        <v>22840062</v>
      </c>
      <c r="C10344" s="32" t="s">
        <v>1348</v>
      </c>
      <c r="D10344" s="34">
        <v>-1270000</v>
      </c>
      <c r="E10344" s="34">
        <v>-1215053.5</v>
      </c>
    </row>
    <row r="10345" spans="1:5" x14ac:dyDescent="0.25">
      <c r="A10345">
        <v>7</v>
      </c>
      <c r="B10345" s="35" t="str">
        <f t="shared" si="162"/>
        <v>22840081</v>
      </c>
      <c r="C10345" s="32" t="s">
        <v>1349</v>
      </c>
      <c r="D10345" s="34">
        <v>-550000</v>
      </c>
      <c r="E10345" s="34">
        <v>-550000</v>
      </c>
    </row>
    <row r="10346" spans="1:5" x14ac:dyDescent="0.25">
      <c r="A10346">
        <v>7</v>
      </c>
      <c r="B10346" s="35" t="str">
        <f t="shared" si="162"/>
        <v>22840082</v>
      </c>
      <c r="C10346" s="32" t="s">
        <v>1350</v>
      </c>
      <c r="D10346" s="34">
        <v>-7450000</v>
      </c>
      <c r="E10346" s="34">
        <v>-7364177.9199999999</v>
      </c>
    </row>
    <row r="10347" spans="1:5" x14ac:dyDescent="0.25">
      <c r="A10347">
        <v>7</v>
      </c>
      <c r="B10347" s="35" t="str">
        <f t="shared" si="162"/>
        <v>22840092</v>
      </c>
      <c r="C10347" s="32" t="s">
        <v>1351</v>
      </c>
      <c r="D10347" s="34">
        <v>-2380000</v>
      </c>
      <c r="E10347" s="34">
        <v>-2237090.94</v>
      </c>
    </row>
    <row r="10348" spans="1:5" x14ac:dyDescent="0.25">
      <c r="A10348">
        <v>7</v>
      </c>
      <c r="B10348" s="35" t="str">
        <f t="shared" si="162"/>
        <v>22840102</v>
      </c>
      <c r="C10348" s="32" t="s">
        <v>1352</v>
      </c>
      <c r="D10348" s="34">
        <v>-484500</v>
      </c>
      <c r="E10348" s="34">
        <v>-484500</v>
      </c>
    </row>
    <row r="10349" spans="1:5" x14ac:dyDescent="0.25">
      <c r="A10349">
        <v>7</v>
      </c>
      <c r="B10349" s="35" t="str">
        <f t="shared" si="162"/>
        <v>22840111</v>
      </c>
      <c r="C10349" s="32" t="s">
        <v>1353</v>
      </c>
      <c r="D10349" s="34">
        <v>-20000</v>
      </c>
      <c r="E10349" s="34">
        <v>-20000</v>
      </c>
    </row>
    <row r="10350" spans="1:5" x14ac:dyDescent="0.25">
      <c r="A10350">
        <v>7</v>
      </c>
      <c r="B10350" s="35" t="str">
        <f t="shared" si="162"/>
        <v>22840112</v>
      </c>
      <c r="C10350" s="32" t="s">
        <v>1354</v>
      </c>
      <c r="D10350" s="34">
        <v>-200000</v>
      </c>
      <c r="E10350" s="34">
        <v>-200000</v>
      </c>
    </row>
    <row r="10351" spans="1:5" x14ac:dyDescent="0.25">
      <c r="A10351">
        <v>7</v>
      </c>
      <c r="B10351" s="35" t="str">
        <f t="shared" si="162"/>
        <v>22840122</v>
      </c>
      <c r="C10351" s="32" t="s">
        <v>1355</v>
      </c>
      <c r="D10351" s="34">
        <v>-140000</v>
      </c>
      <c r="E10351" s="34">
        <v>-140000</v>
      </c>
    </row>
    <row r="10352" spans="1:5" x14ac:dyDescent="0.25">
      <c r="A10352">
        <v>7</v>
      </c>
      <c r="B10352" s="35" t="str">
        <f t="shared" si="162"/>
        <v>22840131</v>
      </c>
      <c r="C10352" s="32" t="s">
        <v>1356</v>
      </c>
      <c r="D10352" s="34">
        <v>-500000</v>
      </c>
      <c r="E10352" s="34">
        <v>-500000</v>
      </c>
    </row>
    <row r="10353" spans="1:5" x14ac:dyDescent="0.25">
      <c r="A10353">
        <v>7</v>
      </c>
      <c r="B10353" s="35" t="str">
        <f t="shared" si="162"/>
        <v>22840132</v>
      </c>
      <c r="C10353" s="32" t="s">
        <v>1357</v>
      </c>
      <c r="D10353" s="34">
        <v>-100000</v>
      </c>
      <c r="E10353" s="34">
        <v>-100000</v>
      </c>
    </row>
    <row r="10354" spans="1:5" x14ac:dyDescent="0.25">
      <c r="A10354">
        <v>7</v>
      </c>
      <c r="B10354" s="35" t="str">
        <f t="shared" si="162"/>
        <v>22840161</v>
      </c>
      <c r="C10354" s="32" t="s">
        <v>1358</v>
      </c>
      <c r="D10354" s="34">
        <v>-350000</v>
      </c>
      <c r="E10354" s="34">
        <v>-346532.2</v>
      </c>
    </row>
    <row r="10355" spans="1:5" x14ac:dyDescent="0.25">
      <c r="A10355">
        <v>7</v>
      </c>
      <c r="B10355" s="35" t="str">
        <f t="shared" si="162"/>
        <v>22840162</v>
      </c>
      <c r="C10355" s="32" t="s">
        <v>1359</v>
      </c>
      <c r="D10355" s="34">
        <v>-100000</v>
      </c>
      <c r="E10355" s="34">
        <v>-155.86000000000001</v>
      </c>
    </row>
    <row r="10356" spans="1:5" x14ac:dyDescent="0.25">
      <c r="A10356">
        <v>7</v>
      </c>
      <c r="B10356" s="35" t="str">
        <f t="shared" si="162"/>
        <v>22840171</v>
      </c>
      <c r="C10356" s="32" t="s">
        <v>1360</v>
      </c>
      <c r="D10356" s="34">
        <v>-50000</v>
      </c>
      <c r="E10356" s="34">
        <v>-50000</v>
      </c>
    </row>
    <row r="10357" spans="1:5" x14ac:dyDescent="0.25">
      <c r="A10357">
        <v>7</v>
      </c>
      <c r="B10357" s="35" t="str">
        <f t="shared" si="162"/>
        <v>22840181</v>
      </c>
      <c r="C10357" s="32" t="s">
        <v>1361</v>
      </c>
      <c r="D10357" s="34">
        <v>-2925000</v>
      </c>
      <c r="E10357" s="34">
        <v>-2478137.3199999998</v>
      </c>
    </row>
    <row r="10358" spans="1:5" x14ac:dyDescent="0.25">
      <c r="A10358">
        <v>7</v>
      </c>
      <c r="B10358" s="35" t="str">
        <f t="shared" si="162"/>
        <v>22840191</v>
      </c>
      <c r="C10358" s="32" t="s">
        <v>1362</v>
      </c>
      <c r="D10358" s="34">
        <v>-250000</v>
      </c>
      <c r="E10358" s="34">
        <v>-250000</v>
      </c>
    </row>
    <row r="10359" spans="1:5" x14ac:dyDescent="0.25">
      <c r="A10359">
        <v>7</v>
      </c>
      <c r="B10359" s="35" t="str">
        <f t="shared" si="162"/>
        <v>22840221</v>
      </c>
      <c r="C10359" s="32" t="s">
        <v>1363</v>
      </c>
      <c r="D10359" s="34">
        <v>-250000</v>
      </c>
      <c r="E10359" s="34">
        <v>51720.33</v>
      </c>
    </row>
    <row r="10360" spans="1:5" x14ac:dyDescent="0.25">
      <c r="A10360">
        <v>7</v>
      </c>
      <c r="B10360" s="35" t="str">
        <f t="shared" si="162"/>
        <v>22840231</v>
      </c>
      <c r="C10360" s="32" t="s">
        <v>1364</v>
      </c>
      <c r="D10360" s="34">
        <v>-75000</v>
      </c>
      <c r="E10360" s="34">
        <v>-75000</v>
      </c>
    </row>
    <row r="10361" spans="1:5" x14ac:dyDescent="0.25">
      <c r="A10361">
        <v>7</v>
      </c>
      <c r="B10361" s="35" t="str">
        <f t="shared" si="162"/>
        <v>22840251</v>
      </c>
      <c r="C10361" s="32" t="s">
        <v>1365</v>
      </c>
      <c r="D10361" s="34">
        <v>-8841357</v>
      </c>
      <c r="E10361" s="34">
        <v>-5973891</v>
      </c>
    </row>
    <row r="10362" spans="1:5" x14ac:dyDescent="0.25">
      <c r="A10362">
        <v>7</v>
      </c>
      <c r="B10362" s="35" t="str">
        <f t="shared" si="162"/>
        <v>22840281</v>
      </c>
      <c r="C10362" s="32" t="s">
        <v>1366</v>
      </c>
      <c r="D10362" s="34">
        <v>-50000</v>
      </c>
      <c r="E10362" s="34">
        <v>-50000</v>
      </c>
    </row>
    <row r="10363" spans="1:5" x14ac:dyDescent="0.25">
      <c r="A10363">
        <v>7</v>
      </c>
      <c r="B10363" s="35" t="str">
        <f t="shared" si="162"/>
        <v>22840301</v>
      </c>
      <c r="C10363" s="32" t="s">
        <v>1865</v>
      </c>
      <c r="D10363" s="34">
        <v>-114999.83</v>
      </c>
      <c r="E10363" s="34">
        <v>-114999.83</v>
      </c>
    </row>
    <row r="10364" spans="1:5" x14ac:dyDescent="0.25">
      <c r="A10364">
        <v>7</v>
      </c>
      <c r="B10364" s="35" t="str">
        <f t="shared" si="162"/>
        <v>22840311</v>
      </c>
      <c r="C10364" s="32" t="s">
        <v>1367</v>
      </c>
      <c r="D10364" s="34">
        <v>-96000</v>
      </c>
      <c r="E10364" s="34">
        <v>-96000</v>
      </c>
    </row>
    <row r="10365" spans="1:5" x14ac:dyDescent="0.25">
      <c r="A10365">
        <v>7</v>
      </c>
      <c r="B10365" s="35" t="str">
        <f t="shared" si="162"/>
        <v>22840321</v>
      </c>
      <c r="C10365" s="32" t="s">
        <v>1368</v>
      </c>
      <c r="D10365" s="34">
        <v>-124867306</v>
      </c>
      <c r="E10365" s="34">
        <v>-104341173</v>
      </c>
    </row>
    <row r="10366" spans="1:5" x14ac:dyDescent="0.25">
      <c r="A10366">
        <v>7</v>
      </c>
      <c r="B10366" s="35" t="str">
        <f t="shared" si="162"/>
        <v>22840331</v>
      </c>
      <c r="C10366" s="32" t="s">
        <v>1866</v>
      </c>
      <c r="D10366" s="34">
        <v>-73096662</v>
      </c>
      <c r="E10366" s="34">
        <v>-71545028</v>
      </c>
    </row>
    <row r="10367" spans="1:5" x14ac:dyDescent="0.25">
      <c r="A10367">
        <v>7</v>
      </c>
      <c r="B10367" s="35" t="str">
        <f t="shared" si="162"/>
        <v>22840332</v>
      </c>
      <c r="C10367" s="32" t="s">
        <v>1369</v>
      </c>
      <c r="D10367" s="34">
        <v>-22000000</v>
      </c>
      <c r="E10367" s="34">
        <v>-20919845.690000001</v>
      </c>
    </row>
    <row r="10368" spans="1:5" x14ac:dyDescent="0.25">
      <c r="A10368">
        <v>7</v>
      </c>
      <c r="B10368" s="35" t="str">
        <f t="shared" si="162"/>
        <v>22840341</v>
      </c>
      <c r="C10368" s="32" t="s">
        <v>1867</v>
      </c>
      <c r="D10368" s="34">
        <v>-26003002</v>
      </c>
      <c r="E10368" s="34">
        <v>-25641431</v>
      </c>
    </row>
    <row r="10369" spans="1:5" x14ac:dyDescent="0.25">
      <c r="A10369">
        <v>7</v>
      </c>
      <c r="B10369" s="35" t="str">
        <f t="shared" si="162"/>
        <v>22840351</v>
      </c>
      <c r="C10369" s="32" t="s">
        <v>1370</v>
      </c>
      <c r="D10369" s="34">
        <v>-465000</v>
      </c>
      <c r="E10369" s="34">
        <v>-457520.62</v>
      </c>
    </row>
    <row r="10370" spans="1:5" x14ac:dyDescent="0.25">
      <c r="A10370">
        <v>7</v>
      </c>
      <c r="B10370" s="35" t="str">
        <f t="shared" si="162"/>
        <v>22840361</v>
      </c>
      <c r="C10370" s="32" t="s">
        <v>1371</v>
      </c>
      <c r="D10370" s="33">
        <v>0</v>
      </c>
      <c r="E10370" s="33">
        <v>0</v>
      </c>
    </row>
    <row r="10371" spans="1:5" x14ac:dyDescent="0.25">
      <c r="A10371">
        <v>7</v>
      </c>
      <c r="B10371" s="35" t="str">
        <f t="shared" si="162"/>
        <v>22840371</v>
      </c>
      <c r="C10371" s="32" t="s">
        <v>1372</v>
      </c>
      <c r="D10371" s="33">
        <v>0</v>
      </c>
      <c r="E10371" s="33">
        <v>0</v>
      </c>
    </row>
    <row r="10372" spans="1:5" x14ac:dyDescent="0.25">
      <c r="A10372">
        <v>7</v>
      </c>
      <c r="B10372" s="35" t="str">
        <f t="shared" si="162"/>
        <v>22841001</v>
      </c>
      <c r="C10372" s="32" t="s">
        <v>1373</v>
      </c>
      <c r="D10372" s="34">
        <v>-4610484.08</v>
      </c>
      <c r="E10372" s="34">
        <v>-4610484.08</v>
      </c>
    </row>
    <row r="10373" spans="1:5" x14ac:dyDescent="0.25">
      <c r="A10373">
        <v>7</v>
      </c>
      <c r="B10373" s="35" t="str">
        <f t="shared" si="162"/>
        <v xml:space="preserve">F228-4  </v>
      </c>
      <c r="C10373" s="25" t="s">
        <v>1374</v>
      </c>
      <c r="D10373" s="27">
        <v>-281621010.91000003</v>
      </c>
      <c r="E10373" s="27">
        <v>-254056969.38</v>
      </c>
    </row>
    <row r="10374" spans="1:5" x14ac:dyDescent="0.25">
      <c r="A10374">
        <v>7</v>
      </c>
      <c r="B10374" s="35" t="str">
        <f t="shared" si="162"/>
        <v>F1-P112.</v>
      </c>
      <c r="C10374" s="25" t="s">
        <v>246</v>
      </c>
      <c r="D10374" s="27">
        <v>-281621010.91000003</v>
      </c>
      <c r="E10374" s="27">
        <v>-254056969.38</v>
      </c>
    </row>
    <row r="10375" spans="1:5" x14ac:dyDescent="0.25">
      <c r="A10375">
        <v>7</v>
      </c>
      <c r="B10375" s="35" t="str">
        <f t="shared" si="162"/>
        <v>23001021</v>
      </c>
      <c r="C10375" s="32" t="s">
        <v>1375</v>
      </c>
      <c r="D10375" s="34">
        <v>-65188548.780000001</v>
      </c>
      <c r="E10375" s="34">
        <v>-61294803.549999997</v>
      </c>
    </row>
    <row r="10376" spans="1:5" x14ac:dyDescent="0.25">
      <c r="A10376">
        <v>7</v>
      </c>
      <c r="B10376" s="35" t="str">
        <f t="shared" si="162"/>
        <v>23001031</v>
      </c>
      <c r="C10376" s="32" t="s">
        <v>1376</v>
      </c>
      <c r="D10376" s="34">
        <v>-56925863.689999998</v>
      </c>
      <c r="E10376" s="34">
        <v>-44306420.020000003</v>
      </c>
    </row>
    <row r="10377" spans="1:5" x14ac:dyDescent="0.25">
      <c r="A10377">
        <v>7</v>
      </c>
      <c r="B10377" s="35" t="str">
        <f t="shared" si="162"/>
        <v>23001041</v>
      </c>
      <c r="C10377" s="32" t="s">
        <v>1377</v>
      </c>
      <c r="D10377" s="34">
        <v>-12715312.68</v>
      </c>
      <c r="E10377" s="34">
        <v>-12969653.470000001</v>
      </c>
    </row>
    <row r="10378" spans="1:5" x14ac:dyDescent="0.25">
      <c r="A10378">
        <v>7</v>
      </c>
      <c r="B10378" s="35" t="str">
        <f t="shared" si="162"/>
        <v>23001061</v>
      </c>
      <c r="C10378" s="32" t="s">
        <v>1378</v>
      </c>
      <c r="D10378" s="34">
        <v>-5293795.2</v>
      </c>
      <c r="E10378" s="34">
        <v>-5307088.1399999997</v>
      </c>
    </row>
    <row r="10379" spans="1:5" x14ac:dyDescent="0.25">
      <c r="A10379">
        <v>7</v>
      </c>
      <c r="B10379" s="35" t="str">
        <f t="shared" si="162"/>
        <v>23001071</v>
      </c>
      <c r="C10379" s="32" t="s">
        <v>1379</v>
      </c>
      <c r="D10379" s="34">
        <v>-9504873.7599999998</v>
      </c>
      <c r="E10379" s="34">
        <v>-9523243.0899999999</v>
      </c>
    </row>
    <row r="10380" spans="1:5" x14ac:dyDescent="0.25">
      <c r="A10380">
        <v>7</v>
      </c>
      <c r="B10380" s="35" t="str">
        <f t="shared" si="162"/>
        <v>23001092</v>
      </c>
      <c r="C10380" s="32" t="s">
        <v>1380</v>
      </c>
      <c r="D10380" s="34">
        <v>-6759891.3099999996</v>
      </c>
      <c r="E10380" s="34">
        <v>-6773371.9199999999</v>
      </c>
    </row>
    <row r="10381" spans="1:5" x14ac:dyDescent="0.25">
      <c r="A10381">
        <v>7</v>
      </c>
      <c r="B10381" s="35" t="str">
        <f t="shared" si="162"/>
        <v>23001122</v>
      </c>
      <c r="C10381" s="32" t="s">
        <v>1381</v>
      </c>
      <c r="D10381" s="33">
        <v>0</v>
      </c>
      <c r="E10381" s="33">
        <v>0</v>
      </c>
    </row>
    <row r="10382" spans="1:5" x14ac:dyDescent="0.25">
      <c r="A10382">
        <v>7</v>
      </c>
      <c r="B10382" s="35" t="str">
        <f t="shared" si="162"/>
        <v>23001131</v>
      </c>
      <c r="C10382" s="32" t="s">
        <v>1382</v>
      </c>
      <c r="D10382" s="34">
        <v>-19420805.059999999</v>
      </c>
      <c r="E10382" s="34">
        <v>-19868114.73</v>
      </c>
    </row>
    <row r="10383" spans="1:5" x14ac:dyDescent="0.25">
      <c r="A10383">
        <v>7</v>
      </c>
      <c r="B10383" s="35" t="str">
        <f t="shared" si="162"/>
        <v>23001141</v>
      </c>
      <c r="C10383" s="32" t="s">
        <v>1383</v>
      </c>
      <c r="D10383" s="34">
        <v>-566182.62</v>
      </c>
      <c r="E10383" s="34">
        <v>-572717.80000000005</v>
      </c>
    </row>
    <row r="10384" spans="1:5" x14ac:dyDescent="0.25">
      <c r="A10384">
        <v>7</v>
      </c>
      <c r="B10384" s="35" t="str">
        <f t="shared" si="162"/>
        <v>23001151</v>
      </c>
      <c r="C10384" s="32" t="s">
        <v>1384</v>
      </c>
      <c r="D10384" s="34">
        <v>-119448.78</v>
      </c>
      <c r="E10384" s="34">
        <v>-120790.94</v>
      </c>
    </row>
    <row r="10385" spans="1:5" x14ac:dyDescent="0.25">
      <c r="A10385">
        <v>7</v>
      </c>
      <c r="B10385" s="35" t="str">
        <f t="shared" si="162"/>
        <v>23001231</v>
      </c>
      <c r="C10385" s="32" t="s">
        <v>1385</v>
      </c>
      <c r="D10385" s="34">
        <v>-1200723</v>
      </c>
      <c r="E10385" s="34">
        <v>-1227878.78</v>
      </c>
    </row>
    <row r="10386" spans="1:5" x14ac:dyDescent="0.25">
      <c r="A10386">
        <v>7</v>
      </c>
      <c r="B10386" s="35" t="str">
        <f t="shared" si="162"/>
        <v>23002011</v>
      </c>
      <c r="C10386" s="32" t="s">
        <v>1386</v>
      </c>
      <c r="D10386" s="34">
        <v>-951644.48</v>
      </c>
      <c r="E10386" s="34">
        <v>-986010.16</v>
      </c>
    </row>
    <row r="10387" spans="1:5" x14ac:dyDescent="0.25">
      <c r="A10387">
        <v>7</v>
      </c>
      <c r="B10387" s="35" t="str">
        <f t="shared" si="162"/>
        <v>23002041</v>
      </c>
      <c r="C10387" s="32" t="s">
        <v>1387</v>
      </c>
      <c r="D10387" s="34">
        <v>-21698026</v>
      </c>
      <c r="E10387" s="34">
        <v>-22134620.329999998</v>
      </c>
    </row>
    <row r="10388" spans="1:5" x14ac:dyDescent="0.25">
      <c r="A10388">
        <v>7</v>
      </c>
      <c r="B10388" s="35" t="str">
        <f t="shared" si="162"/>
        <v>23002061</v>
      </c>
      <c r="C10388" s="32" t="s">
        <v>1388</v>
      </c>
      <c r="D10388" s="34">
        <v>51343.31</v>
      </c>
      <c r="E10388" s="34">
        <v>51343.31</v>
      </c>
    </row>
    <row r="10389" spans="1:5" x14ac:dyDescent="0.25">
      <c r="A10389">
        <v>7</v>
      </c>
      <c r="B10389" s="35" t="str">
        <f t="shared" si="162"/>
        <v>23002071</v>
      </c>
      <c r="C10389" s="32" t="s">
        <v>1389</v>
      </c>
      <c r="D10389" s="34">
        <v>231741.59</v>
      </c>
      <c r="E10389" s="34">
        <v>231741.59</v>
      </c>
    </row>
    <row r="10390" spans="1:5" x14ac:dyDescent="0.25">
      <c r="A10390">
        <v>7</v>
      </c>
      <c r="B10390" s="35" t="str">
        <f t="shared" si="162"/>
        <v>23002072</v>
      </c>
      <c r="C10390" s="32" t="s">
        <v>1390</v>
      </c>
      <c r="D10390" s="34">
        <v>15637.27</v>
      </c>
      <c r="E10390" s="34">
        <v>15637.27</v>
      </c>
    </row>
    <row r="10391" spans="1:5" x14ac:dyDescent="0.25">
      <c r="A10391">
        <v>7</v>
      </c>
      <c r="B10391" s="35" t="str">
        <f t="shared" si="162"/>
        <v>23002091</v>
      </c>
      <c r="C10391" s="32" t="s">
        <v>1391</v>
      </c>
      <c r="D10391" s="34">
        <v>-283084.90000000002</v>
      </c>
      <c r="E10391" s="34">
        <v>-4388084.9000000004</v>
      </c>
    </row>
    <row r="10392" spans="1:5" x14ac:dyDescent="0.25">
      <c r="A10392">
        <v>7</v>
      </c>
      <c r="B10392" s="35" t="str">
        <f t="shared" ref="B10392:B10455" si="163">LEFT(C10392,8)</f>
        <v>23002092</v>
      </c>
      <c r="C10392" s="32" t="s">
        <v>1392</v>
      </c>
      <c r="D10392" s="34">
        <v>-15637.27</v>
      </c>
      <c r="E10392" s="34">
        <v>-15637.27</v>
      </c>
    </row>
    <row r="10393" spans="1:5" x14ac:dyDescent="0.25">
      <c r="A10393">
        <v>7</v>
      </c>
      <c r="B10393" s="35" t="str">
        <f t="shared" si="163"/>
        <v>23003021</v>
      </c>
      <c r="C10393" s="32" t="s">
        <v>1393</v>
      </c>
      <c r="D10393" s="33">
        <v>0</v>
      </c>
      <c r="E10393" s="34">
        <v>260000</v>
      </c>
    </row>
    <row r="10394" spans="1:5" x14ac:dyDescent="0.25">
      <c r="A10394">
        <v>7</v>
      </c>
      <c r="B10394" s="35" t="str">
        <f t="shared" si="163"/>
        <v>23003031</v>
      </c>
      <c r="C10394" s="32" t="s">
        <v>1394</v>
      </c>
      <c r="D10394" s="33">
        <v>0</v>
      </c>
      <c r="E10394" s="34">
        <v>3845000</v>
      </c>
    </row>
    <row r="10395" spans="1:5" x14ac:dyDescent="0.25">
      <c r="A10395">
        <v>7</v>
      </c>
      <c r="B10395" s="35" t="str">
        <f t="shared" si="163"/>
        <v xml:space="preserve">F230    </v>
      </c>
      <c r="C10395" s="25" t="s">
        <v>1395</v>
      </c>
      <c r="D10395" s="27">
        <v>-200345115.36000001</v>
      </c>
      <c r="E10395" s="27">
        <v>-185084712.93000001</v>
      </c>
    </row>
    <row r="10396" spans="1:5" x14ac:dyDescent="0.25">
      <c r="A10396">
        <v>7</v>
      </c>
      <c r="B10396" s="35" t="str">
        <f t="shared" si="163"/>
        <v>F1-P112.</v>
      </c>
      <c r="C10396" s="25" t="s">
        <v>247</v>
      </c>
      <c r="D10396" s="27">
        <v>-200345115.36000001</v>
      </c>
      <c r="E10396" s="27">
        <v>-185084712.93000001</v>
      </c>
    </row>
    <row r="10397" spans="1:5" x14ac:dyDescent="0.25">
      <c r="A10397">
        <v>7</v>
      </c>
      <c r="B10397" s="35" t="str">
        <f t="shared" si="163"/>
        <v>F1-P112.</v>
      </c>
      <c r="C10397" s="30" t="s">
        <v>1396</v>
      </c>
      <c r="D10397" s="38">
        <v>-573538310.49000001</v>
      </c>
      <c r="E10397" s="38">
        <v>-513860834.56999999</v>
      </c>
    </row>
    <row r="10398" spans="1:5" x14ac:dyDescent="0.25">
      <c r="A10398">
        <v>7</v>
      </c>
      <c r="B10398" s="35" t="str">
        <f t="shared" si="163"/>
        <v>23108323</v>
      </c>
      <c r="C10398" s="32" t="s">
        <v>1397</v>
      </c>
      <c r="D10398" s="34">
        <v>-80600000</v>
      </c>
      <c r="E10398" s="34">
        <v>-15000000</v>
      </c>
    </row>
    <row r="10399" spans="1:5" x14ac:dyDescent="0.25">
      <c r="A10399">
        <v>7</v>
      </c>
      <c r="B10399" s="35" t="str">
        <f t="shared" si="163"/>
        <v>23108363</v>
      </c>
      <c r="C10399" s="32" t="s">
        <v>1398</v>
      </c>
      <c r="D10399" s="34">
        <v>-65000000</v>
      </c>
      <c r="E10399" s="33">
        <v>0</v>
      </c>
    </row>
    <row r="10400" spans="1:5" x14ac:dyDescent="0.25">
      <c r="A10400">
        <v>7</v>
      </c>
      <c r="B10400" s="35" t="str">
        <f t="shared" si="163"/>
        <v>23108383</v>
      </c>
      <c r="C10400" s="32" t="s">
        <v>1399</v>
      </c>
      <c r="D10400" s="34">
        <v>-100163000</v>
      </c>
      <c r="E10400" s="34">
        <v>-10000000</v>
      </c>
    </row>
    <row r="10401" spans="1:5" x14ac:dyDescent="0.25">
      <c r="A10401">
        <v>7</v>
      </c>
      <c r="B10401" s="35" t="str">
        <f t="shared" si="163"/>
        <v xml:space="preserve">F231    </v>
      </c>
      <c r="C10401" s="25" t="s">
        <v>1401</v>
      </c>
      <c r="D10401" s="27">
        <v>-245763000</v>
      </c>
      <c r="E10401" s="27">
        <v>-25000000</v>
      </c>
    </row>
    <row r="10402" spans="1:5" x14ac:dyDescent="0.25">
      <c r="A10402">
        <v>7</v>
      </c>
      <c r="B10402" s="35" t="str">
        <f t="shared" si="163"/>
        <v>F1-P112.</v>
      </c>
      <c r="C10402" s="25" t="s">
        <v>248</v>
      </c>
      <c r="D10402" s="27">
        <v>-245763000</v>
      </c>
      <c r="E10402" s="27">
        <v>-25000000</v>
      </c>
    </row>
    <row r="10403" spans="1:5" x14ac:dyDescent="0.25">
      <c r="A10403">
        <v>7</v>
      </c>
      <c r="B10403" s="35" t="str">
        <f t="shared" si="163"/>
        <v>23200011</v>
      </c>
      <c r="C10403" s="32" t="s">
        <v>1402</v>
      </c>
      <c r="D10403" s="34">
        <v>-7722442.6100000003</v>
      </c>
      <c r="E10403" s="34">
        <v>-9330889.8300000001</v>
      </c>
    </row>
    <row r="10404" spans="1:5" x14ac:dyDescent="0.25">
      <c r="A10404">
        <v>7</v>
      </c>
      <c r="B10404" s="35" t="str">
        <f t="shared" si="163"/>
        <v>23200031</v>
      </c>
      <c r="C10404" s="32" t="s">
        <v>1403</v>
      </c>
      <c r="D10404" s="34">
        <v>-32212506.640000001</v>
      </c>
      <c r="E10404" s="34">
        <v>-22052902.629999999</v>
      </c>
    </row>
    <row r="10405" spans="1:5" x14ac:dyDescent="0.25">
      <c r="A10405">
        <v>7</v>
      </c>
      <c r="B10405" s="35" t="str">
        <f t="shared" si="163"/>
        <v>23200033</v>
      </c>
      <c r="C10405" s="32" t="s">
        <v>1404</v>
      </c>
      <c r="D10405" s="34">
        <v>-526972.19999999995</v>
      </c>
      <c r="E10405" s="34">
        <v>-1022346.97</v>
      </c>
    </row>
    <row r="10406" spans="1:5" x14ac:dyDescent="0.25">
      <c r="A10406">
        <v>7</v>
      </c>
      <c r="B10406" s="35" t="str">
        <f t="shared" si="163"/>
        <v>23200041</v>
      </c>
      <c r="C10406" s="32" t="s">
        <v>1405</v>
      </c>
      <c r="D10406" s="34">
        <v>-9037147</v>
      </c>
      <c r="E10406" s="34">
        <v>-9092797</v>
      </c>
    </row>
    <row r="10407" spans="1:5" x14ac:dyDescent="0.25">
      <c r="A10407">
        <v>7</v>
      </c>
      <c r="B10407" s="35" t="str">
        <f t="shared" si="163"/>
        <v>23200051</v>
      </c>
      <c r="C10407" s="32" t="s">
        <v>1406</v>
      </c>
      <c r="D10407" s="34">
        <v>-14721977.029999999</v>
      </c>
      <c r="E10407" s="34">
        <v>-15315424.34</v>
      </c>
    </row>
    <row r="10408" spans="1:5" x14ac:dyDescent="0.25">
      <c r="A10408">
        <v>7</v>
      </c>
      <c r="B10408" s="35" t="str">
        <f t="shared" si="163"/>
        <v>23200061</v>
      </c>
      <c r="C10408" s="32" t="s">
        <v>1407</v>
      </c>
      <c r="D10408" s="34">
        <v>-25611807.850000001</v>
      </c>
      <c r="E10408" s="34">
        <v>-6647764.4900000002</v>
      </c>
    </row>
    <row r="10409" spans="1:5" x14ac:dyDescent="0.25">
      <c r="A10409">
        <v>7</v>
      </c>
      <c r="B10409" s="35" t="str">
        <f t="shared" si="163"/>
        <v>23200063</v>
      </c>
      <c r="C10409" s="32" t="s">
        <v>1408</v>
      </c>
      <c r="D10409" s="34">
        <v>-35000</v>
      </c>
      <c r="E10409" s="34">
        <v>-3333892.43</v>
      </c>
    </row>
    <row r="10410" spans="1:5" x14ac:dyDescent="0.25">
      <c r="A10410">
        <v>7</v>
      </c>
      <c r="B10410" s="35" t="str">
        <f t="shared" si="163"/>
        <v>23200071</v>
      </c>
      <c r="C10410" s="32" t="s">
        <v>1409</v>
      </c>
      <c r="D10410" s="34">
        <v>-1435286.31</v>
      </c>
      <c r="E10410" s="34">
        <v>-1958363.43</v>
      </c>
    </row>
    <row r="10411" spans="1:5" x14ac:dyDescent="0.25">
      <c r="A10411">
        <v>7</v>
      </c>
      <c r="B10411" s="35" t="str">
        <f t="shared" si="163"/>
        <v>23200081</v>
      </c>
      <c r="C10411" s="32" t="s">
        <v>1410</v>
      </c>
      <c r="D10411" s="34">
        <v>-4409310.6500000004</v>
      </c>
      <c r="E10411" s="34">
        <v>-4112565.23</v>
      </c>
    </row>
    <row r="10412" spans="1:5" x14ac:dyDescent="0.25">
      <c r="A10412">
        <v>7</v>
      </c>
      <c r="B10412" s="35" t="str">
        <f t="shared" si="163"/>
        <v>23200101</v>
      </c>
      <c r="C10412" s="32" t="s">
        <v>1411</v>
      </c>
      <c r="D10412" s="34">
        <v>-492102</v>
      </c>
      <c r="E10412" s="34">
        <v>-128186</v>
      </c>
    </row>
    <row r="10413" spans="1:5" x14ac:dyDescent="0.25">
      <c r="A10413">
        <v>7</v>
      </c>
      <c r="B10413" s="35" t="str">
        <f t="shared" si="163"/>
        <v>23200103</v>
      </c>
      <c r="C10413" s="32" t="s">
        <v>1412</v>
      </c>
      <c r="D10413" s="34">
        <v>-88091.02</v>
      </c>
      <c r="E10413" s="34">
        <v>-56185.760000000002</v>
      </c>
    </row>
    <row r="10414" spans="1:5" x14ac:dyDescent="0.25">
      <c r="A10414">
        <v>7</v>
      </c>
      <c r="B10414" s="35" t="str">
        <f t="shared" si="163"/>
        <v>23200111</v>
      </c>
      <c r="C10414" s="32" t="s">
        <v>1413</v>
      </c>
      <c r="D10414" s="34">
        <v>-194624.1</v>
      </c>
      <c r="E10414" s="34">
        <v>-223554.03</v>
      </c>
    </row>
    <row r="10415" spans="1:5" x14ac:dyDescent="0.25">
      <c r="A10415">
        <v>7</v>
      </c>
      <c r="B10415" s="35" t="str">
        <f t="shared" si="163"/>
        <v>23200121</v>
      </c>
      <c r="C10415" s="32" t="s">
        <v>1414</v>
      </c>
      <c r="D10415" s="34">
        <v>-264936.95</v>
      </c>
      <c r="E10415" s="34">
        <v>-1083476.1000000001</v>
      </c>
    </row>
    <row r="10416" spans="1:5" x14ac:dyDescent="0.25">
      <c r="A10416">
        <v>7</v>
      </c>
      <c r="B10416" s="35" t="str">
        <f t="shared" si="163"/>
        <v>23200153</v>
      </c>
      <c r="C10416" s="32" t="s">
        <v>1415</v>
      </c>
      <c r="D10416" s="33">
        <v>0</v>
      </c>
      <c r="E10416" s="34">
        <v>-11649.53</v>
      </c>
    </row>
    <row r="10417" spans="1:5" x14ac:dyDescent="0.25">
      <c r="A10417">
        <v>7</v>
      </c>
      <c r="B10417" s="35" t="str">
        <f t="shared" si="163"/>
        <v>23200221</v>
      </c>
      <c r="C10417" s="32" t="s">
        <v>1416</v>
      </c>
      <c r="D10417" s="34">
        <v>-492262.13</v>
      </c>
      <c r="E10417" s="34">
        <v>-945548.86</v>
      </c>
    </row>
    <row r="10418" spans="1:5" x14ac:dyDescent="0.25">
      <c r="A10418">
        <v>7</v>
      </c>
      <c r="B10418" s="35" t="str">
        <f t="shared" si="163"/>
        <v>23200222</v>
      </c>
      <c r="C10418" s="32" t="s">
        <v>1417</v>
      </c>
      <c r="D10418" s="34">
        <v>-11365630.529999999</v>
      </c>
      <c r="E10418" s="34">
        <v>-9971822.2699999996</v>
      </c>
    </row>
    <row r="10419" spans="1:5" x14ac:dyDescent="0.25">
      <c r="A10419">
        <v>7</v>
      </c>
      <c r="B10419" s="35" t="str">
        <f t="shared" si="163"/>
        <v>23200242</v>
      </c>
      <c r="C10419" s="32" t="s">
        <v>1418</v>
      </c>
      <c r="D10419" s="34">
        <v>-47453923.090000004</v>
      </c>
      <c r="E10419" s="34">
        <v>-18878571.010000002</v>
      </c>
    </row>
    <row r="10420" spans="1:5" x14ac:dyDescent="0.25">
      <c r="A10420">
        <v>7</v>
      </c>
      <c r="B10420" s="35" t="str">
        <f t="shared" si="163"/>
        <v>23200281</v>
      </c>
      <c r="C10420" s="32" t="s">
        <v>1753</v>
      </c>
      <c r="D10420" s="33">
        <v>0</v>
      </c>
      <c r="E10420" s="34">
        <v>-128.82</v>
      </c>
    </row>
    <row r="10421" spans="1:5" x14ac:dyDescent="0.25">
      <c r="A10421">
        <v>7</v>
      </c>
      <c r="B10421" s="35" t="str">
        <f t="shared" si="163"/>
        <v>23200282</v>
      </c>
      <c r="C10421" s="32" t="s">
        <v>1754</v>
      </c>
      <c r="D10421" s="33">
        <v>0</v>
      </c>
      <c r="E10421" s="34">
        <v>-5102.0600000000004</v>
      </c>
    </row>
    <row r="10422" spans="1:5" x14ac:dyDescent="0.25">
      <c r="A10422">
        <v>7</v>
      </c>
      <c r="B10422" s="35" t="str">
        <f t="shared" si="163"/>
        <v>23200333</v>
      </c>
      <c r="C10422" s="32" t="s">
        <v>1419</v>
      </c>
      <c r="D10422" s="34">
        <v>-12841991.449999999</v>
      </c>
      <c r="E10422" s="34">
        <v>-13038299.1</v>
      </c>
    </row>
    <row r="10423" spans="1:5" x14ac:dyDescent="0.25">
      <c r="A10423">
        <v>7</v>
      </c>
      <c r="B10423" s="35" t="str">
        <f t="shared" si="163"/>
        <v>23200481</v>
      </c>
      <c r="C10423" s="32" t="s">
        <v>1420</v>
      </c>
      <c r="D10423" s="33">
        <v>0</v>
      </c>
      <c r="E10423" s="33">
        <v>0</v>
      </c>
    </row>
    <row r="10424" spans="1:5" x14ac:dyDescent="0.25">
      <c r="A10424">
        <v>7</v>
      </c>
      <c r="B10424" s="35" t="str">
        <f t="shared" si="163"/>
        <v>23200483</v>
      </c>
      <c r="C10424" s="32" t="s">
        <v>1421</v>
      </c>
      <c r="D10424" s="34">
        <v>-25646457.850000001</v>
      </c>
      <c r="E10424" s="34">
        <v>-14889130.279999999</v>
      </c>
    </row>
    <row r="10425" spans="1:5" x14ac:dyDescent="0.25">
      <c r="A10425">
        <v>7</v>
      </c>
      <c r="B10425" s="35" t="str">
        <f t="shared" si="163"/>
        <v>23200493</v>
      </c>
      <c r="C10425" s="32" t="s">
        <v>1422</v>
      </c>
      <c r="D10425" s="34">
        <v>-67546.080000000002</v>
      </c>
      <c r="E10425" s="34">
        <v>-55154.28</v>
      </c>
    </row>
    <row r="10426" spans="1:5" x14ac:dyDescent="0.25">
      <c r="A10426">
        <v>7</v>
      </c>
      <c r="B10426" s="35" t="str">
        <f t="shared" si="163"/>
        <v>23200543</v>
      </c>
      <c r="C10426" s="32" t="s">
        <v>1423</v>
      </c>
      <c r="D10426" s="34">
        <v>-93899002.599999994</v>
      </c>
      <c r="E10426" s="34">
        <v>-71112186.109999999</v>
      </c>
    </row>
    <row r="10427" spans="1:5" x14ac:dyDescent="0.25">
      <c r="A10427">
        <v>7</v>
      </c>
      <c r="B10427" s="35" t="str">
        <f t="shared" si="163"/>
        <v>23200643</v>
      </c>
      <c r="C10427" s="32" t="s">
        <v>1424</v>
      </c>
      <c r="D10427" s="34">
        <v>-8388159.71</v>
      </c>
      <c r="E10427" s="34">
        <v>-7071553.5700000003</v>
      </c>
    </row>
    <row r="10428" spans="1:5" x14ac:dyDescent="0.25">
      <c r="A10428">
        <v>7</v>
      </c>
      <c r="B10428" s="35" t="str">
        <f t="shared" si="163"/>
        <v>23200653</v>
      </c>
      <c r="C10428" s="32" t="s">
        <v>1425</v>
      </c>
      <c r="D10428" s="34">
        <v>-2837541.61</v>
      </c>
      <c r="E10428" s="34">
        <v>-277544.64</v>
      </c>
    </row>
    <row r="10429" spans="1:5" x14ac:dyDescent="0.25">
      <c r="A10429">
        <v>7</v>
      </c>
      <c r="B10429" s="35" t="str">
        <f t="shared" si="163"/>
        <v>23200693</v>
      </c>
      <c r="C10429" s="32" t="s">
        <v>1426</v>
      </c>
      <c r="D10429" s="34">
        <v>153.74</v>
      </c>
      <c r="E10429" s="34">
        <v>-225426.48</v>
      </c>
    </row>
    <row r="10430" spans="1:5" x14ac:dyDescent="0.25">
      <c r="A10430">
        <v>7</v>
      </c>
      <c r="B10430" s="35" t="str">
        <f t="shared" si="163"/>
        <v>23200733</v>
      </c>
      <c r="C10430" s="32" t="s">
        <v>1427</v>
      </c>
      <c r="D10430" s="34">
        <v>-3612.01</v>
      </c>
      <c r="E10430" s="34">
        <v>-195879.94</v>
      </c>
    </row>
    <row r="10431" spans="1:5" x14ac:dyDescent="0.25">
      <c r="A10431">
        <v>7</v>
      </c>
      <c r="B10431" s="35" t="str">
        <f t="shared" si="163"/>
        <v>23200743</v>
      </c>
      <c r="C10431" s="32" t="s">
        <v>1428</v>
      </c>
      <c r="D10431" s="34">
        <v>10458.75</v>
      </c>
      <c r="E10431" s="34">
        <v>7550.23</v>
      </c>
    </row>
    <row r="10432" spans="1:5" x14ac:dyDescent="0.25">
      <c r="A10432">
        <v>7</v>
      </c>
      <c r="B10432" s="35" t="str">
        <f t="shared" si="163"/>
        <v>23200753</v>
      </c>
      <c r="C10432" s="32" t="s">
        <v>1429</v>
      </c>
      <c r="D10432" s="34">
        <v>-2213.6999999999998</v>
      </c>
      <c r="E10432" s="34">
        <v>118011.25</v>
      </c>
    </row>
    <row r="10433" spans="1:5" x14ac:dyDescent="0.25">
      <c r="A10433">
        <v>7</v>
      </c>
      <c r="B10433" s="35" t="str">
        <f t="shared" si="163"/>
        <v>23200763</v>
      </c>
      <c r="C10433" s="32" t="s">
        <v>1430</v>
      </c>
      <c r="D10433" s="34">
        <v>14084.62</v>
      </c>
      <c r="E10433" s="34">
        <v>16034.64</v>
      </c>
    </row>
    <row r="10434" spans="1:5" x14ac:dyDescent="0.25">
      <c r="A10434">
        <v>7</v>
      </c>
      <c r="B10434" s="35" t="str">
        <f t="shared" si="163"/>
        <v>23200773</v>
      </c>
      <c r="C10434" s="32" t="s">
        <v>1431</v>
      </c>
      <c r="D10434" s="34">
        <v>-17050.599999999999</v>
      </c>
      <c r="E10434" s="34">
        <v>-1102.0999999999999</v>
      </c>
    </row>
    <row r="10435" spans="1:5" x14ac:dyDescent="0.25">
      <c r="A10435">
        <v>7</v>
      </c>
      <c r="B10435" s="35" t="str">
        <f t="shared" si="163"/>
        <v>23200813</v>
      </c>
      <c r="C10435" s="32" t="s">
        <v>1432</v>
      </c>
      <c r="D10435" s="33">
        <v>0</v>
      </c>
      <c r="E10435" s="33">
        <v>0</v>
      </c>
    </row>
    <row r="10436" spans="1:5" x14ac:dyDescent="0.25">
      <c r="A10436">
        <v>7</v>
      </c>
      <c r="B10436" s="35" t="str">
        <f t="shared" si="163"/>
        <v>23200823</v>
      </c>
      <c r="C10436" s="32" t="s">
        <v>1433</v>
      </c>
      <c r="D10436" s="34">
        <v>-94354.36</v>
      </c>
      <c r="E10436" s="34">
        <v>-145052</v>
      </c>
    </row>
    <row r="10437" spans="1:5" x14ac:dyDescent="0.25">
      <c r="A10437">
        <v>7</v>
      </c>
      <c r="B10437" s="35" t="str">
        <f t="shared" si="163"/>
        <v>23200833</v>
      </c>
      <c r="C10437" s="32" t="s">
        <v>1434</v>
      </c>
      <c r="D10437" s="34">
        <v>310.73</v>
      </c>
      <c r="E10437" s="34">
        <v>-1012.5</v>
      </c>
    </row>
    <row r="10438" spans="1:5" x14ac:dyDescent="0.25">
      <c r="A10438">
        <v>7</v>
      </c>
      <c r="B10438" s="35" t="str">
        <f t="shared" si="163"/>
        <v>23200873</v>
      </c>
      <c r="C10438" s="32" t="s">
        <v>1435</v>
      </c>
      <c r="D10438" s="34">
        <v>-4750699.29</v>
      </c>
      <c r="E10438" s="34">
        <v>-2987628.3</v>
      </c>
    </row>
    <row r="10439" spans="1:5" x14ac:dyDescent="0.25">
      <c r="A10439">
        <v>7</v>
      </c>
      <c r="B10439" s="35" t="str">
        <f t="shared" si="163"/>
        <v>23201003</v>
      </c>
      <c r="C10439" s="32" t="s">
        <v>1436</v>
      </c>
      <c r="D10439" s="34">
        <v>-31248754.27</v>
      </c>
      <c r="E10439" s="34">
        <v>-47952317.840000004</v>
      </c>
    </row>
    <row r="10440" spans="1:5" x14ac:dyDescent="0.25">
      <c r="A10440">
        <v>7</v>
      </c>
      <c r="B10440" s="35" t="str">
        <f t="shared" si="163"/>
        <v>23201013</v>
      </c>
      <c r="C10440" s="32" t="s">
        <v>1437</v>
      </c>
      <c r="D10440" s="34">
        <v>1425109.88</v>
      </c>
      <c r="E10440" s="34">
        <v>-19204951.66</v>
      </c>
    </row>
    <row r="10441" spans="1:5" x14ac:dyDescent="0.25">
      <c r="A10441">
        <v>7</v>
      </c>
      <c r="B10441" s="35" t="str">
        <f t="shared" si="163"/>
        <v>23201033</v>
      </c>
      <c r="C10441" s="32" t="s">
        <v>1438</v>
      </c>
      <c r="D10441" s="34">
        <v>-133484.70000000001</v>
      </c>
      <c r="E10441" s="34">
        <v>-196774.89</v>
      </c>
    </row>
    <row r="10442" spans="1:5" x14ac:dyDescent="0.25">
      <c r="A10442">
        <v>7</v>
      </c>
      <c r="B10442" s="35" t="str">
        <f t="shared" si="163"/>
        <v>23201043</v>
      </c>
      <c r="C10442" s="32" t="s">
        <v>1439</v>
      </c>
      <c r="D10442" s="34">
        <v>8205.5300000000007</v>
      </c>
      <c r="E10442" s="34">
        <v>-159718.62</v>
      </c>
    </row>
    <row r="10443" spans="1:5" x14ac:dyDescent="0.25">
      <c r="A10443">
        <v>7</v>
      </c>
      <c r="B10443" s="35" t="str">
        <f t="shared" si="163"/>
        <v>23201053</v>
      </c>
      <c r="C10443" s="32" t="s">
        <v>1888</v>
      </c>
      <c r="D10443" s="33">
        <v>0</v>
      </c>
      <c r="E10443" s="34">
        <v>76192.39</v>
      </c>
    </row>
    <row r="10444" spans="1:5" x14ac:dyDescent="0.25">
      <c r="A10444">
        <v>7</v>
      </c>
      <c r="B10444" s="35" t="str">
        <f t="shared" si="163"/>
        <v>23201073</v>
      </c>
      <c r="C10444" s="32" t="s">
        <v>1440</v>
      </c>
      <c r="D10444" s="34">
        <v>236.97</v>
      </c>
      <c r="E10444" s="34">
        <v>-416633.49</v>
      </c>
    </row>
    <row r="10445" spans="1:5" x14ac:dyDescent="0.25">
      <c r="A10445">
        <v>7</v>
      </c>
      <c r="B10445" s="35" t="str">
        <f t="shared" si="163"/>
        <v>23201093</v>
      </c>
      <c r="C10445" s="32" t="s">
        <v>1441</v>
      </c>
      <c r="D10445" s="33">
        <v>0</v>
      </c>
      <c r="E10445" s="34">
        <v>-64788.88</v>
      </c>
    </row>
    <row r="10446" spans="1:5" x14ac:dyDescent="0.25">
      <c r="A10446">
        <v>7</v>
      </c>
      <c r="B10446" s="35" t="str">
        <f t="shared" si="163"/>
        <v>23201113</v>
      </c>
      <c r="C10446" s="32" t="s">
        <v>1442</v>
      </c>
      <c r="D10446" s="34">
        <v>12116.98</v>
      </c>
      <c r="E10446" s="34">
        <v>18159.95</v>
      </c>
    </row>
    <row r="10447" spans="1:5" x14ac:dyDescent="0.25">
      <c r="A10447">
        <v>7</v>
      </c>
      <c r="B10447" s="35" t="str">
        <f t="shared" si="163"/>
        <v>23201153</v>
      </c>
      <c r="C10447" s="32" t="s">
        <v>1443</v>
      </c>
      <c r="D10447" s="34">
        <v>-10875.64</v>
      </c>
      <c r="E10447" s="34">
        <v>-7019.34</v>
      </c>
    </row>
    <row r="10448" spans="1:5" x14ac:dyDescent="0.25">
      <c r="A10448">
        <v>7</v>
      </c>
      <c r="B10448" s="35" t="str">
        <f t="shared" si="163"/>
        <v>23201163</v>
      </c>
      <c r="C10448" s="32" t="s">
        <v>1444</v>
      </c>
      <c r="D10448" s="34">
        <v>-5887.03</v>
      </c>
      <c r="E10448" s="34">
        <v>-5875.56</v>
      </c>
    </row>
    <row r="10449" spans="1:5" x14ac:dyDescent="0.25">
      <c r="A10449">
        <v>7</v>
      </c>
      <c r="B10449" s="35" t="str">
        <f t="shared" si="163"/>
        <v>23201173</v>
      </c>
      <c r="C10449" s="32" t="s">
        <v>1445</v>
      </c>
      <c r="D10449" s="33">
        <v>0</v>
      </c>
      <c r="E10449" s="34">
        <v>119568.48</v>
      </c>
    </row>
    <row r="10450" spans="1:5" x14ac:dyDescent="0.25">
      <c r="A10450">
        <v>7</v>
      </c>
      <c r="B10450" s="35" t="str">
        <f t="shared" si="163"/>
        <v>23201193</v>
      </c>
      <c r="C10450" s="32" t="s">
        <v>1446</v>
      </c>
      <c r="D10450" s="34">
        <v>-23161.78</v>
      </c>
      <c r="E10450" s="34">
        <v>-22577.599999999999</v>
      </c>
    </row>
    <row r="10451" spans="1:5" x14ac:dyDescent="0.25">
      <c r="A10451">
        <v>7</v>
      </c>
      <c r="B10451" s="35" t="str">
        <f t="shared" si="163"/>
        <v>23201203</v>
      </c>
      <c r="C10451" s="32" t="s">
        <v>1447</v>
      </c>
      <c r="D10451" s="34">
        <v>87.03</v>
      </c>
      <c r="E10451" s="34">
        <v>-523.44000000000005</v>
      </c>
    </row>
    <row r="10452" spans="1:5" x14ac:dyDescent="0.25">
      <c r="A10452">
        <v>7</v>
      </c>
      <c r="B10452" s="35" t="str">
        <f t="shared" si="163"/>
        <v>23201213</v>
      </c>
      <c r="C10452" s="32" t="s">
        <v>1448</v>
      </c>
      <c r="D10452" s="34">
        <v>20</v>
      </c>
      <c r="E10452" s="33">
        <v>0</v>
      </c>
    </row>
    <row r="10453" spans="1:5" x14ac:dyDescent="0.25">
      <c r="A10453">
        <v>7</v>
      </c>
      <c r="B10453" s="35" t="str">
        <f t="shared" si="163"/>
        <v>23201251</v>
      </c>
      <c r="C10453" s="32" t="s">
        <v>1449</v>
      </c>
      <c r="D10453" s="34">
        <v>-426670</v>
      </c>
      <c r="E10453" s="34">
        <v>-227414</v>
      </c>
    </row>
    <row r="10454" spans="1:5" x14ac:dyDescent="0.25">
      <c r="A10454">
        <v>7</v>
      </c>
      <c r="B10454" s="35" t="str">
        <f t="shared" si="163"/>
        <v>23202173</v>
      </c>
      <c r="C10454" s="32" t="s">
        <v>1450</v>
      </c>
      <c r="D10454" s="33">
        <v>0</v>
      </c>
      <c r="E10454" s="33">
        <v>0</v>
      </c>
    </row>
    <row r="10455" spans="1:5" x14ac:dyDescent="0.25">
      <c r="A10455">
        <v>7</v>
      </c>
      <c r="B10455" s="35" t="str">
        <f t="shared" si="163"/>
        <v>23202183</v>
      </c>
      <c r="C10455" s="32" t="s">
        <v>1451</v>
      </c>
      <c r="D10455" s="34">
        <v>-52698.58</v>
      </c>
      <c r="E10455" s="34">
        <v>-305.5</v>
      </c>
    </row>
    <row r="10456" spans="1:5" x14ac:dyDescent="0.25">
      <c r="A10456">
        <v>7</v>
      </c>
      <c r="B10456" s="35" t="str">
        <f t="shared" ref="B10456:B10519" si="164">LEFT(C10456,8)</f>
        <v>23202213</v>
      </c>
      <c r="C10456" s="32" t="s">
        <v>1756</v>
      </c>
      <c r="D10456" s="33">
        <v>0</v>
      </c>
      <c r="E10456" s="34">
        <v>-1796.88</v>
      </c>
    </row>
    <row r="10457" spans="1:5" x14ac:dyDescent="0.25">
      <c r="A10457">
        <v>7</v>
      </c>
      <c r="B10457" s="35" t="str">
        <f t="shared" si="164"/>
        <v>23202233</v>
      </c>
      <c r="C10457" s="32" t="s">
        <v>1452</v>
      </c>
      <c r="D10457" s="34">
        <v>-434833.18</v>
      </c>
      <c r="E10457" s="34">
        <v>-591035.96</v>
      </c>
    </row>
    <row r="10458" spans="1:5" x14ac:dyDescent="0.25">
      <c r="A10458">
        <v>7</v>
      </c>
      <c r="B10458" s="35" t="str">
        <f t="shared" si="164"/>
        <v>23202353</v>
      </c>
      <c r="C10458" s="32" t="s">
        <v>1453</v>
      </c>
      <c r="D10458" s="34">
        <v>-17105387.32</v>
      </c>
      <c r="E10458" s="34">
        <v>-18226495.91</v>
      </c>
    </row>
    <row r="10459" spans="1:5" x14ac:dyDescent="0.25">
      <c r="A10459">
        <v>7</v>
      </c>
      <c r="B10459" s="35" t="str">
        <f t="shared" si="164"/>
        <v xml:space="preserve">F232    </v>
      </c>
      <c r="C10459" s="25" t="s">
        <v>1454</v>
      </c>
      <c r="D10459" s="27">
        <v>-352583617.63999999</v>
      </c>
      <c r="E10459" s="27">
        <v>-300893852.72000003</v>
      </c>
    </row>
    <row r="10460" spans="1:5" x14ac:dyDescent="0.25">
      <c r="A10460">
        <v>7</v>
      </c>
      <c r="B10460" s="35" t="str">
        <f t="shared" si="164"/>
        <v>F1-P112.</v>
      </c>
      <c r="C10460" s="25" t="s">
        <v>249</v>
      </c>
      <c r="D10460" s="27">
        <v>-352583617.63999999</v>
      </c>
      <c r="E10460" s="27">
        <v>-300893852.72000003</v>
      </c>
    </row>
    <row r="10461" spans="1:5" x14ac:dyDescent="0.25">
      <c r="A10461">
        <v>7</v>
      </c>
      <c r="B10461" s="35" t="str">
        <f t="shared" si="164"/>
        <v>23500003</v>
      </c>
      <c r="C10461" s="32" t="s">
        <v>1458</v>
      </c>
      <c r="D10461" s="34">
        <v>-36579996.969999999</v>
      </c>
      <c r="E10461" s="34">
        <v>-38066419.909999996</v>
      </c>
    </row>
    <row r="10462" spans="1:5" x14ac:dyDescent="0.25">
      <c r="A10462">
        <v>7</v>
      </c>
      <c r="B10462" s="35" t="str">
        <f t="shared" si="164"/>
        <v>23500011</v>
      </c>
      <c r="C10462" s="32" t="s">
        <v>1459</v>
      </c>
      <c r="D10462" s="34">
        <v>-7025572.9800000004</v>
      </c>
      <c r="E10462" s="34">
        <v>-7419473.1799999997</v>
      </c>
    </row>
    <row r="10463" spans="1:5" x14ac:dyDescent="0.25">
      <c r="A10463">
        <v>7</v>
      </c>
      <c r="B10463" s="35" t="str">
        <f t="shared" si="164"/>
        <v xml:space="preserve">F235    </v>
      </c>
      <c r="C10463" s="25" t="s">
        <v>1460</v>
      </c>
      <c r="D10463" s="27">
        <v>-43605569.950000003</v>
      </c>
      <c r="E10463" s="27">
        <v>-45485893.090000004</v>
      </c>
    </row>
    <row r="10464" spans="1:5" x14ac:dyDescent="0.25">
      <c r="A10464">
        <v>7</v>
      </c>
      <c r="B10464" s="35" t="str">
        <f t="shared" si="164"/>
        <v>F1-P112.</v>
      </c>
      <c r="C10464" s="25" t="s">
        <v>251</v>
      </c>
      <c r="D10464" s="27">
        <v>-43605569.950000003</v>
      </c>
      <c r="E10464" s="27">
        <v>-45485893.090000004</v>
      </c>
    </row>
    <row r="10465" spans="1:5" x14ac:dyDescent="0.25">
      <c r="A10465">
        <v>7</v>
      </c>
      <c r="B10465" s="35" t="str">
        <f t="shared" si="164"/>
        <v>23600021</v>
      </c>
      <c r="C10465" s="32" t="s">
        <v>1461</v>
      </c>
      <c r="D10465" s="34">
        <v>-6090755.4400000004</v>
      </c>
      <c r="E10465" s="34">
        <v>-3809311.84</v>
      </c>
    </row>
    <row r="10466" spans="1:5" x14ac:dyDescent="0.25">
      <c r="A10466">
        <v>7</v>
      </c>
      <c r="B10466" s="35" t="str">
        <f t="shared" si="164"/>
        <v>23600022</v>
      </c>
      <c r="C10466" s="32" t="s">
        <v>1462</v>
      </c>
      <c r="D10466" s="34">
        <v>-2958607.48</v>
      </c>
      <c r="E10466" s="34">
        <v>-835992.13</v>
      </c>
    </row>
    <row r="10467" spans="1:5" x14ac:dyDescent="0.25">
      <c r="A10467">
        <v>7</v>
      </c>
      <c r="B10467" s="35" t="str">
        <f t="shared" si="164"/>
        <v>23600033</v>
      </c>
      <c r="C10467" s="32" t="s">
        <v>1463</v>
      </c>
      <c r="D10467" s="34">
        <v>1.25</v>
      </c>
      <c r="E10467" s="34">
        <v>1.25</v>
      </c>
    </row>
    <row r="10468" spans="1:5" x14ac:dyDescent="0.25">
      <c r="A10468">
        <v>7</v>
      </c>
      <c r="B10468" s="35" t="str">
        <f t="shared" si="164"/>
        <v>23600093</v>
      </c>
      <c r="C10468" s="32" t="s">
        <v>1464</v>
      </c>
      <c r="D10468" s="33">
        <v>0</v>
      </c>
      <c r="E10468" s="34">
        <v>-359798.55</v>
      </c>
    </row>
    <row r="10469" spans="1:5" x14ac:dyDescent="0.25">
      <c r="A10469">
        <v>7</v>
      </c>
      <c r="B10469" s="35" t="str">
        <f t="shared" si="164"/>
        <v>23600173</v>
      </c>
      <c r="C10469" s="32" t="s">
        <v>1465</v>
      </c>
      <c r="D10469" s="34">
        <v>-6927.63</v>
      </c>
      <c r="E10469" s="33">
        <v>0</v>
      </c>
    </row>
    <row r="10470" spans="1:5" x14ac:dyDescent="0.25">
      <c r="A10470">
        <v>7</v>
      </c>
      <c r="B10470" s="35" t="str">
        <f t="shared" si="164"/>
        <v>23600201</v>
      </c>
      <c r="C10470" s="32" t="s">
        <v>1466</v>
      </c>
      <c r="D10470" s="34">
        <v>-44685701.590000004</v>
      </c>
      <c r="E10470" s="34">
        <v>-52169836.649999999</v>
      </c>
    </row>
    <row r="10471" spans="1:5" x14ac:dyDescent="0.25">
      <c r="A10471">
        <v>7</v>
      </c>
      <c r="B10471" s="35" t="str">
        <f t="shared" si="164"/>
        <v>23600211</v>
      </c>
      <c r="C10471" s="32" t="s">
        <v>1467</v>
      </c>
      <c r="D10471" s="34">
        <v>-5980648.04</v>
      </c>
      <c r="E10471" s="34">
        <v>-7339784.1600000001</v>
      </c>
    </row>
    <row r="10472" spans="1:5" x14ac:dyDescent="0.25">
      <c r="A10472">
        <v>7</v>
      </c>
      <c r="B10472" s="35" t="str">
        <f t="shared" si="164"/>
        <v>23600213</v>
      </c>
      <c r="C10472" s="32" t="s">
        <v>1468</v>
      </c>
      <c r="D10472" s="34">
        <v>-27622.46</v>
      </c>
      <c r="E10472" s="34">
        <v>-33508.800000000003</v>
      </c>
    </row>
    <row r="10473" spans="1:5" x14ac:dyDescent="0.25">
      <c r="A10473">
        <v>7</v>
      </c>
      <c r="B10473" s="35" t="str">
        <f t="shared" si="164"/>
        <v>23600221</v>
      </c>
      <c r="C10473" s="32" t="s">
        <v>1469</v>
      </c>
      <c r="D10473" s="34">
        <v>298302.28000000003</v>
      </c>
      <c r="E10473" s="34">
        <v>-50398</v>
      </c>
    </row>
    <row r="10474" spans="1:5" x14ac:dyDescent="0.25">
      <c r="A10474">
        <v>7</v>
      </c>
      <c r="B10474" s="35" t="str">
        <f t="shared" si="164"/>
        <v>23600223</v>
      </c>
      <c r="C10474" s="32" t="s">
        <v>1470</v>
      </c>
      <c r="D10474" s="33">
        <v>0</v>
      </c>
      <c r="E10474" s="34">
        <v>-3774.93</v>
      </c>
    </row>
    <row r="10475" spans="1:5" x14ac:dyDescent="0.25">
      <c r="A10475">
        <v>7</v>
      </c>
      <c r="B10475" s="35" t="str">
        <f t="shared" si="164"/>
        <v>23600232</v>
      </c>
      <c r="C10475" s="32" t="s">
        <v>1471</v>
      </c>
      <c r="D10475" s="34">
        <v>-20965076.77</v>
      </c>
      <c r="E10475" s="34">
        <v>-22915778.510000002</v>
      </c>
    </row>
    <row r="10476" spans="1:5" x14ac:dyDescent="0.25">
      <c r="A10476">
        <v>7</v>
      </c>
      <c r="B10476" s="35" t="str">
        <f t="shared" si="164"/>
        <v>23600351</v>
      </c>
      <c r="C10476" s="32" t="s">
        <v>1472</v>
      </c>
      <c r="D10476" s="34">
        <v>-11093702.810000001</v>
      </c>
      <c r="E10476" s="34">
        <v>-6083720.6900000004</v>
      </c>
    </row>
    <row r="10477" spans="1:5" x14ac:dyDescent="0.25">
      <c r="A10477">
        <v>7</v>
      </c>
      <c r="B10477" s="35" t="str">
        <f t="shared" si="164"/>
        <v>23600391</v>
      </c>
      <c r="C10477" s="32" t="s">
        <v>1473</v>
      </c>
      <c r="D10477" s="34">
        <v>-442510.41</v>
      </c>
      <c r="E10477" s="34">
        <v>-260180.24</v>
      </c>
    </row>
    <row r="10478" spans="1:5" x14ac:dyDescent="0.25">
      <c r="A10478">
        <v>7</v>
      </c>
      <c r="B10478" s="35" t="str">
        <f t="shared" si="164"/>
        <v>23600431</v>
      </c>
      <c r="C10478" s="32" t="s">
        <v>1474</v>
      </c>
      <c r="D10478" s="34">
        <v>1596.43</v>
      </c>
      <c r="E10478" s="34">
        <v>1596.43</v>
      </c>
    </row>
    <row r="10479" spans="1:5" x14ac:dyDescent="0.25">
      <c r="A10479">
        <v>7</v>
      </c>
      <c r="B10479" s="35" t="str">
        <f t="shared" si="164"/>
        <v>23600451</v>
      </c>
      <c r="C10479" s="32" t="s">
        <v>1475</v>
      </c>
      <c r="D10479" s="33">
        <v>0</v>
      </c>
      <c r="E10479" s="33">
        <v>0</v>
      </c>
    </row>
    <row r="10480" spans="1:5" x14ac:dyDescent="0.25">
      <c r="A10480">
        <v>7</v>
      </c>
      <c r="B10480" s="35" t="str">
        <f t="shared" si="164"/>
        <v>23600471</v>
      </c>
      <c r="C10480" s="32" t="s">
        <v>1476</v>
      </c>
      <c r="D10480" s="34">
        <v>-8233655.54</v>
      </c>
      <c r="E10480" s="34">
        <v>-6148972.2599999998</v>
      </c>
    </row>
    <row r="10481" spans="1:5" x14ac:dyDescent="0.25">
      <c r="A10481">
        <v>7</v>
      </c>
      <c r="B10481" s="35" t="str">
        <f t="shared" si="164"/>
        <v>23600552</v>
      </c>
      <c r="C10481" s="32" t="s">
        <v>1477</v>
      </c>
      <c r="D10481" s="34">
        <v>-4515640.92</v>
      </c>
      <c r="E10481" s="34">
        <v>-1540530.66</v>
      </c>
    </row>
    <row r="10482" spans="1:5" x14ac:dyDescent="0.25">
      <c r="A10482">
        <v>7</v>
      </c>
      <c r="B10482" s="35" t="str">
        <f t="shared" si="164"/>
        <v>23600602</v>
      </c>
      <c r="C10482" s="32" t="s">
        <v>1478</v>
      </c>
      <c r="D10482" s="34">
        <v>-6073708.7300000004</v>
      </c>
      <c r="E10482" s="34">
        <v>-1811030.95</v>
      </c>
    </row>
    <row r="10483" spans="1:5" x14ac:dyDescent="0.25">
      <c r="A10483">
        <v>7</v>
      </c>
      <c r="B10483" s="35" t="str">
        <f t="shared" si="164"/>
        <v>23601003</v>
      </c>
      <c r="C10483" s="32" t="s">
        <v>1479</v>
      </c>
      <c r="D10483" s="34">
        <v>-161630.39999999999</v>
      </c>
      <c r="E10483" s="34">
        <v>-142794.07999999999</v>
      </c>
    </row>
    <row r="10484" spans="1:5" x14ac:dyDescent="0.25">
      <c r="A10484">
        <v>7</v>
      </c>
      <c r="B10484" s="35" t="str">
        <f t="shared" si="164"/>
        <v>23601013</v>
      </c>
      <c r="C10484" s="32" t="s">
        <v>1480</v>
      </c>
      <c r="D10484" s="34">
        <v>-149727.12</v>
      </c>
      <c r="E10484" s="34">
        <v>-94358.69</v>
      </c>
    </row>
    <row r="10485" spans="1:5" x14ac:dyDescent="0.25">
      <c r="A10485">
        <v>7</v>
      </c>
      <c r="B10485" s="35" t="str">
        <f t="shared" si="164"/>
        <v>23601023</v>
      </c>
      <c r="C10485" s="32" t="s">
        <v>1481</v>
      </c>
      <c r="D10485" s="34">
        <v>-38083.089999999997</v>
      </c>
      <c r="E10485" s="34">
        <v>-12127.31</v>
      </c>
    </row>
    <row r="10486" spans="1:5" x14ac:dyDescent="0.25">
      <c r="A10486">
        <v>7</v>
      </c>
      <c r="B10486" s="35" t="str">
        <f t="shared" si="164"/>
        <v>23601043</v>
      </c>
      <c r="C10486" s="32" t="s">
        <v>1482</v>
      </c>
      <c r="D10486" s="34">
        <v>-4314.67</v>
      </c>
      <c r="E10486" s="34">
        <v>-2735.24</v>
      </c>
    </row>
    <row r="10487" spans="1:5" x14ac:dyDescent="0.25">
      <c r="A10487">
        <v>7</v>
      </c>
      <c r="B10487" s="35" t="str">
        <f t="shared" si="164"/>
        <v xml:space="preserve">F236    </v>
      </c>
      <c r="C10487" s="25" t="s">
        <v>1483</v>
      </c>
      <c r="D10487" s="27">
        <v>-111128413.14</v>
      </c>
      <c r="E10487" s="27">
        <v>-103613036.01000001</v>
      </c>
    </row>
    <row r="10488" spans="1:5" x14ac:dyDescent="0.25">
      <c r="A10488">
        <v>7</v>
      </c>
      <c r="B10488" s="35" t="str">
        <f t="shared" si="164"/>
        <v>F1-P112.</v>
      </c>
      <c r="C10488" s="25" t="s">
        <v>252</v>
      </c>
      <c r="D10488" s="27">
        <v>-111128413.14</v>
      </c>
      <c r="E10488" s="27">
        <v>-103613036.01000001</v>
      </c>
    </row>
    <row r="10489" spans="1:5" x14ac:dyDescent="0.25">
      <c r="A10489">
        <v>7</v>
      </c>
      <c r="B10489" s="35" t="str">
        <f t="shared" si="164"/>
        <v>23700363</v>
      </c>
      <c r="C10489" s="32" t="s">
        <v>1484</v>
      </c>
      <c r="D10489" s="34">
        <v>-44687.5</v>
      </c>
      <c r="E10489" s="34">
        <v>-134062.5</v>
      </c>
    </row>
    <row r="10490" spans="1:5" x14ac:dyDescent="0.25">
      <c r="A10490">
        <v>7</v>
      </c>
      <c r="B10490" s="35" t="str">
        <f t="shared" si="164"/>
        <v>23700383</v>
      </c>
      <c r="C10490" s="32" t="s">
        <v>1485</v>
      </c>
      <c r="D10490" s="34">
        <v>-6000</v>
      </c>
      <c r="E10490" s="34">
        <v>-18000</v>
      </c>
    </row>
    <row r="10491" spans="1:5" x14ac:dyDescent="0.25">
      <c r="A10491">
        <v>7</v>
      </c>
      <c r="B10491" s="35" t="str">
        <f t="shared" si="164"/>
        <v>23700713</v>
      </c>
      <c r="C10491" s="32" t="s">
        <v>1486</v>
      </c>
      <c r="D10491" s="34">
        <v>-15953.09</v>
      </c>
      <c r="E10491" s="34">
        <v>-65270.32</v>
      </c>
    </row>
    <row r="10492" spans="1:5" x14ac:dyDescent="0.25">
      <c r="A10492">
        <v>7</v>
      </c>
      <c r="B10492" s="35" t="str">
        <f t="shared" si="164"/>
        <v>23700813</v>
      </c>
      <c r="C10492" s="32" t="s">
        <v>1487</v>
      </c>
      <c r="D10492" s="34">
        <v>-1458333.08</v>
      </c>
      <c r="E10492" s="34">
        <v>-2041666.39</v>
      </c>
    </row>
    <row r="10493" spans="1:5" x14ac:dyDescent="0.25">
      <c r="A10493">
        <v>7</v>
      </c>
      <c r="B10493" s="35" t="str">
        <f t="shared" si="164"/>
        <v>23700823</v>
      </c>
      <c r="C10493" s="32" t="s">
        <v>1488</v>
      </c>
      <c r="D10493" s="34">
        <v>-3931666.41</v>
      </c>
      <c r="E10493" s="34">
        <v>-5054999.72</v>
      </c>
    </row>
    <row r="10494" spans="1:5" x14ac:dyDescent="0.25">
      <c r="A10494">
        <v>7</v>
      </c>
      <c r="B10494" s="35" t="str">
        <f t="shared" si="164"/>
        <v>23700841</v>
      </c>
      <c r="C10494" s="32" t="s">
        <v>1489</v>
      </c>
      <c r="D10494" s="34">
        <v>-651159.63</v>
      </c>
      <c r="E10494" s="34">
        <v>-790942.18</v>
      </c>
    </row>
    <row r="10495" spans="1:5" x14ac:dyDescent="0.25">
      <c r="A10495">
        <v>7</v>
      </c>
      <c r="B10495" s="35" t="str">
        <f t="shared" si="164"/>
        <v>23700873</v>
      </c>
      <c r="C10495" s="32" t="s">
        <v>1490</v>
      </c>
      <c r="D10495" s="34">
        <v>-6142500</v>
      </c>
      <c r="E10495" s="34">
        <v>-7897500</v>
      </c>
    </row>
    <row r="10496" spans="1:5" x14ac:dyDescent="0.25">
      <c r="A10496">
        <v>7</v>
      </c>
      <c r="B10496" s="35" t="str">
        <f t="shared" si="164"/>
        <v>23700963</v>
      </c>
      <c r="C10496" s="32" t="s">
        <v>1491</v>
      </c>
      <c r="D10496" s="34">
        <v>-1180368.42</v>
      </c>
      <c r="E10496" s="34">
        <v>-2322660.11</v>
      </c>
    </row>
    <row r="10497" spans="1:5" x14ac:dyDescent="0.25">
      <c r="A10497">
        <v>7</v>
      </c>
      <c r="B10497" s="35" t="str">
        <f t="shared" si="164"/>
        <v>23701023</v>
      </c>
      <c r="C10497" s="32" t="s">
        <v>1492</v>
      </c>
      <c r="D10497" s="34">
        <v>-746471.07</v>
      </c>
      <c r="E10497" s="34">
        <v>-2147304.38</v>
      </c>
    </row>
    <row r="10498" spans="1:5" x14ac:dyDescent="0.25">
      <c r="A10498">
        <v>7</v>
      </c>
      <c r="B10498" s="35" t="str">
        <f t="shared" si="164"/>
        <v>23701033</v>
      </c>
      <c r="C10498" s="32" t="s">
        <v>1493</v>
      </c>
      <c r="D10498" s="34">
        <v>-5542033.3300000001</v>
      </c>
      <c r="E10498" s="34">
        <v>-7110533.3300000001</v>
      </c>
    </row>
    <row r="10499" spans="1:5" x14ac:dyDescent="0.25">
      <c r="A10499">
        <v>7</v>
      </c>
      <c r="B10499" s="35" t="str">
        <f t="shared" si="164"/>
        <v>23701053</v>
      </c>
      <c r="C10499" s="32" t="s">
        <v>1494</v>
      </c>
      <c r="D10499" s="34">
        <v>-1452916.87</v>
      </c>
      <c r="E10499" s="34">
        <v>-2905833.56</v>
      </c>
    </row>
    <row r="10500" spans="1:5" x14ac:dyDescent="0.25">
      <c r="A10500">
        <v>7</v>
      </c>
      <c r="B10500" s="35" t="str">
        <f t="shared" si="164"/>
        <v>23701063</v>
      </c>
      <c r="C10500" s="32" t="s">
        <v>1495</v>
      </c>
      <c r="D10500" s="34">
        <v>-12007.52</v>
      </c>
      <c r="E10500" s="34">
        <v>-100836.99</v>
      </c>
    </row>
    <row r="10501" spans="1:5" x14ac:dyDescent="0.25">
      <c r="A10501">
        <v>7</v>
      </c>
      <c r="B10501" s="35" t="str">
        <f t="shared" si="164"/>
        <v>23701113</v>
      </c>
      <c r="C10501" s="32" t="s">
        <v>1497</v>
      </c>
      <c r="D10501" s="34">
        <v>-5037375</v>
      </c>
      <c r="E10501" s="34">
        <v>-6716500</v>
      </c>
    </row>
    <row r="10502" spans="1:5" x14ac:dyDescent="0.25">
      <c r="A10502">
        <v>7</v>
      </c>
      <c r="B10502" s="35" t="str">
        <f t="shared" si="164"/>
        <v>23701123</v>
      </c>
      <c r="C10502" s="32" t="s">
        <v>1498</v>
      </c>
      <c r="D10502" s="34">
        <v>-5597809.2000000002</v>
      </c>
      <c r="E10502" s="34">
        <v>-7167288.3899999997</v>
      </c>
    </row>
    <row r="10503" spans="1:5" x14ac:dyDescent="0.25">
      <c r="A10503">
        <v>7</v>
      </c>
      <c r="B10503" s="35" t="str">
        <f t="shared" si="164"/>
        <v>23701133</v>
      </c>
      <c r="C10503" s="32" t="s">
        <v>1499</v>
      </c>
      <c r="D10503" s="34">
        <v>-6644610.8399999999</v>
      </c>
      <c r="E10503" s="34">
        <v>-640444.15</v>
      </c>
    </row>
    <row r="10504" spans="1:5" x14ac:dyDescent="0.25">
      <c r="A10504">
        <v>7</v>
      </c>
      <c r="B10504" s="35" t="str">
        <f t="shared" si="164"/>
        <v>23701143</v>
      </c>
      <c r="C10504" s="32" t="s">
        <v>1500</v>
      </c>
      <c r="D10504" s="34">
        <v>-3617716.66</v>
      </c>
      <c r="E10504" s="34">
        <v>-5027216.66</v>
      </c>
    </row>
    <row r="10505" spans="1:5" x14ac:dyDescent="0.25">
      <c r="A10505">
        <v>7</v>
      </c>
      <c r="B10505" s="35" t="str">
        <f t="shared" si="164"/>
        <v>23701153</v>
      </c>
      <c r="C10505" s="32" t="s">
        <v>1501</v>
      </c>
      <c r="D10505" s="34">
        <v>-1416416.67</v>
      </c>
      <c r="E10505" s="34">
        <v>-2340166.67</v>
      </c>
    </row>
    <row r="10506" spans="1:5" x14ac:dyDescent="0.25">
      <c r="A10506">
        <v>7</v>
      </c>
      <c r="B10506" s="35" t="str">
        <f t="shared" si="164"/>
        <v>23701163</v>
      </c>
      <c r="C10506" s="32" t="s">
        <v>1502</v>
      </c>
      <c r="D10506" s="34">
        <v>-270250</v>
      </c>
      <c r="E10506" s="34">
        <v>-446500</v>
      </c>
    </row>
    <row r="10507" spans="1:5" x14ac:dyDescent="0.25">
      <c r="A10507">
        <v>7</v>
      </c>
      <c r="B10507" s="35" t="str">
        <f t="shared" si="164"/>
        <v>23701173</v>
      </c>
      <c r="C10507" s="32" t="s">
        <v>1503</v>
      </c>
      <c r="D10507" s="34">
        <v>-108139.54</v>
      </c>
      <c r="E10507" s="34">
        <v>-134785.91</v>
      </c>
    </row>
    <row r="10508" spans="1:5" x14ac:dyDescent="0.25">
      <c r="A10508">
        <v>7</v>
      </c>
      <c r="B10508" s="35" t="str">
        <f t="shared" si="164"/>
        <v>23701183</v>
      </c>
      <c r="C10508" s="32" t="s">
        <v>1504</v>
      </c>
      <c r="D10508" s="34">
        <v>-1814979.83</v>
      </c>
      <c r="E10508" s="34">
        <v>-2264974.83</v>
      </c>
    </row>
    <row r="10509" spans="1:5" x14ac:dyDescent="0.25">
      <c r="A10509">
        <v>7</v>
      </c>
      <c r="B10509" s="35" t="str">
        <f t="shared" si="164"/>
        <v>23701193</v>
      </c>
      <c r="C10509" s="32" t="s">
        <v>1505</v>
      </c>
      <c r="D10509" s="34">
        <v>-314600</v>
      </c>
      <c r="E10509" s="34">
        <v>-392600</v>
      </c>
    </row>
    <row r="10510" spans="1:5" x14ac:dyDescent="0.25">
      <c r="A10510">
        <v>7</v>
      </c>
      <c r="B10510" s="35" t="str">
        <f t="shared" si="164"/>
        <v>23701203</v>
      </c>
      <c r="C10510" s="32" t="s">
        <v>1506</v>
      </c>
      <c r="D10510" s="34">
        <v>-2081319.5</v>
      </c>
      <c r="E10510" s="34">
        <v>-3604236.19</v>
      </c>
    </row>
    <row r="10511" spans="1:5" x14ac:dyDescent="0.25">
      <c r="A10511">
        <v>7</v>
      </c>
      <c r="B10511" s="35" t="str">
        <f t="shared" si="164"/>
        <v xml:space="preserve">F237    </v>
      </c>
      <c r="C10511" s="25" t="s">
        <v>1507</v>
      </c>
      <c r="D10511" s="27">
        <v>-48087314.159999996</v>
      </c>
      <c r="E10511" s="27">
        <v>-59324322.280000001</v>
      </c>
    </row>
    <row r="10512" spans="1:5" x14ac:dyDescent="0.25">
      <c r="A10512">
        <v>7</v>
      </c>
      <c r="B10512" s="35" t="str">
        <f t="shared" si="164"/>
        <v>F1-P112.</v>
      </c>
      <c r="C10512" s="25" t="s">
        <v>253</v>
      </c>
      <c r="D10512" s="27">
        <v>-48087314.159999996</v>
      </c>
      <c r="E10512" s="27">
        <v>-59324322.280000001</v>
      </c>
    </row>
    <row r="10513" spans="1:5" x14ac:dyDescent="0.25">
      <c r="A10513">
        <v>7</v>
      </c>
      <c r="B10513" s="35" t="str">
        <f t="shared" si="164"/>
        <v>24100043</v>
      </c>
      <c r="C10513" s="32" t="s">
        <v>1508</v>
      </c>
      <c r="D10513" s="33">
        <v>0</v>
      </c>
      <c r="E10513" s="34">
        <v>-359798.55</v>
      </c>
    </row>
    <row r="10514" spans="1:5" x14ac:dyDescent="0.25">
      <c r="A10514">
        <v>7</v>
      </c>
      <c r="B10514" s="35" t="str">
        <f t="shared" si="164"/>
        <v>24100063</v>
      </c>
      <c r="C10514" s="32" t="s">
        <v>1509</v>
      </c>
      <c r="D10514" s="34">
        <v>-2400.66</v>
      </c>
      <c r="E10514" s="34">
        <v>-3408.84</v>
      </c>
    </row>
    <row r="10515" spans="1:5" x14ac:dyDescent="0.25">
      <c r="A10515">
        <v>7</v>
      </c>
      <c r="B10515" s="35" t="str">
        <f t="shared" si="164"/>
        <v>24100143</v>
      </c>
      <c r="C10515" s="32" t="s">
        <v>1510</v>
      </c>
      <c r="D10515" s="34">
        <v>0.01</v>
      </c>
      <c r="E10515" s="34">
        <v>-736330.75</v>
      </c>
    </row>
    <row r="10516" spans="1:5" x14ac:dyDescent="0.25">
      <c r="A10516">
        <v>7</v>
      </c>
      <c r="B10516" s="35" t="str">
        <f t="shared" si="164"/>
        <v>24100173</v>
      </c>
      <c r="C10516" s="32" t="s">
        <v>1511</v>
      </c>
      <c r="D10516" s="34">
        <v>-58679.16</v>
      </c>
      <c r="E10516" s="34">
        <v>-11815.54</v>
      </c>
    </row>
    <row r="10517" spans="1:5" x14ac:dyDescent="0.25">
      <c r="A10517">
        <v>7</v>
      </c>
      <c r="B10517" s="35" t="str">
        <f t="shared" si="164"/>
        <v>24100212</v>
      </c>
      <c r="C10517" s="32" t="s">
        <v>1512</v>
      </c>
      <c r="D10517" s="34">
        <v>-1297091.67</v>
      </c>
      <c r="E10517" s="34">
        <v>-1391309.11</v>
      </c>
    </row>
    <row r="10518" spans="1:5" x14ac:dyDescent="0.25">
      <c r="A10518">
        <v>7</v>
      </c>
      <c r="B10518" s="35" t="str">
        <f t="shared" si="164"/>
        <v xml:space="preserve">F241    </v>
      </c>
      <c r="C10518" s="25" t="s">
        <v>1513</v>
      </c>
      <c r="D10518" s="27">
        <v>-1358171.48</v>
      </c>
      <c r="E10518" s="27">
        <v>-2502662.79</v>
      </c>
    </row>
    <row r="10519" spans="1:5" x14ac:dyDescent="0.25">
      <c r="A10519">
        <v>7</v>
      </c>
      <c r="B10519" s="35" t="str">
        <f t="shared" si="164"/>
        <v>F1-P112.</v>
      </c>
      <c r="C10519" s="25" t="s">
        <v>254</v>
      </c>
      <c r="D10519" s="27">
        <v>-1358171.48</v>
      </c>
      <c r="E10519" s="27">
        <v>-2502662.79</v>
      </c>
    </row>
    <row r="10520" spans="1:5" x14ac:dyDescent="0.25">
      <c r="A10520">
        <v>7</v>
      </c>
      <c r="B10520" s="35" t="str">
        <f t="shared" ref="B10520:B10583" si="165">LEFT(C10520,8)</f>
        <v>24200011</v>
      </c>
      <c r="C10520" s="32" t="s">
        <v>1514</v>
      </c>
      <c r="D10520" s="34">
        <v>-65807.87</v>
      </c>
      <c r="E10520" s="34">
        <v>-54864.49</v>
      </c>
    </row>
    <row r="10521" spans="1:5" x14ac:dyDescent="0.25">
      <c r="A10521">
        <v>7</v>
      </c>
      <c r="B10521" s="35" t="str">
        <f t="shared" si="165"/>
        <v>24200032</v>
      </c>
      <c r="C10521" s="32" t="s">
        <v>1515</v>
      </c>
      <c r="D10521" s="34">
        <v>-3200000</v>
      </c>
      <c r="E10521" s="34">
        <v>-1250000</v>
      </c>
    </row>
    <row r="10522" spans="1:5" x14ac:dyDescent="0.25">
      <c r="A10522">
        <v>7</v>
      </c>
      <c r="B10522" s="35" t="str">
        <f t="shared" si="165"/>
        <v>24200041</v>
      </c>
      <c r="C10522" s="32" t="s">
        <v>1516</v>
      </c>
      <c r="D10522" s="34">
        <v>-294650</v>
      </c>
      <c r="E10522" s="34">
        <v>-235000</v>
      </c>
    </row>
    <row r="10523" spans="1:5" x14ac:dyDescent="0.25">
      <c r="A10523">
        <v>7</v>
      </c>
      <c r="B10523" s="35" t="str">
        <f t="shared" si="165"/>
        <v>24200061</v>
      </c>
      <c r="C10523" s="32" t="s">
        <v>1517</v>
      </c>
      <c r="D10523" s="34">
        <v>-1026121.09</v>
      </c>
      <c r="E10523" s="34">
        <v>-224791.67</v>
      </c>
    </row>
    <row r="10524" spans="1:5" x14ac:dyDescent="0.25">
      <c r="A10524">
        <v>7</v>
      </c>
      <c r="B10524" s="35" t="str">
        <f t="shared" si="165"/>
        <v>24200071</v>
      </c>
      <c r="C10524" s="32" t="s">
        <v>1518</v>
      </c>
      <c r="D10524" s="34">
        <v>-8147.56</v>
      </c>
      <c r="E10524" s="34">
        <v>-9876.73</v>
      </c>
    </row>
    <row r="10525" spans="1:5" x14ac:dyDescent="0.25">
      <c r="A10525">
        <v>7</v>
      </c>
      <c r="B10525" s="35" t="str">
        <f t="shared" si="165"/>
        <v>24200101</v>
      </c>
      <c r="C10525" s="32" t="s">
        <v>1519</v>
      </c>
      <c r="D10525" s="33">
        <v>0</v>
      </c>
      <c r="E10525" s="33">
        <v>0</v>
      </c>
    </row>
    <row r="10526" spans="1:5" x14ac:dyDescent="0.25">
      <c r="A10526">
        <v>7</v>
      </c>
      <c r="B10526" s="35" t="str">
        <f t="shared" si="165"/>
        <v>24200103</v>
      </c>
      <c r="C10526" s="32" t="s">
        <v>1520</v>
      </c>
      <c r="D10526" s="34">
        <v>-25000</v>
      </c>
      <c r="E10526" s="34">
        <v>-25000</v>
      </c>
    </row>
    <row r="10527" spans="1:5" x14ac:dyDescent="0.25">
      <c r="A10527">
        <v>7</v>
      </c>
      <c r="B10527" s="35" t="str">
        <f t="shared" si="165"/>
        <v>24200451</v>
      </c>
      <c r="C10527" s="32" t="s">
        <v>1521</v>
      </c>
      <c r="D10527" s="34">
        <v>-80424.72</v>
      </c>
      <c r="E10527" s="34">
        <v>-1231641</v>
      </c>
    </row>
    <row r="10528" spans="1:5" x14ac:dyDescent="0.25">
      <c r="A10528">
        <v>7</v>
      </c>
      <c r="B10528" s="35" t="str">
        <f t="shared" si="165"/>
        <v>24200461</v>
      </c>
      <c r="C10528" s="32" t="s">
        <v>1522</v>
      </c>
      <c r="D10528" s="34">
        <v>-575714.82999999996</v>
      </c>
      <c r="E10528" s="34">
        <v>-8806925.6899999995</v>
      </c>
    </row>
    <row r="10529" spans="1:5" x14ac:dyDescent="0.25">
      <c r="A10529">
        <v>7</v>
      </c>
      <c r="B10529" s="35" t="str">
        <f t="shared" si="165"/>
        <v>24200511</v>
      </c>
      <c r="C10529" s="32" t="s">
        <v>1523</v>
      </c>
      <c r="D10529" s="34">
        <v>-4415778.2</v>
      </c>
      <c r="E10529" s="34">
        <v>-2815147</v>
      </c>
    </row>
    <row r="10530" spans="1:5" x14ac:dyDescent="0.25">
      <c r="A10530">
        <v>7</v>
      </c>
      <c r="B10530" s="35" t="str">
        <f t="shared" si="165"/>
        <v>24200521</v>
      </c>
      <c r="C10530" s="32" t="s">
        <v>1524</v>
      </c>
      <c r="D10530" s="34">
        <v>-225093.54</v>
      </c>
      <c r="E10530" s="33">
        <v>0</v>
      </c>
    </row>
    <row r="10531" spans="1:5" x14ac:dyDescent="0.25">
      <c r="A10531">
        <v>7</v>
      </c>
      <c r="B10531" s="35" t="str">
        <f t="shared" si="165"/>
        <v>24200541</v>
      </c>
      <c r="C10531" s="32" t="s">
        <v>1525</v>
      </c>
      <c r="D10531" s="34">
        <v>-78174.649999999994</v>
      </c>
      <c r="E10531" s="34">
        <v>-187619.16</v>
      </c>
    </row>
    <row r="10532" spans="1:5" x14ac:dyDescent="0.25">
      <c r="A10532">
        <v>7</v>
      </c>
      <c r="B10532" s="35" t="str">
        <f t="shared" si="165"/>
        <v>24200551</v>
      </c>
      <c r="C10532" s="32" t="s">
        <v>1526</v>
      </c>
      <c r="D10532" s="34">
        <v>-78174.649999999994</v>
      </c>
      <c r="E10532" s="34">
        <v>-187619.16</v>
      </c>
    </row>
    <row r="10533" spans="1:5" x14ac:dyDescent="0.25">
      <c r="A10533">
        <v>7</v>
      </c>
      <c r="B10533" s="35" t="str">
        <f t="shared" si="165"/>
        <v>24200561</v>
      </c>
      <c r="C10533" s="32" t="s">
        <v>1527</v>
      </c>
      <c r="D10533" s="34">
        <v>-16305.95</v>
      </c>
      <c r="E10533" s="34">
        <v>-39134.28</v>
      </c>
    </row>
    <row r="10534" spans="1:5" x14ac:dyDescent="0.25">
      <c r="A10534">
        <v>7</v>
      </c>
      <c r="B10534" s="35" t="str">
        <f t="shared" si="165"/>
        <v>24200571</v>
      </c>
      <c r="C10534" s="32" t="s">
        <v>1528</v>
      </c>
      <c r="D10534" s="34">
        <v>-16305.95</v>
      </c>
      <c r="E10534" s="34">
        <v>-39134.28</v>
      </c>
    </row>
    <row r="10535" spans="1:5" x14ac:dyDescent="0.25">
      <c r="A10535">
        <v>7</v>
      </c>
      <c r="B10535" s="35" t="str">
        <f t="shared" si="165"/>
        <v>24200611</v>
      </c>
      <c r="C10535" s="32" t="s">
        <v>1529</v>
      </c>
      <c r="D10535" s="34">
        <v>-192614.01</v>
      </c>
      <c r="E10535" s="34">
        <v>139543.31</v>
      </c>
    </row>
    <row r="10536" spans="1:5" x14ac:dyDescent="0.25">
      <c r="A10536">
        <v>7</v>
      </c>
      <c r="B10536" s="35" t="str">
        <f t="shared" si="165"/>
        <v>24200622</v>
      </c>
      <c r="C10536" s="32" t="s">
        <v>1530</v>
      </c>
      <c r="D10536" s="34">
        <v>-1781020.22</v>
      </c>
      <c r="E10536" s="34">
        <v>-1086299</v>
      </c>
    </row>
    <row r="10537" spans="1:5" x14ac:dyDescent="0.25">
      <c r="A10537">
        <v>7</v>
      </c>
      <c r="B10537" s="35" t="str">
        <f t="shared" si="165"/>
        <v>24200633</v>
      </c>
      <c r="C10537" s="32" t="s">
        <v>1531</v>
      </c>
      <c r="D10537" s="34">
        <v>-3194320.09</v>
      </c>
      <c r="E10537" s="34">
        <v>-2372406.83</v>
      </c>
    </row>
    <row r="10538" spans="1:5" x14ac:dyDescent="0.25">
      <c r="A10538">
        <v>7</v>
      </c>
      <c r="B10538" s="35" t="str">
        <f t="shared" si="165"/>
        <v>24200651</v>
      </c>
      <c r="C10538" s="32" t="s">
        <v>1532</v>
      </c>
      <c r="D10538" s="34">
        <v>-34500</v>
      </c>
      <c r="E10538" s="34">
        <v>-50250</v>
      </c>
    </row>
    <row r="10539" spans="1:5" x14ac:dyDescent="0.25">
      <c r="A10539">
        <v>7</v>
      </c>
      <c r="B10539" s="35" t="str">
        <f t="shared" si="165"/>
        <v>24200653</v>
      </c>
      <c r="C10539" s="32" t="s">
        <v>1533</v>
      </c>
      <c r="D10539" s="34">
        <v>-1538787.47</v>
      </c>
      <c r="E10539" s="34">
        <v>-893347.82</v>
      </c>
    </row>
    <row r="10540" spans="1:5" x14ac:dyDescent="0.25">
      <c r="A10540">
        <v>7</v>
      </c>
      <c r="B10540" s="35" t="str">
        <f t="shared" si="165"/>
        <v>24200661</v>
      </c>
      <c r="C10540" s="32" t="s">
        <v>1534</v>
      </c>
      <c r="D10540" s="34">
        <v>-330420.06</v>
      </c>
      <c r="E10540" s="34">
        <v>-151258.96</v>
      </c>
    </row>
    <row r="10541" spans="1:5" x14ac:dyDescent="0.25">
      <c r="A10541">
        <v>7</v>
      </c>
      <c r="B10541" s="35" t="str">
        <f t="shared" si="165"/>
        <v>24200671</v>
      </c>
      <c r="C10541" s="32" t="s">
        <v>1535</v>
      </c>
      <c r="D10541" s="34">
        <v>-97857.99</v>
      </c>
      <c r="E10541" s="34">
        <v>-44797.2</v>
      </c>
    </row>
    <row r="10542" spans="1:5" x14ac:dyDescent="0.25">
      <c r="A10542">
        <v>7</v>
      </c>
      <c r="B10542" s="35" t="str">
        <f t="shared" si="165"/>
        <v>24200681</v>
      </c>
      <c r="C10542" s="32" t="s">
        <v>1536</v>
      </c>
      <c r="D10542" s="34">
        <v>-97857.99</v>
      </c>
      <c r="E10542" s="34">
        <v>-44797.2</v>
      </c>
    </row>
    <row r="10543" spans="1:5" x14ac:dyDescent="0.25">
      <c r="A10543">
        <v>7</v>
      </c>
      <c r="B10543" s="35" t="str">
        <f t="shared" si="165"/>
        <v>24200711</v>
      </c>
      <c r="C10543" s="32" t="s">
        <v>1537</v>
      </c>
      <c r="D10543" s="33">
        <v>0</v>
      </c>
      <c r="E10543" s="34">
        <v>-233333.36</v>
      </c>
    </row>
    <row r="10544" spans="1:5" x14ac:dyDescent="0.25">
      <c r="A10544">
        <v>7</v>
      </c>
      <c r="B10544" s="35" t="str">
        <f t="shared" si="165"/>
        <v>24200721</v>
      </c>
      <c r="C10544" s="32" t="s">
        <v>1538</v>
      </c>
      <c r="D10544" s="33">
        <v>0</v>
      </c>
      <c r="E10544" s="33">
        <v>0</v>
      </c>
    </row>
    <row r="10545" spans="1:5" x14ac:dyDescent="0.25">
      <c r="A10545">
        <v>7</v>
      </c>
      <c r="B10545" s="35" t="str">
        <f t="shared" si="165"/>
        <v>24200811</v>
      </c>
      <c r="C10545" s="32" t="s">
        <v>1539</v>
      </c>
      <c r="D10545" s="34">
        <v>-196839.3</v>
      </c>
      <c r="E10545" s="34">
        <v>-200282.7</v>
      </c>
    </row>
    <row r="10546" spans="1:5" x14ac:dyDescent="0.25">
      <c r="A10546">
        <v>7</v>
      </c>
      <c r="B10546" s="35" t="str">
        <f t="shared" si="165"/>
        <v>24200821</v>
      </c>
      <c r="C10546" s="32" t="s">
        <v>1540</v>
      </c>
      <c r="D10546" s="34">
        <v>-149297.46</v>
      </c>
      <c r="E10546" s="34">
        <v>7466.78</v>
      </c>
    </row>
    <row r="10547" spans="1:5" x14ac:dyDescent="0.25">
      <c r="A10547">
        <v>7</v>
      </c>
      <c r="B10547" s="35" t="str">
        <f t="shared" si="165"/>
        <v>24200831</v>
      </c>
      <c r="C10547" s="32" t="s">
        <v>1541</v>
      </c>
      <c r="D10547" s="34">
        <v>-96929.97</v>
      </c>
      <c r="E10547" s="34">
        <v>-98651.67</v>
      </c>
    </row>
    <row r="10548" spans="1:5" x14ac:dyDescent="0.25">
      <c r="A10548">
        <v>7</v>
      </c>
      <c r="B10548" s="35" t="str">
        <f t="shared" si="165"/>
        <v>24200841</v>
      </c>
      <c r="C10548" s="32" t="s">
        <v>1542</v>
      </c>
      <c r="D10548" s="34">
        <v>-302764.07</v>
      </c>
      <c r="E10548" s="34">
        <v>-294704.09999999998</v>
      </c>
    </row>
    <row r="10549" spans="1:5" x14ac:dyDescent="0.25">
      <c r="A10549">
        <v>7</v>
      </c>
      <c r="B10549" s="35" t="str">
        <f t="shared" si="165"/>
        <v>24200851</v>
      </c>
      <c r="C10549" s="32" t="s">
        <v>1543</v>
      </c>
      <c r="D10549" s="34">
        <v>-133940.29</v>
      </c>
      <c r="E10549" s="34">
        <v>-116048.77</v>
      </c>
    </row>
    <row r="10550" spans="1:5" x14ac:dyDescent="0.25">
      <c r="A10550">
        <v>7</v>
      </c>
      <c r="B10550" s="35" t="str">
        <f t="shared" si="165"/>
        <v>24200871</v>
      </c>
      <c r="C10550" s="32" t="s">
        <v>1544</v>
      </c>
      <c r="D10550" s="34">
        <v>-94689.9</v>
      </c>
      <c r="E10550" s="34">
        <v>-94689.9</v>
      </c>
    </row>
    <row r="10551" spans="1:5" x14ac:dyDescent="0.25">
      <c r="A10551">
        <v>7</v>
      </c>
      <c r="B10551" s="35" t="str">
        <f t="shared" si="165"/>
        <v>24200881</v>
      </c>
      <c r="C10551" s="32" t="s">
        <v>1545</v>
      </c>
      <c r="D10551" s="34">
        <v>-219056.49</v>
      </c>
      <c r="E10551" s="34">
        <v>-176284.68</v>
      </c>
    </row>
    <row r="10552" spans="1:5" x14ac:dyDescent="0.25">
      <c r="A10552">
        <v>7</v>
      </c>
      <c r="B10552" s="35" t="str">
        <f t="shared" si="165"/>
        <v>24200891</v>
      </c>
      <c r="C10552" s="32" t="s">
        <v>1546</v>
      </c>
      <c r="D10552" s="34">
        <v>-67618.100000000006</v>
      </c>
      <c r="E10552" s="34">
        <v>-67618.100000000006</v>
      </c>
    </row>
    <row r="10553" spans="1:5" x14ac:dyDescent="0.25">
      <c r="A10553">
        <v>7</v>
      </c>
      <c r="B10553" s="35" t="str">
        <f t="shared" si="165"/>
        <v>24200901</v>
      </c>
      <c r="C10553" s="32" t="s">
        <v>1547</v>
      </c>
      <c r="D10553" s="34">
        <v>-164151.93</v>
      </c>
      <c r="E10553" s="34">
        <v>-164151.93</v>
      </c>
    </row>
    <row r="10554" spans="1:5" x14ac:dyDescent="0.25">
      <c r="A10554">
        <v>7</v>
      </c>
      <c r="B10554" s="35" t="str">
        <f t="shared" si="165"/>
        <v>24200911</v>
      </c>
      <c r="C10554" s="32" t="s">
        <v>1548</v>
      </c>
      <c r="D10554" s="34">
        <v>-16289.89</v>
      </c>
      <c r="E10554" s="34">
        <v>-16289.89</v>
      </c>
    </row>
    <row r="10555" spans="1:5" x14ac:dyDescent="0.25">
      <c r="A10555">
        <v>7</v>
      </c>
      <c r="B10555" s="35" t="str">
        <f t="shared" si="165"/>
        <v>24200921</v>
      </c>
      <c r="C10555" s="32" t="s">
        <v>1549</v>
      </c>
      <c r="D10555" s="34">
        <v>-2239518.56</v>
      </c>
      <c r="E10555" s="34">
        <v>-2239518.56</v>
      </c>
    </row>
    <row r="10556" spans="1:5" x14ac:dyDescent="0.25">
      <c r="A10556">
        <v>7</v>
      </c>
      <c r="B10556" s="35" t="str">
        <f t="shared" si="165"/>
        <v>24200931</v>
      </c>
      <c r="C10556" s="32" t="s">
        <v>1550</v>
      </c>
      <c r="D10556" s="34">
        <v>-237634.65</v>
      </c>
      <c r="E10556" s="34">
        <v>-206906.56</v>
      </c>
    </row>
    <row r="10557" spans="1:5" x14ac:dyDescent="0.25">
      <c r="A10557">
        <v>7</v>
      </c>
      <c r="B10557" s="35" t="str">
        <f t="shared" si="165"/>
        <v>24200941</v>
      </c>
      <c r="C10557" s="32" t="s">
        <v>1551</v>
      </c>
      <c r="D10557" s="34">
        <v>-68230.8</v>
      </c>
      <c r="E10557" s="34">
        <v>-68230.8</v>
      </c>
    </row>
    <row r="10558" spans="1:5" x14ac:dyDescent="0.25">
      <c r="A10558">
        <v>7</v>
      </c>
      <c r="B10558" s="35" t="str">
        <f t="shared" si="165"/>
        <v>24200951</v>
      </c>
      <c r="C10558" s="32" t="s">
        <v>1552</v>
      </c>
      <c r="D10558" s="34">
        <v>-203006.38</v>
      </c>
      <c r="E10558" s="34">
        <v>-202249.16</v>
      </c>
    </row>
    <row r="10559" spans="1:5" x14ac:dyDescent="0.25">
      <c r="A10559">
        <v>7</v>
      </c>
      <c r="B10559" s="35" t="str">
        <f t="shared" si="165"/>
        <v>24200961</v>
      </c>
      <c r="C10559" s="32" t="s">
        <v>1553</v>
      </c>
      <c r="D10559" s="34">
        <v>-3114455.47</v>
      </c>
      <c r="E10559" s="34">
        <v>-2842206.36</v>
      </c>
    </row>
    <row r="10560" spans="1:5" x14ac:dyDescent="0.25">
      <c r="A10560">
        <v>7</v>
      </c>
      <c r="B10560" s="35" t="str">
        <f t="shared" si="165"/>
        <v>24200971</v>
      </c>
      <c r="C10560" s="32" t="s">
        <v>1554</v>
      </c>
      <c r="D10560" s="34">
        <v>-70035.72</v>
      </c>
      <c r="E10560" s="34">
        <v>-71564</v>
      </c>
    </row>
    <row r="10561" spans="1:5" x14ac:dyDescent="0.25">
      <c r="A10561">
        <v>7</v>
      </c>
      <c r="B10561" s="35" t="str">
        <f t="shared" si="165"/>
        <v>24200991</v>
      </c>
      <c r="C10561" s="32" t="s">
        <v>1555</v>
      </c>
      <c r="D10561" s="34">
        <v>-32.51</v>
      </c>
      <c r="E10561" s="34">
        <v>-32.51</v>
      </c>
    </row>
    <row r="10562" spans="1:5" x14ac:dyDescent="0.25">
      <c r="A10562">
        <v>7</v>
      </c>
      <c r="B10562" s="35" t="str">
        <f t="shared" si="165"/>
        <v>24201031</v>
      </c>
      <c r="C10562" s="32" t="s">
        <v>1556</v>
      </c>
      <c r="D10562" s="34">
        <v>-101316.25</v>
      </c>
      <c r="E10562" s="34">
        <v>-102004.93</v>
      </c>
    </row>
    <row r="10563" spans="1:5" x14ac:dyDescent="0.25">
      <c r="A10563">
        <v>7</v>
      </c>
      <c r="B10563" s="35" t="str">
        <f t="shared" si="165"/>
        <v>24201041</v>
      </c>
      <c r="C10563" s="32" t="s">
        <v>1557</v>
      </c>
      <c r="D10563" s="34">
        <v>-31865.89</v>
      </c>
      <c r="E10563" s="34">
        <v>-32500.97</v>
      </c>
    </row>
    <row r="10564" spans="1:5" x14ac:dyDescent="0.25">
      <c r="A10564">
        <v>7</v>
      </c>
      <c r="B10564" s="35" t="str">
        <f t="shared" si="165"/>
        <v>24201111</v>
      </c>
      <c r="C10564" s="32" t="s">
        <v>1558</v>
      </c>
      <c r="D10564" s="33">
        <v>0</v>
      </c>
      <c r="E10564" s="33">
        <v>0</v>
      </c>
    </row>
    <row r="10565" spans="1:5" x14ac:dyDescent="0.25">
      <c r="A10565">
        <v>7</v>
      </c>
      <c r="B10565" s="35" t="str">
        <f t="shared" si="165"/>
        <v xml:space="preserve">F242    </v>
      </c>
      <c r="C10565" s="25" t="s">
        <v>1559</v>
      </c>
      <c r="D10565" s="27">
        <v>-24880750.469999999</v>
      </c>
      <c r="E10565" s="27">
        <v>-26830169.329999998</v>
      </c>
    </row>
    <row r="10566" spans="1:5" x14ac:dyDescent="0.25">
      <c r="A10566">
        <v>7</v>
      </c>
      <c r="B10566" s="35" t="str">
        <f t="shared" si="165"/>
        <v>F1-P112.</v>
      </c>
      <c r="C10566" s="25" t="s">
        <v>255</v>
      </c>
      <c r="D10566" s="27">
        <v>-24880750.469999999</v>
      </c>
      <c r="E10566" s="27">
        <v>-26830169.329999998</v>
      </c>
    </row>
    <row r="10567" spans="1:5" x14ac:dyDescent="0.25">
      <c r="A10567">
        <v>7</v>
      </c>
      <c r="B10567" s="35" t="str">
        <f t="shared" si="165"/>
        <v>24300013</v>
      </c>
      <c r="C10567" s="32" t="s">
        <v>1868</v>
      </c>
      <c r="D10567" s="34">
        <v>-665054.71999999997</v>
      </c>
      <c r="E10567" s="33">
        <v>0</v>
      </c>
    </row>
    <row r="10568" spans="1:5" x14ac:dyDescent="0.25">
      <c r="A10568">
        <v>7</v>
      </c>
      <c r="B10568" s="35" t="str">
        <f t="shared" si="165"/>
        <v>24300023</v>
      </c>
      <c r="C10568" s="32" t="s">
        <v>1560</v>
      </c>
      <c r="D10568" s="33">
        <v>0</v>
      </c>
      <c r="E10568" s="34">
        <v>-1339204.33</v>
      </c>
    </row>
    <row r="10569" spans="1:5" x14ac:dyDescent="0.25">
      <c r="A10569">
        <v>7</v>
      </c>
      <c r="B10569" s="35" t="str">
        <f t="shared" si="165"/>
        <v xml:space="preserve">F243    </v>
      </c>
      <c r="C10569" s="25" t="s">
        <v>1561</v>
      </c>
      <c r="D10569" s="27">
        <v>-665054.71999999997</v>
      </c>
      <c r="E10569" s="27">
        <v>-1339204.33</v>
      </c>
    </row>
    <row r="10570" spans="1:5" x14ac:dyDescent="0.25">
      <c r="A10570">
        <v>7</v>
      </c>
      <c r="B10570" s="35" t="str">
        <f t="shared" si="165"/>
        <v>F1-P112.</v>
      </c>
      <c r="C10570" s="25" t="s">
        <v>256</v>
      </c>
      <c r="D10570" s="27">
        <v>-665054.71999999997</v>
      </c>
      <c r="E10570" s="27">
        <v>-1339204.33</v>
      </c>
    </row>
    <row r="10571" spans="1:5" x14ac:dyDescent="0.25">
      <c r="A10571">
        <v>7</v>
      </c>
      <c r="B10571" s="35" t="str">
        <f t="shared" si="165"/>
        <v>24400001</v>
      </c>
      <c r="C10571" s="32" t="s">
        <v>1562</v>
      </c>
      <c r="D10571" s="34">
        <v>-30997296.890000001</v>
      </c>
      <c r="E10571" s="34">
        <v>-36415319.200000003</v>
      </c>
    </row>
    <row r="10572" spans="1:5" x14ac:dyDescent="0.25">
      <c r="A10572">
        <v>7</v>
      </c>
      <c r="B10572" s="35" t="str">
        <f t="shared" si="165"/>
        <v>24400002</v>
      </c>
      <c r="C10572" s="32" t="s">
        <v>1563</v>
      </c>
      <c r="D10572" s="34">
        <v>-13172212.289999999</v>
      </c>
      <c r="E10572" s="34">
        <v>-18843351.300000001</v>
      </c>
    </row>
    <row r="10573" spans="1:5" x14ac:dyDescent="0.25">
      <c r="A10573">
        <v>7</v>
      </c>
      <c r="B10573" s="35" t="str">
        <f t="shared" si="165"/>
        <v>24400011</v>
      </c>
      <c r="C10573" s="32" t="s">
        <v>1564</v>
      </c>
      <c r="D10573" s="34">
        <v>-10331786.85</v>
      </c>
      <c r="E10573" s="34">
        <v>-10583888.91</v>
      </c>
    </row>
    <row r="10574" spans="1:5" x14ac:dyDescent="0.25">
      <c r="A10574">
        <v>7</v>
      </c>
      <c r="B10574" s="35" t="str">
        <f t="shared" si="165"/>
        <v>24400012</v>
      </c>
      <c r="C10574" s="32" t="s">
        <v>1565</v>
      </c>
      <c r="D10574" s="34">
        <v>-5928762.4100000001</v>
      </c>
      <c r="E10574" s="34">
        <v>-7506975.8099999996</v>
      </c>
    </row>
    <row r="10575" spans="1:5" x14ac:dyDescent="0.25">
      <c r="A10575">
        <v>7</v>
      </c>
      <c r="B10575" s="35" t="str">
        <f t="shared" si="165"/>
        <v xml:space="preserve">F244    </v>
      </c>
      <c r="C10575" s="25" t="s">
        <v>1566</v>
      </c>
      <c r="D10575" s="27">
        <v>-60430058.439999998</v>
      </c>
      <c r="E10575" s="27">
        <v>-73349535.219999999</v>
      </c>
    </row>
    <row r="10576" spans="1:5" x14ac:dyDescent="0.25">
      <c r="A10576">
        <v>7</v>
      </c>
      <c r="B10576" s="35" t="str">
        <f t="shared" si="165"/>
        <v>F1-P112.</v>
      </c>
      <c r="C10576" s="25" t="s">
        <v>257</v>
      </c>
      <c r="D10576" s="27">
        <v>-60430058.439999998</v>
      </c>
      <c r="E10576" s="27">
        <v>-73349535.219999999</v>
      </c>
    </row>
    <row r="10577" spans="1:5" x14ac:dyDescent="0.25">
      <c r="A10577">
        <v>7</v>
      </c>
      <c r="B10577" s="35" t="str">
        <f t="shared" si="165"/>
        <v>F1-P112.</v>
      </c>
      <c r="C10577" s="30" t="s">
        <v>1567</v>
      </c>
      <c r="D10577" s="38">
        <v>-888501950</v>
      </c>
      <c r="E10577" s="38">
        <v>-638338675.76999998</v>
      </c>
    </row>
    <row r="10578" spans="1:5" x14ac:dyDescent="0.25">
      <c r="A10578">
        <v>7</v>
      </c>
      <c r="B10578" s="35" t="str">
        <f t="shared" si="165"/>
        <v>25200161</v>
      </c>
      <c r="C10578" s="32" t="s">
        <v>1568</v>
      </c>
      <c r="D10578" s="34">
        <v>-6870960.6200000001</v>
      </c>
      <c r="E10578" s="34">
        <v>-8363548.75</v>
      </c>
    </row>
    <row r="10579" spans="1:5" x14ac:dyDescent="0.25">
      <c r="A10579">
        <v>7</v>
      </c>
      <c r="B10579" s="35" t="str">
        <f t="shared" si="165"/>
        <v>25200171</v>
      </c>
      <c r="C10579" s="32" t="s">
        <v>1569</v>
      </c>
      <c r="D10579" s="34">
        <v>-18832792.969999999</v>
      </c>
      <c r="E10579" s="34">
        <v>-21038194.289999999</v>
      </c>
    </row>
    <row r="10580" spans="1:5" x14ac:dyDescent="0.25">
      <c r="A10580">
        <v>7</v>
      </c>
      <c r="B10580" s="35" t="str">
        <f t="shared" si="165"/>
        <v>25200181</v>
      </c>
      <c r="C10580" s="32" t="s">
        <v>1570</v>
      </c>
      <c r="D10580" s="34">
        <v>-35393314.5</v>
      </c>
      <c r="E10580" s="34">
        <v>-40563091.990000002</v>
      </c>
    </row>
    <row r="10581" spans="1:5" x14ac:dyDescent="0.25">
      <c r="A10581">
        <v>7</v>
      </c>
      <c r="B10581" s="35" t="str">
        <f t="shared" si="165"/>
        <v>25200202</v>
      </c>
      <c r="C10581" s="32" t="s">
        <v>1571</v>
      </c>
      <c r="D10581" s="34">
        <v>-18790109.739999998</v>
      </c>
      <c r="E10581" s="34">
        <v>-19955738.640000001</v>
      </c>
    </row>
    <row r="10582" spans="1:5" x14ac:dyDescent="0.25">
      <c r="A10582">
        <v>7</v>
      </c>
      <c r="B10582" s="35" t="str">
        <f t="shared" si="165"/>
        <v>25200222</v>
      </c>
      <c r="C10582" s="32" t="s">
        <v>1572</v>
      </c>
      <c r="D10582" s="34">
        <v>-2300126.9900000002</v>
      </c>
      <c r="E10582" s="34">
        <v>-2327911.9900000002</v>
      </c>
    </row>
    <row r="10583" spans="1:5" x14ac:dyDescent="0.25">
      <c r="A10583">
        <v>7</v>
      </c>
      <c r="B10583" s="35" t="str">
        <f t="shared" si="165"/>
        <v xml:space="preserve">F252    </v>
      </c>
      <c r="C10583" s="25" t="s">
        <v>1573</v>
      </c>
      <c r="D10583" s="27">
        <v>-82187304.819999993</v>
      </c>
      <c r="E10583" s="27">
        <v>-92248485.659999996</v>
      </c>
    </row>
    <row r="10584" spans="1:5" x14ac:dyDescent="0.25">
      <c r="A10584">
        <v>7</v>
      </c>
      <c r="B10584" s="35" t="str">
        <f t="shared" ref="B10584:B10647" si="166">LEFT(C10584,8)</f>
        <v>F1-P112.</v>
      </c>
      <c r="C10584" s="25" t="s">
        <v>258</v>
      </c>
      <c r="D10584" s="27">
        <v>-82187304.819999993</v>
      </c>
      <c r="E10584" s="27">
        <v>-92248485.659999996</v>
      </c>
    </row>
    <row r="10585" spans="1:5" x14ac:dyDescent="0.25">
      <c r="A10585">
        <v>7</v>
      </c>
      <c r="B10585" s="35" t="str">
        <f t="shared" si="166"/>
        <v>25500002</v>
      </c>
      <c r="C10585" s="32" t="s">
        <v>1574</v>
      </c>
      <c r="D10585" s="34">
        <v>-8165809</v>
      </c>
      <c r="E10585" s="34">
        <v>-8165809</v>
      </c>
    </row>
    <row r="10586" spans="1:5" x14ac:dyDescent="0.25">
      <c r="A10586">
        <v>7</v>
      </c>
      <c r="B10586" s="35" t="str">
        <f t="shared" si="166"/>
        <v>25500022</v>
      </c>
      <c r="C10586" s="32" t="s">
        <v>1575</v>
      </c>
      <c r="D10586" s="34">
        <v>8165809</v>
      </c>
      <c r="E10586" s="34">
        <v>8165809</v>
      </c>
    </row>
    <row r="10587" spans="1:5" x14ac:dyDescent="0.25">
      <c r="A10587">
        <v>7</v>
      </c>
      <c r="B10587" s="35" t="str">
        <f t="shared" si="166"/>
        <v xml:space="preserve">F255    </v>
      </c>
      <c r="C10587" s="25" t="s">
        <v>1576</v>
      </c>
      <c r="D10587" s="26">
        <v>0</v>
      </c>
      <c r="E10587" s="26">
        <v>0</v>
      </c>
    </row>
    <row r="10588" spans="1:5" x14ac:dyDescent="0.25">
      <c r="A10588">
        <v>7</v>
      </c>
      <c r="B10588" s="35" t="str">
        <f t="shared" si="166"/>
        <v>F1-P112.</v>
      </c>
      <c r="C10588" s="25" t="s">
        <v>259</v>
      </c>
      <c r="D10588" s="26">
        <v>0</v>
      </c>
      <c r="E10588" s="26">
        <v>0</v>
      </c>
    </row>
    <row r="10589" spans="1:5" x14ac:dyDescent="0.25">
      <c r="A10589">
        <v>7</v>
      </c>
      <c r="B10589" s="35" t="str">
        <f t="shared" si="166"/>
        <v>25600072</v>
      </c>
      <c r="C10589" s="32" t="s">
        <v>1869</v>
      </c>
      <c r="D10589" s="34">
        <v>-92024.8</v>
      </c>
      <c r="E10589" s="34">
        <v>-92024.8</v>
      </c>
    </row>
    <row r="10590" spans="1:5" x14ac:dyDescent="0.25">
      <c r="A10590">
        <v>7</v>
      </c>
      <c r="B10590" s="35" t="str">
        <f t="shared" si="166"/>
        <v>25600081</v>
      </c>
      <c r="C10590" s="32" t="s">
        <v>1577</v>
      </c>
      <c r="D10590" s="34">
        <v>-4001866.78</v>
      </c>
      <c r="E10590" s="34">
        <v>-4065866.37</v>
      </c>
    </row>
    <row r="10591" spans="1:5" x14ac:dyDescent="0.25">
      <c r="A10591">
        <v>7</v>
      </c>
      <c r="B10591" s="35" t="str">
        <f t="shared" si="166"/>
        <v>25600102</v>
      </c>
      <c r="C10591" s="32" t="s">
        <v>1870</v>
      </c>
      <c r="D10591" s="34">
        <v>108130.86</v>
      </c>
      <c r="E10591" s="34">
        <v>144209.49</v>
      </c>
    </row>
    <row r="10592" spans="1:5" x14ac:dyDescent="0.25">
      <c r="A10592">
        <v>7</v>
      </c>
      <c r="B10592" s="35" t="str">
        <f t="shared" si="166"/>
        <v>25600111</v>
      </c>
      <c r="C10592" s="32" t="s">
        <v>1871</v>
      </c>
      <c r="D10592" s="34">
        <v>1102999.43</v>
      </c>
      <c r="E10592" s="34">
        <v>1472253.91</v>
      </c>
    </row>
    <row r="10593" spans="1:5" x14ac:dyDescent="0.25">
      <c r="A10593">
        <v>7</v>
      </c>
      <c r="B10593" s="35" t="str">
        <f t="shared" si="166"/>
        <v>25600121</v>
      </c>
      <c r="C10593" s="32" t="s">
        <v>1578</v>
      </c>
      <c r="D10593" s="33">
        <v>0</v>
      </c>
      <c r="E10593" s="33">
        <v>0</v>
      </c>
    </row>
    <row r="10594" spans="1:5" x14ac:dyDescent="0.25">
      <c r="A10594">
        <v>7</v>
      </c>
      <c r="B10594" s="35" t="str">
        <f t="shared" si="166"/>
        <v>25600122</v>
      </c>
      <c r="C10594" s="32" t="s">
        <v>1579</v>
      </c>
      <c r="D10594" s="33">
        <v>0</v>
      </c>
      <c r="E10594" s="33">
        <v>0</v>
      </c>
    </row>
    <row r="10595" spans="1:5" x14ac:dyDescent="0.25">
      <c r="A10595">
        <v>7</v>
      </c>
      <c r="B10595" s="35" t="str">
        <f t="shared" si="166"/>
        <v xml:space="preserve">F256    </v>
      </c>
      <c r="C10595" s="25" t="s">
        <v>1580</v>
      </c>
      <c r="D10595" s="27">
        <v>-2882761.29</v>
      </c>
      <c r="E10595" s="27">
        <v>-2541427.77</v>
      </c>
    </row>
    <row r="10596" spans="1:5" x14ac:dyDescent="0.25">
      <c r="A10596">
        <v>7</v>
      </c>
      <c r="B10596" s="35" t="str">
        <f t="shared" si="166"/>
        <v>F1-P112.</v>
      </c>
      <c r="C10596" s="25" t="s">
        <v>260</v>
      </c>
      <c r="D10596" s="27">
        <v>-2882761.29</v>
      </c>
      <c r="E10596" s="27">
        <v>-2541427.77</v>
      </c>
    </row>
    <row r="10597" spans="1:5" x14ac:dyDescent="0.25">
      <c r="A10597">
        <v>7</v>
      </c>
      <c r="B10597" s="35" t="str">
        <f t="shared" si="166"/>
        <v>25300001</v>
      </c>
      <c r="C10597" s="32" t="s">
        <v>1583</v>
      </c>
      <c r="D10597" s="34">
        <v>-55105.58</v>
      </c>
      <c r="E10597" s="34">
        <v>-64422.57</v>
      </c>
    </row>
    <row r="10598" spans="1:5" x14ac:dyDescent="0.25">
      <c r="A10598">
        <v>7</v>
      </c>
      <c r="B10598" s="35" t="str">
        <f t="shared" si="166"/>
        <v>25300011</v>
      </c>
      <c r="C10598" s="32" t="s">
        <v>1584</v>
      </c>
      <c r="D10598" s="34">
        <v>-5000</v>
      </c>
      <c r="E10598" s="34">
        <v>-5000</v>
      </c>
    </row>
    <row r="10599" spans="1:5" x14ac:dyDescent="0.25">
      <c r="A10599">
        <v>7</v>
      </c>
      <c r="B10599" s="35" t="str">
        <f t="shared" si="166"/>
        <v>25300033</v>
      </c>
      <c r="C10599" s="32" t="s">
        <v>1586</v>
      </c>
      <c r="D10599" s="34">
        <v>-8101359.9199999999</v>
      </c>
      <c r="E10599" s="34">
        <v>-7367708.54</v>
      </c>
    </row>
    <row r="10600" spans="1:5" x14ac:dyDescent="0.25">
      <c r="A10600">
        <v>7</v>
      </c>
      <c r="B10600" s="35" t="str">
        <f t="shared" si="166"/>
        <v>25300071</v>
      </c>
      <c r="C10600" s="32" t="s">
        <v>1587</v>
      </c>
      <c r="D10600" s="34">
        <v>-197205295</v>
      </c>
      <c r="E10600" s="34">
        <v>-197205295</v>
      </c>
    </row>
    <row r="10601" spans="1:5" x14ac:dyDescent="0.25">
      <c r="A10601">
        <v>7</v>
      </c>
      <c r="B10601" s="35" t="str">
        <f t="shared" si="166"/>
        <v>25300081</v>
      </c>
      <c r="C10601" s="32" t="s">
        <v>1588</v>
      </c>
      <c r="D10601" s="34">
        <v>-1000</v>
      </c>
      <c r="E10601" s="34">
        <v>-1000</v>
      </c>
    </row>
    <row r="10602" spans="1:5" x14ac:dyDescent="0.25">
      <c r="A10602">
        <v>7</v>
      </c>
      <c r="B10602" s="35" t="str">
        <f t="shared" si="166"/>
        <v>25300091</v>
      </c>
      <c r="C10602" s="32" t="s">
        <v>1589</v>
      </c>
      <c r="D10602" s="34">
        <v>-1596532.39</v>
      </c>
      <c r="E10602" s="34">
        <v>-1088544.8400000001</v>
      </c>
    </row>
    <row r="10603" spans="1:5" x14ac:dyDescent="0.25">
      <c r="A10603">
        <v>7</v>
      </c>
      <c r="B10603" s="35" t="str">
        <f t="shared" si="166"/>
        <v>25300121</v>
      </c>
      <c r="C10603" s="32" t="s">
        <v>1590</v>
      </c>
      <c r="D10603" s="34">
        <v>-401436.45</v>
      </c>
      <c r="E10603" s="34">
        <v>-273706.68</v>
      </c>
    </row>
    <row r="10604" spans="1:5" x14ac:dyDescent="0.25">
      <c r="A10604">
        <v>7</v>
      </c>
      <c r="B10604" s="35" t="str">
        <f t="shared" si="166"/>
        <v>25300141</v>
      </c>
      <c r="C10604" s="32" t="s">
        <v>1591</v>
      </c>
      <c r="D10604" s="34">
        <v>-3352645.08</v>
      </c>
      <c r="E10604" s="34">
        <v>-3290930.81</v>
      </c>
    </row>
    <row r="10605" spans="1:5" x14ac:dyDescent="0.25">
      <c r="A10605">
        <v>7</v>
      </c>
      <c r="B10605" s="35" t="str">
        <f t="shared" si="166"/>
        <v>25300151</v>
      </c>
      <c r="C10605" s="32" t="s">
        <v>1592</v>
      </c>
      <c r="D10605" s="34">
        <v>-10612285.640000001</v>
      </c>
      <c r="E10605" s="34">
        <v>-11082207.25</v>
      </c>
    </row>
    <row r="10606" spans="1:5" x14ac:dyDescent="0.25">
      <c r="A10606">
        <v>7</v>
      </c>
      <c r="B10606" s="35" t="str">
        <f t="shared" si="166"/>
        <v>25300153</v>
      </c>
      <c r="C10606" s="32" t="s">
        <v>1593</v>
      </c>
      <c r="D10606" s="34">
        <v>-75000</v>
      </c>
      <c r="E10606" s="34">
        <v>-50000</v>
      </c>
    </row>
    <row r="10607" spans="1:5" x14ac:dyDescent="0.25">
      <c r="A10607">
        <v>7</v>
      </c>
      <c r="B10607" s="35" t="str">
        <f t="shared" si="166"/>
        <v>25300161</v>
      </c>
      <c r="C10607" s="32" t="s">
        <v>1594</v>
      </c>
      <c r="D10607" s="34">
        <v>-493553.66</v>
      </c>
      <c r="E10607" s="34">
        <v>-497861.64</v>
      </c>
    </row>
    <row r="10608" spans="1:5" x14ac:dyDescent="0.25">
      <c r="A10608">
        <v>7</v>
      </c>
      <c r="B10608" s="35" t="str">
        <f t="shared" si="166"/>
        <v>25300181</v>
      </c>
      <c r="C10608" s="32" t="s">
        <v>1595</v>
      </c>
      <c r="D10608" s="34">
        <v>-4188711.21</v>
      </c>
      <c r="E10608" s="34">
        <v>-4100138.75</v>
      </c>
    </row>
    <row r="10609" spans="1:5" x14ac:dyDescent="0.25">
      <c r="A10609">
        <v>7</v>
      </c>
      <c r="B10609" s="35" t="str">
        <f t="shared" si="166"/>
        <v>25300201</v>
      </c>
      <c r="C10609" s="32" t="s">
        <v>1596</v>
      </c>
      <c r="D10609" s="34">
        <v>-5625665</v>
      </c>
      <c r="E10609" s="34">
        <v>-5464273</v>
      </c>
    </row>
    <row r="10610" spans="1:5" x14ac:dyDescent="0.25">
      <c r="A10610">
        <v>7</v>
      </c>
      <c r="B10610" s="35" t="str">
        <f t="shared" si="166"/>
        <v>25300212</v>
      </c>
      <c r="C10610" s="32" t="s">
        <v>1597</v>
      </c>
      <c r="D10610" s="34">
        <v>-8957972.5500000007</v>
      </c>
      <c r="E10610" s="34">
        <v>-8936981.6500000004</v>
      </c>
    </row>
    <row r="10611" spans="1:5" x14ac:dyDescent="0.25">
      <c r="A10611">
        <v>7</v>
      </c>
      <c r="B10611" s="35" t="str">
        <f t="shared" si="166"/>
        <v>25300281</v>
      </c>
      <c r="C10611" s="32" t="s">
        <v>1598</v>
      </c>
      <c r="D10611" s="34">
        <v>-506260</v>
      </c>
      <c r="E10611" s="34">
        <v>-506260</v>
      </c>
    </row>
    <row r="10612" spans="1:5" x14ac:dyDescent="0.25">
      <c r="A10612">
        <v>7</v>
      </c>
      <c r="B10612" s="35" t="str">
        <f t="shared" si="166"/>
        <v>25300293</v>
      </c>
      <c r="C10612" s="32" t="s">
        <v>1599</v>
      </c>
      <c r="D10612" s="34">
        <v>-10424796</v>
      </c>
      <c r="E10612" s="34">
        <v>-9099770.4299999997</v>
      </c>
    </row>
    <row r="10613" spans="1:5" x14ac:dyDescent="0.25">
      <c r="A10613">
        <v>7</v>
      </c>
      <c r="B10613" s="35" t="str">
        <f t="shared" si="166"/>
        <v>25300323</v>
      </c>
      <c r="C10613" s="32" t="s">
        <v>1600</v>
      </c>
      <c r="D10613" s="34">
        <v>-40622.36</v>
      </c>
      <c r="E10613" s="34">
        <v>-32601.55</v>
      </c>
    </row>
    <row r="10614" spans="1:5" x14ac:dyDescent="0.25">
      <c r="A10614">
        <v>7</v>
      </c>
      <c r="B10614" s="35" t="str">
        <f t="shared" si="166"/>
        <v>25300343</v>
      </c>
      <c r="C10614" s="32" t="s">
        <v>1601</v>
      </c>
      <c r="D10614" s="34">
        <v>-2481898.29</v>
      </c>
      <c r="E10614" s="34">
        <v>-2460776.06</v>
      </c>
    </row>
    <row r="10615" spans="1:5" x14ac:dyDescent="0.25">
      <c r="A10615">
        <v>7</v>
      </c>
      <c r="B10615" s="35" t="str">
        <f t="shared" si="166"/>
        <v>25300353</v>
      </c>
      <c r="C10615" s="32" t="s">
        <v>1602</v>
      </c>
      <c r="D10615" s="34">
        <v>-4821852.2</v>
      </c>
      <c r="E10615" s="34">
        <v>-4088107.3</v>
      </c>
    </row>
    <row r="10616" spans="1:5" x14ac:dyDescent="0.25">
      <c r="A10616">
        <v>7</v>
      </c>
      <c r="B10616" s="35" t="str">
        <f t="shared" si="166"/>
        <v>25300363</v>
      </c>
      <c r="C10616" s="32" t="s">
        <v>1603</v>
      </c>
      <c r="D10616" s="34">
        <v>-1029278.91</v>
      </c>
      <c r="E10616" s="34">
        <v>-650070.78</v>
      </c>
    </row>
    <row r="10617" spans="1:5" x14ac:dyDescent="0.25">
      <c r="A10617">
        <v>7</v>
      </c>
      <c r="B10617" s="35" t="str">
        <f t="shared" si="166"/>
        <v>25300413</v>
      </c>
      <c r="C10617" s="32" t="s">
        <v>1605</v>
      </c>
      <c r="D10617" s="34">
        <v>-385017.8</v>
      </c>
      <c r="E10617" s="34">
        <v>-243169.1</v>
      </c>
    </row>
    <row r="10618" spans="1:5" x14ac:dyDescent="0.25">
      <c r="A10618">
        <v>7</v>
      </c>
      <c r="B10618" s="35" t="str">
        <f t="shared" si="166"/>
        <v>25300443</v>
      </c>
      <c r="C10618" s="32" t="s">
        <v>1606</v>
      </c>
      <c r="D10618" s="34">
        <v>-619811.46</v>
      </c>
      <c r="E10618" s="34">
        <v>-539465.6</v>
      </c>
    </row>
    <row r="10619" spans="1:5" x14ac:dyDescent="0.25">
      <c r="A10619">
        <v>7</v>
      </c>
      <c r="B10619" s="35" t="str">
        <f t="shared" si="166"/>
        <v>25300503</v>
      </c>
      <c r="C10619" s="32" t="s">
        <v>1608</v>
      </c>
      <c r="D10619" s="34">
        <v>-9451.14</v>
      </c>
      <c r="E10619" s="34">
        <v>-3214.45</v>
      </c>
    </row>
    <row r="10620" spans="1:5" x14ac:dyDescent="0.25">
      <c r="A10620">
        <v>7</v>
      </c>
      <c r="B10620" s="35" t="str">
        <f t="shared" si="166"/>
        <v>25300513</v>
      </c>
      <c r="C10620" s="32" t="s">
        <v>1609</v>
      </c>
      <c r="D10620" s="33">
        <v>0</v>
      </c>
      <c r="E10620" s="33">
        <v>0</v>
      </c>
    </row>
    <row r="10621" spans="1:5" x14ac:dyDescent="0.25">
      <c r="A10621">
        <v>7</v>
      </c>
      <c r="B10621" s="35" t="str">
        <f t="shared" si="166"/>
        <v>25300541</v>
      </c>
      <c r="C10621" s="32" t="s">
        <v>1610</v>
      </c>
      <c r="D10621" s="34">
        <v>-4542436.4800000004</v>
      </c>
      <c r="E10621" s="34">
        <v>-3655609.87</v>
      </c>
    </row>
    <row r="10622" spans="1:5" x14ac:dyDescent="0.25">
      <c r="A10622">
        <v>7</v>
      </c>
      <c r="B10622" s="35" t="str">
        <f t="shared" si="166"/>
        <v>25300553</v>
      </c>
      <c r="C10622" s="32" t="s">
        <v>1611</v>
      </c>
      <c r="D10622" s="34">
        <v>-3248.63</v>
      </c>
      <c r="E10622" s="33">
        <v>0</v>
      </c>
    </row>
    <row r="10623" spans="1:5" x14ac:dyDescent="0.25">
      <c r="A10623">
        <v>7</v>
      </c>
      <c r="B10623" s="35" t="str">
        <f t="shared" si="166"/>
        <v>25300561</v>
      </c>
      <c r="C10623" s="32" t="s">
        <v>1612</v>
      </c>
      <c r="D10623" s="34">
        <v>-8018182</v>
      </c>
      <c r="E10623" s="34">
        <v>-8047782</v>
      </c>
    </row>
    <row r="10624" spans="1:5" x14ac:dyDescent="0.25">
      <c r="A10624">
        <v>7</v>
      </c>
      <c r="B10624" s="35" t="str">
        <f t="shared" si="166"/>
        <v>25300581</v>
      </c>
      <c r="C10624" s="32" t="s">
        <v>1613</v>
      </c>
      <c r="D10624" s="34">
        <v>-5816651.3600000003</v>
      </c>
      <c r="E10624" s="34">
        <v>-5816651.3600000003</v>
      </c>
    </row>
    <row r="10625" spans="1:5" x14ac:dyDescent="0.25">
      <c r="A10625">
        <v>7</v>
      </c>
      <c r="B10625" s="35" t="str">
        <f t="shared" si="166"/>
        <v>25300582</v>
      </c>
      <c r="C10625" s="32" t="s">
        <v>1614</v>
      </c>
      <c r="D10625" s="34">
        <v>-2506054.4</v>
      </c>
      <c r="E10625" s="34">
        <v>-2506054.4</v>
      </c>
    </row>
    <row r="10626" spans="1:5" x14ac:dyDescent="0.25">
      <c r="A10626">
        <v>7</v>
      </c>
      <c r="B10626" s="35" t="str">
        <f t="shared" si="166"/>
        <v>25300591</v>
      </c>
      <c r="C10626" s="32" t="s">
        <v>1615</v>
      </c>
      <c r="D10626" s="34">
        <v>5816651.3600000003</v>
      </c>
      <c r="E10626" s="34">
        <v>5816651.3600000003</v>
      </c>
    </row>
    <row r="10627" spans="1:5" x14ac:dyDescent="0.25">
      <c r="A10627">
        <v>7</v>
      </c>
      <c r="B10627" s="35" t="str">
        <f t="shared" si="166"/>
        <v>25300592</v>
      </c>
      <c r="C10627" s="32" t="s">
        <v>1616</v>
      </c>
      <c r="D10627" s="34">
        <v>2506054.4</v>
      </c>
      <c r="E10627" s="34">
        <v>2506054.4</v>
      </c>
    </row>
    <row r="10628" spans="1:5" x14ac:dyDescent="0.25">
      <c r="A10628">
        <v>7</v>
      </c>
      <c r="B10628" s="35" t="str">
        <f t="shared" si="166"/>
        <v>25300602</v>
      </c>
      <c r="C10628" s="32" t="s">
        <v>1872</v>
      </c>
      <c r="D10628" s="34">
        <v>-7517481.7000000002</v>
      </c>
      <c r="E10628" s="33">
        <v>0</v>
      </c>
    </row>
    <row r="10629" spans="1:5" x14ac:dyDescent="0.25">
      <c r="A10629">
        <v>7</v>
      </c>
      <c r="B10629" s="35" t="str">
        <f t="shared" si="166"/>
        <v>25300611</v>
      </c>
      <c r="C10629" s="32" t="s">
        <v>1617</v>
      </c>
      <c r="D10629" s="34">
        <v>-61453331.560000002</v>
      </c>
      <c r="E10629" s="34">
        <v>-60980358.170000002</v>
      </c>
    </row>
    <row r="10630" spans="1:5" x14ac:dyDescent="0.25">
      <c r="A10630">
        <v>7</v>
      </c>
      <c r="B10630" s="35" t="str">
        <f t="shared" si="166"/>
        <v>25300621</v>
      </c>
      <c r="C10630" s="32" t="s">
        <v>1618</v>
      </c>
      <c r="D10630" s="34">
        <v>-7316160</v>
      </c>
      <c r="E10630" s="34">
        <v>-6800071.2800000003</v>
      </c>
    </row>
    <row r="10631" spans="1:5" x14ac:dyDescent="0.25">
      <c r="A10631">
        <v>7</v>
      </c>
      <c r="B10631" s="35" t="str">
        <f t="shared" si="166"/>
        <v>25300663</v>
      </c>
      <c r="C10631" s="32" t="s">
        <v>1873</v>
      </c>
      <c r="D10631" s="34">
        <v>-40533.32</v>
      </c>
      <c r="E10631" s="34">
        <v>-14739.44</v>
      </c>
    </row>
    <row r="10632" spans="1:5" x14ac:dyDescent="0.25">
      <c r="A10632">
        <v>7</v>
      </c>
      <c r="B10632" s="35" t="str">
        <f t="shared" si="166"/>
        <v>25300731</v>
      </c>
      <c r="C10632" s="32" t="s">
        <v>1619</v>
      </c>
      <c r="D10632" s="34">
        <v>-15154.75</v>
      </c>
      <c r="E10632" s="34">
        <v>-15154.75</v>
      </c>
    </row>
    <row r="10633" spans="1:5" x14ac:dyDescent="0.25">
      <c r="A10633">
        <v>7</v>
      </c>
      <c r="B10633" s="35" t="str">
        <f t="shared" si="166"/>
        <v>25300733</v>
      </c>
      <c r="C10633" s="32" t="s">
        <v>1620</v>
      </c>
      <c r="D10633" s="34">
        <v>-50468.17</v>
      </c>
      <c r="E10633" s="34">
        <v>-50468.17</v>
      </c>
    </row>
    <row r="10634" spans="1:5" x14ac:dyDescent="0.25">
      <c r="A10634">
        <v>7</v>
      </c>
      <c r="B10634" s="35" t="str">
        <f t="shared" si="166"/>
        <v>25300741</v>
      </c>
      <c r="C10634" s="32" t="s">
        <v>1874</v>
      </c>
      <c r="D10634" s="34">
        <v>-1257407</v>
      </c>
      <c r="E10634" s="33">
        <v>0</v>
      </c>
    </row>
    <row r="10635" spans="1:5" x14ac:dyDescent="0.25">
      <c r="A10635">
        <v>7</v>
      </c>
      <c r="B10635" s="35" t="str">
        <f t="shared" si="166"/>
        <v>25300742</v>
      </c>
      <c r="C10635" s="32" t="s">
        <v>1875</v>
      </c>
      <c r="D10635" s="34">
        <v>-19589757</v>
      </c>
      <c r="E10635" s="33">
        <v>0</v>
      </c>
    </row>
    <row r="10636" spans="1:5" x14ac:dyDescent="0.25">
      <c r="A10636">
        <v>7</v>
      </c>
      <c r="B10636" s="35" t="str">
        <f t="shared" si="166"/>
        <v>25300761</v>
      </c>
      <c r="C10636" s="32" t="s">
        <v>1621</v>
      </c>
      <c r="D10636" s="34">
        <v>-156092.45000000001</v>
      </c>
      <c r="E10636" s="34">
        <v>-140367.37</v>
      </c>
    </row>
    <row r="10637" spans="1:5" x14ac:dyDescent="0.25">
      <c r="A10637">
        <v>7</v>
      </c>
      <c r="B10637" s="35" t="str">
        <f t="shared" si="166"/>
        <v>25300771</v>
      </c>
      <c r="C10637" s="32" t="s">
        <v>1622</v>
      </c>
      <c r="D10637" s="34">
        <v>-6040806.1600000001</v>
      </c>
      <c r="E10637" s="34">
        <v>-6678660.3300000001</v>
      </c>
    </row>
    <row r="10638" spans="1:5" x14ac:dyDescent="0.25">
      <c r="A10638">
        <v>7</v>
      </c>
      <c r="B10638" s="35" t="str">
        <f t="shared" si="166"/>
        <v>25300772</v>
      </c>
      <c r="C10638" s="32" t="s">
        <v>1623</v>
      </c>
      <c r="D10638" s="33">
        <v>0</v>
      </c>
      <c r="E10638" s="34">
        <v>-7065.36</v>
      </c>
    </row>
    <row r="10639" spans="1:5" x14ac:dyDescent="0.25">
      <c r="A10639">
        <v>7</v>
      </c>
      <c r="B10639" s="35" t="str">
        <f t="shared" si="166"/>
        <v>25300871</v>
      </c>
      <c r="C10639" s="32" t="s">
        <v>1876</v>
      </c>
      <c r="D10639" s="33">
        <v>0</v>
      </c>
      <c r="E10639" s="34">
        <v>-481100.2</v>
      </c>
    </row>
    <row r="10640" spans="1:5" x14ac:dyDescent="0.25">
      <c r="A10640">
        <v>7</v>
      </c>
      <c r="B10640" s="35" t="str">
        <f t="shared" si="166"/>
        <v>25301073</v>
      </c>
      <c r="C10640" s="32" t="s">
        <v>1624</v>
      </c>
      <c r="D10640" s="33">
        <v>0</v>
      </c>
      <c r="E10640" s="34">
        <v>-531.51</v>
      </c>
    </row>
    <row r="10641" spans="1:5" x14ac:dyDescent="0.25">
      <c r="A10641">
        <v>7</v>
      </c>
      <c r="B10641" s="35" t="str">
        <f t="shared" si="166"/>
        <v>25301151</v>
      </c>
      <c r="C10641" s="32" t="s">
        <v>1625</v>
      </c>
      <c r="D10641" s="34">
        <v>-1533693.07</v>
      </c>
      <c r="E10641" s="34">
        <v>-1217932.6599999999</v>
      </c>
    </row>
    <row r="10642" spans="1:5" x14ac:dyDescent="0.25">
      <c r="A10642">
        <v>7</v>
      </c>
      <c r="B10642" s="35" t="str">
        <f t="shared" si="166"/>
        <v>25301203</v>
      </c>
      <c r="C10642" s="32" t="s">
        <v>1877</v>
      </c>
      <c r="D10642" s="34">
        <v>-84544.53</v>
      </c>
      <c r="E10642" s="34">
        <v>-30743.72</v>
      </c>
    </row>
    <row r="10643" spans="1:5" x14ac:dyDescent="0.25">
      <c r="A10643">
        <v>7</v>
      </c>
      <c r="B10643" s="35" t="str">
        <f t="shared" si="166"/>
        <v>25301213</v>
      </c>
      <c r="C10643" s="32" t="s">
        <v>1626</v>
      </c>
      <c r="D10643" s="34">
        <v>-675825</v>
      </c>
      <c r="E10643" s="34">
        <v>-675825</v>
      </c>
    </row>
    <row r="10644" spans="1:5" x14ac:dyDescent="0.25">
      <c r="A10644">
        <v>7</v>
      </c>
      <c r="B10644" s="35" t="str">
        <f t="shared" si="166"/>
        <v>25302221</v>
      </c>
      <c r="C10644" s="32" t="s">
        <v>1627</v>
      </c>
      <c r="D10644" s="34">
        <v>-3802700.45</v>
      </c>
      <c r="E10644" s="34">
        <v>-2017163.43</v>
      </c>
    </row>
    <row r="10645" spans="1:5" x14ac:dyDescent="0.25">
      <c r="A10645">
        <v>7</v>
      </c>
      <c r="B10645" s="35" t="str">
        <f t="shared" si="166"/>
        <v>25302222</v>
      </c>
      <c r="C10645" s="32" t="s">
        <v>1628</v>
      </c>
      <c r="D10645" s="34">
        <v>-7474754.0700000003</v>
      </c>
      <c r="E10645" s="34">
        <v>-9489909.8399999999</v>
      </c>
    </row>
    <row r="10646" spans="1:5" x14ac:dyDescent="0.25">
      <c r="A10646">
        <v>7</v>
      </c>
      <c r="B10646" s="35" t="str">
        <f t="shared" si="166"/>
        <v>25302223</v>
      </c>
      <c r="C10646" s="32" t="s">
        <v>1629</v>
      </c>
      <c r="D10646" s="34">
        <v>-7734211</v>
      </c>
      <c r="E10646" s="34">
        <v>-7599685</v>
      </c>
    </row>
    <row r="10647" spans="1:5" x14ac:dyDescent="0.25">
      <c r="A10647">
        <v>7</v>
      </c>
      <c r="B10647" s="35" t="str">
        <f t="shared" si="166"/>
        <v>25303001</v>
      </c>
      <c r="C10647" s="32" t="s">
        <v>1630</v>
      </c>
      <c r="D10647" s="33">
        <v>0</v>
      </c>
      <c r="E10647" s="33">
        <v>0</v>
      </c>
    </row>
    <row r="10648" spans="1:5" x14ac:dyDescent="0.25">
      <c r="A10648">
        <v>7</v>
      </c>
      <c r="B10648" s="35" t="str">
        <f t="shared" ref="B10648:B10711" si="167">LEFT(C10648,8)</f>
        <v>25303041</v>
      </c>
      <c r="C10648" s="32" t="s">
        <v>1632</v>
      </c>
      <c r="D10648" s="33">
        <v>0</v>
      </c>
      <c r="E10648" s="33">
        <v>0</v>
      </c>
    </row>
    <row r="10649" spans="1:5" x14ac:dyDescent="0.25">
      <c r="A10649">
        <v>7</v>
      </c>
      <c r="B10649" s="35" t="str">
        <f t="shared" si="167"/>
        <v>25303061</v>
      </c>
      <c r="C10649" s="32" t="s">
        <v>1633</v>
      </c>
      <c r="D10649" s="33">
        <v>0</v>
      </c>
      <c r="E10649" s="33">
        <v>0</v>
      </c>
    </row>
    <row r="10650" spans="1:5" x14ac:dyDescent="0.25">
      <c r="A10650">
        <v>7</v>
      </c>
      <c r="B10650" s="35" t="str">
        <f t="shared" si="167"/>
        <v xml:space="preserve">F253    </v>
      </c>
      <c r="C10650" s="25" t="s">
        <v>1634</v>
      </c>
      <c r="D10650" s="27">
        <v>-398297337.98000002</v>
      </c>
      <c r="E10650" s="27">
        <v>-364954674.10000002</v>
      </c>
    </row>
    <row r="10651" spans="1:5" x14ac:dyDescent="0.25">
      <c r="A10651">
        <v>7</v>
      </c>
      <c r="B10651" s="35" t="str">
        <f t="shared" si="167"/>
        <v>F1-P112.</v>
      </c>
      <c r="C10651" s="25" t="s">
        <v>261</v>
      </c>
      <c r="D10651" s="27">
        <v>-398297337.98000002</v>
      </c>
      <c r="E10651" s="27">
        <v>-364954674.10000002</v>
      </c>
    </row>
    <row r="10652" spans="1:5" x14ac:dyDescent="0.25">
      <c r="A10652">
        <v>7</v>
      </c>
      <c r="B10652" s="35" t="str">
        <f t="shared" si="167"/>
        <v>25400002</v>
      </c>
      <c r="C10652" s="32" t="s">
        <v>1635</v>
      </c>
      <c r="D10652" s="33">
        <v>0</v>
      </c>
      <c r="E10652" s="33">
        <v>0</v>
      </c>
    </row>
    <row r="10653" spans="1:5" x14ac:dyDescent="0.25">
      <c r="A10653">
        <v>7</v>
      </c>
      <c r="B10653" s="35" t="str">
        <f t="shared" si="167"/>
        <v>25400012</v>
      </c>
      <c r="C10653" s="32" t="s">
        <v>1636</v>
      </c>
      <c r="D10653" s="33">
        <v>0</v>
      </c>
      <c r="E10653" s="33">
        <v>0</v>
      </c>
    </row>
    <row r="10654" spans="1:5" x14ac:dyDescent="0.25">
      <c r="A10654">
        <v>7</v>
      </c>
      <c r="B10654" s="35" t="str">
        <f t="shared" si="167"/>
        <v>25400101</v>
      </c>
      <c r="C10654" s="32" t="s">
        <v>1637</v>
      </c>
      <c r="D10654" s="34">
        <v>-14839.08</v>
      </c>
      <c r="E10654" s="34">
        <v>-7439.29</v>
      </c>
    </row>
    <row r="10655" spans="1:5" x14ac:dyDescent="0.25">
      <c r="A10655">
        <v>7</v>
      </c>
      <c r="B10655" s="35" t="str">
        <f t="shared" si="167"/>
        <v>25400111</v>
      </c>
      <c r="C10655" s="32" t="s">
        <v>1638</v>
      </c>
      <c r="D10655" s="34">
        <v>-3324.19</v>
      </c>
      <c r="E10655" s="34">
        <v>-1667.31</v>
      </c>
    </row>
    <row r="10656" spans="1:5" x14ac:dyDescent="0.25">
      <c r="A10656">
        <v>7</v>
      </c>
      <c r="B10656" s="35" t="str">
        <f t="shared" si="167"/>
        <v>25400181</v>
      </c>
      <c r="C10656" s="32" t="s">
        <v>1639</v>
      </c>
      <c r="D10656" s="34">
        <v>-3933468</v>
      </c>
      <c r="E10656" s="34">
        <v>-3334905</v>
      </c>
    </row>
    <row r="10657" spans="1:5" x14ac:dyDescent="0.25">
      <c r="A10657">
        <v>7</v>
      </c>
      <c r="B10657" s="35" t="str">
        <f t="shared" si="167"/>
        <v>25400182</v>
      </c>
      <c r="C10657" s="32" t="s">
        <v>1640</v>
      </c>
      <c r="D10657" s="34">
        <v>-2104032</v>
      </c>
      <c r="E10657" s="34">
        <v>-1783845</v>
      </c>
    </row>
    <row r="10658" spans="1:5" x14ac:dyDescent="0.25">
      <c r="A10658">
        <v>7</v>
      </c>
      <c r="B10658" s="35" t="str">
        <f t="shared" si="167"/>
        <v>25400191</v>
      </c>
      <c r="C10658" s="32" t="s">
        <v>1641</v>
      </c>
      <c r="D10658" s="34">
        <v>-985648.42</v>
      </c>
      <c r="E10658" s="34">
        <v>-672033.16</v>
      </c>
    </row>
    <row r="10659" spans="1:5" x14ac:dyDescent="0.25">
      <c r="A10659">
        <v>7</v>
      </c>
      <c r="B10659" s="35" t="str">
        <f t="shared" si="167"/>
        <v>25400201</v>
      </c>
      <c r="C10659" s="32" t="s">
        <v>1642</v>
      </c>
      <c r="D10659" s="34">
        <v>-718978.02</v>
      </c>
      <c r="E10659" s="34">
        <v>-490212.35</v>
      </c>
    </row>
    <row r="10660" spans="1:5" x14ac:dyDescent="0.25">
      <c r="A10660">
        <v>7</v>
      </c>
      <c r="B10660" s="35" t="str">
        <f t="shared" si="167"/>
        <v>25400221</v>
      </c>
      <c r="C10660" s="32" t="s">
        <v>1643</v>
      </c>
      <c r="D10660" s="34">
        <v>-38517.519999999997</v>
      </c>
      <c r="E10660" s="34">
        <v>-574146.43999999994</v>
      </c>
    </row>
    <row r="10661" spans="1:5" x14ac:dyDescent="0.25">
      <c r="A10661">
        <v>7</v>
      </c>
      <c r="B10661" s="35" t="str">
        <f t="shared" si="167"/>
        <v>25400261</v>
      </c>
      <c r="C10661" s="32" t="s">
        <v>1644</v>
      </c>
      <c r="D10661" s="34">
        <v>-93615823</v>
      </c>
      <c r="E10661" s="34">
        <v>-93615823</v>
      </c>
    </row>
    <row r="10662" spans="1:5" x14ac:dyDescent="0.25">
      <c r="A10662">
        <v>7</v>
      </c>
      <c r="B10662" s="35" t="str">
        <f t="shared" si="167"/>
        <v>25400291</v>
      </c>
      <c r="C10662" s="32" t="s">
        <v>1645</v>
      </c>
      <c r="D10662" s="34">
        <v>-16676.3</v>
      </c>
      <c r="E10662" s="34">
        <v>-15530.8</v>
      </c>
    </row>
    <row r="10663" spans="1:5" x14ac:dyDescent="0.25">
      <c r="A10663">
        <v>7</v>
      </c>
      <c r="B10663" s="35" t="str">
        <f t="shared" si="167"/>
        <v>25400301</v>
      </c>
      <c r="C10663" s="32" t="s">
        <v>1646</v>
      </c>
      <c r="D10663" s="34">
        <v>1605.6</v>
      </c>
      <c r="E10663" s="34">
        <v>3040.34</v>
      </c>
    </row>
    <row r="10664" spans="1:5" x14ac:dyDescent="0.25">
      <c r="A10664">
        <v>7</v>
      </c>
      <c r="B10664" s="35" t="str">
        <f t="shared" si="167"/>
        <v>25400311</v>
      </c>
      <c r="C10664" s="32" t="s">
        <v>1647</v>
      </c>
      <c r="D10664" s="34">
        <v>-5903.64</v>
      </c>
      <c r="E10664" s="34">
        <v>-21481.46</v>
      </c>
    </row>
    <row r="10665" spans="1:5" x14ac:dyDescent="0.25">
      <c r="A10665">
        <v>7</v>
      </c>
      <c r="B10665" s="35" t="str">
        <f t="shared" si="167"/>
        <v>25400321</v>
      </c>
      <c r="C10665" s="32" t="s">
        <v>1648</v>
      </c>
      <c r="D10665" s="34">
        <v>-44005.74</v>
      </c>
      <c r="E10665" s="34">
        <v>-82284.429999999993</v>
      </c>
    </row>
    <row r="10666" spans="1:5" x14ac:dyDescent="0.25">
      <c r="A10666">
        <v>7</v>
      </c>
      <c r="B10666" s="35" t="str">
        <f t="shared" si="167"/>
        <v>25400331</v>
      </c>
      <c r="C10666" s="32" t="s">
        <v>1649</v>
      </c>
      <c r="D10666" s="34">
        <v>-496288.48</v>
      </c>
      <c r="E10666" s="34">
        <v>-767031.36</v>
      </c>
    </row>
    <row r="10667" spans="1:5" x14ac:dyDescent="0.25">
      <c r="A10667">
        <v>7</v>
      </c>
      <c r="B10667" s="35" t="str">
        <f t="shared" si="167"/>
        <v>25400341</v>
      </c>
      <c r="C10667" s="32" t="s">
        <v>1650</v>
      </c>
      <c r="D10667" s="34">
        <v>-11335549.890000001</v>
      </c>
      <c r="E10667" s="33">
        <v>0</v>
      </c>
    </row>
    <row r="10668" spans="1:5" x14ac:dyDescent="0.25">
      <c r="A10668">
        <v>7</v>
      </c>
      <c r="B10668" s="35" t="str">
        <f t="shared" si="167"/>
        <v>25400342</v>
      </c>
      <c r="C10668" s="32" t="s">
        <v>1878</v>
      </c>
      <c r="D10668" s="34">
        <v>-2898559.57</v>
      </c>
      <c r="E10668" s="33">
        <v>0</v>
      </c>
    </row>
    <row r="10669" spans="1:5" x14ac:dyDescent="0.25">
      <c r="A10669">
        <v>7</v>
      </c>
      <c r="B10669" s="35" t="str">
        <f t="shared" si="167"/>
        <v>25400352</v>
      </c>
      <c r="C10669" s="32" t="s">
        <v>1879</v>
      </c>
      <c r="D10669" s="34">
        <v>-34198.32</v>
      </c>
      <c r="E10669" s="34">
        <v>-1050217.01</v>
      </c>
    </row>
    <row r="10670" spans="1:5" x14ac:dyDescent="0.25">
      <c r="A10670">
        <v>7</v>
      </c>
      <c r="B10670" s="35" t="str">
        <f t="shared" si="167"/>
        <v>25400381</v>
      </c>
      <c r="C10670" s="32" t="s">
        <v>1880</v>
      </c>
      <c r="D10670" s="34">
        <v>-1259438.0900000001</v>
      </c>
      <c r="E10670" s="34">
        <v>-261024.99</v>
      </c>
    </row>
    <row r="10671" spans="1:5" x14ac:dyDescent="0.25">
      <c r="A10671">
        <v>7</v>
      </c>
      <c r="B10671" s="35" t="str">
        <f t="shared" si="167"/>
        <v>25400391</v>
      </c>
      <c r="C10671" s="32" t="s">
        <v>1758</v>
      </c>
      <c r="D10671" s="34">
        <v>-920232.24</v>
      </c>
      <c r="E10671" s="34">
        <v>-127414.99</v>
      </c>
    </row>
    <row r="10672" spans="1:5" x14ac:dyDescent="0.25">
      <c r="A10672">
        <v>7</v>
      </c>
      <c r="B10672" s="35" t="str">
        <f t="shared" si="167"/>
        <v>25400392</v>
      </c>
      <c r="C10672" s="32" t="s">
        <v>1652</v>
      </c>
      <c r="D10672" s="34">
        <v>-2100000</v>
      </c>
      <c r="E10672" s="34">
        <v>-5800000</v>
      </c>
    </row>
    <row r="10673" spans="1:5" x14ac:dyDescent="0.25">
      <c r="A10673">
        <v>7</v>
      </c>
      <c r="B10673" s="35" t="str">
        <f t="shared" si="167"/>
        <v>25400431</v>
      </c>
      <c r="C10673" s="32" t="s">
        <v>1881</v>
      </c>
      <c r="D10673" s="34">
        <v>28955.84</v>
      </c>
      <c r="E10673" s="34">
        <v>29650.33</v>
      </c>
    </row>
    <row r="10674" spans="1:5" x14ac:dyDescent="0.25">
      <c r="A10674">
        <v>7</v>
      </c>
      <c r="B10674" s="35" t="str">
        <f t="shared" si="167"/>
        <v>25400441</v>
      </c>
      <c r="C10674" s="32" t="s">
        <v>1882</v>
      </c>
      <c r="D10674" s="34">
        <v>-34554.36</v>
      </c>
      <c r="E10674" s="34">
        <v>-33484.480000000003</v>
      </c>
    </row>
    <row r="10675" spans="1:5" x14ac:dyDescent="0.25">
      <c r="A10675">
        <v>7</v>
      </c>
      <c r="B10675" s="35" t="str">
        <f t="shared" si="167"/>
        <v>25400451</v>
      </c>
      <c r="C10675" s="32" t="s">
        <v>1654</v>
      </c>
      <c r="D10675" s="33">
        <v>0</v>
      </c>
      <c r="E10675" s="34">
        <v>-19622.27</v>
      </c>
    </row>
    <row r="10676" spans="1:5" x14ac:dyDescent="0.25">
      <c r="A10676">
        <v>7</v>
      </c>
      <c r="B10676" s="35" t="str">
        <f t="shared" si="167"/>
        <v>25400461</v>
      </c>
      <c r="C10676" s="32" t="s">
        <v>1655</v>
      </c>
      <c r="D10676" s="33">
        <v>0</v>
      </c>
      <c r="E10676" s="34">
        <v>-5784.61</v>
      </c>
    </row>
    <row r="10677" spans="1:5" x14ac:dyDescent="0.25">
      <c r="A10677">
        <v>7</v>
      </c>
      <c r="B10677" s="35" t="str">
        <f t="shared" si="167"/>
        <v>25400471</v>
      </c>
      <c r="C10677" s="32" t="s">
        <v>1656</v>
      </c>
      <c r="D10677" s="34">
        <v>-48866.33</v>
      </c>
      <c r="E10677" s="34">
        <v>-573333.77</v>
      </c>
    </row>
    <row r="10678" spans="1:5" x14ac:dyDescent="0.25">
      <c r="A10678">
        <v>7</v>
      </c>
      <c r="B10678" s="35" t="str">
        <f t="shared" si="167"/>
        <v>25400481</v>
      </c>
      <c r="C10678" s="32" t="s">
        <v>1657</v>
      </c>
      <c r="D10678" s="33">
        <v>0</v>
      </c>
      <c r="E10678" s="34">
        <v>-189360.97</v>
      </c>
    </row>
    <row r="10679" spans="1:5" x14ac:dyDescent="0.25">
      <c r="A10679">
        <v>7</v>
      </c>
      <c r="B10679" s="35" t="str">
        <f t="shared" si="167"/>
        <v>25400491</v>
      </c>
      <c r="C10679" s="32" t="s">
        <v>1658</v>
      </c>
      <c r="D10679" s="34">
        <v>-3040076</v>
      </c>
      <c r="E10679" s="34">
        <v>-2072781</v>
      </c>
    </row>
    <row r="10680" spans="1:5" x14ac:dyDescent="0.25">
      <c r="A10680">
        <v>7</v>
      </c>
      <c r="B10680" s="35" t="str">
        <f t="shared" si="167"/>
        <v>25400501</v>
      </c>
      <c r="C10680" s="32" t="s">
        <v>1659</v>
      </c>
      <c r="D10680" s="34">
        <v>-880053</v>
      </c>
      <c r="E10680" s="34">
        <v>-600039</v>
      </c>
    </row>
    <row r="10681" spans="1:5" x14ac:dyDescent="0.25">
      <c r="A10681">
        <v>7</v>
      </c>
      <c r="B10681" s="35" t="str">
        <f t="shared" si="167"/>
        <v>25400521</v>
      </c>
      <c r="C10681" s="32" t="s">
        <v>1660</v>
      </c>
      <c r="D10681" s="34">
        <v>-11200000</v>
      </c>
      <c r="E10681" s="33">
        <v>0</v>
      </c>
    </row>
    <row r="10682" spans="1:5" x14ac:dyDescent="0.25">
      <c r="A10682">
        <v>7</v>
      </c>
      <c r="B10682" s="35" t="str">
        <f t="shared" si="167"/>
        <v>25400601</v>
      </c>
      <c r="C10682" s="32" t="s">
        <v>1661</v>
      </c>
      <c r="D10682" s="33">
        <v>0</v>
      </c>
      <c r="E10682" s="33">
        <v>0</v>
      </c>
    </row>
    <row r="10683" spans="1:5" x14ac:dyDescent="0.25">
      <c r="A10683">
        <v>7</v>
      </c>
      <c r="B10683" s="35" t="str">
        <f t="shared" si="167"/>
        <v>25400631</v>
      </c>
      <c r="C10683" s="32" t="s">
        <v>1663</v>
      </c>
      <c r="D10683" s="33">
        <v>0</v>
      </c>
      <c r="E10683" s="33">
        <v>0</v>
      </c>
    </row>
    <row r="10684" spans="1:5" x14ac:dyDescent="0.25">
      <c r="A10684">
        <v>7</v>
      </c>
      <c r="B10684" s="35" t="str">
        <f t="shared" si="167"/>
        <v>25400641</v>
      </c>
      <c r="C10684" s="32" t="s">
        <v>1664</v>
      </c>
      <c r="D10684" s="33">
        <v>0</v>
      </c>
      <c r="E10684" s="33">
        <v>0</v>
      </c>
    </row>
    <row r="10685" spans="1:5" x14ac:dyDescent="0.25">
      <c r="A10685">
        <v>7</v>
      </c>
      <c r="B10685" s="35" t="str">
        <f t="shared" si="167"/>
        <v>25400651</v>
      </c>
      <c r="C10685" s="32" t="s">
        <v>1665</v>
      </c>
      <c r="D10685" s="33">
        <v>0</v>
      </c>
      <c r="E10685" s="33">
        <v>0</v>
      </c>
    </row>
    <row r="10686" spans="1:5" x14ac:dyDescent="0.25">
      <c r="A10686">
        <v>7</v>
      </c>
      <c r="B10686" s="35" t="str">
        <f t="shared" si="167"/>
        <v>25400661</v>
      </c>
      <c r="C10686" s="32" t="s">
        <v>1666</v>
      </c>
      <c r="D10686" s="33">
        <v>0</v>
      </c>
      <c r="E10686" s="33">
        <v>0</v>
      </c>
    </row>
    <row r="10687" spans="1:5" x14ac:dyDescent="0.25">
      <c r="A10687">
        <v>7</v>
      </c>
      <c r="B10687" s="35" t="str">
        <f t="shared" si="167"/>
        <v>25400691</v>
      </c>
      <c r="C10687" s="32" t="s">
        <v>1668</v>
      </c>
      <c r="D10687" s="33">
        <v>0</v>
      </c>
      <c r="E10687" s="33">
        <v>0</v>
      </c>
    </row>
    <row r="10688" spans="1:5" x14ac:dyDescent="0.25">
      <c r="A10688">
        <v>7</v>
      </c>
      <c r="B10688" s="35" t="str">
        <f t="shared" si="167"/>
        <v>25400692</v>
      </c>
      <c r="C10688" s="32" t="s">
        <v>1669</v>
      </c>
      <c r="D10688" s="33">
        <v>0</v>
      </c>
      <c r="E10688" s="33">
        <v>0</v>
      </c>
    </row>
    <row r="10689" spans="1:5" x14ac:dyDescent="0.25">
      <c r="A10689">
        <v>7</v>
      </c>
      <c r="B10689" s="35" t="str">
        <f t="shared" si="167"/>
        <v>25400701</v>
      </c>
      <c r="C10689" s="32" t="s">
        <v>1670</v>
      </c>
      <c r="D10689" s="33">
        <v>0</v>
      </c>
      <c r="E10689" s="33">
        <v>0</v>
      </c>
    </row>
    <row r="10690" spans="1:5" x14ac:dyDescent="0.25">
      <c r="A10690">
        <v>7</v>
      </c>
      <c r="B10690" s="35" t="str">
        <f t="shared" si="167"/>
        <v>25400711</v>
      </c>
      <c r="C10690" s="32" t="s">
        <v>1671</v>
      </c>
      <c r="D10690" s="33">
        <v>0</v>
      </c>
      <c r="E10690" s="33">
        <v>0</v>
      </c>
    </row>
    <row r="10691" spans="1:5" x14ac:dyDescent="0.25">
      <c r="A10691">
        <v>7</v>
      </c>
      <c r="B10691" s="35" t="str">
        <f t="shared" si="167"/>
        <v>25400721</v>
      </c>
      <c r="C10691" s="32" t="s">
        <v>1672</v>
      </c>
      <c r="D10691" s="33">
        <v>0</v>
      </c>
      <c r="E10691" s="33">
        <v>0</v>
      </c>
    </row>
    <row r="10692" spans="1:5" x14ac:dyDescent="0.25">
      <c r="A10692">
        <v>7</v>
      </c>
      <c r="B10692" s="35" t="str">
        <f t="shared" si="167"/>
        <v>25400741</v>
      </c>
      <c r="C10692" s="32" t="s">
        <v>1673</v>
      </c>
      <c r="D10692" s="33">
        <v>0</v>
      </c>
      <c r="E10692" s="33">
        <v>0</v>
      </c>
    </row>
    <row r="10693" spans="1:5" x14ac:dyDescent="0.25">
      <c r="A10693">
        <v>7</v>
      </c>
      <c r="B10693" s="35" t="str">
        <f t="shared" si="167"/>
        <v>25400751</v>
      </c>
      <c r="C10693" s="32" t="s">
        <v>1674</v>
      </c>
      <c r="D10693" s="33">
        <v>0</v>
      </c>
      <c r="E10693" s="33">
        <v>0</v>
      </c>
    </row>
    <row r="10694" spans="1:5" x14ac:dyDescent="0.25">
      <c r="A10694">
        <v>7</v>
      </c>
      <c r="B10694" s="35" t="str">
        <f t="shared" si="167"/>
        <v>25400761</v>
      </c>
      <c r="C10694" s="32" t="s">
        <v>1675</v>
      </c>
      <c r="D10694" s="33">
        <v>0</v>
      </c>
      <c r="E10694" s="33">
        <v>0</v>
      </c>
    </row>
    <row r="10695" spans="1:5" x14ac:dyDescent="0.25">
      <c r="A10695">
        <v>7</v>
      </c>
      <c r="B10695" s="35" t="str">
        <f t="shared" si="167"/>
        <v>25400771</v>
      </c>
      <c r="C10695" s="32" t="s">
        <v>1676</v>
      </c>
      <c r="D10695" s="33">
        <v>0</v>
      </c>
      <c r="E10695" s="33">
        <v>0</v>
      </c>
    </row>
    <row r="10696" spans="1:5" x14ac:dyDescent="0.25">
      <c r="A10696">
        <v>7</v>
      </c>
      <c r="B10696" s="35" t="str">
        <f t="shared" si="167"/>
        <v>25400801</v>
      </c>
      <c r="C10696" s="32" t="s">
        <v>1677</v>
      </c>
      <c r="D10696" s="33">
        <v>0</v>
      </c>
      <c r="E10696" s="33">
        <v>0</v>
      </c>
    </row>
    <row r="10697" spans="1:5" x14ac:dyDescent="0.25">
      <c r="A10697">
        <v>7</v>
      </c>
      <c r="B10697" s="35" t="str">
        <f t="shared" si="167"/>
        <v>25400802</v>
      </c>
      <c r="C10697" s="32" t="s">
        <v>1678</v>
      </c>
      <c r="D10697" s="33">
        <v>0</v>
      </c>
      <c r="E10697" s="33">
        <v>0</v>
      </c>
    </row>
    <row r="10698" spans="1:5" x14ac:dyDescent="0.25">
      <c r="A10698">
        <v>7</v>
      </c>
      <c r="B10698" s="35" t="str">
        <f t="shared" si="167"/>
        <v xml:space="preserve">F254    </v>
      </c>
      <c r="C10698" s="25" t="s">
        <v>1682</v>
      </c>
      <c r="D10698" s="27">
        <v>-135698470.75</v>
      </c>
      <c r="E10698" s="27">
        <v>-112066772.02</v>
      </c>
    </row>
    <row r="10699" spans="1:5" x14ac:dyDescent="0.25">
      <c r="A10699">
        <v>7</v>
      </c>
      <c r="B10699" s="35" t="str">
        <f t="shared" si="167"/>
        <v>F1-P112.</v>
      </c>
      <c r="C10699" s="25" t="s">
        <v>262</v>
      </c>
      <c r="D10699" s="27">
        <v>-135698470.75</v>
      </c>
      <c r="E10699" s="27">
        <v>-112066772.02</v>
      </c>
    </row>
    <row r="10700" spans="1:5" x14ac:dyDescent="0.25">
      <c r="A10700">
        <v>7</v>
      </c>
      <c r="B10700" s="35" t="str">
        <f t="shared" si="167"/>
        <v>28200002</v>
      </c>
      <c r="C10700" s="32" t="s">
        <v>1683</v>
      </c>
      <c r="D10700" s="34">
        <v>-533721068.02999997</v>
      </c>
      <c r="E10700" s="34">
        <v>-554689460.52999997</v>
      </c>
    </row>
    <row r="10701" spans="1:5" x14ac:dyDescent="0.25">
      <c r="A10701">
        <v>7</v>
      </c>
      <c r="B10701" s="35" t="str">
        <f t="shared" si="167"/>
        <v>28200013</v>
      </c>
      <c r="C10701" s="32" t="s">
        <v>1684</v>
      </c>
      <c r="D10701" s="34">
        <v>-49274358.609999999</v>
      </c>
      <c r="E10701" s="34">
        <v>-79413472.379999995</v>
      </c>
    </row>
    <row r="10702" spans="1:5" x14ac:dyDescent="0.25">
      <c r="A10702">
        <v>7</v>
      </c>
      <c r="B10702" s="35" t="str">
        <f t="shared" si="167"/>
        <v>28200121</v>
      </c>
      <c r="C10702" s="32" t="s">
        <v>1685</v>
      </c>
      <c r="D10702" s="34">
        <v>-1309412170.9400001</v>
      </c>
      <c r="E10702" s="34">
        <v>-1359010623.6400001</v>
      </c>
    </row>
    <row r="10703" spans="1:5" x14ac:dyDescent="0.25">
      <c r="A10703">
        <v>7</v>
      </c>
      <c r="B10703" s="35" t="str">
        <f t="shared" si="167"/>
        <v xml:space="preserve">F282    </v>
      </c>
      <c r="C10703" s="25" t="s">
        <v>267</v>
      </c>
      <c r="D10703" s="27">
        <v>-1892407597.5799999</v>
      </c>
      <c r="E10703" s="27">
        <v>-1993113556.55</v>
      </c>
    </row>
    <row r="10704" spans="1:5" x14ac:dyDescent="0.25">
      <c r="A10704">
        <v>7</v>
      </c>
      <c r="B10704" s="35" t="str">
        <f t="shared" si="167"/>
        <v>28300031</v>
      </c>
      <c r="C10704" s="32" t="s">
        <v>1687</v>
      </c>
      <c r="D10704" s="34">
        <v>-10708723.4</v>
      </c>
      <c r="E10704" s="34">
        <v>-3773284.04</v>
      </c>
    </row>
    <row r="10705" spans="1:5" x14ac:dyDescent="0.25">
      <c r="A10705">
        <v>7</v>
      </c>
      <c r="B10705" s="35" t="str">
        <f t="shared" si="167"/>
        <v>28300033</v>
      </c>
      <c r="C10705" s="32" t="s">
        <v>1688</v>
      </c>
      <c r="D10705" s="34">
        <v>-72918009.930000007</v>
      </c>
      <c r="E10705" s="34">
        <v>-77450383.930000007</v>
      </c>
    </row>
    <row r="10706" spans="1:5" x14ac:dyDescent="0.25">
      <c r="A10706">
        <v>7</v>
      </c>
      <c r="B10706" s="35" t="str">
        <f t="shared" si="167"/>
        <v>28300041</v>
      </c>
      <c r="C10706" s="32" t="s">
        <v>1689</v>
      </c>
      <c r="D10706" s="34">
        <v>-2052584.82</v>
      </c>
      <c r="E10706" s="34">
        <v>-662941.32999999996</v>
      </c>
    </row>
    <row r="10707" spans="1:5" x14ac:dyDescent="0.25">
      <c r="A10707">
        <v>7</v>
      </c>
      <c r="B10707" s="35" t="str">
        <f t="shared" si="167"/>
        <v>28300043</v>
      </c>
      <c r="C10707" s="32" t="s">
        <v>1690</v>
      </c>
      <c r="D10707" s="34">
        <v>-14743843.1</v>
      </c>
      <c r="E10707" s="34">
        <v>-14189070.42</v>
      </c>
    </row>
    <row r="10708" spans="1:5" x14ac:dyDescent="0.25">
      <c r="A10708">
        <v>7</v>
      </c>
      <c r="B10708" s="35" t="str">
        <f t="shared" si="167"/>
        <v>28300081</v>
      </c>
      <c r="C10708" s="32" t="s">
        <v>1691</v>
      </c>
      <c r="D10708" s="34">
        <v>-4919888.4000000004</v>
      </c>
      <c r="E10708" s="34">
        <v>-4779540.1500000004</v>
      </c>
    </row>
    <row r="10709" spans="1:5" x14ac:dyDescent="0.25">
      <c r="A10709">
        <v>7</v>
      </c>
      <c r="B10709" s="35" t="str">
        <f t="shared" si="167"/>
        <v>28300091</v>
      </c>
      <c r="C10709" s="32" t="s">
        <v>1692</v>
      </c>
      <c r="D10709" s="34">
        <v>-1696642.4</v>
      </c>
      <c r="E10709" s="34">
        <v>-1156799.6000000001</v>
      </c>
    </row>
    <row r="10710" spans="1:5" x14ac:dyDescent="0.25">
      <c r="A10710">
        <v>7</v>
      </c>
      <c r="B10710" s="35" t="str">
        <f t="shared" si="167"/>
        <v>28300101</v>
      </c>
      <c r="C10710" s="32" t="s">
        <v>1693</v>
      </c>
      <c r="D10710" s="33">
        <v>0</v>
      </c>
      <c r="E10710" s="33">
        <v>0</v>
      </c>
    </row>
    <row r="10711" spans="1:5" x14ac:dyDescent="0.25">
      <c r="A10711">
        <v>7</v>
      </c>
      <c r="B10711" s="35" t="str">
        <f t="shared" si="167"/>
        <v>28300152</v>
      </c>
      <c r="C10711" s="32" t="s">
        <v>1694</v>
      </c>
      <c r="D10711" s="34">
        <v>-8310671.6699999999</v>
      </c>
      <c r="E10711" s="34">
        <v>-2316584.14</v>
      </c>
    </row>
    <row r="10712" spans="1:5" x14ac:dyDescent="0.25">
      <c r="A10712">
        <v>7</v>
      </c>
      <c r="B10712" s="35" t="str">
        <f t="shared" ref="B10712:B10775" si="168">LEFT(C10712,8)</f>
        <v>28300162</v>
      </c>
      <c r="C10712" s="32" t="s">
        <v>1695</v>
      </c>
      <c r="D10712" s="34">
        <v>-1005788.06</v>
      </c>
      <c r="E10712" s="34">
        <v>-371115.48</v>
      </c>
    </row>
    <row r="10713" spans="1:5" x14ac:dyDescent="0.25">
      <c r="A10713">
        <v>7</v>
      </c>
      <c r="B10713" s="35" t="str">
        <f t="shared" si="168"/>
        <v>28300211</v>
      </c>
      <c r="C10713" s="32" t="s">
        <v>1696</v>
      </c>
      <c r="D10713" s="34">
        <v>-24463549.23</v>
      </c>
      <c r="E10713" s="34">
        <v>-21303580.879999999</v>
      </c>
    </row>
    <row r="10714" spans="1:5" x14ac:dyDescent="0.25">
      <c r="A10714">
        <v>7</v>
      </c>
      <c r="B10714" s="35" t="str">
        <f t="shared" si="168"/>
        <v>28300221</v>
      </c>
      <c r="C10714" s="32" t="s">
        <v>1698</v>
      </c>
      <c r="D10714" s="34">
        <v>-6364985.4299999997</v>
      </c>
      <c r="E10714" s="34">
        <v>-6364985.4299999997</v>
      </c>
    </row>
    <row r="10715" spans="1:5" x14ac:dyDescent="0.25">
      <c r="A10715">
        <v>7</v>
      </c>
      <c r="B10715" s="35" t="str">
        <f t="shared" si="168"/>
        <v>28300232</v>
      </c>
      <c r="C10715" s="32" t="s">
        <v>1699</v>
      </c>
      <c r="D10715" s="34">
        <v>-0.01</v>
      </c>
      <c r="E10715" s="34">
        <v>-6534914.8700000001</v>
      </c>
    </row>
    <row r="10716" spans="1:5" x14ac:dyDescent="0.25">
      <c r="A10716">
        <v>7</v>
      </c>
      <c r="B10716" s="35" t="str">
        <f t="shared" si="168"/>
        <v>28300252</v>
      </c>
      <c r="C10716" s="32" t="s">
        <v>1700</v>
      </c>
      <c r="D10716" s="34">
        <v>-7953132.9500000002</v>
      </c>
      <c r="E10716" s="34">
        <v>-8553610.1500000004</v>
      </c>
    </row>
    <row r="10717" spans="1:5" x14ac:dyDescent="0.25">
      <c r="A10717">
        <v>7</v>
      </c>
      <c r="B10717" s="35" t="str">
        <f t="shared" si="168"/>
        <v>28300262</v>
      </c>
      <c r="C10717" s="32" t="s">
        <v>1701</v>
      </c>
      <c r="D10717" s="34">
        <v>-3006114.97</v>
      </c>
      <c r="E10717" s="34">
        <v>-2311254.67</v>
      </c>
    </row>
    <row r="10718" spans="1:5" x14ac:dyDescent="0.25">
      <c r="A10718">
        <v>7</v>
      </c>
      <c r="B10718" s="35" t="str">
        <f t="shared" si="168"/>
        <v>28300311</v>
      </c>
      <c r="C10718" s="32" t="s">
        <v>1702</v>
      </c>
      <c r="D10718" s="34">
        <v>-8455227.6999999993</v>
      </c>
      <c r="E10718" s="34">
        <v>-8455227.6999999993</v>
      </c>
    </row>
    <row r="10719" spans="1:5" x14ac:dyDescent="0.25">
      <c r="A10719">
        <v>7</v>
      </c>
      <c r="B10719" s="35" t="str">
        <f t="shared" si="168"/>
        <v>28300361</v>
      </c>
      <c r="C10719" s="32" t="s">
        <v>1703</v>
      </c>
      <c r="D10719" s="34">
        <v>-70264584.579999998</v>
      </c>
      <c r="E10719" s="34">
        <v>-69658461.980000004</v>
      </c>
    </row>
    <row r="10720" spans="1:5" x14ac:dyDescent="0.25">
      <c r="A10720">
        <v>7</v>
      </c>
      <c r="B10720" s="35" t="str">
        <f t="shared" si="168"/>
        <v>28300362</v>
      </c>
      <c r="C10720" s="32" t="s">
        <v>1704</v>
      </c>
      <c r="D10720" s="34">
        <v>-1252850.99</v>
      </c>
      <c r="E10720" s="34">
        <v>-1397939.63</v>
      </c>
    </row>
    <row r="10721" spans="1:5" x14ac:dyDescent="0.25">
      <c r="A10721">
        <v>7</v>
      </c>
      <c r="B10721" s="35" t="str">
        <f t="shared" si="168"/>
        <v>28300431</v>
      </c>
      <c r="C10721" s="32" t="s">
        <v>1883</v>
      </c>
      <c r="D10721" s="34">
        <v>-563303.85</v>
      </c>
      <c r="E10721" s="34">
        <v>93656.07</v>
      </c>
    </row>
    <row r="10722" spans="1:5" x14ac:dyDescent="0.25">
      <c r="A10722">
        <v>7</v>
      </c>
      <c r="B10722" s="35" t="str">
        <f t="shared" si="168"/>
        <v>28300441</v>
      </c>
      <c r="C10722" s="32" t="s">
        <v>1705</v>
      </c>
      <c r="D10722" s="34">
        <v>-3664257</v>
      </c>
      <c r="E10722" s="34">
        <v>-3652957.07</v>
      </c>
    </row>
    <row r="10723" spans="1:5" x14ac:dyDescent="0.25">
      <c r="A10723">
        <v>7</v>
      </c>
      <c r="B10723" s="35" t="str">
        <f t="shared" si="168"/>
        <v>28300501</v>
      </c>
      <c r="C10723" s="32" t="s">
        <v>1706</v>
      </c>
      <c r="D10723" s="34">
        <v>1210360.45</v>
      </c>
      <c r="E10723" s="34">
        <v>1129062.45</v>
      </c>
    </row>
    <row r="10724" spans="1:5" x14ac:dyDescent="0.25">
      <c r="A10724">
        <v>7</v>
      </c>
      <c r="B10724" s="35" t="str">
        <f t="shared" si="168"/>
        <v>28300503</v>
      </c>
      <c r="C10724" s="32" t="s">
        <v>1707</v>
      </c>
      <c r="D10724" s="34">
        <v>-4850439.6900000004</v>
      </c>
      <c r="E10724" s="34">
        <v>-4705340.8899999997</v>
      </c>
    </row>
    <row r="10725" spans="1:5" x14ac:dyDescent="0.25">
      <c r="A10725">
        <v>7</v>
      </c>
      <c r="B10725" s="35" t="str">
        <f t="shared" si="168"/>
        <v>28300511</v>
      </c>
      <c r="C10725" s="32" t="s">
        <v>1708</v>
      </c>
      <c r="D10725" s="34">
        <v>-1236584.3</v>
      </c>
      <c r="E10725" s="34">
        <v>-1209020.3999999999</v>
      </c>
    </row>
    <row r="10726" spans="1:5" x14ac:dyDescent="0.25">
      <c r="A10726">
        <v>7</v>
      </c>
      <c r="B10726" s="35" t="str">
        <f t="shared" si="168"/>
        <v>28300561</v>
      </c>
      <c r="C10726" s="32" t="s">
        <v>1710</v>
      </c>
      <c r="D10726" s="34">
        <v>-13695765.060000001</v>
      </c>
      <c r="E10726" s="34">
        <v>-13157160</v>
      </c>
    </row>
    <row r="10727" spans="1:5" x14ac:dyDescent="0.25">
      <c r="A10727">
        <v>7</v>
      </c>
      <c r="B10727" s="35" t="str">
        <f t="shared" si="168"/>
        <v>28300581</v>
      </c>
      <c r="C10727" s="32" t="s">
        <v>1711</v>
      </c>
      <c r="D10727" s="34">
        <v>-11353240.08</v>
      </c>
      <c r="E10727" s="34">
        <v>-10288576.609999999</v>
      </c>
    </row>
    <row r="10728" spans="1:5" x14ac:dyDescent="0.25">
      <c r="A10728">
        <v>7</v>
      </c>
      <c r="B10728" s="35" t="str">
        <f t="shared" si="168"/>
        <v>28300651</v>
      </c>
      <c r="C10728" s="32" t="s">
        <v>1712</v>
      </c>
      <c r="D10728" s="34">
        <v>-7569296.6399999997</v>
      </c>
      <c r="E10728" s="34">
        <v>-7121600.0199999996</v>
      </c>
    </row>
    <row r="10729" spans="1:5" x14ac:dyDescent="0.25">
      <c r="A10729">
        <v>7</v>
      </c>
      <c r="B10729" s="35" t="str">
        <f t="shared" si="168"/>
        <v>28300661</v>
      </c>
      <c r="C10729" s="32" t="s">
        <v>1713</v>
      </c>
      <c r="D10729" s="34">
        <v>-8272403.6500000004</v>
      </c>
      <c r="E10729" s="34">
        <v>-7683372.2000000002</v>
      </c>
    </row>
    <row r="10730" spans="1:5" x14ac:dyDescent="0.25">
      <c r="A10730">
        <v>7</v>
      </c>
      <c r="B10730" s="35" t="str">
        <f t="shared" si="168"/>
        <v>28300731</v>
      </c>
      <c r="C10730" s="32" t="s">
        <v>1714</v>
      </c>
      <c r="D10730" s="34">
        <v>-4482751.62</v>
      </c>
      <c r="E10730" s="34">
        <v>-3559831.72</v>
      </c>
    </row>
    <row r="10731" spans="1:5" x14ac:dyDescent="0.25">
      <c r="A10731">
        <v>7</v>
      </c>
      <c r="B10731" s="35" t="str">
        <f t="shared" si="168"/>
        <v>28300741</v>
      </c>
      <c r="C10731" s="32" t="s">
        <v>1715</v>
      </c>
      <c r="D10731" s="34">
        <v>-432064.12</v>
      </c>
      <c r="E10731" s="34">
        <v>-294587.27</v>
      </c>
    </row>
    <row r="10732" spans="1:5" x14ac:dyDescent="0.25">
      <c r="A10732">
        <v>7</v>
      </c>
      <c r="B10732" s="35" t="str">
        <f t="shared" si="168"/>
        <v>28300761</v>
      </c>
      <c r="C10732" s="32" t="s">
        <v>1716</v>
      </c>
      <c r="D10732" s="34">
        <v>-2706973.85</v>
      </c>
      <c r="E10732" s="34">
        <v>-2659889.75</v>
      </c>
    </row>
    <row r="10733" spans="1:5" x14ac:dyDescent="0.25">
      <c r="A10733">
        <v>7</v>
      </c>
      <c r="B10733" s="35" t="str">
        <f t="shared" si="168"/>
        <v>28302001</v>
      </c>
      <c r="C10733" s="32" t="s">
        <v>1717</v>
      </c>
      <c r="D10733" s="34">
        <v>-7896216.6100000003</v>
      </c>
      <c r="E10733" s="34">
        <v>-6767082.6900000004</v>
      </c>
    </row>
    <row r="10734" spans="1:5" x14ac:dyDescent="0.25">
      <c r="A10734">
        <v>7</v>
      </c>
      <c r="B10734" s="35" t="str">
        <f t="shared" si="168"/>
        <v>28302002</v>
      </c>
      <c r="C10734" s="32" t="s">
        <v>1718</v>
      </c>
      <c r="D10734" s="34">
        <v>-29002797.48</v>
      </c>
      <c r="E10734" s="34">
        <v>-23622833.760000002</v>
      </c>
    </row>
    <row r="10735" spans="1:5" x14ac:dyDescent="0.25">
      <c r="A10735">
        <v>7</v>
      </c>
      <c r="B10735" s="35" t="str">
        <f t="shared" si="168"/>
        <v>28302011</v>
      </c>
      <c r="C10735" s="32" t="s">
        <v>1719</v>
      </c>
      <c r="D10735" s="34">
        <v>-4942317.41</v>
      </c>
      <c r="E10735" s="34">
        <v>-5392144.4900000002</v>
      </c>
    </row>
    <row r="10736" spans="1:5" x14ac:dyDescent="0.25">
      <c r="A10736">
        <v>7</v>
      </c>
      <c r="B10736" s="35" t="str">
        <f t="shared" si="168"/>
        <v>28302012</v>
      </c>
      <c r="C10736" s="32" t="s">
        <v>1720</v>
      </c>
      <c r="D10736" s="34">
        <v>-6860005.9500000002</v>
      </c>
      <c r="E10736" s="34">
        <v>-4312881.63</v>
      </c>
    </row>
    <row r="10737" spans="1:5" x14ac:dyDescent="0.25">
      <c r="A10737">
        <v>7</v>
      </c>
      <c r="B10737" s="35" t="str">
        <f t="shared" si="168"/>
        <v>28302021</v>
      </c>
      <c r="C10737" s="32" t="s">
        <v>1721</v>
      </c>
      <c r="D10737" s="34">
        <v>-698204.58</v>
      </c>
      <c r="E10737" s="34">
        <v>-1204589.05</v>
      </c>
    </row>
    <row r="10738" spans="1:5" x14ac:dyDescent="0.25">
      <c r="A10738">
        <v>7</v>
      </c>
      <c r="B10738" s="35" t="str">
        <f t="shared" si="168"/>
        <v>28302022</v>
      </c>
      <c r="C10738" s="32" t="s">
        <v>1722</v>
      </c>
      <c r="D10738" s="34">
        <v>-399078.15</v>
      </c>
      <c r="E10738" s="34">
        <v>810815.52</v>
      </c>
    </row>
    <row r="10739" spans="1:5" x14ac:dyDescent="0.25">
      <c r="A10739">
        <v>7</v>
      </c>
      <c r="B10739" s="35" t="str">
        <f t="shared" si="168"/>
        <v>28302031</v>
      </c>
      <c r="C10739" s="32" t="s">
        <v>1723</v>
      </c>
      <c r="D10739" s="34">
        <v>-267568.02</v>
      </c>
      <c r="E10739" s="34">
        <v>411789.56</v>
      </c>
    </row>
    <row r="10740" spans="1:5" x14ac:dyDescent="0.25">
      <c r="A10740">
        <v>7</v>
      </c>
      <c r="B10740" s="35" t="str">
        <f t="shared" si="168"/>
        <v>28302041</v>
      </c>
      <c r="C10740" s="32" t="s">
        <v>1724</v>
      </c>
      <c r="D10740" s="34">
        <v>-7554899.6600000001</v>
      </c>
      <c r="E10740" s="34">
        <v>-11565789.539999999</v>
      </c>
    </row>
    <row r="10741" spans="1:5" x14ac:dyDescent="0.25">
      <c r="A10741">
        <v>7</v>
      </c>
      <c r="B10741" s="35" t="str">
        <f t="shared" si="168"/>
        <v>28302051</v>
      </c>
      <c r="C10741" s="32" t="s">
        <v>1725</v>
      </c>
      <c r="D10741" s="34">
        <v>-2306251.17</v>
      </c>
      <c r="E10741" s="34">
        <v>-2533893.4900000002</v>
      </c>
    </row>
    <row r="10742" spans="1:5" x14ac:dyDescent="0.25">
      <c r="A10742">
        <v>7</v>
      </c>
      <c r="B10742" s="35" t="str">
        <f t="shared" si="168"/>
        <v>28302061</v>
      </c>
      <c r="C10742" s="32" t="s">
        <v>1726</v>
      </c>
      <c r="D10742" s="34">
        <v>-2512232.7400000002</v>
      </c>
      <c r="E10742" s="34">
        <v>-1819801.49</v>
      </c>
    </row>
    <row r="10743" spans="1:5" x14ac:dyDescent="0.25">
      <c r="A10743">
        <v>7</v>
      </c>
      <c r="B10743" s="35" t="str">
        <f t="shared" si="168"/>
        <v>28302081</v>
      </c>
      <c r="C10743" s="32" t="s">
        <v>1727</v>
      </c>
      <c r="D10743" s="33">
        <v>0</v>
      </c>
      <c r="E10743" s="34">
        <v>-4275431.6399999997</v>
      </c>
    </row>
    <row r="10744" spans="1:5" x14ac:dyDescent="0.25">
      <c r="A10744">
        <v>7</v>
      </c>
      <c r="B10744" s="35" t="str">
        <f t="shared" si="168"/>
        <v xml:space="preserve">F283    </v>
      </c>
      <c r="C10744" s="25" t="s">
        <v>268</v>
      </c>
      <c r="D10744" s="27">
        <v>-358172888.81999999</v>
      </c>
      <c r="E10744" s="27">
        <v>-342661154.50999999</v>
      </c>
    </row>
    <row r="10745" spans="1:5" x14ac:dyDescent="0.25">
      <c r="A10745">
        <v>7</v>
      </c>
      <c r="B10745" s="35" t="str">
        <f t="shared" si="168"/>
        <v>F1-P112.</v>
      </c>
      <c r="C10745" s="25" t="s">
        <v>1728</v>
      </c>
      <c r="D10745" s="27">
        <v>-2250580486.4000001</v>
      </c>
      <c r="E10745" s="27">
        <v>-2335774711.0599999</v>
      </c>
    </row>
    <row r="10746" spans="1:5" x14ac:dyDescent="0.25">
      <c r="A10746">
        <v>7</v>
      </c>
      <c r="B10746" s="35" t="str">
        <f t="shared" si="168"/>
        <v>F1-P112.</v>
      </c>
      <c r="C10746" s="25" t="s">
        <v>1729</v>
      </c>
      <c r="D10746" s="27">
        <v>-2869646361.2399998</v>
      </c>
      <c r="E10746" s="27">
        <v>-2907586070.6100001</v>
      </c>
    </row>
    <row r="10747" spans="1:5" x14ac:dyDescent="0.25">
      <c r="A10747">
        <v>7</v>
      </c>
      <c r="B10747" s="35" t="str">
        <f t="shared" si="168"/>
        <v>F1-P112.</v>
      </c>
      <c r="C10747" s="30" t="s">
        <v>1730</v>
      </c>
      <c r="D10747" s="38">
        <v>-11593971660.01</v>
      </c>
      <c r="E10747" s="38">
        <v>-11468802141.549999</v>
      </c>
    </row>
    <row r="10748" spans="1:5" x14ac:dyDescent="0.25">
      <c r="A10748">
        <v>8</v>
      </c>
      <c r="B10748" s="35" t="str">
        <f t="shared" si="168"/>
        <v>Assets a</v>
      </c>
      <c r="C10748" s="23" t="s">
        <v>185</v>
      </c>
      <c r="D10748" s="24" t="s">
        <v>186</v>
      </c>
      <c r="E10748" s="24" t="s">
        <v>1894</v>
      </c>
    </row>
    <row r="10749" spans="1:5" x14ac:dyDescent="0.25">
      <c r="A10749">
        <v>8</v>
      </c>
      <c r="B10749" s="35" t="str">
        <f t="shared" si="168"/>
        <v>10100501</v>
      </c>
      <c r="C10749" s="32" t="s">
        <v>272</v>
      </c>
      <c r="D10749" s="33">
        <v>9440643707.9300003</v>
      </c>
      <c r="E10749" s="33">
        <v>9594028738.1100006</v>
      </c>
    </row>
    <row r="10750" spans="1:5" x14ac:dyDescent="0.25">
      <c r="A10750">
        <v>8</v>
      </c>
      <c r="B10750" s="35" t="str">
        <f t="shared" si="168"/>
        <v>10100502</v>
      </c>
      <c r="C10750" s="32" t="s">
        <v>273</v>
      </c>
      <c r="D10750" s="33">
        <v>3444210170.5700002</v>
      </c>
      <c r="E10750" s="33">
        <v>3582680743.1900001</v>
      </c>
    </row>
    <row r="10751" spans="1:5" x14ac:dyDescent="0.25">
      <c r="A10751">
        <v>8</v>
      </c>
      <c r="B10751" s="35" t="str">
        <f t="shared" si="168"/>
        <v>10100503</v>
      </c>
      <c r="C10751" s="32" t="s">
        <v>274</v>
      </c>
      <c r="D10751" s="33">
        <v>503142213.39999998</v>
      </c>
      <c r="E10751" s="33">
        <v>590935890.57000005</v>
      </c>
    </row>
    <row r="10752" spans="1:5" x14ac:dyDescent="0.25">
      <c r="A10752">
        <v>8</v>
      </c>
      <c r="B10752" s="35" t="str">
        <f t="shared" si="168"/>
        <v>10100601</v>
      </c>
      <c r="C10752" s="32" t="s">
        <v>275</v>
      </c>
      <c r="D10752" s="33">
        <v>0</v>
      </c>
      <c r="E10752" s="33">
        <v>125863.34</v>
      </c>
    </row>
    <row r="10753" spans="1:5" x14ac:dyDescent="0.25">
      <c r="A10753">
        <v>8</v>
      </c>
      <c r="B10753" s="35" t="str">
        <f t="shared" si="168"/>
        <v>10100602</v>
      </c>
      <c r="C10753" s="32" t="s">
        <v>276</v>
      </c>
      <c r="D10753" s="33">
        <v>0</v>
      </c>
      <c r="E10753" s="33">
        <v>117875.38</v>
      </c>
    </row>
    <row r="10754" spans="1:5" x14ac:dyDescent="0.25">
      <c r="A10754">
        <v>8</v>
      </c>
      <c r="B10754" s="35" t="str">
        <f t="shared" si="168"/>
        <v>10100651</v>
      </c>
      <c r="C10754" s="32" t="s">
        <v>277</v>
      </c>
      <c r="D10754" s="33">
        <v>176804251.03</v>
      </c>
      <c r="E10754" s="33">
        <v>175248323.28</v>
      </c>
    </row>
    <row r="10755" spans="1:5" x14ac:dyDescent="0.25">
      <c r="A10755">
        <v>8</v>
      </c>
      <c r="B10755" s="35" t="str">
        <f t="shared" si="168"/>
        <v>10100661</v>
      </c>
      <c r="C10755" s="32" t="s">
        <v>278</v>
      </c>
      <c r="D10755" s="33">
        <v>-220975546.16</v>
      </c>
      <c r="E10755" s="33">
        <v>-175248323.28</v>
      </c>
    </row>
    <row r="10756" spans="1:5" x14ac:dyDescent="0.25">
      <c r="A10756">
        <v>8</v>
      </c>
      <c r="B10756" s="35" t="str">
        <f t="shared" si="168"/>
        <v>10110013</v>
      </c>
      <c r="C10756" s="32" t="s">
        <v>1762</v>
      </c>
      <c r="D10756" s="33">
        <v>644576.31000000006</v>
      </c>
      <c r="E10756" s="33">
        <v>0</v>
      </c>
    </row>
    <row r="10757" spans="1:5" x14ac:dyDescent="0.25">
      <c r="A10757">
        <v>8</v>
      </c>
      <c r="B10757" s="35" t="str">
        <f t="shared" si="168"/>
        <v>10110023</v>
      </c>
      <c r="C10757" s="32" t="s">
        <v>279</v>
      </c>
      <c r="D10757" s="33">
        <v>0</v>
      </c>
      <c r="E10757" s="33">
        <v>1299030</v>
      </c>
    </row>
    <row r="10758" spans="1:5" x14ac:dyDescent="0.25">
      <c r="A10758">
        <v>8</v>
      </c>
      <c r="B10758" s="35" t="str">
        <f t="shared" si="168"/>
        <v xml:space="preserve">F101    </v>
      </c>
      <c r="C10758" s="25" t="s">
        <v>280</v>
      </c>
      <c r="D10758" s="26">
        <v>13344469373.08</v>
      </c>
      <c r="E10758" s="26">
        <v>13769188140.59</v>
      </c>
    </row>
    <row r="10759" spans="1:5" x14ac:dyDescent="0.25">
      <c r="A10759">
        <v>8</v>
      </c>
      <c r="B10759" s="35" t="str">
        <f t="shared" si="168"/>
        <v>10500501</v>
      </c>
      <c r="C10759" s="32" t="s">
        <v>281</v>
      </c>
      <c r="D10759" s="33">
        <v>49015408.340000004</v>
      </c>
      <c r="E10759" s="33">
        <v>51940507.969999999</v>
      </c>
    </row>
    <row r="10760" spans="1:5" x14ac:dyDescent="0.25">
      <c r="A10760">
        <v>8</v>
      </c>
      <c r="B10760" s="35" t="str">
        <f t="shared" si="168"/>
        <v>10500502</v>
      </c>
      <c r="C10760" s="32" t="s">
        <v>282</v>
      </c>
      <c r="D10760" s="33">
        <v>1436770.44</v>
      </c>
      <c r="E10760" s="33">
        <v>1436911.3</v>
      </c>
    </row>
    <row r="10761" spans="1:5" x14ac:dyDescent="0.25">
      <c r="A10761">
        <v>8</v>
      </c>
      <c r="B10761" s="35" t="str">
        <f t="shared" si="168"/>
        <v>10500503</v>
      </c>
      <c r="C10761" s="32" t="s">
        <v>1747</v>
      </c>
      <c r="D10761" s="33">
        <v>2184059.2999999998</v>
      </c>
      <c r="E10761" s="33">
        <v>11603068.33</v>
      </c>
    </row>
    <row r="10762" spans="1:5" x14ac:dyDescent="0.25">
      <c r="A10762">
        <v>8</v>
      </c>
      <c r="B10762" s="35" t="str">
        <f t="shared" si="168"/>
        <v xml:space="preserve">F105    </v>
      </c>
      <c r="C10762" s="25" t="s">
        <v>283</v>
      </c>
      <c r="D10762" s="26">
        <v>52636238.079999998</v>
      </c>
      <c r="E10762" s="26">
        <v>64980487.600000001</v>
      </c>
    </row>
    <row r="10763" spans="1:5" x14ac:dyDescent="0.25">
      <c r="A10763">
        <v>8</v>
      </c>
      <c r="B10763" s="35" t="str">
        <f t="shared" si="168"/>
        <v>10600501</v>
      </c>
      <c r="C10763" s="32" t="s">
        <v>284</v>
      </c>
      <c r="D10763" s="33">
        <v>73458402.120000005</v>
      </c>
      <c r="E10763" s="33">
        <v>65845604.670000002</v>
      </c>
    </row>
    <row r="10764" spans="1:5" x14ac:dyDescent="0.25">
      <c r="A10764">
        <v>8</v>
      </c>
      <c r="B10764" s="35" t="str">
        <f t="shared" si="168"/>
        <v>10600502</v>
      </c>
      <c r="C10764" s="32" t="s">
        <v>285</v>
      </c>
      <c r="D10764" s="33">
        <v>83344851.189999998</v>
      </c>
      <c r="E10764" s="33">
        <v>75805085.290000007</v>
      </c>
    </row>
    <row r="10765" spans="1:5" x14ac:dyDescent="0.25">
      <c r="A10765">
        <v>8</v>
      </c>
      <c r="B10765" s="35" t="str">
        <f t="shared" si="168"/>
        <v>10600503</v>
      </c>
      <c r="C10765" s="32" t="s">
        <v>286</v>
      </c>
      <c r="D10765" s="33">
        <v>2541490.25</v>
      </c>
      <c r="E10765" s="33">
        <v>8229907.5199999996</v>
      </c>
    </row>
    <row r="10766" spans="1:5" x14ac:dyDescent="0.25">
      <c r="A10766">
        <v>8</v>
      </c>
      <c r="B10766" s="35" t="str">
        <f t="shared" si="168"/>
        <v xml:space="preserve">F106    </v>
      </c>
      <c r="C10766" s="25" t="s">
        <v>288</v>
      </c>
      <c r="D10766" s="26">
        <v>159344743.56</v>
      </c>
      <c r="E10766" s="26">
        <v>149880597.47999999</v>
      </c>
    </row>
    <row r="10767" spans="1:5" x14ac:dyDescent="0.25">
      <c r="A10767">
        <v>8</v>
      </c>
      <c r="B10767" s="35" t="str">
        <f t="shared" si="168"/>
        <v>11400001</v>
      </c>
      <c r="C10767" s="32" t="s">
        <v>289</v>
      </c>
      <c r="D10767" s="33">
        <v>946172.25</v>
      </c>
      <c r="E10767" s="33">
        <v>946172.25</v>
      </c>
    </row>
    <row r="10768" spans="1:5" x14ac:dyDescent="0.25">
      <c r="A10768">
        <v>8</v>
      </c>
      <c r="B10768" s="35" t="str">
        <f t="shared" si="168"/>
        <v>11400011</v>
      </c>
      <c r="C10768" s="32" t="s">
        <v>290</v>
      </c>
      <c r="D10768" s="33">
        <v>302358.01</v>
      </c>
      <c r="E10768" s="33">
        <v>302358.01</v>
      </c>
    </row>
    <row r="10769" spans="1:5" x14ac:dyDescent="0.25">
      <c r="A10769">
        <v>8</v>
      </c>
      <c r="B10769" s="35" t="str">
        <f t="shared" si="168"/>
        <v>11400031</v>
      </c>
      <c r="C10769" s="32" t="s">
        <v>291</v>
      </c>
      <c r="D10769" s="33">
        <v>76622596.840000004</v>
      </c>
      <c r="E10769" s="33">
        <v>76622596.840000004</v>
      </c>
    </row>
    <row r="10770" spans="1:5" x14ac:dyDescent="0.25">
      <c r="A10770">
        <v>8</v>
      </c>
      <c r="B10770" s="35" t="str">
        <f t="shared" si="168"/>
        <v>11400061</v>
      </c>
      <c r="C10770" s="32" t="s">
        <v>292</v>
      </c>
      <c r="D10770" s="33">
        <v>156960790.84</v>
      </c>
      <c r="E10770" s="33">
        <v>156960790.84</v>
      </c>
    </row>
    <row r="10771" spans="1:5" x14ac:dyDescent="0.25">
      <c r="A10771">
        <v>8</v>
      </c>
      <c r="B10771" s="35" t="str">
        <f t="shared" si="168"/>
        <v>11400071</v>
      </c>
      <c r="C10771" s="32" t="s">
        <v>293</v>
      </c>
      <c r="D10771" s="33">
        <v>16950332.899999999</v>
      </c>
      <c r="E10771" s="33">
        <v>16950332.899999999</v>
      </c>
    </row>
    <row r="10772" spans="1:5" x14ac:dyDescent="0.25">
      <c r="A10772">
        <v>8</v>
      </c>
      <c r="B10772" s="35" t="str">
        <f t="shared" si="168"/>
        <v>11400091</v>
      </c>
      <c r="C10772" s="32" t="s">
        <v>294</v>
      </c>
      <c r="D10772" s="33">
        <v>31009424.030000001</v>
      </c>
      <c r="E10772" s="33">
        <v>31009424.030000001</v>
      </c>
    </row>
    <row r="10773" spans="1:5" x14ac:dyDescent="0.25">
      <c r="A10773">
        <v>8</v>
      </c>
      <c r="B10773" s="35" t="str">
        <f t="shared" si="168"/>
        <v xml:space="preserve">F114    </v>
      </c>
      <c r="C10773" s="25" t="s">
        <v>295</v>
      </c>
      <c r="D10773" s="26">
        <v>282791674.87</v>
      </c>
      <c r="E10773" s="26">
        <v>282791674.87</v>
      </c>
    </row>
    <row r="10774" spans="1:5" x14ac:dyDescent="0.25">
      <c r="A10774">
        <v>8</v>
      </c>
      <c r="B10774" s="35" t="str">
        <f t="shared" si="168"/>
        <v>F1-P110.</v>
      </c>
      <c r="C10774" s="25" t="s">
        <v>188</v>
      </c>
      <c r="D10774" s="26">
        <v>13839242029.59</v>
      </c>
      <c r="E10774" s="26">
        <v>14266840900.540001</v>
      </c>
    </row>
    <row r="10775" spans="1:5" x14ac:dyDescent="0.25">
      <c r="A10775">
        <v>8</v>
      </c>
      <c r="B10775" s="35" t="str">
        <f t="shared" si="168"/>
        <v>10700011</v>
      </c>
      <c r="C10775" s="32" t="s">
        <v>296</v>
      </c>
      <c r="D10775" s="33">
        <v>0</v>
      </c>
      <c r="E10775" s="33">
        <v>-3201213.72</v>
      </c>
    </row>
    <row r="10776" spans="1:5" x14ac:dyDescent="0.25">
      <c r="A10776">
        <v>8</v>
      </c>
      <c r="B10776" s="35" t="str">
        <f t="shared" ref="B10776:B10839" si="169">LEFT(C10776,8)</f>
        <v>10700012</v>
      </c>
      <c r="C10776" s="32" t="s">
        <v>297</v>
      </c>
      <c r="D10776" s="33">
        <v>0</v>
      </c>
      <c r="E10776" s="33">
        <v>2299483.65</v>
      </c>
    </row>
    <row r="10777" spans="1:5" x14ac:dyDescent="0.25">
      <c r="A10777">
        <v>8</v>
      </c>
      <c r="B10777" s="35" t="str">
        <f t="shared" si="169"/>
        <v>10700013</v>
      </c>
      <c r="C10777" s="32" t="s">
        <v>298</v>
      </c>
      <c r="D10777" s="33">
        <v>2517740.23</v>
      </c>
      <c r="E10777" s="33">
        <v>-1387378.61</v>
      </c>
    </row>
    <row r="10778" spans="1:5" x14ac:dyDescent="0.25">
      <c r="A10778">
        <v>8</v>
      </c>
      <c r="B10778" s="35" t="str">
        <f t="shared" si="169"/>
        <v>10700023</v>
      </c>
      <c r="C10778" s="32" t="s">
        <v>1763</v>
      </c>
      <c r="D10778" s="33">
        <v>-393750</v>
      </c>
      <c r="E10778" s="33">
        <v>0</v>
      </c>
    </row>
    <row r="10779" spans="1:5" x14ac:dyDescent="0.25">
      <c r="A10779">
        <v>8</v>
      </c>
      <c r="B10779" s="35" t="str">
        <f t="shared" si="169"/>
        <v>10700051</v>
      </c>
      <c r="C10779" s="32" t="s">
        <v>299</v>
      </c>
      <c r="D10779" s="33">
        <v>0</v>
      </c>
      <c r="E10779" s="33">
        <v>118167.31</v>
      </c>
    </row>
    <row r="10780" spans="1:5" x14ac:dyDescent="0.25">
      <c r="A10780">
        <v>8</v>
      </c>
      <c r="B10780" s="35" t="str">
        <f t="shared" si="169"/>
        <v>10700501</v>
      </c>
      <c r="C10780" s="32" t="s">
        <v>300</v>
      </c>
      <c r="D10780" s="33">
        <v>243163405.27000001</v>
      </c>
      <c r="E10780" s="33">
        <v>285547974.48000002</v>
      </c>
    </row>
    <row r="10781" spans="1:5" x14ac:dyDescent="0.25">
      <c r="A10781">
        <v>8</v>
      </c>
      <c r="B10781" s="35" t="str">
        <f t="shared" si="169"/>
        <v>10700502</v>
      </c>
      <c r="C10781" s="32" t="s">
        <v>301</v>
      </c>
      <c r="D10781" s="33">
        <v>93676362.579999998</v>
      </c>
      <c r="E10781" s="33">
        <v>129497260.76000001</v>
      </c>
    </row>
    <row r="10782" spans="1:5" x14ac:dyDescent="0.25">
      <c r="A10782">
        <v>8</v>
      </c>
      <c r="B10782" s="35" t="str">
        <f t="shared" si="169"/>
        <v>10700503</v>
      </c>
      <c r="C10782" s="32" t="s">
        <v>302</v>
      </c>
      <c r="D10782" s="33">
        <v>122041488.81</v>
      </c>
      <c r="E10782" s="33">
        <v>134737234.97</v>
      </c>
    </row>
    <row r="10783" spans="1:5" x14ac:dyDescent="0.25">
      <c r="A10783">
        <v>8</v>
      </c>
      <c r="B10783" s="35" t="str">
        <f t="shared" si="169"/>
        <v>10700601</v>
      </c>
      <c r="C10783" s="32" t="s">
        <v>1732</v>
      </c>
      <c r="D10783" s="33">
        <v>0</v>
      </c>
      <c r="E10783" s="33">
        <v>96358</v>
      </c>
    </row>
    <row r="10784" spans="1:5" x14ac:dyDescent="0.25">
      <c r="A10784">
        <v>8</v>
      </c>
      <c r="B10784" s="35" t="str">
        <f t="shared" si="169"/>
        <v>10700602</v>
      </c>
      <c r="C10784" s="32" t="s">
        <v>303</v>
      </c>
      <c r="D10784" s="33">
        <v>8948200</v>
      </c>
      <c r="E10784" s="33">
        <v>9275000</v>
      </c>
    </row>
    <row r="10785" spans="1:5" x14ac:dyDescent="0.25">
      <c r="A10785">
        <v>8</v>
      </c>
      <c r="B10785" s="35" t="str">
        <f t="shared" si="169"/>
        <v>10700603</v>
      </c>
      <c r="C10785" s="32" t="s">
        <v>1764</v>
      </c>
      <c r="D10785" s="33">
        <v>40244.230000000003</v>
      </c>
      <c r="E10785" s="33">
        <v>0</v>
      </c>
    </row>
    <row r="10786" spans="1:5" x14ac:dyDescent="0.25">
      <c r="A10786">
        <v>8</v>
      </c>
      <c r="B10786" s="35" t="str">
        <f t="shared" si="169"/>
        <v xml:space="preserve">F107    </v>
      </c>
      <c r="C10786" s="25" t="s">
        <v>304</v>
      </c>
      <c r="D10786" s="26">
        <v>469993691.12</v>
      </c>
      <c r="E10786" s="26">
        <v>556982886.84000003</v>
      </c>
    </row>
    <row r="10787" spans="1:5" x14ac:dyDescent="0.25">
      <c r="A10787">
        <v>8</v>
      </c>
      <c r="B10787" s="35" t="str">
        <f t="shared" si="169"/>
        <v>F1-P110.</v>
      </c>
      <c r="C10787" s="25" t="s">
        <v>189</v>
      </c>
      <c r="D10787" s="26">
        <v>469993691.12</v>
      </c>
      <c r="E10787" s="26">
        <v>556982886.84000003</v>
      </c>
    </row>
    <row r="10788" spans="1:5" x14ac:dyDescent="0.25">
      <c r="A10788">
        <v>8</v>
      </c>
      <c r="B10788" s="35" t="str">
        <f t="shared" si="169"/>
        <v>F1-P110.</v>
      </c>
      <c r="C10788" s="25" t="s">
        <v>190</v>
      </c>
      <c r="D10788" s="26">
        <v>14309235720.709999</v>
      </c>
      <c r="E10788" s="26">
        <v>14823823787.379999</v>
      </c>
    </row>
    <row r="10789" spans="1:5" x14ac:dyDescent="0.25">
      <c r="A10789">
        <v>8</v>
      </c>
      <c r="B10789" s="35" t="str">
        <f t="shared" si="169"/>
        <v>11100501</v>
      </c>
      <c r="C10789" s="32" t="s">
        <v>305</v>
      </c>
      <c r="D10789" s="34">
        <v>-37819137.579999998</v>
      </c>
      <c r="E10789" s="34">
        <v>-45968793.340000004</v>
      </c>
    </row>
    <row r="10790" spans="1:5" x14ac:dyDescent="0.25">
      <c r="A10790">
        <v>8</v>
      </c>
      <c r="B10790" s="35" t="str">
        <f t="shared" si="169"/>
        <v>11100502</v>
      </c>
      <c r="C10790" s="32" t="s">
        <v>306</v>
      </c>
      <c r="D10790" s="34">
        <v>-6804659.3300000001</v>
      </c>
      <c r="E10790" s="34">
        <v>-8668461.6999999993</v>
      </c>
    </row>
    <row r="10791" spans="1:5" x14ac:dyDescent="0.25">
      <c r="A10791">
        <v>8</v>
      </c>
      <c r="B10791" s="35" t="str">
        <f t="shared" si="169"/>
        <v>11100503</v>
      </c>
      <c r="C10791" s="32" t="s">
        <v>307</v>
      </c>
      <c r="D10791" s="34">
        <v>-100092074.31</v>
      </c>
      <c r="E10791" s="34">
        <v>-119342606.95</v>
      </c>
    </row>
    <row r="10792" spans="1:5" x14ac:dyDescent="0.25">
      <c r="A10792">
        <v>8</v>
      </c>
      <c r="B10792" s="35" t="str">
        <f t="shared" si="169"/>
        <v xml:space="preserve">F111    </v>
      </c>
      <c r="C10792" s="25" t="s">
        <v>308</v>
      </c>
      <c r="D10792" s="27">
        <v>-144715871.22</v>
      </c>
      <c r="E10792" s="27">
        <v>-173979861.99000001</v>
      </c>
    </row>
    <row r="10793" spans="1:5" x14ac:dyDescent="0.25">
      <c r="A10793">
        <v>8</v>
      </c>
      <c r="B10793" s="35" t="str">
        <f t="shared" si="169"/>
        <v>11500001</v>
      </c>
      <c r="C10793" s="32" t="s">
        <v>309</v>
      </c>
      <c r="D10793" s="34">
        <v>-899589</v>
      </c>
      <c r="E10793" s="34">
        <v>-916789</v>
      </c>
    </row>
    <row r="10794" spans="1:5" x14ac:dyDescent="0.25">
      <c r="A10794">
        <v>8</v>
      </c>
      <c r="B10794" s="35" t="str">
        <f t="shared" si="169"/>
        <v>11500011</v>
      </c>
      <c r="C10794" s="32" t="s">
        <v>310</v>
      </c>
      <c r="D10794" s="34">
        <v>-302358.01</v>
      </c>
      <c r="E10794" s="34">
        <v>-302358.01</v>
      </c>
    </row>
    <row r="10795" spans="1:5" x14ac:dyDescent="0.25">
      <c r="A10795">
        <v>8</v>
      </c>
      <c r="B10795" s="35" t="str">
        <f t="shared" si="169"/>
        <v>11500031</v>
      </c>
      <c r="C10795" s="32" t="s">
        <v>311</v>
      </c>
      <c r="D10795" s="34">
        <v>-61147338.659999996</v>
      </c>
      <c r="E10795" s="34">
        <v>-62915938.659999996</v>
      </c>
    </row>
    <row r="10796" spans="1:5" x14ac:dyDescent="0.25">
      <c r="A10796">
        <v>8</v>
      </c>
      <c r="B10796" s="35" t="str">
        <f t="shared" si="169"/>
        <v>11500041</v>
      </c>
      <c r="C10796" s="32" t="s">
        <v>312</v>
      </c>
      <c r="D10796" s="34">
        <v>-37183639.159999996</v>
      </c>
      <c r="E10796" s="34">
        <v>-40261305.399999999</v>
      </c>
    </row>
    <row r="10797" spans="1:5" x14ac:dyDescent="0.25">
      <c r="A10797">
        <v>8</v>
      </c>
      <c r="B10797" s="35" t="str">
        <f t="shared" si="169"/>
        <v>11500051</v>
      </c>
      <c r="C10797" s="32" t="s">
        <v>313</v>
      </c>
      <c r="D10797" s="34">
        <v>-16950332.899999999</v>
      </c>
      <c r="E10797" s="34">
        <v>-16950332.899999999</v>
      </c>
    </row>
    <row r="10798" spans="1:5" x14ac:dyDescent="0.25">
      <c r="A10798">
        <v>8</v>
      </c>
      <c r="B10798" s="35" t="str">
        <f t="shared" si="169"/>
        <v>11500061</v>
      </c>
      <c r="C10798" s="32" t="s">
        <v>314</v>
      </c>
      <c r="D10798" s="34">
        <v>-4722274.37</v>
      </c>
      <c r="E10798" s="34">
        <v>-5485603.5700000003</v>
      </c>
    </row>
    <row r="10799" spans="1:5" x14ac:dyDescent="0.25">
      <c r="A10799">
        <v>8</v>
      </c>
      <c r="B10799" s="35" t="str">
        <f t="shared" si="169"/>
        <v xml:space="preserve">F115    </v>
      </c>
      <c r="C10799" s="25" t="s">
        <v>315</v>
      </c>
      <c r="D10799" s="27">
        <v>-121205532.09999999</v>
      </c>
      <c r="E10799" s="27">
        <v>-126832327.54000001</v>
      </c>
    </row>
    <row r="10800" spans="1:5" x14ac:dyDescent="0.25">
      <c r="A10800">
        <v>8</v>
      </c>
      <c r="B10800" s="35" t="str">
        <f t="shared" si="169"/>
        <v>10800061</v>
      </c>
      <c r="C10800" s="32" t="s">
        <v>316</v>
      </c>
      <c r="D10800" s="34">
        <v>-77544030.390000001</v>
      </c>
      <c r="E10800" s="34">
        <v>-76812966.530000001</v>
      </c>
    </row>
    <row r="10801" spans="1:5" x14ac:dyDescent="0.25">
      <c r="A10801">
        <v>8</v>
      </c>
      <c r="B10801" s="35" t="str">
        <f t="shared" si="169"/>
        <v>10800062</v>
      </c>
      <c r="C10801" s="32" t="s">
        <v>317</v>
      </c>
      <c r="D10801" s="34">
        <v>-291755611.38</v>
      </c>
      <c r="E10801" s="34">
        <v>-308227930.37</v>
      </c>
    </row>
    <row r="10802" spans="1:5" x14ac:dyDescent="0.25">
      <c r="A10802">
        <v>8</v>
      </c>
      <c r="B10802" s="35" t="str">
        <f t="shared" si="169"/>
        <v>10800071</v>
      </c>
      <c r="C10802" s="32" t="s">
        <v>318</v>
      </c>
      <c r="D10802" s="34">
        <v>121715325.52</v>
      </c>
      <c r="E10802" s="34">
        <v>76812966.530000001</v>
      </c>
    </row>
    <row r="10803" spans="1:5" x14ac:dyDescent="0.25">
      <c r="A10803">
        <v>8</v>
      </c>
      <c r="B10803" s="35" t="str">
        <f t="shared" si="169"/>
        <v>10800072</v>
      </c>
      <c r="C10803" s="32" t="s">
        <v>319</v>
      </c>
      <c r="D10803" s="34">
        <v>291755611.38</v>
      </c>
      <c r="E10803" s="34">
        <v>308227930.37</v>
      </c>
    </row>
    <row r="10804" spans="1:5" x14ac:dyDescent="0.25">
      <c r="A10804">
        <v>8</v>
      </c>
      <c r="B10804" s="35" t="str">
        <f t="shared" si="169"/>
        <v>10800501</v>
      </c>
      <c r="C10804" s="32" t="s">
        <v>320</v>
      </c>
      <c r="D10804" s="34">
        <v>-3572966949.0100002</v>
      </c>
      <c r="E10804" s="34">
        <v>-3664758014.2800002</v>
      </c>
    </row>
    <row r="10805" spans="1:5" x14ac:dyDescent="0.25">
      <c r="A10805">
        <v>8</v>
      </c>
      <c r="B10805" s="35" t="str">
        <f t="shared" si="169"/>
        <v>10800502</v>
      </c>
      <c r="C10805" s="32" t="s">
        <v>321</v>
      </c>
      <c r="D10805" s="34">
        <v>-1364812625.96</v>
      </c>
      <c r="E10805" s="34">
        <v>-1428843309.6199999</v>
      </c>
    </row>
    <row r="10806" spans="1:5" x14ac:dyDescent="0.25">
      <c r="A10806">
        <v>8</v>
      </c>
      <c r="B10806" s="35" t="str">
        <f t="shared" si="169"/>
        <v>10800503</v>
      </c>
      <c r="C10806" s="32" t="s">
        <v>322</v>
      </c>
      <c r="D10806" s="34">
        <v>-108583121.23</v>
      </c>
      <c r="E10806" s="34">
        <v>-123049476.06</v>
      </c>
    </row>
    <row r="10807" spans="1:5" x14ac:dyDescent="0.25">
      <c r="A10807">
        <v>8</v>
      </c>
      <c r="B10807" s="35" t="str">
        <f t="shared" si="169"/>
        <v>10800541</v>
      </c>
      <c r="C10807" s="32" t="s">
        <v>323</v>
      </c>
      <c r="D10807" s="34">
        <v>10591986.880000001</v>
      </c>
      <c r="E10807" s="34">
        <v>15907288.890000001</v>
      </c>
    </row>
    <row r="10808" spans="1:5" x14ac:dyDescent="0.25">
      <c r="A10808">
        <v>8</v>
      </c>
      <c r="B10808" s="35" t="str">
        <f t="shared" si="169"/>
        <v>10800543</v>
      </c>
      <c r="C10808" s="32" t="s">
        <v>324</v>
      </c>
      <c r="D10808" s="34">
        <v>77981.240000000005</v>
      </c>
      <c r="E10808" s="34">
        <v>-91101.05</v>
      </c>
    </row>
    <row r="10809" spans="1:5" x14ac:dyDescent="0.25">
      <c r="A10809">
        <v>8</v>
      </c>
      <c r="B10809" s="35" t="str">
        <f t="shared" si="169"/>
        <v>10800552</v>
      </c>
      <c r="C10809" s="32" t="s">
        <v>325</v>
      </c>
      <c r="D10809" s="34">
        <v>4712548.1900000004</v>
      </c>
      <c r="E10809" s="34">
        <v>6696222.46</v>
      </c>
    </row>
    <row r="10810" spans="1:5" x14ac:dyDescent="0.25">
      <c r="A10810">
        <v>8</v>
      </c>
      <c r="B10810" s="35" t="str">
        <f t="shared" si="169"/>
        <v>10800611</v>
      </c>
      <c r="C10810" s="32" t="s">
        <v>326</v>
      </c>
      <c r="D10810" s="33">
        <v>0</v>
      </c>
      <c r="E10810" s="33">
        <v>0</v>
      </c>
    </row>
    <row r="10811" spans="1:5" x14ac:dyDescent="0.25">
      <c r="A10811">
        <v>8</v>
      </c>
      <c r="B10811" s="35" t="str">
        <f t="shared" si="169"/>
        <v>10800621</v>
      </c>
      <c r="C10811" s="32" t="s">
        <v>327</v>
      </c>
      <c r="D10811" s="33">
        <v>0</v>
      </c>
      <c r="E10811" s="33">
        <v>0</v>
      </c>
    </row>
    <row r="10812" spans="1:5" x14ac:dyDescent="0.25">
      <c r="A10812">
        <v>8</v>
      </c>
      <c r="B10812" s="35" t="str">
        <f t="shared" si="169"/>
        <v>10800631</v>
      </c>
      <c r="C10812" s="32" t="s">
        <v>328</v>
      </c>
      <c r="D10812" s="33">
        <v>0</v>
      </c>
      <c r="E10812" s="33">
        <v>0</v>
      </c>
    </row>
    <row r="10813" spans="1:5" x14ac:dyDescent="0.25">
      <c r="A10813">
        <v>8</v>
      </c>
      <c r="B10813" s="35" t="str">
        <f t="shared" si="169"/>
        <v>10800701</v>
      </c>
      <c r="C10813" s="32" t="s">
        <v>329</v>
      </c>
      <c r="D10813" s="33">
        <v>0</v>
      </c>
      <c r="E10813" s="33">
        <v>0</v>
      </c>
    </row>
    <row r="10814" spans="1:5" x14ac:dyDescent="0.25">
      <c r="A10814">
        <v>8</v>
      </c>
      <c r="B10814" s="35" t="str">
        <f t="shared" si="169"/>
        <v>10800711</v>
      </c>
      <c r="C10814" s="32" t="s">
        <v>330</v>
      </c>
      <c r="D10814" s="33">
        <v>0</v>
      </c>
      <c r="E10814" s="33">
        <v>0</v>
      </c>
    </row>
    <row r="10815" spans="1:5" x14ac:dyDescent="0.25">
      <c r="A10815">
        <v>8</v>
      </c>
      <c r="B10815" s="35" t="str">
        <f t="shared" si="169"/>
        <v>10800721</v>
      </c>
      <c r="C10815" s="32" t="s">
        <v>331</v>
      </c>
      <c r="D10815" s="33">
        <v>0</v>
      </c>
      <c r="E10815" s="33">
        <v>0</v>
      </c>
    </row>
    <row r="10816" spans="1:5" x14ac:dyDescent="0.25">
      <c r="A10816">
        <v>8</v>
      </c>
      <c r="B10816" s="35" t="str">
        <f t="shared" si="169"/>
        <v>10800741</v>
      </c>
      <c r="C10816" s="32" t="s">
        <v>332</v>
      </c>
      <c r="D10816" s="33">
        <v>0</v>
      </c>
      <c r="E10816" s="33">
        <v>0</v>
      </c>
    </row>
    <row r="10817" spans="1:5" x14ac:dyDescent="0.25">
      <c r="A10817">
        <v>8</v>
      </c>
      <c r="B10817" s="35" t="str">
        <f t="shared" si="169"/>
        <v>10800751</v>
      </c>
      <c r="C10817" s="32" t="s">
        <v>333</v>
      </c>
      <c r="D10817" s="33">
        <v>0</v>
      </c>
      <c r="E10817" s="33">
        <v>0</v>
      </c>
    </row>
    <row r="10818" spans="1:5" x14ac:dyDescent="0.25">
      <c r="A10818">
        <v>8</v>
      </c>
      <c r="B10818" s="35" t="str">
        <f t="shared" si="169"/>
        <v>10800831</v>
      </c>
      <c r="C10818" s="32" t="s">
        <v>334</v>
      </c>
      <c r="D10818" s="33">
        <v>0</v>
      </c>
      <c r="E10818" s="33">
        <v>0</v>
      </c>
    </row>
    <row r="10819" spans="1:5" x14ac:dyDescent="0.25">
      <c r="A10819">
        <v>8</v>
      </c>
      <c r="B10819" s="35" t="str">
        <f t="shared" si="169"/>
        <v xml:space="preserve">F108    </v>
      </c>
      <c r="C10819" s="25" t="s">
        <v>335</v>
      </c>
      <c r="D10819" s="27">
        <v>-4986808884.7600002</v>
      </c>
      <c r="E10819" s="27">
        <v>-5194138389.6599998</v>
      </c>
    </row>
    <row r="10820" spans="1:5" x14ac:dyDescent="0.25">
      <c r="A10820">
        <v>8</v>
      </c>
      <c r="B10820" s="35" t="str">
        <f t="shared" si="169"/>
        <v>F1-P110.</v>
      </c>
      <c r="C10820" s="25" t="s">
        <v>191</v>
      </c>
      <c r="D10820" s="27">
        <v>-5252730288.0799999</v>
      </c>
      <c r="E10820" s="27">
        <v>-5494950579.1899996</v>
      </c>
    </row>
    <row r="10821" spans="1:5" x14ac:dyDescent="0.25">
      <c r="A10821">
        <v>8</v>
      </c>
      <c r="B10821" s="35" t="str">
        <f t="shared" si="169"/>
        <v>F1-P110.</v>
      </c>
      <c r="C10821" s="25" t="s">
        <v>192</v>
      </c>
      <c r="D10821" s="26">
        <v>9056505432.6299992</v>
      </c>
      <c r="E10821" s="26">
        <v>9328873208.1900005</v>
      </c>
    </row>
    <row r="10822" spans="1:5" x14ac:dyDescent="0.25">
      <c r="A10822">
        <v>8</v>
      </c>
      <c r="B10822" s="35" t="str">
        <f t="shared" si="169"/>
        <v>F1-P110.</v>
      </c>
      <c r="C10822" s="25" t="s">
        <v>193</v>
      </c>
      <c r="D10822" s="26">
        <v>9056505432.6299992</v>
      </c>
      <c r="E10822" s="26">
        <v>9328873208.1900005</v>
      </c>
    </row>
    <row r="10823" spans="1:5" x14ac:dyDescent="0.25">
      <c r="A10823">
        <v>8</v>
      </c>
      <c r="B10823" s="35" t="str">
        <f t="shared" si="169"/>
        <v>11710002</v>
      </c>
      <c r="C10823" s="32" t="s">
        <v>336</v>
      </c>
      <c r="D10823" s="33">
        <v>0</v>
      </c>
      <c r="E10823" s="33">
        <v>0</v>
      </c>
    </row>
    <row r="10824" spans="1:5" x14ac:dyDescent="0.25">
      <c r="A10824">
        <v>8</v>
      </c>
      <c r="B10824" s="35" t="str">
        <f t="shared" si="169"/>
        <v xml:space="preserve">F117-1  </v>
      </c>
      <c r="C10824" s="25" t="s">
        <v>337</v>
      </c>
      <c r="D10824" s="26">
        <v>0</v>
      </c>
      <c r="E10824" s="26">
        <v>0</v>
      </c>
    </row>
    <row r="10825" spans="1:5" x14ac:dyDescent="0.25">
      <c r="A10825">
        <v>8</v>
      </c>
      <c r="B10825" s="35" t="str">
        <f t="shared" si="169"/>
        <v>11730002</v>
      </c>
      <c r="C10825" s="32" t="s">
        <v>1765</v>
      </c>
      <c r="D10825" s="33">
        <v>8654564.4700000007</v>
      </c>
      <c r="E10825" s="33">
        <v>8654564.4700000007</v>
      </c>
    </row>
    <row r="10826" spans="1:5" x14ac:dyDescent="0.25">
      <c r="A10826">
        <v>8</v>
      </c>
      <c r="B10826" s="35" t="str">
        <f t="shared" si="169"/>
        <v xml:space="preserve">F117-3  </v>
      </c>
      <c r="C10826" s="25" t="s">
        <v>1766</v>
      </c>
      <c r="D10826" s="26">
        <v>8654564.4700000007</v>
      </c>
      <c r="E10826" s="26">
        <v>8654564.4700000007</v>
      </c>
    </row>
    <row r="10827" spans="1:5" x14ac:dyDescent="0.25">
      <c r="A10827">
        <v>8</v>
      </c>
      <c r="B10827" s="35" t="str">
        <f t="shared" si="169"/>
        <v>F1-P110.</v>
      </c>
      <c r="C10827" s="28" t="s">
        <v>194</v>
      </c>
      <c r="D10827" s="29">
        <v>8654564.4700000007</v>
      </c>
      <c r="E10827" s="29">
        <v>8654564.4700000007</v>
      </c>
    </row>
    <row r="10828" spans="1:5" x14ac:dyDescent="0.25">
      <c r="A10828">
        <v>8</v>
      </c>
      <c r="B10828" s="35" t="str">
        <f t="shared" si="169"/>
        <v>12100503</v>
      </c>
      <c r="C10828" s="32" t="s">
        <v>338</v>
      </c>
      <c r="D10828" s="33">
        <v>-143201.49</v>
      </c>
      <c r="E10828" s="33">
        <v>64533.49</v>
      </c>
    </row>
    <row r="10829" spans="1:5" x14ac:dyDescent="0.25">
      <c r="A10829">
        <v>8</v>
      </c>
      <c r="B10829" s="35" t="str">
        <f t="shared" si="169"/>
        <v>12100513</v>
      </c>
      <c r="C10829" s="32" t="s">
        <v>339</v>
      </c>
      <c r="D10829" s="33">
        <v>2930021.94</v>
      </c>
      <c r="E10829" s="33">
        <v>2894563.9</v>
      </c>
    </row>
    <row r="10830" spans="1:5" x14ac:dyDescent="0.25">
      <c r="A10830">
        <v>8</v>
      </c>
      <c r="B10830" s="35" t="str">
        <f t="shared" si="169"/>
        <v xml:space="preserve">F121    </v>
      </c>
      <c r="C10830" s="25" t="s">
        <v>340</v>
      </c>
      <c r="D10830" s="26">
        <v>2786820.45</v>
      </c>
      <c r="E10830" s="26">
        <v>2959097.39</v>
      </c>
    </row>
    <row r="10831" spans="1:5" x14ac:dyDescent="0.25">
      <c r="A10831">
        <v>8</v>
      </c>
      <c r="B10831" s="35" t="str">
        <f t="shared" si="169"/>
        <v>F1-P110.</v>
      </c>
      <c r="C10831" s="25" t="s">
        <v>195</v>
      </c>
      <c r="D10831" s="26">
        <v>2786820.45</v>
      </c>
      <c r="E10831" s="26">
        <v>2959097.39</v>
      </c>
    </row>
    <row r="10832" spans="1:5" x14ac:dyDescent="0.25">
      <c r="A10832">
        <v>8</v>
      </c>
      <c r="B10832" s="35" t="str">
        <f t="shared" si="169"/>
        <v>12200503</v>
      </c>
      <c r="C10832" s="32" t="s">
        <v>341</v>
      </c>
      <c r="D10832" s="33">
        <v>343834.41</v>
      </c>
      <c r="E10832" s="33">
        <v>-25296.42</v>
      </c>
    </row>
    <row r="10833" spans="1:5" x14ac:dyDescent="0.25">
      <c r="A10833">
        <v>8</v>
      </c>
      <c r="B10833" s="35" t="str">
        <f t="shared" si="169"/>
        <v xml:space="preserve">F122    </v>
      </c>
      <c r="C10833" s="25" t="s">
        <v>342</v>
      </c>
      <c r="D10833" s="26">
        <v>343834.41</v>
      </c>
      <c r="E10833" s="26">
        <v>-25296.42</v>
      </c>
    </row>
    <row r="10834" spans="1:5" x14ac:dyDescent="0.25">
      <c r="A10834">
        <v>8</v>
      </c>
      <c r="B10834" s="35" t="str">
        <f t="shared" si="169"/>
        <v>F1-P110.</v>
      </c>
      <c r="C10834" s="25" t="s">
        <v>196</v>
      </c>
      <c r="D10834" s="26">
        <v>343834.41</v>
      </c>
      <c r="E10834" s="26">
        <v>-25296.42</v>
      </c>
    </row>
    <row r="10835" spans="1:5" x14ac:dyDescent="0.25">
      <c r="A10835">
        <v>8</v>
      </c>
      <c r="B10835" s="35" t="str">
        <f t="shared" si="169"/>
        <v>12310000</v>
      </c>
      <c r="C10835" s="32" t="s">
        <v>343</v>
      </c>
      <c r="D10835" s="33">
        <v>29527738</v>
      </c>
      <c r="E10835" s="33">
        <v>27252764</v>
      </c>
    </row>
    <row r="10836" spans="1:5" x14ac:dyDescent="0.25">
      <c r="A10836">
        <v>8</v>
      </c>
      <c r="B10836" s="35" t="str">
        <f t="shared" si="169"/>
        <v xml:space="preserve">F123-1  </v>
      </c>
      <c r="C10836" s="25" t="s">
        <v>344</v>
      </c>
      <c r="D10836" s="26">
        <v>29527738</v>
      </c>
      <c r="E10836" s="26">
        <v>27252764</v>
      </c>
    </row>
    <row r="10837" spans="1:5" x14ac:dyDescent="0.25">
      <c r="A10837">
        <v>8</v>
      </c>
      <c r="B10837" s="35" t="str">
        <f t="shared" si="169"/>
        <v>F1-P110.</v>
      </c>
      <c r="C10837" s="25" t="s">
        <v>197</v>
      </c>
      <c r="D10837" s="26">
        <v>29527738</v>
      </c>
      <c r="E10837" s="26">
        <v>27252764</v>
      </c>
    </row>
    <row r="10838" spans="1:5" x14ac:dyDescent="0.25">
      <c r="A10838">
        <v>8</v>
      </c>
      <c r="B10838" s="35" t="str">
        <f t="shared" si="169"/>
        <v>12400043</v>
      </c>
      <c r="C10838" s="32" t="s">
        <v>345</v>
      </c>
      <c r="D10838" s="33">
        <v>47495247.350000001</v>
      </c>
      <c r="E10838" s="33">
        <v>47387639.530000001</v>
      </c>
    </row>
    <row r="10839" spans="1:5" x14ac:dyDescent="0.25">
      <c r="A10839">
        <v>8</v>
      </c>
      <c r="B10839" s="35" t="str">
        <f t="shared" si="169"/>
        <v>12400503</v>
      </c>
      <c r="C10839" s="32" t="s">
        <v>346</v>
      </c>
      <c r="D10839" s="33">
        <v>370053.8</v>
      </c>
      <c r="E10839" s="33">
        <v>314730.58</v>
      </c>
    </row>
    <row r="10840" spans="1:5" x14ac:dyDescent="0.25">
      <c r="A10840">
        <v>8</v>
      </c>
      <c r="B10840" s="35" t="str">
        <f t="shared" ref="B10840:B10903" si="170">LEFT(C10840,8)</f>
        <v>12400542</v>
      </c>
      <c r="C10840" s="32" t="s">
        <v>347</v>
      </c>
      <c r="D10840" s="33">
        <v>-6319950</v>
      </c>
      <c r="E10840" s="33">
        <v>-6319950</v>
      </c>
    </row>
    <row r="10841" spans="1:5" x14ac:dyDescent="0.25">
      <c r="A10841">
        <v>8</v>
      </c>
      <c r="B10841" s="35" t="str">
        <f t="shared" si="170"/>
        <v>12400552</v>
      </c>
      <c r="C10841" s="32" t="s">
        <v>348</v>
      </c>
      <c r="D10841" s="33">
        <v>6319950</v>
      </c>
      <c r="E10841" s="33">
        <v>6319950</v>
      </c>
    </row>
    <row r="10842" spans="1:5" x14ac:dyDescent="0.25">
      <c r="A10842">
        <v>8</v>
      </c>
      <c r="B10842" s="35" t="str">
        <f t="shared" si="170"/>
        <v>12400553</v>
      </c>
      <c r="C10842" s="32" t="s">
        <v>349</v>
      </c>
      <c r="D10842" s="33">
        <v>1240700.33</v>
      </c>
      <c r="E10842" s="33">
        <v>1174866.99</v>
      </c>
    </row>
    <row r="10843" spans="1:5" x14ac:dyDescent="0.25">
      <c r="A10843">
        <v>8</v>
      </c>
      <c r="B10843" s="35" t="str">
        <f t="shared" si="170"/>
        <v xml:space="preserve">F124    </v>
      </c>
      <c r="C10843" s="25" t="s">
        <v>350</v>
      </c>
      <c r="D10843" s="26">
        <v>49106001.479999997</v>
      </c>
      <c r="E10843" s="26">
        <v>48877237.100000001</v>
      </c>
    </row>
    <row r="10844" spans="1:5" x14ac:dyDescent="0.25">
      <c r="A10844">
        <v>8</v>
      </c>
      <c r="B10844" s="35" t="str">
        <f t="shared" si="170"/>
        <v>F1-P110.</v>
      </c>
      <c r="C10844" s="25" t="s">
        <v>198</v>
      </c>
      <c r="D10844" s="26">
        <v>49106001.479999997</v>
      </c>
      <c r="E10844" s="26">
        <v>48877237.100000001</v>
      </c>
    </row>
    <row r="10845" spans="1:5" x14ac:dyDescent="0.25">
      <c r="A10845">
        <v>8</v>
      </c>
      <c r="B10845" s="35" t="str">
        <f t="shared" si="170"/>
        <v>12800001</v>
      </c>
      <c r="C10845" s="32" t="s">
        <v>351</v>
      </c>
      <c r="D10845" s="33">
        <v>18500000</v>
      </c>
      <c r="E10845" s="33">
        <v>18500000</v>
      </c>
    </row>
    <row r="10846" spans="1:5" x14ac:dyDescent="0.25">
      <c r="A10846">
        <v>8</v>
      </c>
      <c r="B10846" s="35" t="str">
        <f t="shared" si="170"/>
        <v>12800011</v>
      </c>
      <c r="C10846" s="32" t="s">
        <v>352</v>
      </c>
      <c r="D10846" s="33">
        <v>1663332.79</v>
      </c>
      <c r="E10846" s="33">
        <v>1665386</v>
      </c>
    </row>
    <row r="10847" spans="1:5" x14ac:dyDescent="0.25">
      <c r="A10847">
        <v>8</v>
      </c>
      <c r="B10847" s="35" t="str">
        <f t="shared" si="170"/>
        <v xml:space="preserve">F128    </v>
      </c>
      <c r="C10847" s="25" t="s">
        <v>353</v>
      </c>
      <c r="D10847" s="26">
        <v>20163332.789999999</v>
      </c>
      <c r="E10847" s="26">
        <v>20165386</v>
      </c>
    </row>
    <row r="10848" spans="1:5" x14ac:dyDescent="0.25">
      <c r="A10848">
        <v>8</v>
      </c>
      <c r="B10848" s="35" t="str">
        <f t="shared" si="170"/>
        <v>F1-P110.</v>
      </c>
      <c r="C10848" s="25" t="s">
        <v>199</v>
      </c>
      <c r="D10848" s="26">
        <v>20163332.789999999</v>
      </c>
      <c r="E10848" s="26">
        <v>20165386</v>
      </c>
    </row>
    <row r="10849" spans="1:5" x14ac:dyDescent="0.25">
      <c r="A10849">
        <v>8</v>
      </c>
      <c r="B10849" s="35" t="str">
        <f t="shared" si="170"/>
        <v>F1-P110.</v>
      </c>
      <c r="C10849" s="30" t="s">
        <v>200</v>
      </c>
      <c r="D10849" s="31">
        <v>101927727.13</v>
      </c>
      <c r="E10849" s="31">
        <v>99229188.069999993</v>
      </c>
    </row>
    <row r="10850" spans="1:5" x14ac:dyDescent="0.25">
      <c r="A10850">
        <v>8</v>
      </c>
      <c r="B10850" s="35" t="str">
        <f t="shared" si="170"/>
        <v>13100543</v>
      </c>
      <c r="C10850" s="32" t="s">
        <v>354</v>
      </c>
      <c r="D10850" s="33">
        <v>13099.16</v>
      </c>
      <c r="E10850" s="33">
        <v>92022.15</v>
      </c>
    </row>
    <row r="10851" spans="1:5" x14ac:dyDescent="0.25">
      <c r="A10851">
        <v>8</v>
      </c>
      <c r="B10851" s="35" t="str">
        <f t="shared" si="170"/>
        <v>13100563</v>
      </c>
      <c r="C10851" s="32" t="s">
        <v>355</v>
      </c>
      <c r="D10851" s="33">
        <v>58867.06</v>
      </c>
      <c r="E10851" s="33">
        <v>381732.35</v>
      </c>
    </row>
    <row r="10852" spans="1:5" x14ac:dyDescent="0.25">
      <c r="A10852">
        <v>8</v>
      </c>
      <c r="B10852" s="35" t="str">
        <f t="shared" si="170"/>
        <v>13100573</v>
      </c>
      <c r="C10852" s="32" t="s">
        <v>356</v>
      </c>
      <c r="D10852" s="33">
        <v>12659.11</v>
      </c>
      <c r="E10852" s="33">
        <v>14554.7</v>
      </c>
    </row>
    <row r="10853" spans="1:5" x14ac:dyDescent="0.25">
      <c r="A10853">
        <v>8</v>
      </c>
      <c r="B10853" s="35" t="str">
        <f t="shared" si="170"/>
        <v>13101003</v>
      </c>
      <c r="C10853" s="32" t="s">
        <v>357</v>
      </c>
      <c r="D10853" s="33">
        <v>6940602.5499999998</v>
      </c>
      <c r="E10853" s="33">
        <v>2597012.75</v>
      </c>
    </row>
    <row r="10854" spans="1:5" x14ac:dyDescent="0.25">
      <c r="A10854">
        <v>8</v>
      </c>
      <c r="B10854" s="35" t="str">
        <f t="shared" si="170"/>
        <v>13101013</v>
      </c>
      <c r="C10854" s="32" t="s">
        <v>358</v>
      </c>
      <c r="D10854" s="33">
        <v>844355.91</v>
      </c>
      <c r="E10854" s="33">
        <v>0</v>
      </c>
    </row>
    <row r="10855" spans="1:5" x14ac:dyDescent="0.25">
      <c r="A10855">
        <v>8</v>
      </c>
      <c r="B10855" s="35" t="str">
        <f t="shared" si="170"/>
        <v>13101023</v>
      </c>
      <c r="C10855" s="32" t="s">
        <v>359</v>
      </c>
      <c r="D10855" s="33">
        <v>19154470.989999998</v>
      </c>
      <c r="E10855" s="33">
        <v>33263687.620000001</v>
      </c>
    </row>
    <row r="10856" spans="1:5" x14ac:dyDescent="0.25">
      <c r="A10856">
        <v>8</v>
      </c>
      <c r="B10856" s="35" t="str">
        <f t="shared" si="170"/>
        <v>13101033</v>
      </c>
      <c r="C10856" s="32" t="s">
        <v>360</v>
      </c>
      <c r="D10856" s="33">
        <v>790044.26</v>
      </c>
      <c r="E10856" s="33">
        <v>12573.78</v>
      </c>
    </row>
    <row r="10857" spans="1:5" x14ac:dyDescent="0.25">
      <c r="A10857">
        <v>8</v>
      </c>
      <c r="B10857" s="35" t="str">
        <f t="shared" si="170"/>
        <v>13101093</v>
      </c>
      <c r="C10857" s="32" t="s">
        <v>362</v>
      </c>
      <c r="D10857" s="33">
        <v>-25217.58</v>
      </c>
      <c r="E10857" s="33">
        <v>-2199.7600000000002</v>
      </c>
    </row>
    <row r="10858" spans="1:5" x14ac:dyDescent="0.25">
      <c r="A10858">
        <v>8</v>
      </c>
      <c r="B10858" s="35" t="str">
        <f t="shared" si="170"/>
        <v>13101113</v>
      </c>
      <c r="C10858" s="32" t="s">
        <v>363</v>
      </c>
      <c r="D10858" s="33">
        <v>-4844297.99</v>
      </c>
      <c r="E10858" s="33">
        <v>-2378589.5299999998</v>
      </c>
    </row>
    <row r="10859" spans="1:5" x14ac:dyDescent="0.25">
      <c r="A10859">
        <v>8</v>
      </c>
      <c r="B10859" s="35" t="str">
        <f t="shared" si="170"/>
        <v>13101123</v>
      </c>
      <c r="C10859" s="32" t="s">
        <v>364</v>
      </c>
      <c r="D10859" s="33">
        <v>-1682464.29</v>
      </c>
      <c r="E10859" s="33">
        <v>-2181062.44</v>
      </c>
    </row>
    <row r="10860" spans="1:5" x14ac:dyDescent="0.25">
      <c r="A10860">
        <v>8</v>
      </c>
      <c r="B10860" s="35" t="str">
        <f t="shared" si="170"/>
        <v>13101163</v>
      </c>
      <c r="C10860" s="32" t="s">
        <v>366</v>
      </c>
      <c r="D10860" s="33">
        <v>68474.63</v>
      </c>
      <c r="E10860" s="33">
        <v>118011.98</v>
      </c>
    </row>
    <row r="10861" spans="1:5" x14ac:dyDescent="0.25">
      <c r="A10861">
        <v>8</v>
      </c>
      <c r="B10861" s="35" t="str">
        <f t="shared" si="170"/>
        <v>13101183</v>
      </c>
      <c r="C10861" s="32" t="s">
        <v>367</v>
      </c>
      <c r="D10861" s="33">
        <v>2404910.3199999998</v>
      </c>
      <c r="E10861" s="33">
        <v>1765750.33</v>
      </c>
    </row>
    <row r="10862" spans="1:5" x14ac:dyDescent="0.25">
      <c r="A10862">
        <v>8</v>
      </c>
      <c r="B10862" s="35" t="str">
        <f t="shared" si="170"/>
        <v>13101193</v>
      </c>
      <c r="C10862" s="32" t="s">
        <v>368</v>
      </c>
      <c r="D10862" s="33">
        <v>3321.07</v>
      </c>
      <c r="E10862" s="33">
        <v>0</v>
      </c>
    </row>
    <row r="10863" spans="1:5" x14ac:dyDescent="0.25">
      <c r="A10863">
        <v>8</v>
      </c>
      <c r="B10863" s="35" t="str">
        <f t="shared" si="170"/>
        <v>13101253</v>
      </c>
      <c r="C10863" s="32" t="s">
        <v>369</v>
      </c>
      <c r="D10863" s="33">
        <v>845666.45</v>
      </c>
      <c r="E10863" s="33">
        <v>657953.23</v>
      </c>
    </row>
    <row r="10864" spans="1:5" x14ac:dyDescent="0.25">
      <c r="A10864">
        <v>8</v>
      </c>
      <c r="B10864" s="35" t="str">
        <f t="shared" si="170"/>
        <v>13109003</v>
      </c>
      <c r="C10864" s="32" t="s">
        <v>370</v>
      </c>
      <c r="D10864" s="33">
        <v>6303.69</v>
      </c>
      <c r="E10864" s="33">
        <v>792654.74</v>
      </c>
    </row>
    <row r="10865" spans="1:5" x14ac:dyDescent="0.25">
      <c r="A10865">
        <v>8</v>
      </c>
      <c r="B10865" s="35" t="str">
        <f t="shared" si="170"/>
        <v>13109013</v>
      </c>
      <c r="C10865" s="32" t="s">
        <v>371</v>
      </c>
      <c r="D10865" s="33">
        <v>3866</v>
      </c>
      <c r="E10865" s="33">
        <v>3866</v>
      </c>
    </row>
    <row r="10866" spans="1:5" x14ac:dyDescent="0.25">
      <c r="A10866">
        <v>8</v>
      </c>
      <c r="B10866" s="35" t="str">
        <f t="shared" si="170"/>
        <v xml:space="preserve">F131    </v>
      </c>
      <c r="C10866" s="25" t="s">
        <v>373</v>
      </c>
      <c r="D10866" s="26">
        <v>24594661.34</v>
      </c>
      <c r="E10866" s="26">
        <v>35137967.899999999</v>
      </c>
    </row>
    <row r="10867" spans="1:5" x14ac:dyDescent="0.25">
      <c r="A10867">
        <v>8</v>
      </c>
      <c r="B10867" s="35" t="str">
        <f t="shared" si="170"/>
        <v>F1-P110.</v>
      </c>
      <c r="C10867" s="25" t="s">
        <v>201</v>
      </c>
      <c r="D10867" s="26">
        <v>24594661.34</v>
      </c>
      <c r="E10867" s="26">
        <v>35137967.899999999</v>
      </c>
    </row>
    <row r="10868" spans="1:5" x14ac:dyDescent="0.25">
      <c r="A10868">
        <v>8</v>
      </c>
      <c r="B10868" s="35" t="str">
        <f t="shared" si="170"/>
        <v>13400021</v>
      </c>
      <c r="C10868" s="32" t="s">
        <v>374</v>
      </c>
      <c r="D10868" s="33">
        <v>9861609.4000000004</v>
      </c>
      <c r="E10868" s="33">
        <v>9864609.4000000004</v>
      </c>
    </row>
    <row r="10869" spans="1:5" x14ac:dyDescent="0.25">
      <c r="A10869">
        <v>8</v>
      </c>
      <c r="B10869" s="35" t="str">
        <f t="shared" si="170"/>
        <v>13400031</v>
      </c>
      <c r="C10869" s="32" t="s">
        <v>375</v>
      </c>
      <c r="D10869" s="33">
        <v>-9861609.4000000004</v>
      </c>
      <c r="E10869" s="33">
        <v>-9864609.4000000004</v>
      </c>
    </row>
    <row r="10870" spans="1:5" x14ac:dyDescent="0.25">
      <c r="A10870">
        <v>8</v>
      </c>
      <c r="B10870" s="35" t="str">
        <f t="shared" si="170"/>
        <v>13400073</v>
      </c>
      <c r="C10870" s="32" t="s">
        <v>376</v>
      </c>
      <c r="D10870" s="33">
        <v>4847109.1399999997</v>
      </c>
      <c r="E10870" s="33">
        <v>671122.32</v>
      </c>
    </row>
    <row r="10871" spans="1:5" x14ac:dyDescent="0.25">
      <c r="A10871">
        <v>8</v>
      </c>
      <c r="B10871" s="35" t="str">
        <f t="shared" si="170"/>
        <v>13400111</v>
      </c>
      <c r="C10871" s="32" t="s">
        <v>377</v>
      </c>
      <c r="D10871" s="33">
        <v>25000</v>
      </c>
      <c r="E10871" s="33">
        <v>25000</v>
      </c>
    </row>
    <row r="10872" spans="1:5" x14ac:dyDescent="0.25">
      <c r="A10872">
        <v>8</v>
      </c>
      <c r="B10872" s="35" t="str">
        <f t="shared" si="170"/>
        <v>13400211</v>
      </c>
      <c r="C10872" s="32" t="s">
        <v>1767</v>
      </c>
      <c r="D10872" s="33">
        <v>52300</v>
      </c>
      <c r="E10872" s="33">
        <v>0</v>
      </c>
    </row>
    <row r="10873" spans="1:5" x14ac:dyDescent="0.25">
      <c r="A10873">
        <v>8</v>
      </c>
      <c r="B10873" s="35" t="str">
        <f t="shared" si="170"/>
        <v>13400261</v>
      </c>
      <c r="C10873" s="32" t="s">
        <v>378</v>
      </c>
      <c r="D10873" s="33">
        <v>534351</v>
      </c>
      <c r="E10873" s="33">
        <v>504571</v>
      </c>
    </row>
    <row r="10874" spans="1:5" x14ac:dyDescent="0.25">
      <c r="A10874">
        <v>8</v>
      </c>
      <c r="B10874" s="35" t="str">
        <f t="shared" si="170"/>
        <v>13400311</v>
      </c>
      <c r="C10874" s="32" t="s">
        <v>379</v>
      </c>
      <c r="D10874" s="33">
        <v>194700</v>
      </c>
      <c r="E10874" s="33">
        <v>194700</v>
      </c>
    </row>
    <row r="10875" spans="1:5" x14ac:dyDescent="0.25">
      <c r="A10875">
        <v>8</v>
      </c>
      <c r="B10875" s="35" t="str">
        <f t="shared" si="170"/>
        <v>13400321</v>
      </c>
      <c r="C10875" s="32" t="s">
        <v>380</v>
      </c>
      <c r="D10875" s="33">
        <v>94370</v>
      </c>
      <c r="E10875" s="33">
        <v>30000</v>
      </c>
    </row>
    <row r="10876" spans="1:5" x14ac:dyDescent="0.25">
      <c r="A10876">
        <v>8</v>
      </c>
      <c r="B10876" s="35" t="str">
        <f t="shared" si="170"/>
        <v>13400332</v>
      </c>
      <c r="C10876" s="32" t="s">
        <v>381</v>
      </c>
      <c r="D10876" s="33">
        <v>1521535.01</v>
      </c>
      <c r="E10876" s="33">
        <v>1754437.14</v>
      </c>
    </row>
    <row r="10877" spans="1:5" x14ac:dyDescent="0.25">
      <c r="A10877">
        <v>8</v>
      </c>
      <c r="B10877" s="35" t="str">
        <f t="shared" si="170"/>
        <v>13400341</v>
      </c>
      <c r="C10877" s="32" t="s">
        <v>382</v>
      </c>
      <c r="D10877" s="33">
        <v>0</v>
      </c>
      <c r="E10877" s="33">
        <v>836185.5</v>
      </c>
    </row>
    <row r="10878" spans="1:5" x14ac:dyDescent="0.25">
      <c r="A10878">
        <v>8</v>
      </c>
      <c r="B10878" s="35" t="str">
        <f t="shared" si="170"/>
        <v xml:space="preserve">F134    </v>
      </c>
      <c r="C10878" s="25" t="s">
        <v>384</v>
      </c>
      <c r="D10878" s="26">
        <v>7269365.1500000004</v>
      </c>
      <c r="E10878" s="26">
        <v>4016015.96</v>
      </c>
    </row>
    <row r="10879" spans="1:5" x14ac:dyDescent="0.25">
      <c r="A10879">
        <v>8</v>
      </c>
      <c r="B10879" s="35" t="str">
        <f t="shared" si="170"/>
        <v>F1-P110.</v>
      </c>
      <c r="C10879" s="25" t="s">
        <v>202</v>
      </c>
      <c r="D10879" s="26">
        <v>7269365.1500000004</v>
      </c>
      <c r="E10879" s="26">
        <v>4016015.96</v>
      </c>
    </row>
    <row r="10880" spans="1:5" x14ac:dyDescent="0.25">
      <c r="A10880">
        <v>8</v>
      </c>
      <c r="B10880" s="35" t="str">
        <f t="shared" si="170"/>
        <v>13500003</v>
      </c>
      <c r="C10880" s="32" t="s">
        <v>385</v>
      </c>
      <c r="D10880" s="33">
        <v>7534.56</v>
      </c>
      <c r="E10880" s="33">
        <v>7534.56</v>
      </c>
    </row>
    <row r="10881" spans="1:5" x14ac:dyDescent="0.25">
      <c r="A10881">
        <v>8</v>
      </c>
      <c r="B10881" s="35" t="str">
        <f t="shared" si="170"/>
        <v>13500041</v>
      </c>
      <c r="C10881" s="32" t="s">
        <v>386</v>
      </c>
      <c r="D10881" s="33">
        <v>258594.59</v>
      </c>
      <c r="E10881" s="33">
        <v>752527.25</v>
      </c>
    </row>
    <row r="10882" spans="1:5" x14ac:dyDescent="0.25">
      <c r="A10882">
        <v>8</v>
      </c>
      <c r="B10882" s="35" t="str">
        <f t="shared" si="170"/>
        <v>13500051</v>
      </c>
      <c r="C10882" s="32" t="s">
        <v>387</v>
      </c>
      <c r="D10882" s="33">
        <v>73353</v>
      </c>
      <c r="E10882" s="33">
        <v>73353</v>
      </c>
    </row>
    <row r="10883" spans="1:5" x14ac:dyDescent="0.25">
      <c r="A10883">
        <v>8</v>
      </c>
      <c r="B10883" s="35" t="str">
        <f t="shared" si="170"/>
        <v>13500061</v>
      </c>
      <c r="C10883" s="32" t="s">
        <v>388</v>
      </c>
      <c r="D10883" s="33">
        <v>1786010</v>
      </c>
      <c r="E10883" s="33">
        <v>1389397</v>
      </c>
    </row>
    <row r="10884" spans="1:5" x14ac:dyDescent="0.25">
      <c r="A10884">
        <v>8</v>
      </c>
      <c r="B10884" s="35" t="str">
        <f t="shared" si="170"/>
        <v>13500071</v>
      </c>
      <c r="C10884" s="32" t="s">
        <v>389</v>
      </c>
      <c r="D10884" s="33">
        <v>1818485</v>
      </c>
      <c r="E10884" s="33">
        <v>1836506</v>
      </c>
    </row>
    <row r="10885" spans="1:5" x14ac:dyDescent="0.25">
      <c r="A10885">
        <v>8</v>
      </c>
      <c r="B10885" s="35" t="str">
        <f t="shared" si="170"/>
        <v>13500183</v>
      </c>
      <c r="C10885" s="32" t="s">
        <v>390</v>
      </c>
      <c r="D10885" s="33">
        <v>100000</v>
      </c>
      <c r="E10885" s="33">
        <v>100000</v>
      </c>
    </row>
    <row r="10886" spans="1:5" x14ac:dyDescent="0.25">
      <c r="A10886">
        <v>8</v>
      </c>
      <c r="B10886" s="35" t="str">
        <f t="shared" si="170"/>
        <v>13500201</v>
      </c>
      <c r="C10886" s="32" t="s">
        <v>391</v>
      </c>
      <c r="D10886" s="33">
        <v>1024146.3</v>
      </c>
      <c r="E10886" s="33">
        <v>891811.92</v>
      </c>
    </row>
    <row r="10887" spans="1:5" x14ac:dyDescent="0.25">
      <c r="A10887">
        <v>8</v>
      </c>
      <c r="B10887" s="35" t="str">
        <f t="shared" si="170"/>
        <v>13500203</v>
      </c>
      <c r="C10887" s="32" t="s">
        <v>392</v>
      </c>
      <c r="D10887" s="33">
        <v>0</v>
      </c>
      <c r="E10887" s="33">
        <v>75000</v>
      </c>
    </row>
    <row r="10888" spans="1:5" x14ac:dyDescent="0.25">
      <c r="A10888">
        <v>8</v>
      </c>
      <c r="B10888" s="35" t="str">
        <f t="shared" si="170"/>
        <v xml:space="preserve">F135    </v>
      </c>
      <c r="C10888" s="25" t="s">
        <v>393</v>
      </c>
      <c r="D10888" s="26">
        <v>5068123.45</v>
      </c>
      <c r="E10888" s="26">
        <v>5126129.7300000004</v>
      </c>
    </row>
    <row r="10889" spans="1:5" x14ac:dyDescent="0.25">
      <c r="A10889">
        <v>8</v>
      </c>
      <c r="B10889" s="35" t="str">
        <f t="shared" si="170"/>
        <v>F1-P110.</v>
      </c>
      <c r="C10889" s="25" t="s">
        <v>203</v>
      </c>
      <c r="D10889" s="26">
        <v>5068123.45</v>
      </c>
      <c r="E10889" s="26">
        <v>5126129.7300000004</v>
      </c>
    </row>
    <row r="10890" spans="1:5" x14ac:dyDescent="0.25">
      <c r="A10890">
        <v>8</v>
      </c>
      <c r="B10890" s="35" t="str">
        <f t="shared" si="170"/>
        <v>14100311</v>
      </c>
      <c r="C10890" s="32" t="s">
        <v>396</v>
      </c>
      <c r="D10890" s="33">
        <v>3213241.34</v>
      </c>
      <c r="E10890" s="33">
        <v>2619410.85</v>
      </c>
    </row>
    <row r="10891" spans="1:5" x14ac:dyDescent="0.25">
      <c r="A10891">
        <v>8</v>
      </c>
      <c r="B10891" s="35" t="str">
        <f t="shared" si="170"/>
        <v xml:space="preserve">F141    </v>
      </c>
      <c r="C10891" s="25" t="s">
        <v>397</v>
      </c>
      <c r="D10891" s="26">
        <v>3213241.34</v>
      </c>
      <c r="E10891" s="26">
        <v>2619410.85</v>
      </c>
    </row>
    <row r="10892" spans="1:5" x14ac:dyDescent="0.25">
      <c r="A10892">
        <v>8</v>
      </c>
      <c r="B10892" s="35" t="str">
        <f t="shared" si="170"/>
        <v>F1-P110.</v>
      </c>
      <c r="C10892" s="25" t="s">
        <v>205</v>
      </c>
      <c r="D10892" s="26">
        <v>3213241.34</v>
      </c>
      <c r="E10892" s="26">
        <v>2619410.85</v>
      </c>
    </row>
    <row r="10893" spans="1:5" x14ac:dyDescent="0.25">
      <c r="A10893">
        <v>8</v>
      </c>
      <c r="B10893" s="35" t="str">
        <f t="shared" si="170"/>
        <v>14200003</v>
      </c>
      <c r="C10893" s="32" t="s">
        <v>398</v>
      </c>
      <c r="D10893" s="33">
        <v>0</v>
      </c>
      <c r="E10893" s="33">
        <v>-514004.38</v>
      </c>
    </row>
    <row r="10894" spans="1:5" x14ac:dyDescent="0.25">
      <c r="A10894">
        <v>8</v>
      </c>
      <c r="B10894" s="35" t="str">
        <f t="shared" si="170"/>
        <v>14200201</v>
      </c>
      <c r="C10894" s="32" t="s">
        <v>399</v>
      </c>
      <c r="D10894" s="33">
        <v>154344784.28</v>
      </c>
      <c r="E10894" s="33">
        <v>117234741.06</v>
      </c>
    </row>
    <row r="10895" spans="1:5" x14ac:dyDescent="0.25">
      <c r="A10895">
        <v>8</v>
      </c>
      <c r="B10895" s="35" t="str">
        <f t="shared" si="170"/>
        <v>14200202</v>
      </c>
      <c r="C10895" s="32" t="s">
        <v>400</v>
      </c>
      <c r="D10895" s="33">
        <v>80251159.819999993</v>
      </c>
      <c r="E10895" s="33">
        <v>23850699.43</v>
      </c>
    </row>
    <row r="10896" spans="1:5" x14ac:dyDescent="0.25">
      <c r="A10896">
        <v>8</v>
      </c>
      <c r="B10896" s="35" t="str">
        <f t="shared" si="170"/>
        <v>14200203</v>
      </c>
      <c r="C10896" s="32" t="s">
        <v>401</v>
      </c>
      <c r="D10896" s="33">
        <v>-1713517.01</v>
      </c>
      <c r="E10896" s="33">
        <v>-1463691.06</v>
      </c>
    </row>
    <row r="10897" spans="1:5" x14ac:dyDescent="0.25">
      <c r="A10897">
        <v>8</v>
      </c>
      <c r="B10897" s="35" t="str">
        <f t="shared" si="170"/>
        <v>14200213</v>
      </c>
      <c r="C10897" s="32" t="s">
        <v>402</v>
      </c>
      <c r="D10897" s="33">
        <v>-26171.78</v>
      </c>
      <c r="E10897" s="33">
        <v>-5041.3</v>
      </c>
    </row>
    <row r="10898" spans="1:5" x14ac:dyDescent="0.25">
      <c r="A10898">
        <v>8</v>
      </c>
      <c r="B10898" s="35" t="str">
        <f t="shared" si="170"/>
        <v>14200223</v>
      </c>
      <c r="C10898" s="32" t="s">
        <v>403</v>
      </c>
      <c r="D10898" s="33">
        <v>24041.09</v>
      </c>
      <c r="E10898" s="33">
        <v>24125.09</v>
      </c>
    </row>
    <row r="10899" spans="1:5" x14ac:dyDescent="0.25">
      <c r="A10899">
        <v>8</v>
      </c>
      <c r="B10899" s="35" t="str">
        <f t="shared" si="170"/>
        <v>14200253</v>
      </c>
      <c r="C10899" s="32" t="s">
        <v>404</v>
      </c>
      <c r="D10899" s="33">
        <v>-73895.48</v>
      </c>
      <c r="E10899" s="33">
        <v>-41500.949999999997</v>
      </c>
    </row>
    <row r="10900" spans="1:5" x14ac:dyDescent="0.25">
      <c r="A10900">
        <v>8</v>
      </c>
      <c r="B10900" s="35" t="str">
        <f t="shared" si="170"/>
        <v xml:space="preserve">F142    </v>
      </c>
      <c r="C10900" s="25" t="s">
        <v>405</v>
      </c>
      <c r="D10900" s="26">
        <v>232806400.91999999</v>
      </c>
      <c r="E10900" s="26">
        <v>139085327.88999999</v>
      </c>
    </row>
    <row r="10901" spans="1:5" x14ac:dyDescent="0.25">
      <c r="A10901">
        <v>8</v>
      </c>
      <c r="B10901" s="35" t="str">
        <f t="shared" si="170"/>
        <v>F1-P110.</v>
      </c>
      <c r="C10901" s="25" t="s">
        <v>206</v>
      </c>
      <c r="D10901" s="26">
        <v>232806400.91999999</v>
      </c>
      <c r="E10901" s="26">
        <v>139085327.88999999</v>
      </c>
    </row>
    <row r="10902" spans="1:5" x14ac:dyDescent="0.25">
      <c r="A10902">
        <v>8</v>
      </c>
      <c r="B10902" s="35" t="str">
        <f t="shared" si="170"/>
        <v>14300062</v>
      </c>
      <c r="C10902" s="32" t="s">
        <v>406</v>
      </c>
      <c r="D10902" s="33">
        <v>11722674.4</v>
      </c>
      <c r="E10902" s="33">
        <v>9632754.4199999999</v>
      </c>
    </row>
    <row r="10903" spans="1:5" x14ac:dyDescent="0.25">
      <c r="A10903">
        <v>8</v>
      </c>
      <c r="B10903" s="35" t="str">
        <f t="shared" si="170"/>
        <v>14300072</v>
      </c>
      <c r="C10903" s="32" t="s">
        <v>407</v>
      </c>
      <c r="D10903" s="33">
        <v>402937.51</v>
      </c>
      <c r="E10903" s="33">
        <v>129875.63</v>
      </c>
    </row>
    <row r="10904" spans="1:5" x14ac:dyDescent="0.25">
      <c r="A10904">
        <v>8</v>
      </c>
      <c r="B10904" s="35" t="str">
        <f t="shared" ref="B10904:B10967" si="171">LEFT(C10904,8)</f>
        <v>14300081</v>
      </c>
      <c r="C10904" s="32" t="s">
        <v>408</v>
      </c>
      <c r="D10904" s="33">
        <v>177208.88</v>
      </c>
      <c r="E10904" s="33">
        <v>1496.25</v>
      </c>
    </row>
    <row r="10905" spans="1:5" x14ac:dyDescent="0.25">
      <c r="A10905">
        <v>8</v>
      </c>
      <c r="B10905" s="35" t="str">
        <f t="shared" si="171"/>
        <v>14300082</v>
      </c>
      <c r="C10905" s="32" t="s">
        <v>409</v>
      </c>
      <c r="D10905" s="33">
        <v>402936.94</v>
      </c>
      <c r="E10905" s="33">
        <v>129875.6</v>
      </c>
    </row>
    <row r="10906" spans="1:5" x14ac:dyDescent="0.25">
      <c r="A10906">
        <v>8</v>
      </c>
      <c r="B10906" s="35" t="str">
        <f t="shared" si="171"/>
        <v>14300141</v>
      </c>
      <c r="C10906" s="32" t="s">
        <v>410</v>
      </c>
      <c r="D10906" s="33">
        <v>16095067.43</v>
      </c>
      <c r="E10906" s="33">
        <v>11961814.26</v>
      </c>
    </row>
    <row r="10907" spans="1:5" x14ac:dyDescent="0.25">
      <c r="A10907">
        <v>8</v>
      </c>
      <c r="B10907" s="35" t="str">
        <f t="shared" si="171"/>
        <v>14300151</v>
      </c>
      <c r="C10907" s="32" t="s">
        <v>411</v>
      </c>
      <c r="D10907" s="33">
        <v>2178960.42</v>
      </c>
      <c r="E10907" s="33">
        <v>1080367.18</v>
      </c>
    </row>
    <row r="10908" spans="1:5" x14ac:dyDescent="0.25">
      <c r="A10908">
        <v>8</v>
      </c>
      <c r="B10908" s="35" t="str">
        <f t="shared" si="171"/>
        <v>14300171</v>
      </c>
      <c r="C10908" s="32" t="s">
        <v>412</v>
      </c>
      <c r="D10908" s="33">
        <v>13115849.41</v>
      </c>
      <c r="E10908" s="33">
        <v>8955161.1300000008</v>
      </c>
    </row>
    <row r="10909" spans="1:5" x14ac:dyDescent="0.25">
      <c r="A10909">
        <v>8</v>
      </c>
      <c r="B10909" s="35" t="str">
        <f t="shared" si="171"/>
        <v>14300241</v>
      </c>
      <c r="C10909" s="32" t="s">
        <v>413</v>
      </c>
      <c r="D10909" s="33">
        <v>177019.45</v>
      </c>
      <c r="E10909" s="33">
        <v>180769.45</v>
      </c>
    </row>
    <row r="10910" spans="1:5" x14ac:dyDescent="0.25">
      <c r="A10910">
        <v>8</v>
      </c>
      <c r="B10910" s="35" t="str">
        <f t="shared" si="171"/>
        <v>14300253</v>
      </c>
      <c r="C10910" s="32" t="s">
        <v>414</v>
      </c>
      <c r="D10910" s="33">
        <v>0</v>
      </c>
      <c r="E10910" s="33">
        <v>0</v>
      </c>
    </row>
    <row r="10911" spans="1:5" x14ac:dyDescent="0.25">
      <c r="A10911">
        <v>8</v>
      </c>
      <c r="B10911" s="35" t="str">
        <f t="shared" si="171"/>
        <v>14300261</v>
      </c>
      <c r="C10911" s="32" t="s">
        <v>415</v>
      </c>
      <c r="D10911" s="33">
        <v>4188711.38</v>
      </c>
      <c r="E10911" s="33">
        <v>4087530.88</v>
      </c>
    </row>
    <row r="10912" spans="1:5" x14ac:dyDescent="0.25">
      <c r="A10912">
        <v>8</v>
      </c>
      <c r="B10912" s="35" t="str">
        <f t="shared" si="171"/>
        <v>14300323</v>
      </c>
      <c r="C10912" s="32" t="s">
        <v>416</v>
      </c>
      <c r="D10912" s="33">
        <v>0</v>
      </c>
      <c r="E10912" s="33">
        <v>4495.09</v>
      </c>
    </row>
    <row r="10913" spans="1:5" x14ac:dyDescent="0.25">
      <c r="A10913">
        <v>8</v>
      </c>
      <c r="B10913" s="35" t="str">
        <f t="shared" si="171"/>
        <v>14300333</v>
      </c>
      <c r="C10913" s="32" t="s">
        <v>417</v>
      </c>
      <c r="D10913" s="33">
        <v>38798.730000000003</v>
      </c>
      <c r="E10913" s="33">
        <v>31497.360000000001</v>
      </c>
    </row>
    <row r="10914" spans="1:5" x14ac:dyDescent="0.25">
      <c r="A10914">
        <v>8</v>
      </c>
      <c r="B10914" s="35" t="str">
        <f t="shared" si="171"/>
        <v>14300341</v>
      </c>
      <c r="C10914" s="32" t="s">
        <v>418</v>
      </c>
      <c r="D10914" s="33">
        <v>677792.63</v>
      </c>
      <c r="E10914" s="33">
        <v>728259.29</v>
      </c>
    </row>
    <row r="10915" spans="1:5" x14ac:dyDescent="0.25">
      <c r="A10915">
        <v>8</v>
      </c>
      <c r="B10915" s="35" t="str">
        <f t="shared" si="171"/>
        <v>14300703</v>
      </c>
      <c r="C10915" s="32" t="s">
        <v>419</v>
      </c>
      <c r="D10915" s="33">
        <v>17816965.710000001</v>
      </c>
      <c r="E10915" s="33">
        <v>15837276.07</v>
      </c>
    </row>
    <row r="10916" spans="1:5" x14ac:dyDescent="0.25">
      <c r="A10916">
        <v>8</v>
      </c>
      <c r="B10916" s="35" t="str">
        <f t="shared" si="171"/>
        <v>14300711</v>
      </c>
      <c r="C10916" s="32" t="s">
        <v>420</v>
      </c>
      <c r="D10916" s="33">
        <v>0</v>
      </c>
      <c r="E10916" s="33">
        <v>0</v>
      </c>
    </row>
    <row r="10917" spans="1:5" x14ac:dyDescent="0.25">
      <c r="A10917">
        <v>8</v>
      </c>
      <c r="B10917" s="35" t="str">
        <f t="shared" si="171"/>
        <v>14300713</v>
      </c>
      <c r="C10917" s="32" t="s">
        <v>421</v>
      </c>
      <c r="D10917" s="33">
        <v>44009.77</v>
      </c>
      <c r="E10917" s="33">
        <v>56697.32</v>
      </c>
    </row>
    <row r="10918" spans="1:5" x14ac:dyDescent="0.25">
      <c r="A10918">
        <v>8</v>
      </c>
      <c r="B10918" s="35" t="str">
        <f t="shared" si="171"/>
        <v>14300723</v>
      </c>
      <c r="C10918" s="32" t="s">
        <v>422</v>
      </c>
      <c r="D10918" s="33">
        <v>194632.69</v>
      </c>
      <c r="E10918" s="33">
        <v>1260859.46</v>
      </c>
    </row>
    <row r="10919" spans="1:5" x14ac:dyDescent="0.25">
      <c r="A10919">
        <v>8</v>
      </c>
      <c r="B10919" s="35" t="str">
        <f t="shared" si="171"/>
        <v>14300733</v>
      </c>
      <c r="C10919" s="32" t="s">
        <v>423</v>
      </c>
      <c r="D10919" s="33">
        <v>12428203.26</v>
      </c>
      <c r="E10919" s="33">
        <v>12807224.710000001</v>
      </c>
    </row>
    <row r="10920" spans="1:5" x14ac:dyDescent="0.25">
      <c r="A10920">
        <v>8</v>
      </c>
      <c r="B10920" s="35" t="str">
        <f t="shared" si="171"/>
        <v>14300743</v>
      </c>
      <c r="C10920" s="32" t="s">
        <v>424</v>
      </c>
      <c r="D10920" s="33">
        <v>647672.49</v>
      </c>
      <c r="E10920" s="33">
        <v>654994.91</v>
      </c>
    </row>
    <row r="10921" spans="1:5" x14ac:dyDescent="0.25">
      <c r="A10921">
        <v>8</v>
      </c>
      <c r="B10921" s="35" t="str">
        <f t="shared" si="171"/>
        <v>14300763</v>
      </c>
      <c r="C10921" s="32" t="s">
        <v>425</v>
      </c>
      <c r="D10921" s="33">
        <v>-148625.81</v>
      </c>
      <c r="E10921" s="33">
        <v>2149511.87</v>
      </c>
    </row>
    <row r="10922" spans="1:5" x14ac:dyDescent="0.25">
      <c r="A10922">
        <v>8</v>
      </c>
      <c r="B10922" s="35" t="str">
        <f t="shared" si="171"/>
        <v>14300921</v>
      </c>
      <c r="C10922" s="32" t="s">
        <v>427</v>
      </c>
      <c r="D10922" s="33">
        <v>730267.37</v>
      </c>
      <c r="E10922" s="33">
        <v>730267.37</v>
      </c>
    </row>
    <row r="10923" spans="1:5" x14ac:dyDescent="0.25">
      <c r="A10923">
        <v>8</v>
      </c>
      <c r="B10923" s="35" t="str">
        <f t="shared" si="171"/>
        <v>14301022</v>
      </c>
      <c r="C10923" s="32" t="s">
        <v>428</v>
      </c>
      <c r="D10923" s="33">
        <v>5740099.4299999997</v>
      </c>
      <c r="E10923" s="33">
        <v>2980875.1</v>
      </c>
    </row>
    <row r="10924" spans="1:5" x14ac:dyDescent="0.25">
      <c r="A10924">
        <v>8</v>
      </c>
      <c r="B10924" s="35" t="str">
        <f t="shared" si="171"/>
        <v>14301033</v>
      </c>
      <c r="C10924" s="32" t="s">
        <v>429</v>
      </c>
      <c r="D10924" s="33">
        <v>300090.90000000002</v>
      </c>
      <c r="E10924" s="33">
        <v>364660.75</v>
      </c>
    </row>
    <row r="10925" spans="1:5" x14ac:dyDescent="0.25">
      <c r="A10925">
        <v>8</v>
      </c>
      <c r="B10925" s="35" t="str">
        <f t="shared" si="171"/>
        <v>14301041</v>
      </c>
      <c r="C10925" s="32" t="s">
        <v>1768</v>
      </c>
      <c r="D10925" s="33">
        <v>385</v>
      </c>
      <c r="E10925" s="33">
        <v>385</v>
      </c>
    </row>
    <row r="10926" spans="1:5" x14ac:dyDescent="0.25">
      <c r="A10926">
        <v>8</v>
      </c>
      <c r="B10926" s="35" t="str">
        <f t="shared" si="171"/>
        <v>14301043</v>
      </c>
      <c r="C10926" s="32" t="s">
        <v>430</v>
      </c>
      <c r="D10926" s="33">
        <v>2804157.9</v>
      </c>
      <c r="E10926" s="33">
        <v>3661302.24</v>
      </c>
    </row>
    <row r="10927" spans="1:5" x14ac:dyDescent="0.25">
      <c r="A10927">
        <v>8</v>
      </c>
      <c r="B10927" s="35" t="str">
        <f t="shared" si="171"/>
        <v xml:space="preserve">F143    </v>
      </c>
      <c r="C10927" s="25" t="s">
        <v>431</v>
      </c>
      <c r="D10927" s="26">
        <v>89735815.890000001</v>
      </c>
      <c r="E10927" s="26">
        <v>77427951.340000004</v>
      </c>
    </row>
    <row r="10928" spans="1:5" x14ac:dyDescent="0.25">
      <c r="A10928">
        <v>8</v>
      </c>
      <c r="B10928" s="35" t="str">
        <f t="shared" si="171"/>
        <v>F1-P110.</v>
      </c>
      <c r="C10928" s="25" t="s">
        <v>207</v>
      </c>
      <c r="D10928" s="26">
        <v>89735815.890000001</v>
      </c>
      <c r="E10928" s="26">
        <v>77427951.340000004</v>
      </c>
    </row>
    <row r="10929" spans="1:5" x14ac:dyDescent="0.25">
      <c r="A10929">
        <v>8</v>
      </c>
      <c r="B10929" s="35" t="str">
        <f t="shared" si="171"/>
        <v>14400311</v>
      </c>
      <c r="C10929" s="32" t="s">
        <v>432</v>
      </c>
      <c r="D10929" s="33">
        <v>-6085121.5199999996</v>
      </c>
      <c r="E10929" s="33">
        <v>-4397170.97</v>
      </c>
    </row>
    <row r="10930" spans="1:5" x14ac:dyDescent="0.25">
      <c r="A10930">
        <v>8</v>
      </c>
      <c r="B10930" s="35" t="str">
        <f t="shared" si="171"/>
        <v>14400312</v>
      </c>
      <c r="C10930" s="32" t="s">
        <v>433</v>
      </c>
      <c r="D10930" s="33">
        <v>-1629651.94</v>
      </c>
      <c r="E10930" s="33">
        <v>-1082063.17</v>
      </c>
    </row>
    <row r="10931" spans="1:5" x14ac:dyDescent="0.25">
      <c r="A10931">
        <v>8</v>
      </c>
      <c r="B10931" s="35" t="str">
        <f t="shared" si="171"/>
        <v>14400313</v>
      </c>
      <c r="C10931" s="32" t="s">
        <v>434</v>
      </c>
      <c r="D10931" s="33">
        <v>158986.63</v>
      </c>
      <c r="E10931" s="33">
        <v>159004.49</v>
      </c>
    </row>
    <row r="10932" spans="1:5" x14ac:dyDescent="0.25">
      <c r="A10932">
        <v>8</v>
      </c>
      <c r="B10932" s="35" t="str">
        <f t="shared" si="171"/>
        <v>14400333</v>
      </c>
      <c r="C10932" s="32" t="s">
        <v>1769</v>
      </c>
      <c r="D10932" s="33">
        <v>-144.72999999999999</v>
      </c>
      <c r="E10932" s="33">
        <v>0</v>
      </c>
    </row>
    <row r="10933" spans="1:5" x14ac:dyDescent="0.25">
      <c r="A10933">
        <v>8</v>
      </c>
      <c r="B10933" s="35" t="str">
        <f t="shared" si="171"/>
        <v>14400343</v>
      </c>
      <c r="C10933" s="32" t="s">
        <v>435</v>
      </c>
      <c r="D10933" s="33">
        <v>-1596206.11</v>
      </c>
      <c r="E10933" s="33">
        <v>-1369595.78</v>
      </c>
    </row>
    <row r="10934" spans="1:5" x14ac:dyDescent="0.25">
      <c r="A10934">
        <v>8</v>
      </c>
      <c r="B10934" s="35" t="str">
        <f t="shared" si="171"/>
        <v>14400353</v>
      </c>
      <c r="C10934" s="32" t="s">
        <v>436</v>
      </c>
      <c r="D10934" s="33">
        <v>-645685.11</v>
      </c>
      <c r="E10934" s="33">
        <v>-653007.53</v>
      </c>
    </row>
    <row r="10935" spans="1:5" x14ac:dyDescent="0.25">
      <c r="A10935">
        <v>8</v>
      </c>
      <c r="B10935" s="35" t="str">
        <f t="shared" si="171"/>
        <v xml:space="preserve">F144    </v>
      </c>
      <c r="C10935" s="25" t="s">
        <v>437</v>
      </c>
      <c r="D10935" s="26">
        <v>-9797822.7799999993</v>
      </c>
      <c r="E10935" s="26">
        <v>-7342832.96</v>
      </c>
    </row>
    <row r="10936" spans="1:5" x14ac:dyDescent="0.25">
      <c r="A10936">
        <v>8</v>
      </c>
      <c r="B10936" s="35" t="str">
        <f t="shared" si="171"/>
        <v>F1-P110.</v>
      </c>
      <c r="C10936" s="25" t="s">
        <v>208</v>
      </c>
      <c r="D10936" s="26">
        <v>-9797822.7799999993</v>
      </c>
      <c r="E10936" s="26">
        <v>-7342832.96</v>
      </c>
    </row>
    <row r="10937" spans="1:5" x14ac:dyDescent="0.25">
      <c r="A10937">
        <v>8</v>
      </c>
      <c r="B10937" s="35" t="str">
        <f t="shared" si="171"/>
        <v>14600000</v>
      </c>
      <c r="C10937" s="32" t="s">
        <v>438</v>
      </c>
      <c r="D10937" s="33">
        <v>16144492.560000001</v>
      </c>
      <c r="E10937" s="33">
        <v>7530353.5999999996</v>
      </c>
    </row>
    <row r="10938" spans="1:5" x14ac:dyDescent="0.25">
      <c r="A10938">
        <v>8</v>
      </c>
      <c r="B10938" s="35" t="str">
        <f t="shared" si="171"/>
        <v xml:space="preserve">F146    </v>
      </c>
      <c r="C10938" s="25" t="s">
        <v>443</v>
      </c>
      <c r="D10938" s="26">
        <v>16144492.560000001</v>
      </c>
      <c r="E10938" s="26">
        <v>7530353.5999999996</v>
      </c>
    </row>
    <row r="10939" spans="1:5" x14ac:dyDescent="0.25">
      <c r="A10939">
        <v>8</v>
      </c>
      <c r="B10939" s="35" t="str">
        <f t="shared" si="171"/>
        <v>F1-P110.</v>
      </c>
      <c r="C10939" s="25" t="s">
        <v>209</v>
      </c>
      <c r="D10939" s="26">
        <v>16144492.560000001</v>
      </c>
      <c r="E10939" s="26">
        <v>7530353.5999999996</v>
      </c>
    </row>
    <row r="10940" spans="1:5" x14ac:dyDescent="0.25">
      <c r="A10940">
        <v>8</v>
      </c>
      <c r="B10940" s="35" t="str">
        <f t="shared" si="171"/>
        <v>15100001</v>
      </c>
      <c r="C10940" s="32" t="s">
        <v>444</v>
      </c>
      <c r="D10940" s="33">
        <v>0</v>
      </c>
      <c r="E10940" s="33">
        <v>0</v>
      </c>
    </row>
    <row r="10941" spans="1:5" x14ac:dyDescent="0.25">
      <c r="A10941">
        <v>8</v>
      </c>
      <c r="B10941" s="35" t="str">
        <f t="shared" si="171"/>
        <v>15100021</v>
      </c>
      <c r="C10941" s="32" t="s">
        <v>445</v>
      </c>
      <c r="D10941" s="33">
        <v>3508309.42</v>
      </c>
      <c r="E10941" s="33">
        <v>3323452.02</v>
      </c>
    </row>
    <row r="10942" spans="1:5" x14ac:dyDescent="0.25">
      <c r="A10942">
        <v>8</v>
      </c>
      <c r="B10942" s="35" t="str">
        <f t="shared" si="171"/>
        <v>15100031</v>
      </c>
      <c r="C10942" s="32" t="s">
        <v>446</v>
      </c>
      <c r="D10942" s="33">
        <v>2528055.84</v>
      </c>
      <c r="E10942" s="33">
        <v>3803371.43</v>
      </c>
    </row>
    <row r="10943" spans="1:5" x14ac:dyDescent="0.25">
      <c r="A10943">
        <v>8</v>
      </c>
      <c r="B10943" s="35" t="str">
        <f t="shared" si="171"/>
        <v>15100041</v>
      </c>
      <c r="C10943" s="32" t="s">
        <v>447</v>
      </c>
      <c r="D10943" s="33">
        <v>209908.49</v>
      </c>
      <c r="E10943" s="33">
        <v>270636.90000000002</v>
      </c>
    </row>
    <row r="10944" spans="1:5" x14ac:dyDescent="0.25">
      <c r="A10944">
        <v>8</v>
      </c>
      <c r="B10944" s="35" t="str">
        <f t="shared" si="171"/>
        <v>15100061</v>
      </c>
      <c r="C10944" s="32" t="s">
        <v>448</v>
      </c>
      <c r="D10944" s="33">
        <v>31725.24</v>
      </c>
      <c r="E10944" s="33">
        <v>21133.91</v>
      </c>
    </row>
    <row r="10945" spans="1:5" x14ac:dyDescent="0.25">
      <c r="A10945">
        <v>8</v>
      </c>
      <c r="B10945" s="35" t="str">
        <f t="shared" si="171"/>
        <v>15100081</v>
      </c>
      <c r="C10945" s="32" t="s">
        <v>449</v>
      </c>
      <c r="D10945" s="33">
        <v>1566977.47</v>
      </c>
      <c r="E10945" s="33">
        <v>1227240.3400000001</v>
      </c>
    </row>
    <row r="10946" spans="1:5" x14ac:dyDescent="0.25">
      <c r="A10946">
        <v>8</v>
      </c>
      <c r="B10946" s="35" t="str">
        <f t="shared" si="171"/>
        <v>15100091</v>
      </c>
      <c r="C10946" s="32" t="s">
        <v>450</v>
      </c>
      <c r="D10946" s="33">
        <v>1779873.66</v>
      </c>
      <c r="E10946" s="33">
        <v>1755675.93</v>
      </c>
    </row>
    <row r="10947" spans="1:5" x14ac:dyDescent="0.25">
      <c r="A10947">
        <v>8</v>
      </c>
      <c r="B10947" s="35" t="str">
        <f t="shared" si="171"/>
        <v>15100101</v>
      </c>
      <c r="C10947" s="32" t="s">
        <v>451</v>
      </c>
      <c r="D10947" s="33">
        <v>4297943.74</v>
      </c>
      <c r="E10947" s="33">
        <v>3956531.78</v>
      </c>
    </row>
    <row r="10948" spans="1:5" x14ac:dyDescent="0.25">
      <c r="A10948">
        <v>8</v>
      </c>
      <c r="B10948" s="35" t="str">
        <f t="shared" si="171"/>
        <v>15100122</v>
      </c>
      <c r="C10948" s="32" t="s">
        <v>452</v>
      </c>
      <c r="D10948" s="33">
        <v>296344.58</v>
      </c>
      <c r="E10948" s="33">
        <v>296344.58</v>
      </c>
    </row>
    <row r="10949" spans="1:5" x14ac:dyDescent="0.25">
      <c r="A10949">
        <v>8</v>
      </c>
      <c r="B10949" s="35" t="str">
        <f t="shared" si="171"/>
        <v>15100181</v>
      </c>
      <c r="C10949" s="32" t="s">
        <v>453</v>
      </c>
      <c r="D10949" s="33">
        <v>77832.289999999994</v>
      </c>
      <c r="E10949" s="33">
        <v>110295.97</v>
      </c>
    </row>
    <row r="10950" spans="1:5" x14ac:dyDescent="0.25">
      <c r="A10950">
        <v>8</v>
      </c>
      <c r="B10950" s="35" t="str">
        <f t="shared" si="171"/>
        <v>15100211</v>
      </c>
      <c r="C10950" s="32" t="s">
        <v>454</v>
      </c>
      <c r="D10950" s="33">
        <v>746488.73</v>
      </c>
      <c r="E10950" s="33">
        <v>372572</v>
      </c>
    </row>
    <row r="10951" spans="1:5" x14ac:dyDescent="0.25">
      <c r="A10951">
        <v>8</v>
      </c>
      <c r="B10951" s="35" t="str">
        <f t="shared" si="171"/>
        <v>15100221</v>
      </c>
      <c r="C10951" s="32" t="s">
        <v>455</v>
      </c>
      <c r="D10951" s="33">
        <v>1617900.85</v>
      </c>
      <c r="E10951" s="33">
        <v>1224496.67</v>
      </c>
    </row>
    <row r="10952" spans="1:5" x14ac:dyDescent="0.25">
      <c r="A10952">
        <v>8</v>
      </c>
      <c r="B10952" s="35" t="str">
        <f t="shared" si="171"/>
        <v>15100271</v>
      </c>
      <c r="C10952" s="32" t="s">
        <v>456</v>
      </c>
      <c r="D10952" s="33">
        <v>2781951.69</v>
      </c>
      <c r="E10952" s="33">
        <v>2775954.11</v>
      </c>
    </row>
    <row r="10953" spans="1:5" x14ac:dyDescent="0.25">
      <c r="A10953">
        <v>8</v>
      </c>
      <c r="B10953" s="35" t="str">
        <f t="shared" si="171"/>
        <v>15100291</v>
      </c>
      <c r="C10953" s="32" t="s">
        <v>457</v>
      </c>
      <c r="D10953" s="33">
        <v>392070.41</v>
      </c>
      <c r="E10953" s="33">
        <v>392070.41</v>
      </c>
    </row>
    <row r="10954" spans="1:5" x14ac:dyDescent="0.25">
      <c r="A10954">
        <v>8</v>
      </c>
      <c r="B10954" s="35" t="str">
        <f t="shared" si="171"/>
        <v>15111001</v>
      </c>
      <c r="C10954" s="32" t="s">
        <v>458</v>
      </c>
      <c r="D10954" s="33">
        <v>242138.92</v>
      </c>
      <c r="E10954" s="33">
        <v>235220.82</v>
      </c>
    </row>
    <row r="10955" spans="1:5" x14ac:dyDescent="0.25">
      <c r="A10955">
        <v>8</v>
      </c>
      <c r="B10955" s="35" t="str">
        <f t="shared" si="171"/>
        <v xml:space="preserve">F151    </v>
      </c>
      <c r="C10955" s="25" t="s">
        <v>459</v>
      </c>
      <c r="D10955" s="26">
        <v>20077521.329999998</v>
      </c>
      <c r="E10955" s="26">
        <v>19764996.870000001</v>
      </c>
    </row>
    <row r="10956" spans="1:5" x14ac:dyDescent="0.25">
      <c r="A10956">
        <v>8</v>
      </c>
      <c r="B10956" s="35" t="str">
        <f t="shared" si="171"/>
        <v>F1-P110.</v>
      </c>
      <c r="C10956" s="25" t="s">
        <v>210</v>
      </c>
      <c r="D10956" s="26">
        <v>20077521.329999998</v>
      </c>
      <c r="E10956" s="26">
        <v>19764996.870000001</v>
      </c>
    </row>
    <row r="10957" spans="1:5" x14ac:dyDescent="0.25">
      <c r="A10957">
        <v>8</v>
      </c>
      <c r="B10957" s="35" t="str">
        <f t="shared" si="171"/>
        <v>15400023</v>
      </c>
      <c r="C10957" s="32" t="s">
        <v>460</v>
      </c>
      <c r="D10957" s="33">
        <v>11742468.33</v>
      </c>
      <c r="E10957" s="33">
        <v>12244941.859999999</v>
      </c>
    </row>
    <row r="10958" spans="1:5" x14ac:dyDescent="0.25">
      <c r="A10958">
        <v>8</v>
      </c>
      <c r="B10958" s="35" t="str">
        <f t="shared" si="171"/>
        <v>15400031</v>
      </c>
      <c r="C10958" s="32" t="s">
        <v>461</v>
      </c>
      <c r="D10958" s="33">
        <v>5842707.2599999998</v>
      </c>
      <c r="E10958" s="33">
        <v>6076522.3600000003</v>
      </c>
    </row>
    <row r="10959" spans="1:5" x14ac:dyDescent="0.25">
      <c r="A10959">
        <v>8</v>
      </c>
      <c r="B10959" s="35" t="str">
        <f t="shared" si="171"/>
        <v>15400033</v>
      </c>
      <c r="C10959" s="32" t="s">
        <v>462</v>
      </c>
      <c r="D10959" s="33">
        <v>-11744087.65</v>
      </c>
      <c r="E10959" s="33">
        <v>-12288763.720000001</v>
      </c>
    </row>
    <row r="10960" spans="1:5" x14ac:dyDescent="0.25">
      <c r="A10960">
        <v>8</v>
      </c>
      <c r="B10960" s="35" t="str">
        <f t="shared" si="171"/>
        <v>15400041</v>
      </c>
      <c r="C10960" s="32" t="s">
        <v>463</v>
      </c>
      <c r="D10960" s="33">
        <v>4382034.68</v>
      </c>
      <c r="E10960" s="33">
        <v>4557409.43</v>
      </c>
    </row>
    <row r="10961" spans="1:5" x14ac:dyDescent="0.25">
      <c r="A10961">
        <v>8</v>
      </c>
      <c r="B10961" s="35" t="str">
        <f t="shared" si="171"/>
        <v>15400061</v>
      </c>
      <c r="C10961" s="32" t="s">
        <v>464</v>
      </c>
      <c r="D10961" s="33">
        <v>27661333.489999998</v>
      </c>
      <c r="E10961" s="33">
        <v>25744337.989999998</v>
      </c>
    </row>
    <row r="10962" spans="1:5" x14ac:dyDescent="0.25">
      <c r="A10962">
        <v>8</v>
      </c>
      <c r="B10962" s="35" t="str">
        <f t="shared" si="171"/>
        <v>15400101</v>
      </c>
      <c r="C10962" s="32" t="s">
        <v>466</v>
      </c>
      <c r="D10962" s="33">
        <v>30655260.75</v>
      </c>
      <c r="E10962" s="33">
        <v>40526303.43</v>
      </c>
    </row>
    <row r="10963" spans="1:5" x14ac:dyDescent="0.25">
      <c r="A10963">
        <v>8</v>
      </c>
      <c r="B10963" s="35" t="str">
        <f t="shared" si="171"/>
        <v>15400102</v>
      </c>
      <c r="C10963" s="32" t="s">
        <v>467</v>
      </c>
      <c r="D10963" s="33">
        <v>6272491.5499999998</v>
      </c>
      <c r="E10963" s="33">
        <v>7600829.6799999997</v>
      </c>
    </row>
    <row r="10964" spans="1:5" x14ac:dyDescent="0.25">
      <c r="A10964">
        <v>8</v>
      </c>
      <c r="B10964" s="35" t="str">
        <f t="shared" si="171"/>
        <v>15400103</v>
      </c>
      <c r="C10964" s="32" t="s">
        <v>468</v>
      </c>
      <c r="D10964" s="33">
        <v>24958070.16</v>
      </c>
      <c r="E10964" s="33">
        <v>19812061.359999999</v>
      </c>
    </row>
    <row r="10965" spans="1:5" x14ac:dyDescent="0.25">
      <c r="A10965">
        <v>8</v>
      </c>
      <c r="B10965" s="35" t="str">
        <f t="shared" si="171"/>
        <v>15400181</v>
      </c>
      <c r="C10965" s="32" t="s">
        <v>469</v>
      </c>
      <c r="D10965" s="33">
        <v>4739521.45</v>
      </c>
      <c r="E10965" s="33">
        <v>2634380.5</v>
      </c>
    </row>
    <row r="10966" spans="1:5" x14ac:dyDescent="0.25">
      <c r="A10966">
        <v>8</v>
      </c>
      <c r="B10966" s="35" t="str">
        <f t="shared" si="171"/>
        <v xml:space="preserve">F154    </v>
      </c>
      <c r="C10966" s="25" t="s">
        <v>470</v>
      </c>
      <c r="D10966" s="26">
        <v>104509800.02</v>
      </c>
      <c r="E10966" s="26">
        <v>106908022.89</v>
      </c>
    </row>
    <row r="10967" spans="1:5" x14ac:dyDescent="0.25">
      <c r="A10967">
        <v>8</v>
      </c>
      <c r="B10967" s="35" t="str">
        <f t="shared" si="171"/>
        <v>F1-P110.</v>
      </c>
      <c r="C10967" s="25" t="s">
        <v>211</v>
      </c>
      <c r="D10967" s="26">
        <v>104509800.02</v>
      </c>
      <c r="E10967" s="26">
        <v>106908022.89</v>
      </c>
    </row>
    <row r="10968" spans="1:5" x14ac:dyDescent="0.25">
      <c r="A10968">
        <v>8</v>
      </c>
      <c r="B10968" s="35" t="str">
        <f t="shared" ref="B10968:B11031" si="172">LEFT(C10968,8)</f>
        <v>15600003</v>
      </c>
      <c r="C10968" s="32" t="s">
        <v>471</v>
      </c>
      <c r="D10968" s="33">
        <v>205467.95</v>
      </c>
      <c r="E10968" s="33">
        <v>190781.1</v>
      </c>
    </row>
    <row r="10969" spans="1:5" x14ac:dyDescent="0.25">
      <c r="A10969">
        <v>8</v>
      </c>
      <c r="B10969" s="35" t="str">
        <f t="shared" si="172"/>
        <v xml:space="preserve">F156X   </v>
      </c>
      <c r="C10969" s="25" t="s">
        <v>472</v>
      </c>
      <c r="D10969" s="26">
        <v>205467.95</v>
      </c>
      <c r="E10969" s="26">
        <v>190781.1</v>
      </c>
    </row>
    <row r="10970" spans="1:5" x14ac:dyDescent="0.25">
      <c r="A10970">
        <v>8</v>
      </c>
      <c r="B10970" s="35" t="str">
        <f t="shared" si="172"/>
        <v>F1-P110.</v>
      </c>
      <c r="C10970" s="25" t="s">
        <v>212</v>
      </c>
      <c r="D10970" s="26">
        <v>205467.95</v>
      </c>
      <c r="E10970" s="26">
        <v>190781.1</v>
      </c>
    </row>
    <row r="10971" spans="1:5" x14ac:dyDescent="0.25">
      <c r="A10971">
        <v>8</v>
      </c>
      <c r="B10971" s="35" t="str">
        <f t="shared" si="172"/>
        <v>15810001</v>
      </c>
      <c r="C10971" s="32" t="s">
        <v>473</v>
      </c>
      <c r="D10971" s="33">
        <v>4082.8</v>
      </c>
      <c r="E10971" s="33">
        <v>4082.8</v>
      </c>
    </row>
    <row r="10972" spans="1:5" x14ac:dyDescent="0.25">
      <c r="A10972">
        <v>8</v>
      </c>
      <c r="B10972" s="35" t="str">
        <f t="shared" si="172"/>
        <v xml:space="preserve">F1581   </v>
      </c>
      <c r="C10972" s="25" t="s">
        <v>474</v>
      </c>
      <c r="D10972" s="26">
        <v>4082.8</v>
      </c>
      <c r="E10972" s="26">
        <v>4082.8</v>
      </c>
    </row>
    <row r="10973" spans="1:5" x14ac:dyDescent="0.25">
      <c r="A10973">
        <v>8</v>
      </c>
      <c r="B10973" s="35" t="str">
        <f t="shared" si="172"/>
        <v>F1-P110.</v>
      </c>
      <c r="C10973" s="25" t="s">
        <v>213</v>
      </c>
      <c r="D10973" s="26">
        <v>4082.8</v>
      </c>
      <c r="E10973" s="26">
        <v>4082.8</v>
      </c>
    </row>
    <row r="10974" spans="1:5" x14ac:dyDescent="0.25">
      <c r="A10974">
        <v>8</v>
      </c>
      <c r="B10974" s="35" t="str">
        <f t="shared" si="172"/>
        <v>16300023</v>
      </c>
      <c r="C10974" s="32" t="s">
        <v>475</v>
      </c>
      <c r="D10974" s="33">
        <v>1423510.24</v>
      </c>
      <c r="E10974" s="33">
        <v>-322250.38</v>
      </c>
    </row>
    <row r="10975" spans="1:5" x14ac:dyDescent="0.25">
      <c r="A10975">
        <v>8</v>
      </c>
      <c r="B10975" s="35" t="str">
        <f t="shared" si="172"/>
        <v>16300063</v>
      </c>
      <c r="C10975" s="32" t="s">
        <v>476</v>
      </c>
      <c r="D10975" s="33">
        <v>440922</v>
      </c>
      <c r="E10975" s="33">
        <v>616920.34</v>
      </c>
    </row>
    <row r="10976" spans="1:5" x14ac:dyDescent="0.25">
      <c r="A10976">
        <v>8</v>
      </c>
      <c r="B10976" s="35" t="str">
        <f t="shared" si="172"/>
        <v xml:space="preserve">F163    </v>
      </c>
      <c r="C10976" s="25" t="s">
        <v>477</v>
      </c>
      <c r="D10976" s="26">
        <v>1864432.24</v>
      </c>
      <c r="E10976" s="26">
        <v>294669.96000000002</v>
      </c>
    </row>
    <row r="10977" spans="1:5" x14ac:dyDescent="0.25">
      <c r="A10977">
        <v>8</v>
      </c>
      <c r="B10977" s="35" t="str">
        <f t="shared" si="172"/>
        <v>F1-P110.</v>
      </c>
      <c r="C10977" s="25" t="s">
        <v>214</v>
      </c>
      <c r="D10977" s="26">
        <v>1864432.24</v>
      </c>
      <c r="E10977" s="26">
        <v>294669.96000000002</v>
      </c>
    </row>
    <row r="10978" spans="1:5" x14ac:dyDescent="0.25">
      <c r="A10978">
        <v>8</v>
      </c>
      <c r="B10978" s="35" t="str">
        <f t="shared" si="172"/>
        <v>16410002</v>
      </c>
      <c r="C10978" s="32" t="s">
        <v>478</v>
      </c>
      <c r="D10978" s="33">
        <v>18088957</v>
      </c>
      <c r="E10978" s="33">
        <v>15652036.08</v>
      </c>
    </row>
    <row r="10979" spans="1:5" x14ac:dyDescent="0.25">
      <c r="A10979">
        <v>8</v>
      </c>
      <c r="B10979" s="35" t="str">
        <f t="shared" si="172"/>
        <v>16410012</v>
      </c>
      <c r="C10979" s="32" t="s">
        <v>479</v>
      </c>
      <c r="D10979" s="33">
        <v>2673510.5299999998</v>
      </c>
      <c r="E10979" s="33">
        <v>2800621.3</v>
      </c>
    </row>
    <row r="10980" spans="1:5" x14ac:dyDescent="0.25">
      <c r="A10980">
        <v>8</v>
      </c>
      <c r="B10980" s="35" t="str">
        <f t="shared" si="172"/>
        <v>16410022</v>
      </c>
      <c r="C10980" s="32" t="s">
        <v>480</v>
      </c>
      <c r="D10980" s="33">
        <v>15743581.57</v>
      </c>
      <c r="E10980" s="33">
        <v>18483624.710000001</v>
      </c>
    </row>
    <row r="10981" spans="1:5" x14ac:dyDescent="0.25">
      <c r="A10981">
        <v>8</v>
      </c>
      <c r="B10981" s="35" t="str">
        <f t="shared" si="172"/>
        <v xml:space="preserve">F164-1  </v>
      </c>
      <c r="C10981" s="25" t="s">
        <v>481</v>
      </c>
      <c r="D10981" s="26">
        <v>36506049.100000001</v>
      </c>
      <c r="E10981" s="26">
        <v>36936282.090000004</v>
      </c>
    </row>
    <row r="10982" spans="1:5" x14ac:dyDescent="0.25">
      <c r="A10982">
        <v>8</v>
      </c>
      <c r="B10982" s="35" t="str">
        <f t="shared" si="172"/>
        <v>F1-P110.</v>
      </c>
      <c r="C10982" s="25" t="s">
        <v>215</v>
      </c>
      <c r="D10982" s="26">
        <v>36506049.100000001</v>
      </c>
      <c r="E10982" s="26">
        <v>36936282.090000004</v>
      </c>
    </row>
    <row r="10983" spans="1:5" x14ac:dyDescent="0.25">
      <c r="A10983">
        <v>8</v>
      </c>
      <c r="B10983" s="35" t="str">
        <f t="shared" si="172"/>
        <v>16420012</v>
      </c>
      <c r="C10983" s="32" t="s">
        <v>482</v>
      </c>
      <c r="D10983" s="33">
        <v>61729.599999999999</v>
      </c>
      <c r="E10983" s="33">
        <v>50110.03</v>
      </c>
    </row>
    <row r="10984" spans="1:5" x14ac:dyDescent="0.25">
      <c r="A10984">
        <v>8</v>
      </c>
      <c r="B10984" s="35" t="str">
        <f t="shared" si="172"/>
        <v xml:space="preserve">F164-2  </v>
      </c>
      <c r="C10984" s="25" t="s">
        <v>483</v>
      </c>
      <c r="D10984" s="26">
        <v>61729.599999999999</v>
      </c>
      <c r="E10984" s="26">
        <v>50110.03</v>
      </c>
    </row>
    <row r="10985" spans="1:5" x14ac:dyDescent="0.25">
      <c r="A10985">
        <v>8</v>
      </c>
      <c r="B10985" s="35" t="str">
        <f t="shared" si="172"/>
        <v>F1-P110.</v>
      </c>
      <c r="C10985" s="25" t="s">
        <v>216</v>
      </c>
      <c r="D10985" s="26">
        <v>61729.599999999999</v>
      </c>
      <c r="E10985" s="26">
        <v>50110.03</v>
      </c>
    </row>
    <row r="10986" spans="1:5" x14ac:dyDescent="0.25">
      <c r="A10986">
        <v>8</v>
      </c>
      <c r="B10986" s="35" t="str">
        <f t="shared" si="172"/>
        <v>16500013</v>
      </c>
      <c r="C10986" s="32" t="s">
        <v>484</v>
      </c>
      <c r="D10986" s="33">
        <v>4155031.45</v>
      </c>
      <c r="E10986" s="33">
        <v>1133190.4099999999</v>
      </c>
    </row>
    <row r="10987" spans="1:5" x14ac:dyDescent="0.25">
      <c r="A10987">
        <v>8</v>
      </c>
      <c r="B10987" s="35" t="str">
        <f t="shared" si="172"/>
        <v>16500022</v>
      </c>
      <c r="C10987" s="32" t="s">
        <v>485</v>
      </c>
      <c r="D10987" s="33">
        <v>0</v>
      </c>
      <c r="E10987" s="33">
        <v>114750</v>
      </c>
    </row>
    <row r="10988" spans="1:5" x14ac:dyDescent="0.25">
      <c r="A10988">
        <v>8</v>
      </c>
      <c r="B10988" s="35" t="str">
        <f t="shared" si="172"/>
        <v>16500063</v>
      </c>
      <c r="C10988" s="32" t="s">
        <v>486</v>
      </c>
      <c r="D10988" s="33">
        <v>305482.43</v>
      </c>
      <c r="E10988" s="33">
        <v>83313.39</v>
      </c>
    </row>
    <row r="10989" spans="1:5" x14ac:dyDescent="0.25">
      <c r="A10989">
        <v>8</v>
      </c>
      <c r="B10989" s="35" t="str">
        <f t="shared" si="172"/>
        <v>16500081</v>
      </c>
      <c r="C10989" s="32" t="s">
        <v>487</v>
      </c>
      <c r="D10989" s="33">
        <v>0</v>
      </c>
      <c r="E10989" s="33">
        <v>0</v>
      </c>
    </row>
    <row r="10990" spans="1:5" x14ac:dyDescent="0.25">
      <c r="A10990">
        <v>8</v>
      </c>
      <c r="B10990" s="35" t="str">
        <f t="shared" si="172"/>
        <v>16500083</v>
      </c>
      <c r="C10990" s="32" t="s">
        <v>488</v>
      </c>
      <c r="D10990" s="33">
        <v>878462.25</v>
      </c>
      <c r="E10990" s="33">
        <v>1907243.3</v>
      </c>
    </row>
    <row r="10991" spans="1:5" x14ac:dyDescent="0.25">
      <c r="A10991">
        <v>8</v>
      </c>
      <c r="B10991" s="35" t="str">
        <f t="shared" si="172"/>
        <v>16500091</v>
      </c>
      <c r="C10991" s="32" t="s">
        <v>489</v>
      </c>
      <c r="D10991" s="33">
        <v>0</v>
      </c>
      <c r="E10991" s="33">
        <v>0</v>
      </c>
    </row>
    <row r="10992" spans="1:5" x14ac:dyDescent="0.25">
      <c r="A10992">
        <v>8</v>
      </c>
      <c r="B10992" s="35" t="str">
        <f t="shared" si="172"/>
        <v>16500103</v>
      </c>
      <c r="C10992" s="32" t="s">
        <v>491</v>
      </c>
      <c r="D10992" s="33">
        <v>0</v>
      </c>
      <c r="E10992" s="33">
        <v>20000</v>
      </c>
    </row>
    <row r="10993" spans="1:5" x14ac:dyDescent="0.25">
      <c r="A10993">
        <v>8</v>
      </c>
      <c r="B10993" s="35" t="str">
        <f t="shared" si="172"/>
        <v>16500123</v>
      </c>
      <c r="C10993" s="32" t="s">
        <v>1770</v>
      </c>
      <c r="D10993" s="33">
        <v>0</v>
      </c>
      <c r="E10993" s="33">
        <v>440130.36</v>
      </c>
    </row>
    <row r="10994" spans="1:5" x14ac:dyDescent="0.25">
      <c r="A10994">
        <v>8</v>
      </c>
      <c r="B10994" s="35" t="str">
        <f t="shared" si="172"/>
        <v>16500143</v>
      </c>
      <c r="C10994" s="32" t="s">
        <v>492</v>
      </c>
      <c r="D10994" s="33">
        <v>192367.26</v>
      </c>
      <c r="E10994" s="33">
        <v>320996.7</v>
      </c>
    </row>
    <row r="10995" spans="1:5" x14ac:dyDescent="0.25">
      <c r="A10995">
        <v>8</v>
      </c>
      <c r="B10995" s="35" t="str">
        <f t="shared" si="172"/>
        <v>16500153</v>
      </c>
      <c r="C10995" s="32" t="s">
        <v>493</v>
      </c>
      <c r="D10995" s="33">
        <v>43895.37</v>
      </c>
      <c r="E10995" s="33">
        <v>107330.32</v>
      </c>
    </row>
    <row r="10996" spans="1:5" x14ac:dyDescent="0.25">
      <c r="A10996">
        <v>8</v>
      </c>
      <c r="B10996" s="35" t="str">
        <f t="shared" si="172"/>
        <v>16500183</v>
      </c>
      <c r="C10996" s="32" t="s">
        <v>494</v>
      </c>
      <c r="D10996" s="33">
        <v>93771.92</v>
      </c>
      <c r="E10996" s="33">
        <v>290753.59999999998</v>
      </c>
    </row>
    <row r="10997" spans="1:5" x14ac:dyDescent="0.25">
      <c r="A10997">
        <v>8</v>
      </c>
      <c r="B10997" s="35" t="str">
        <f t="shared" si="172"/>
        <v>16500213</v>
      </c>
      <c r="C10997" s="32" t="s">
        <v>495</v>
      </c>
      <c r="D10997" s="33">
        <v>0</v>
      </c>
      <c r="E10997" s="33">
        <v>81105.75</v>
      </c>
    </row>
    <row r="10998" spans="1:5" x14ac:dyDescent="0.25">
      <c r="A10998">
        <v>8</v>
      </c>
      <c r="B10998" s="35" t="str">
        <f t="shared" si="172"/>
        <v>16500223</v>
      </c>
      <c r="C10998" s="32" t="s">
        <v>496</v>
      </c>
      <c r="D10998" s="33">
        <v>0</v>
      </c>
      <c r="E10998" s="33">
        <v>0</v>
      </c>
    </row>
    <row r="10999" spans="1:5" x14ac:dyDescent="0.25">
      <c r="A10999">
        <v>8</v>
      </c>
      <c r="B10999" s="35" t="str">
        <f t="shared" si="172"/>
        <v>16500251</v>
      </c>
      <c r="C10999" s="32" t="s">
        <v>497</v>
      </c>
      <c r="D10999" s="33">
        <v>0</v>
      </c>
      <c r="E10999" s="33">
        <v>0</v>
      </c>
    </row>
    <row r="11000" spans="1:5" x14ac:dyDescent="0.25">
      <c r="A11000">
        <v>8</v>
      </c>
      <c r="B11000" s="35" t="str">
        <f t="shared" si="172"/>
        <v>16500283</v>
      </c>
      <c r="C11000" s="32" t="s">
        <v>498</v>
      </c>
      <c r="D11000" s="33">
        <v>0</v>
      </c>
      <c r="E11000" s="33">
        <v>1355867.96</v>
      </c>
    </row>
    <row r="11001" spans="1:5" x14ac:dyDescent="0.25">
      <c r="A11001">
        <v>8</v>
      </c>
      <c r="B11001" s="35" t="str">
        <f t="shared" si="172"/>
        <v>16500303</v>
      </c>
      <c r="C11001" s="32" t="s">
        <v>499</v>
      </c>
      <c r="D11001" s="33">
        <v>0</v>
      </c>
      <c r="E11001" s="33">
        <v>343750</v>
      </c>
    </row>
    <row r="11002" spans="1:5" x14ac:dyDescent="0.25">
      <c r="A11002">
        <v>8</v>
      </c>
      <c r="B11002" s="35" t="str">
        <f t="shared" si="172"/>
        <v>16500321</v>
      </c>
      <c r="C11002" s="32" t="s">
        <v>500</v>
      </c>
      <c r="D11002" s="33">
        <v>0</v>
      </c>
      <c r="E11002" s="33">
        <v>351929.64</v>
      </c>
    </row>
    <row r="11003" spans="1:5" x14ac:dyDescent="0.25">
      <c r="A11003">
        <v>8</v>
      </c>
      <c r="B11003" s="35" t="str">
        <f t="shared" si="172"/>
        <v>16500331</v>
      </c>
      <c r="C11003" s="32" t="s">
        <v>501</v>
      </c>
      <c r="D11003" s="33">
        <v>0</v>
      </c>
      <c r="E11003" s="33">
        <v>0</v>
      </c>
    </row>
    <row r="11004" spans="1:5" x14ac:dyDescent="0.25">
      <c r="A11004">
        <v>8</v>
      </c>
      <c r="B11004" s="35" t="str">
        <f t="shared" si="172"/>
        <v>16500333</v>
      </c>
      <c r="C11004" s="32" t="s">
        <v>502</v>
      </c>
      <c r="D11004" s="33">
        <v>0</v>
      </c>
      <c r="E11004" s="33">
        <v>0</v>
      </c>
    </row>
    <row r="11005" spans="1:5" x14ac:dyDescent="0.25">
      <c r="A11005">
        <v>8</v>
      </c>
      <c r="B11005" s="35" t="str">
        <f t="shared" si="172"/>
        <v>16500351</v>
      </c>
      <c r="C11005" s="32" t="s">
        <v>503</v>
      </c>
      <c r="D11005" s="33">
        <v>161766.98000000001</v>
      </c>
      <c r="E11005" s="33">
        <v>53922.34</v>
      </c>
    </row>
    <row r="11006" spans="1:5" x14ac:dyDescent="0.25">
      <c r="A11006">
        <v>8</v>
      </c>
      <c r="B11006" s="35" t="str">
        <f t="shared" si="172"/>
        <v>16500373</v>
      </c>
      <c r="C11006" s="32" t="s">
        <v>504</v>
      </c>
      <c r="D11006" s="33">
        <v>75172.53</v>
      </c>
      <c r="E11006" s="33">
        <v>9045.02</v>
      </c>
    </row>
    <row r="11007" spans="1:5" x14ac:dyDescent="0.25">
      <c r="A11007">
        <v>8</v>
      </c>
      <c r="B11007" s="35" t="str">
        <f t="shared" si="172"/>
        <v>16500383</v>
      </c>
      <c r="C11007" s="32" t="s">
        <v>505</v>
      </c>
      <c r="D11007" s="33">
        <v>1159867.95</v>
      </c>
      <c r="E11007" s="33">
        <v>86930</v>
      </c>
    </row>
    <row r="11008" spans="1:5" x14ac:dyDescent="0.25">
      <c r="A11008">
        <v>8</v>
      </c>
      <c r="B11008" s="35" t="str">
        <f t="shared" si="172"/>
        <v>16500401</v>
      </c>
      <c r="C11008" s="32" t="s">
        <v>506</v>
      </c>
      <c r="D11008" s="33">
        <v>0</v>
      </c>
      <c r="E11008" s="33">
        <v>37372.92</v>
      </c>
    </row>
    <row r="11009" spans="1:5" x14ac:dyDescent="0.25">
      <c r="A11009">
        <v>8</v>
      </c>
      <c r="B11009" s="35" t="str">
        <f t="shared" si="172"/>
        <v>16500411</v>
      </c>
      <c r="C11009" s="32" t="s">
        <v>507</v>
      </c>
      <c r="D11009" s="33">
        <v>0</v>
      </c>
      <c r="E11009" s="33">
        <v>37372.93</v>
      </c>
    </row>
    <row r="11010" spans="1:5" x14ac:dyDescent="0.25">
      <c r="A11010">
        <v>8</v>
      </c>
      <c r="B11010" s="35" t="str">
        <f t="shared" si="172"/>
        <v>16500413</v>
      </c>
      <c r="C11010" s="32" t="s">
        <v>508</v>
      </c>
      <c r="D11010" s="33">
        <v>0</v>
      </c>
      <c r="E11010" s="33">
        <v>171006.13</v>
      </c>
    </row>
    <row r="11011" spans="1:5" x14ac:dyDescent="0.25">
      <c r="A11011">
        <v>8</v>
      </c>
      <c r="B11011" s="35" t="str">
        <f t="shared" si="172"/>
        <v>16500433</v>
      </c>
      <c r="C11011" s="32" t="s">
        <v>510</v>
      </c>
      <c r="D11011" s="33">
        <v>356484</v>
      </c>
      <c r="E11011" s="33">
        <v>118828</v>
      </c>
    </row>
    <row r="11012" spans="1:5" x14ac:dyDescent="0.25">
      <c r="A11012">
        <v>8</v>
      </c>
      <c r="B11012" s="35" t="str">
        <f t="shared" si="172"/>
        <v>16500443</v>
      </c>
      <c r="C11012" s="32" t="s">
        <v>511</v>
      </c>
      <c r="D11012" s="33">
        <v>0</v>
      </c>
      <c r="E11012" s="33">
        <v>111393.86</v>
      </c>
    </row>
    <row r="11013" spans="1:5" x14ac:dyDescent="0.25">
      <c r="A11013">
        <v>8</v>
      </c>
      <c r="B11013" s="35" t="str">
        <f t="shared" si="172"/>
        <v>16500493</v>
      </c>
      <c r="C11013" s="32" t="s">
        <v>1771</v>
      </c>
      <c r="D11013" s="33">
        <v>70380.84</v>
      </c>
      <c r="E11013" s="33">
        <v>0</v>
      </c>
    </row>
    <row r="11014" spans="1:5" x14ac:dyDescent="0.25">
      <c r="A11014">
        <v>8</v>
      </c>
      <c r="B11014" s="35" t="str">
        <f t="shared" si="172"/>
        <v>16500503</v>
      </c>
      <c r="C11014" s="32" t="s">
        <v>513</v>
      </c>
      <c r="D11014" s="33">
        <v>0</v>
      </c>
      <c r="E11014" s="33">
        <v>0</v>
      </c>
    </row>
    <row r="11015" spans="1:5" x14ac:dyDescent="0.25">
      <c r="A11015">
        <v>8</v>
      </c>
      <c r="B11015" s="35" t="str">
        <f t="shared" si="172"/>
        <v>16500553</v>
      </c>
      <c r="C11015" s="32" t="s">
        <v>514</v>
      </c>
      <c r="D11015" s="33">
        <v>348969.2</v>
      </c>
      <c r="E11015" s="33">
        <v>105205.85</v>
      </c>
    </row>
    <row r="11016" spans="1:5" x14ac:dyDescent="0.25">
      <c r="A11016">
        <v>8</v>
      </c>
      <c r="B11016" s="35" t="str">
        <f t="shared" si="172"/>
        <v>16500563</v>
      </c>
      <c r="C11016" s="32" t="s">
        <v>1772</v>
      </c>
      <c r="D11016" s="33">
        <v>182800.81</v>
      </c>
      <c r="E11016" s="33">
        <v>60933.61</v>
      </c>
    </row>
    <row r="11017" spans="1:5" x14ac:dyDescent="0.25">
      <c r="A11017">
        <v>8</v>
      </c>
      <c r="B11017" s="35" t="str">
        <f t="shared" si="172"/>
        <v>16500583</v>
      </c>
      <c r="C11017" s="32" t="s">
        <v>515</v>
      </c>
      <c r="D11017" s="33">
        <v>505199.74</v>
      </c>
      <c r="E11017" s="33">
        <v>168399.9</v>
      </c>
    </row>
    <row r="11018" spans="1:5" x14ac:dyDescent="0.25">
      <c r="A11018">
        <v>8</v>
      </c>
      <c r="B11018" s="35" t="str">
        <f t="shared" si="172"/>
        <v>16500611</v>
      </c>
      <c r="C11018" s="32" t="s">
        <v>516</v>
      </c>
      <c r="D11018" s="33">
        <v>0</v>
      </c>
      <c r="E11018" s="33">
        <v>245193.92</v>
      </c>
    </row>
    <row r="11019" spans="1:5" x14ac:dyDescent="0.25">
      <c r="A11019">
        <v>8</v>
      </c>
      <c r="B11019" s="35" t="str">
        <f t="shared" si="172"/>
        <v>16500612</v>
      </c>
      <c r="C11019" s="32" t="s">
        <v>517</v>
      </c>
      <c r="D11019" s="33">
        <v>0</v>
      </c>
      <c r="E11019" s="33">
        <v>149953.28</v>
      </c>
    </row>
    <row r="11020" spans="1:5" x14ac:dyDescent="0.25">
      <c r="A11020">
        <v>8</v>
      </c>
      <c r="B11020" s="35" t="str">
        <f t="shared" si="172"/>
        <v>16500622</v>
      </c>
      <c r="C11020" s="32" t="s">
        <v>518</v>
      </c>
      <c r="D11020" s="33">
        <v>0</v>
      </c>
      <c r="E11020" s="33">
        <v>28925.64</v>
      </c>
    </row>
    <row r="11021" spans="1:5" x14ac:dyDescent="0.25">
      <c r="A11021">
        <v>8</v>
      </c>
      <c r="B11021" s="35" t="str">
        <f t="shared" si="172"/>
        <v>16500623</v>
      </c>
      <c r="C11021" s="32" t="s">
        <v>519</v>
      </c>
      <c r="D11021" s="33">
        <v>14863.87</v>
      </c>
      <c r="E11021" s="33">
        <v>44591.67</v>
      </c>
    </row>
    <row r="11022" spans="1:5" x14ac:dyDescent="0.25">
      <c r="A11022">
        <v>8</v>
      </c>
      <c r="B11022" s="35" t="str">
        <f t="shared" si="172"/>
        <v>16500673</v>
      </c>
      <c r="C11022" s="32" t="s">
        <v>520</v>
      </c>
      <c r="D11022" s="33">
        <v>0</v>
      </c>
      <c r="E11022" s="33">
        <v>76850.19</v>
      </c>
    </row>
    <row r="11023" spans="1:5" x14ac:dyDescent="0.25">
      <c r="A11023">
        <v>8</v>
      </c>
      <c r="B11023" s="35" t="str">
        <f t="shared" si="172"/>
        <v>16500693</v>
      </c>
      <c r="C11023" s="32" t="s">
        <v>1773</v>
      </c>
      <c r="D11023" s="33">
        <v>0</v>
      </c>
      <c r="E11023" s="33">
        <v>142820.13</v>
      </c>
    </row>
    <row r="11024" spans="1:5" x14ac:dyDescent="0.25">
      <c r="A11024">
        <v>8</v>
      </c>
      <c r="B11024" s="35" t="str">
        <f t="shared" si="172"/>
        <v>16500703</v>
      </c>
      <c r="C11024" s="32" t="s">
        <v>1884</v>
      </c>
      <c r="D11024" s="33">
        <v>0</v>
      </c>
      <c r="E11024" s="33">
        <v>53828.44</v>
      </c>
    </row>
    <row r="11025" spans="1:5" x14ac:dyDescent="0.25">
      <c r="A11025">
        <v>8</v>
      </c>
      <c r="B11025" s="35" t="str">
        <f t="shared" si="172"/>
        <v>16500743</v>
      </c>
      <c r="C11025" s="32" t="s">
        <v>521</v>
      </c>
      <c r="D11025" s="33">
        <v>65393.56</v>
      </c>
      <c r="E11025" s="33">
        <v>134318.79</v>
      </c>
    </row>
    <row r="11026" spans="1:5" x14ac:dyDescent="0.25">
      <c r="A11026">
        <v>8</v>
      </c>
      <c r="B11026" s="35" t="str">
        <f t="shared" si="172"/>
        <v>16500751</v>
      </c>
      <c r="C11026" s="32" t="s">
        <v>1774</v>
      </c>
      <c r="D11026" s="33">
        <v>18161256.09</v>
      </c>
      <c r="E11026" s="33">
        <v>0</v>
      </c>
    </row>
    <row r="11027" spans="1:5" x14ac:dyDescent="0.25">
      <c r="A11027">
        <v>8</v>
      </c>
      <c r="B11027" s="35" t="str">
        <f t="shared" si="172"/>
        <v>16500753</v>
      </c>
      <c r="C11027" s="32" t="s">
        <v>522</v>
      </c>
      <c r="D11027" s="33">
        <v>351507.84</v>
      </c>
      <c r="E11027" s="33">
        <v>715455.74</v>
      </c>
    </row>
    <row r="11028" spans="1:5" x14ac:dyDescent="0.25">
      <c r="A11028">
        <v>8</v>
      </c>
      <c r="B11028" s="35" t="str">
        <f t="shared" si="172"/>
        <v>16500783</v>
      </c>
      <c r="C11028" s="32" t="s">
        <v>523</v>
      </c>
      <c r="D11028" s="33">
        <v>62038.04</v>
      </c>
      <c r="E11028" s="33">
        <v>6893.08</v>
      </c>
    </row>
    <row r="11029" spans="1:5" x14ac:dyDescent="0.25">
      <c r="A11029">
        <v>8</v>
      </c>
      <c r="B11029" s="35" t="str">
        <f t="shared" si="172"/>
        <v>16500893</v>
      </c>
      <c r="C11029" s="32" t="s">
        <v>1775</v>
      </c>
      <c r="D11029" s="33">
        <v>0</v>
      </c>
      <c r="E11029" s="33">
        <v>21644.5</v>
      </c>
    </row>
    <row r="11030" spans="1:5" x14ac:dyDescent="0.25">
      <c r="A11030">
        <v>8</v>
      </c>
      <c r="B11030" s="35" t="str">
        <f t="shared" si="172"/>
        <v>16500963</v>
      </c>
      <c r="C11030" s="32" t="s">
        <v>528</v>
      </c>
      <c r="D11030" s="33">
        <v>0</v>
      </c>
      <c r="E11030" s="33">
        <v>0</v>
      </c>
    </row>
    <row r="11031" spans="1:5" x14ac:dyDescent="0.25">
      <c r="A11031">
        <v>8</v>
      </c>
      <c r="B11031" s="35" t="str">
        <f t="shared" si="172"/>
        <v>16501003</v>
      </c>
      <c r="C11031" s="32" t="s">
        <v>531</v>
      </c>
      <c r="D11031" s="33">
        <v>0</v>
      </c>
      <c r="E11031" s="33">
        <v>9200</v>
      </c>
    </row>
    <row r="11032" spans="1:5" x14ac:dyDescent="0.25">
      <c r="A11032">
        <v>8</v>
      </c>
      <c r="B11032" s="35" t="str">
        <f t="shared" ref="B11032:B11095" si="173">LEFT(C11032,8)</f>
        <v>16501013</v>
      </c>
      <c r="C11032" s="32" t="s">
        <v>532</v>
      </c>
      <c r="D11032" s="33">
        <v>1217187.3999999999</v>
      </c>
      <c r="E11032" s="33">
        <v>250333.47</v>
      </c>
    </row>
    <row r="11033" spans="1:5" x14ac:dyDescent="0.25">
      <c r="A11033">
        <v>8</v>
      </c>
      <c r="B11033" s="35" t="str">
        <f t="shared" si="173"/>
        <v>16501023</v>
      </c>
      <c r="C11033" s="32" t="s">
        <v>533</v>
      </c>
      <c r="D11033" s="33">
        <v>0</v>
      </c>
      <c r="E11033" s="33">
        <v>0</v>
      </c>
    </row>
    <row r="11034" spans="1:5" x14ac:dyDescent="0.25">
      <c r="A11034">
        <v>8</v>
      </c>
      <c r="B11034" s="35" t="str">
        <f t="shared" si="173"/>
        <v>16501033</v>
      </c>
      <c r="C11034" s="32" t="s">
        <v>534</v>
      </c>
      <c r="D11034" s="33">
        <v>0</v>
      </c>
      <c r="E11034" s="33">
        <v>117810</v>
      </c>
    </row>
    <row r="11035" spans="1:5" x14ac:dyDescent="0.25">
      <c r="A11035">
        <v>8</v>
      </c>
      <c r="B11035" s="35" t="str">
        <f t="shared" si="173"/>
        <v>16501043</v>
      </c>
      <c r="C11035" s="32" t="s">
        <v>535</v>
      </c>
      <c r="D11035" s="33">
        <v>0</v>
      </c>
      <c r="E11035" s="33">
        <v>594183.36</v>
      </c>
    </row>
    <row r="11036" spans="1:5" x14ac:dyDescent="0.25">
      <c r="A11036">
        <v>8</v>
      </c>
      <c r="B11036" s="35" t="str">
        <f t="shared" si="173"/>
        <v>16501051</v>
      </c>
      <c r="C11036" s="32" t="s">
        <v>536</v>
      </c>
      <c r="D11036" s="33">
        <v>0</v>
      </c>
      <c r="E11036" s="33">
        <v>286020.09000000003</v>
      </c>
    </row>
    <row r="11037" spans="1:5" x14ac:dyDescent="0.25">
      <c r="A11037">
        <v>8</v>
      </c>
      <c r="B11037" s="35" t="str">
        <f t="shared" si="173"/>
        <v>16501053</v>
      </c>
      <c r="C11037" s="32" t="s">
        <v>537</v>
      </c>
      <c r="D11037" s="33">
        <v>0</v>
      </c>
      <c r="E11037" s="33">
        <v>33730.839999999997</v>
      </c>
    </row>
    <row r="11038" spans="1:5" x14ac:dyDescent="0.25">
      <c r="A11038">
        <v>8</v>
      </c>
      <c r="B11038" s="35" t="str">
        <f t="shared" si="173"/>
        <v>16501083</v>
      </c>
      <c r="C11038" s="32" t="s">
        <v>538</v>
      </c>
      <c r="D11038" s="33">
        <v>6101.17</v>
      </c>
      <c r="E11038" s="33">
        <v>13845.94</v>
      </c>
    </row>
    <row r="11039" spans="1:5" x14ac:dyDescent="0.25">
      <c r="A11039">
        <v>8</v>
      </c>
      <c r="B11039" s="35" t="str">
        <f t="shared" si="173"/>
        <v>16501101</v>
      </c>
      <c r="C11039" s="32" t="s">
        <v>539</v>
      </c>
      <c r="D11039" s="33">
        <v>41422.9</v>
      </c>
      <c r="E11039" s="33">
        <v>71434.03</v>
      </c>
    </row>
    <row r="11040" spans="1:5" x14ac:dyDescent="0.25">
      <c r="A11040">
        <v>8</v>
      </c>
      <c r="B11040" s="35" t="str">
        <f t="shared" si="173"/>
        <v>16501103</v>
      </c>
      <c r="C11040" s="32" t="s">
        <v>540</v>
      </c>
      <c r="D11040" s="33">
        <v>112715.13</v>
      </c>
      <c r="E11040" s="33">
        <v>294762.96999999997</v>
      </c>
    </row>
    <row r="11041" spans="1:5" x14ac:dyDescent="0.25">
      <c r="A11041">
        <v>8</v>
      </c>
      <c r="B11041" s="35" t="str">
        <f t="shared" si="173"/>
        <v>16501113</v>
      </c>
      <c r="C11041" s="32" t="s">
        <v>541</v>
      </c>
      <c r="D11041" s="33">
        <v>74217.31</v>
      </c>
      <c r="E11041" s="33">
        <v>94961.64</v>
      </c>
    </row>
    <row r="11042" spans="1:5" x14ac:dyDescent="0.25">
      <c r="A11042">
        <v>8</v>
      </c>
      <c r="B11042" s="35" t="str">
        <f t="shared" si="173"/>
        <v>16502001</v>
      </c>
      <c r="C11042" s="32" t="s">
        <v>1776</v>
      </c>
      <c r="D11042" s="33">
        <v>1251</v>
      </c>
      <c r="E11042" s="33">
        <v>0</v>
      </c>
    </row>
    <row r="11043" spans="1:5" x14ac:dyDescent="0.25">
      <c r="A11043">
        <v>8</v>
      </c>
      <c r="B11043" s="35" t="str">
        <f t="shared" si="173"/>
        <v>16502003</v>
      </c>
      <c r="C11043" s="32" t="s">
        <v>546</v>
      </c>
      <c r="D11043" s="33">
        <v>20809.07</v>
      </c>
      <c r="E11043" s="33">
        <v>41618.17</v>
      </c>
    </row>
    <row r="11044" spans="1:5" x14ac:dyDescent="0.25">
      <c r="A11044">
        <v>8</v>
      </c>
      <c r="B11044" s="35" t="str">
        <f t="shared" si="173"/>
        <v>16502013</v>
      </c>
      <c r="C11044" s="32" t="s">
        <v>1777</v>
      </c>
      <c r="D11044" s="33">
        <v>106100.03</v>
      </c>
      <c r="E11044" s="33">
        <v>21220.03</v>
      </c>
    </row>
    <row r="11045" spans="1:5" x14ac:dyDescent="0.25">
      <c r="A11045">
        <v>8</v>
      </c>
      <c r="B11045" s="35" t="str">
        <f t="shared" si="173"/>
        <v>16502021</v>
      </c>
      <c r="C11045" s="32" t="s">
        <v>1778</v>
      </c>
      <c r="D11045" s="33">
        <v>1925</v>
      </c>
      <c r="E11045" s="33">
        <v>0</v>
      </c>
    </row>
    <row r="11046" spans="1:5" x14ac:dyDescent="0.25">
      <c r="A11046">
        <v>8</v>
      </c>
      <c r="B11046" s="35" t="str">
        <f t="shared" si="173"/>
        <v>16502023</v>
      </c>
      <c r="C11046" s="32" t="s">
        <v>547</v>
      </c>
      <c r="D11046" s="33">
        <v>111823.59</v>
      </c>
      <c r="E11046" s="33">
        <v>178160.32</v>
      </c>
    </row>
    <row r="11047" spans="1:5" x14ac:dyDescent="0.25">
      <c r="A11047">
        <v>8</v>
      </c>
      <c r="B11047" s="35" t="str">
        <f t="shared" si="173"/>
        <v>16502053</v>
      </c>
      <c r="C11047" s="32" t="s">
        <v>548</v>
      </c>
      <c r="D11047" s="33">
        <v>0</v>
      </c>
      <c r="E11047" s="33">
        <v>33661.01</v>
      </c>
    </row>
    <row r="11048" spans="1:5" x14ac:dyDescent="0.25">
      <c r="A11048">
        <v>8</v>
      </c>
      <c r="B11048" s="35" t="str">
        <f t="shared" si="173"/>
        <v>16502063</v>
      </c>
      <c r="C11048" s="32" t="s">
        <v>549</v>
      </c>
      <c r="D11048" s="33">
        <v>172763.63</v>
      </c>
      <c r="E11048" s="33">
        <v>57587.87</v>
      </c>
    </row>
    <row r="11049" spans="1:5" x14ac:dyDescent="0.25">
      <c r="A11049">
        <v>8</v>
      </c>
      <c r="B11049" s="35" t="str">
        <f t="shared" si="173"/>
        <v>16502103</v>
      </c>
      <c r="C11049" s="32" t="s">
        <v>1779</v>
      </c>
      <c r="D11049" s="33">
        <v>68255</v>
      </c>
      <c r="E11049" s="33">
        <v>133633.49</v>
      </c>
    </row>
    <row r="11050" spans="1:5" x14ac:dyDescent="0.25">
      <c r="A11050">
        <v>8</v>
      </c>
      <c r="B11050" s="35" t="str">
        <f t="shared" si="173"/>
        <v>16502113</v>
      </c>
      <c r="C11050" s="32" t="s">
        <v>551</v>
      </c>
      <c r="D11050" s="33">
        <v>58685.18</v>
      </c>
      <c r="E11050" s="33">
        <v>0</v>
      </c>
    </row>
    <row r="11051" spans="1:5" x14ac:dyDescent="0.25">
      <c r="A11051">
        <v>8</v>
      </c>
      <c r="B11051" s="35" t="str">
        <f t="shared" si="173"/>
        <v>16502123</v>
      </c>
      <c r="C11051" s="32" t="s">
        <v>552</v>
      </c>
      <c r="D11051" s="33">
        <v>105361.78</v>
      </c>
      <c r="E11051" s="33">
        <v>79021.33</v>
      </c>
    </row>
    <row r="11052" spans="1:5" x14ac:dyDescent="0.25">
      <c r="A11052">
        <v>8</v>
      </c>
      <c r="B11052" s="35" t="str">
        <f t="shared" si="173"/>
        <v>16502133</v>
      </c>
      <c r="C11052" s="32" t="s">
        <v>553</v>
      </c>
      <c r="D11052" s="33">
        <v>206265.12</v>
      </c>
      <c r="E11052" s="33">
        <v>725104.6</v>
      </c>
    </row>
    <row r="11053" spans="1:5" x14ac:dyDescent="0.25">
      <c r="A11053">
        <v>8</v>
      </c>
      <c r="B11053" s="35" t="str">
        <f t="shared" si="173"/>
        <v>16502153</v>
      </c>
      <c r="C11053" s="32" t="s">
        <v>554</v>
      </c>
      <c r="D11053" s="33">
        <v>155655.31</v>
      </c>
      <c r="E11053" s="33">
        <v>0</v>
      </c>
    </row>
    <row r="11054" spans="1:5" x14ac:dyDescent="0.25">
      <c r="A11054">
        <v>8</v>
      </c>
      <c r="B11054" s="35" t="str">
        <f t="shared" si="173"/>
        <v>16502173</v>
      </c>
      <c r="C11054" s="32" t="s">
        <v>555</v>
      </c>
      <c r="D11054" s="33">
        <v>201078.1</v>
      </c>
      <c r="E11054" s="33">
        <v>527963.68000000005</v>
      </c>
    </row>
    <row r="11055" spans="1:5" x14ac:dyDescent="0.25">
      <c r="A11055">
        <v>8</v>
      </c>
      <c r="B11055" s="35" t="str">
        <f t="shared" si="173"/>
        <v>16502181</v>
      </c>
      <c r="C11055" s="32" t="s">
        <v>556</v>
      </c>
      <c r="D11055" s="33">
        <v>9164.11</v>
      </c>
      <c r="E11055" s="33">
        <v>9164.11</v>
      </c>
    </row>
    <row r="11056" spans="1:5" x14ac:dyDescent="0.25">
      <c r="A11056">
        <v>8</v>
      </c>
      <c r="B11056" s="35" t="str">
        <f t="shared" si="173"/>
        <v>16502191</v>
      </c>
      <c r="C11056" s="32" t="s">
        <v>557</v>
      </c>
      <c r="D11056" s="33">
        <v>188018.38</v>
      </c>
      <c r="E11056" s="33">
        <v>182301.39</v>
      </c>
    </row>
    <row r="11057" spans="1:5" x14ac:dyDescent="0.25">
      <c r="A11057">
        <v>8</v>
      </c>
      <c r="B11057" s="35" t="str">
        <f t="shared" si="173"/>
        <v>16502201</v>
      </c>
      <c r="C11057" s="32" t="s">
        <v>558</v>
      </c>
      <c r="D11057" s="33">
        <v>14084</v>
      </c>
      <c r="E11057" s="33">
        <v>14084</v>
      </c>
    </row>
    <row r="11058" spans="1:5" x14ac:dyDescent="0.25">
      <c r="A11058">
        <v>8</v>
      </c>
      <c r="B11058" s="35" t="str">
        <f t="shared" si="173"/>
        <v>16502213</v>
      </c>
      <c r="C11058" s="32" t="s">
        <v>559</v>
      </c>
      <c r="D11058" s="33">
        <v>12381</v>
      </c>
      <c r="E11058" s="33">
        <v>53486.03</v>
      </c>
    </row>
    <row r="11059" spans="1:5" x14ac:dyDescent="0.25">
      <c r="A11059">
        <v>8</v>
      </c>
      <c r="B11059" s="35" t="str">
        <f t="shared" si="173"/>
        <v>16502261</v>
      </c>
      <c r="C11059" s="32" t="s">
        <v>1780</v>
      </c>
      <c r="D11059" s="33">
        <v>1788257.78</v>
      </c>
      <c r="E11059" s="33">
        <v>0</v>
      </c>
    </row>
    <row r="11060" spans="1:5" x14ac:dyDescent="0.25">
      <c r="A11060">
        <v>8</v>
      </c>
      <c r="B11060" s="35" t="str">
        <f t="shared" si="173"/>
        <v>16502271</v>
      </c>
      <c r="C11060" s="32" t="s">
        <v>1781</v>
      </c>
      <c r="D11060" s="33">
        <v>1386542.31</v>
      </c>
      <c r="E11060" s="33">
        <v>0</v>
      </c>
    </row>
    <row r="11061" spans="1:5" x14ac:dyDescent="0.25">
      <c r="A11061">
        <v>8</v>
      </c>
      <c r="B11061" s="35" t="str">
        <f t="shared" si="173"/>
        <v>16502381</v>
      </c>
      <c r="C11061" s="32" t="s">
        <v>1782</v>
      </c>
      <c r="D11061" s="33">
        <v>1298084.4099999999</v>
      </c>
      <c r="E11061" s="33">
        <v>0</v>
      </c>
    </row>
    <row r="11062" spans="1:5" x14ac:dyDescent="0.25">
      <c r="A11062">
        <v>8</v>
      </c>
      <c r="B11062" s="35" t="str">
        <f t="shared" si="173"/>
        <v>16502382</v>
      </c>
      <c r="C11062" s="32" t="s">
        <v>560</v>
      </c>
      <c r="D11062" s="33">
        <v>2004187.5</v>
      </c>
      <c r="E11062" s="33">
        <v>1389692.5</v>
      </c>
    </row>
    <row r="11063" spans="1:5" x14ac:dyDescent="0.25">
      <c r="A11063">
        <v>8</v>
      </c>
      <c r="B11063" s="35" t="str">
        <f t="shared" si="173"/>
        <v>16502391</v>
      </c>
      <c r="C11063" s="32" t="s">
        <v>1783</v>
      </c>
      <c r="D11063" s="33">
        <v>2808321.94</v>
      </c>
      <c r="E11063" s="33">
        <v>0</v>
      </c>
    </row>
    <row r="11064" spans="1:5" x14ac:dyDescent="0.25">
      <c r="A11064">
        <v>8</v>
      </c>
      <c r="B11064" s="35" t="str">
        <f t="shared" si="173"/>
        <v>16502393</v>
      </c>
      <c r="C11064" s="32" t="s">
        <v>561</v>
      </c>
      <c r="D11064" s="33">
        <v>15330</v>
      </c>
      <c r="E11064" s="33">
        <v>15330</v>
      </c>
    </row>
    <row r="11065" spans="1:5" x14ac:dyDescent="0.25">
      <c r="A11065">
        <v>8</v>
      </c>
      <c r="B11065" s="35" t="str">
        <f t="shared" si="173"/>
        <v>16502401</v>
      </c>
      <c r="C11065" s="32" t="s">
        <v>1784</v>
      </c>
      <c r="D11065" s="33">
        <v>2423312.5699999998</v>
      </c>
      <c r="E11065" s="33">
        <v>0</v>
      </c>
    </row>
    <row r="11066" spans="1:5" x14ac:dyDescent="0.25">
      <c r="A11066">
        <v>8</v>
      </c>
      <c r="B11066" s="35" t="str">
        <f t="shared" si="173"/>
        <v>16502403</v>
      </c>
      <c r="C11066" s="32" t="s">
        <v>562</v>
      </c>
      <c r="D11066" s="33">
        <v>65700</v>
      </c>
      <c r="E11066" s="33">
        <v>7300</v>
      </c>
    </row>
    <row r="11067" spans="1:5" x14ac:dyDescent="0.25">
      <c r="A11067">
        <v>8</v>
      </c>
      <c r="B11067" s="35" t="str">
        <f t="shared" si="173"/>
        <v>16502413</v>
      </c>
      <c r="C11067" s="32" t="s">
        <v>563</v>
      </c>
      <c r="D11067" s="33">
        <v>60000</v>
      </c>
      <c r="E11067" s="33">
        <v>55000</v>
      </c>
    </row>
    <row r="11068" spans="1:5" x14ac:dyDescent="0.25">
      <c r="A11068">
        <v>8</v>
      </c>
      <c r="B11068" s="35" t="str">
        <f t="shared" si="173"/>
        <v>16502423</v>
      </c>
      <c r="C11068" s="32" t="s">
        <v>564</v>
      </c>
      <c r="D11068" s="33">
        <v>99653.16</v>
      </c>
      <c r="E11068" s="33">
        <v>99653.16</v>
      </c>
    </row>
    <row r="11069" spans="1:5" x14ac:dyDescent="0.25">
      <c r="A11069">
        <v>8</v>
      </c>
      <c r="B11069" s="35" t="str">
        <f t="shared" si="173"/>
        <v>16502433</v>
      </c>
      <c r="C11069" s="32" t="s">
        <v>565</v>
      </c>
      <c r="D11069" s="33">
        <v>40906.92</v>
      </c>
      <c r="E11069" s="33">
        <v>40906.92</v>
      </c>
    </row>
    <row r="11070" spans="1:5" x14ac:dyDescent="0.25">
      <c r="A11070">
        <v>8</v>
      </c>
      <c r="B11070" s="35" t="str">
        <f t="shared" si="173"/>
        <v>16502443</v>
      </c>
      <c r="C11070" s="32" t="s">
        <v>566</v>
      </c>
      <c r="D11070" s="33">
        <v>970217.52</v>
      </c>
      <c r="E11070" s="33">
        <v>970217.52</v>
      </c>
    </row>
    <row r="11071" spans="1:5" x14ac:dyDescent="0.25">
      <c r="A11071">
        <v>8</v>
      </c>
      <c r="B11071" s="35" t="str">
        <f t="shared" si="173"/>
        <v>16502453</v>
      </c>
      <c r="C11071" s="32" t="s">
        <v>567</v>
      </c>
      <c r="D11071" s="33">
        <v>148920</v>
      </c>
      <c r="E11071" s="33">
        <v>148920</v>
      </c>
    </row>
    <row r="11072" spans="1:5" x14ac:dyDescent="0.25">
      <c r="A11072">
        <v>8</v>
      </c>
      <c r="B11072" s="35" t="str">
        <f t="shared" si="173"/>
        <v>16502463</v>
      </c>
      <c r="C11072" s="32" t="s">
        <v>568</v>
      </c>
      <c r="D11072" s="33">
        <v>169907.38</v>
      </c>
      <c r="E11072" s="33">
        <v>169907.38</v>
      </c>
    </row>
    <row r="11073" spans="1:5" x14ac:dyDescent="0.25">
      <c r="A11073">
        <v>8</v>
      </c>
      <c r="B11073" s="35" t="str">
        <f t="shared" si="173"/>
        <v>16502473</v>
      </c>
      <c r="C11073" s="32" t="s">
        <v>569</v>
      </c>
      <c r="D11073" s="33">
        <v>47304</v>
      </c>
      <c r="E11073" s="33">
        <v>0</v>
      </c>
    </row>
    <row r="11074" spans="1:5" x14ac:dyDescent="0.25">
      <c r="A11074">
        <v>8</v>
      </c>
      <c r="B11074" s="35" t="str">
        <f t="shared" si="173"/>
        <v>16502483</v>
      </c>
      <c r="C11074" s="32" t="s">
        <v>570</v>
      </c>
      <c r="D11074" s="33">
        <v>74141.350000000006</v>
      </c>
      <c r="E11074" s="33">
        <v>74141.350000000006</v>
      </c>
    </row>
    <row r="11075" spans="1:5" x14ac:dyDescent="0.25">
      <c r="A11075">
        <v>8</v>
      </c>
      <c r="B11075" s="35" t="str">
        <f t="shared" si="173"/>
        <v>16502493</v>
      </c>
      <c r="C11075" s="32" t="s">
        <v>571</v>
      </c>
      <c r="D11075" s="33">
        <v>0</v>
      </c>
      <c r="E11075" s="33">
        <v>251662.76</v>
      </c>
    </row>
    <row r="11076" spans="1:5" x14ac:dyDescent="0.25">
      <c r="A11076">
        <v>8</v>
      </c>
      <c r="B11076" s="35" t="str">
        <f t="shared" si="173"/>
        <v>16502503</v>
      </c>
      <c r="C11076" s="32" t="s">
        <v>572</v>
      </c>
      <c r="D11076" s="33">
        <v>0</v>
      </c>
      <c r="E11076" s="33">
        <v>166750.44</v>
      </c>
    </row>
    <row r="11077" spans="1:5" x14ac:dyDescent="0.25">
      <c r="A11077">
        <v>8</v>
      </c>
      <c r="B11077" s="35" t="str">
        <f t="shared" si="173"/>
        <v>16502513</v>
      </c>
      <c r="C11077" s="32" t="s">
        <v>573</v>
      </c>
      <c r="D11077" s="33">
        <v>0</v>
      </c>
      <c r="E11077" s="33">
        <v>419493.62</v>
      </c>
    </row>
    <row r="11078" spans="1:5" x14ac:dyDescent="0.25">
      <c r="A11078">
        <v>8</v>
      </c>
      <c r="B11078" s="35" t="str">
        <f t="shared" si="173"/>
        <v>16502523</v>
      </c>
      <c r="C11078" s="32" t="s">
        <v>574</v>
      </c>
      <c r="D11078" s="33">
        <v>0</v>
      </c>
      <c r="E11078" s="33">
        <v>570039.56999999995</v>
      </c>
    </row>
    <row r="11079" spans="1:5" x14ac:dyDescent="0.25">
      <c r="A11079">
        <v>8</v>
      </c>
      <c r="B11079" s="35" t="str">
        <f t="shared" si="173"/>
        <v>16504023</v>
      </c>
      <c r="C11079" s="32" t="s">
        <v>582</v>
      </c>
      <c r="D11079" s="33">
        <v>322660</v>
      </c>
      <c r="E11079" s="33">
        <v>223380</v>
      </c>
    </row>
    <row r="11080" spans="1:5" x14ac:dyDescent="0.25">
      <c r="A11080">
        <v>8</v>
      </c>
      <c r="B11080" s="35" t="str">
        <f t="shared" si="173"/>
        <v>16504063</v>
      </c>
      <c r="C11080" s="32" t="s">
        <v>1785</v>
      </c>
      <c r="D11080" s="33">
        <v>11497.5</v>
      </c>
      <c r="E11080" s="33">
        <v>1277.5</v>
      </c>
    </row>
    <row r="11081" spans="1:5" x14ac:dyDescent="0.25">
      <c r="A11081">
        <v>8</v>
      </c>
      <c r="B11081" s="35" t="str">
        <f t="shared" si="173"/>
        <v>16504073</v>
      </c>
      <c r="C11081" s="32" t="s">
        <v>1786</v>
      </c>
      <c r="D11081" s="33">
        <v>35000</v>
      </c>
      <c r="E11081" s="33">
        <v>0</v>
      </c>
    </row>
    <row r="11082" spans="1:5" x14ac:dyDescent="0.25">
      <c r="A11082">
        <v>8</v>
      </c>
      <c r="B11082" s="35" t="str">
        <f t="shared" si="173"/>
        <v>16504093</v>
      </c>
      <c r="C11082" s="32" t="s">
        <v>583</v>
      </c>
      <c r="D11082" s="33">
        <v>232524.02</v>
      </c>
      <c r="E11082" s="33">
        <v>166088.57999999999</v>
      </c>
    </row>
    <row r="11083" spans="1:5" x14ac:dyDescent="0.25">
      <c r="A11083">
        <v>8</v>
      </c>
      <c r="B11083" s="35" t="str">
        <f t="shared" si="173"/>
        <v>16504101</v>
      </c>
      <c r="C11083" s="32" t="s">
        <v>584</v>
      </c>
      <c r="D11083" s="33">
        <v>100072.8</v>
      </c>
      <c r="E11083" s="33">
        <v>93564</v>
      </c>
    </row>
    <row r="11084" spans="1:5" x14ac:dyDescent="0.25">
      <c r="A11084">
        <v>8</v>
      </c>
      <c r="B11084" s="35" t="str">
        <f t="shared" si="173"/>
        <v>16504112</v>
      </c>
      <c r="C11084" s="32" t="s">
        <v>585</v>
      </c>
      <c r="D11084" s="33">
        <v>1196125</v>
      </c>
      <c r="E11084" s="33">
        <v>1336890</v>
      </c>
    </row>
    <row r="11085" spans="1:5" x14ac:dyDescent="0.25">
      <c r="A11085">
        <v>8</v>
      </c>
      <c r="B11085" s="35" t="str">
        <f t="shared" si="173"/>
        <v>16504171</v>
      </c>
      <c r="C11085" s="32" t="s">
        <v>586</v>
      </c>
      <c r="D11085" s="33">
        <v>497007.46</v>
      </c>
      <c r="E11085" s="33">
        <v>988389.97</v>
      </c>
    </row>
    <row r="11086" spans="1:5" x14ac:dyDescent="0.25">
      <c r="A11086">
        <v>8</v>
      </c>
      <c r="B11086" s="35" t="str">
        <f t="shared" si="173"/>
        <v>16504181</v>
      </c>
      <c r="C11086" s="32" t="s">
        <v>587</v>
      </c>
      <c r="D11086" s="33">
        <v>271514.19</v>
      </c>
      <c r="E11086" s="33">
        <v>541234.92000000004</v>
      </c>
    </row>
    <row r="11087" spans="1:5" x14ac:dyDescent="0.25">
      <c r="A11087">
        <v>8</v>
      </c>
      <c r="B11087" s="35" t="str">
        <f t="shared" si="173"/>
        <v>16504191</v>
      </c>
      <c r="C11087" s="32" t="s">
        <v>588</v>
      </c>
      <c r="D11087" s="33">
        <v>7865.4</v>
      </c>
      <c r="E11087" s="33">
        <v>15711.29</v>
      </c>
    </row>
    <row r="11088" spans="1:5" x14ac:dyDescent="0.25">
      <c r="A11088">
        <v>8</v>
      </c>
      <c r="B11088" s="35" t="str">
        <f t="shared" si="173"/>
        <v>16504201</v>
      </c>
      <c r="C11088" s="32" t="s">
        <v>589</v>
      </c>
      <c r="D11088" s="33">
        <v>33006</v>
      </c>
      <c r="E11088" s="33">
        <v>33006</v>
      </c>
    </row>
    <row r="11089" spans="1:5" x14ac:dyDescent="0.25">
      <c r="A11089">
        <v>8</v>
      </c>
      <c r="B11089" s="35" t="str">
        <f t="shared" si="173"/>
        <v>16504221</v>
      </c>
      <c r="C11089" s="32" t="s">
        <v>590</v>
      </c>
      <c r="D11089" s="33">
        <v>201200</v>
      </c>
      <c r="E11089" s="33">
        <v>191140</v>
      </c>
    </row>
    <row r="11090" spans="1:5" x14ac:dyDescent="0.25">
      <c r="A11090">
        <v>8</v>
      </c>
      <c r="B11090" s="35" t="str">
        <f t="shared" si="173"/>
        <v>16504223</v>
      </c>
      <c r="C11090" s="32" t="s">
        <v>591</v>
      </c>
      <c r="D11090" s="33">
        <v>81814.080000000002</v>
      </c>
      <c r="E11090" s="33">
        <v>54542.720000000001</v>
      </c>
    </row>
    <row r="11091" spans="1:5" x14ac:dyDescent="0.25">
      <c r="A11091">
        <v>8</v>
      </c>
      <c r="B11091" s="35" t="str">
        <f t="shared" si="173"/>
        <v>16504233</v>
      </c>
      <c r="C11091" s="32" t="s">
        <v>1787</v>
      </c>
      <c r="D11091" s="33">
        <v>970217.51</v>
      </c>
      <c r="E11091" s="33">
        <v>323405.83</v>
      </c>
    </row>
    <row r="11092" spans="1:5" x14ac:dyDescent="0.25">
      <c r="A11092">
        <v>8</v>
      </c>
      <c r="B11092" s="35" t="str">
        <f t="shared" si="173"/>
        <v>16504243</v>
      </c>
      <c r="C11092" s="32" t="s">
        <v>592</v>
      </c>
      <c r="D11092" s="33">
        <v>0</v>
      </c>
      <c r="E11092" s="33">
        <v>0</v>
      </c>
    </row>
    <row r="11093" spans="1:5" x14ac:dyDescent="0.25">
      <c r="A11093">
        <v>8</v>
      </c>
      <c r="B11093" s="35" t="str">
        <f t="shared" si="173"/>
        <v>16504253</v>
      </c>
      <c r="C11093" s="32" t="s">
        <v>593</v>
      </c>
      <c r="D11093" s="33">
        <v>0</v>
      </c>
      <c r="E11093" s="33">
        <v>31200.19</v>
      </c>
    </row>
    <row r="11094" spans="1:5" x14ac:dyDescent="0.25">
      <c r="A11094">
        <v>8</v>
      </c>
      <c r="B11094" s="35" t="str">
        <f t="shared" si="173"/>
        <v>16504261</v>
      </c>
      <c r="C11094" s="32" t="s">
        <v>594</v>
      </c>
      <c r="D11094" s="33">
        <v>0</v>
      </c>
      <c r="E11094" s="33">
        <v>0</v>
      </c>
    </row>
    <row r="11095" spans="1:5" x14ac:dyDescent="0.25">
      <c r="A11095">
        <v>8</v>
      </c>
      <c r="B11095" s="35" t="str">
        <f t="shared" si="173"/>
        <v>16504271</v>
      </c>
      <c r="C11095" s="32" t="s">
        <v>595</v>
      </c>
      <c r="D11095" s="33">
        <v>0</v>
      </c>
      <c r="E11095" s="33">
        <v>0</v>
      </c>
    </row>
    <row r="11096" spans="1:5" x14ac:dyDescent="0.25">
      <c r="A11096">
        <v>8</v>
      </c>
      <c r="B11096" s="35" t="str">
        <f t="shared" ref="B11096:B11159" si="174">LEFT(C11096,8)</f>
        <v>16504273</v>
      </c>
      <c r="C11096" s="32" t="s">
        <v>596</v>
      </c>
      <c r="D11096" s="33">
        <v>198225.26</v>
      </c>
      <c r="E11096" s="33">
        <v>84953.66</v>
      </c>
    </row>
    <row r="11097" spans="1:5" x14ac:dyDescent="0.25">
      <c r="A11097">
        <v>8</v>
      </c>
      <c r="B11097" s="35" t="str">
        <f t="shared" si="174"/>
        <v>16504281</v>
      </c>
      <c r="C11097" s="32" t="s">
        <v>597</v>
      </c>
      <c r="D11097" s="33">
        <v>0</v>
      </c>
      <c r="E11097" s="33">
        <v>0</v>
      </c>
    </row>
    <row r="11098" spans="1:5" x14ac:dyDescent="0.25">
      <c r="A11098">
        <v>8</v>
      </c>
      <c r="B11098" s="35" t="str">
        <f t="shared" si="174"/>
        <v>16504283</v>
      </c>
      <c r="C11098" s="32" t="s">
        <v>598</v>
      </c>
      <c r="D11098" s="33">
        <v>117390.47</v>
      </c>
      <c r="E11098" s="33">
        <v>67962.87</v>
      </c>
    </row>
    <row r="11099" spans="1:5" x14ac:dyDescent="0.25">
      <c r="A11099">
        <v>8</v>
      </c>
      <c r="B11099" s="35" t="str">
        <f t="shared" si="174"/>
        <v>16504293</v>
      </c>
      <c r="C11099" s="32" t="s">
        <v>599</v>
      </c>
      <c r="D11099" s="33">
        <v>0</v>
      </c>
      <c r="E11099" s="33">
        <v>293606.56</v>
      </c>
    </row>
    <row r="11100" spans="1:5" x14ac:dyDescent="0.25">
      <c r="A11100">
        <v>8</v>
      </c>
      <c r="B11100" s="35" t="str">
        <f t="shared" si="174"/>
        <v>16504303</v>
      </c>
      <c r="C11100" s="32" t="s">
        <v>600</v>
      </c>
      <c r="D11100" s="33">
        <v>0</v>
      </c>
      <c r="E11100" s="33">
        <v>277917.40999999997</v>
      </c>
    </row>
    <row r="11101" spans="1:5" x14ac:dyDescent="0.25">
      <c r="A11101">
        <v>8</v>
      </c>
      <c r="B11101" s="35" t="str">
        <f t="shared" si="174"/>
        <v>16504313</v>
      </c>
      <c r="C11101" s="32" t="s">
        <v>601</v>
      </c>
      <c r="D11101" s="33">
        <v>0</v>
      </c>
      <c r="E11101" s="33">
        <v>699156.03</v>
      </c>
    </row>
    <row r="11102" spans="1:5" x14ac:dyDescent="0.25">
      <c r="A11102">
        <v>8</v>
      </c>
      <c r="B11102" s="35" t="str">
        <f t="shared" si="174"/>
        <v>16504323</v>
      </c>
      <c r="C11102" s="32" t="s">
        <v>602</v>
      </c>
      <c r="D11102" s="33">
        <v>0</v>
      </c>
      <c r="E11102" s="33">
        <v>950065.94</v>
      </c>
    </row>
    <row r="11103" spans="1:5" x14ac:dyDescent="0.25">
      <c r="A11103">
        <v>8</v>
      </c>
      <c r="B11103" s="35" t="str">
        <f t="shared" si="174"/>
        <v>16504353</v>
      </c>
      <c r="C11103" s="32" t="s">
        <v>603</v>
      </c>
      <c r="D11103" s="33">
        <v>0</v>
      </c>
      <c r="E11103" s="33">
        <v>0</v>
      </c>
    </row>
    <row r="11104" spans="1:5" x14ac:dyDescent="0.25">
      <c r="A11104">
        <v>8</v>
      </c>
      <c r="B11104" s="35" t="str">
        <f t="shared" si="174"/>
        <v>16580001</v>
      </c>
      <c r="C11104" s="32" t="s">
        <v>610</v>
      </c>
      <c r="D11104" s="33">
        <v>-1110665.8500000001</v>
      </c>
      <c r="E11104" s="33">
        <v>-1867188.38</v>
      </c>
    </row>
    <row r="11105" spans="1:5" x14ac:dyDescent="0.25">
      <c r="A11105">
        <v>8</v>
      </c>
      <c r="B11105" s="35" t="str">
        <f t="shared" si="174"/>
        <v>16580002</v>
      </c>
      <c r="C11105" s="32" t="s">
        <v>611</v>
      </c>
      <c r="D11105" s="33">
        <v>-1196125</v>
      </c>
      <c r="E11105" s="33">
        <v>-1336890</v>
      </c>
    </row>
    <row r="11106" spans="1:5" x14ac:dyDescent="0.25">
      <c r="A11106">
        <v>8</v>
      </c>
      <c r="B11106" s="35" t="str">
        <f t="shared" si="174"/>
        <v>16580003</v>
      </c>
      <c r="C11106" s="32" t="s">
        <v>612</v>
      </c>
      <c r="D11106" s="33">
        <v>-2758867.1</v>
      </c>
      <c r="E11106" s="33">
        <v>-1555455.47</v>
      </c>
    </row>
    <row r="11107" spans="1:5" x14ac:dyDescent="0.25">
      <c r="A11107">
        <v>8</v>
      </c>
      <c r="B11107" s="35" t="str">
        <f t="shared" si="174"/>
        <v>16590001</v>
      </c>
      <c r="C11107" s="32" t="s">
        <v>613</v>
      </c>
      <c r="D11107" s="33">
        <v>1110665.8500000001</v>
      </c>
      <c r="E11107" s="33">
        <v>1867188.38</v>
      </c>
    </row>
    <row r="11108" spans="1:5" x14ac:dyDescent="0.25">
      <c r="A11108">
        <v>8</v>
      </c>
      <c r="B11108" s="35" t="str">
        <f t="shared" si="174"/>
        <v>16590002</v>
      </c>
      <c r="C11108" s="32" t="s">
        <v>614</v>
      </c>
      <c r="D11108" s="33">
        <v>1196125</v>
      </c>
      <c r="E11108" s="33">
        <v>1336890</v>
      </c>
    </row>
    <row r="11109" spans="1:5" x14ac:dyDescent="0.25">
      <c r="A11109">
        <v>8</v>
      </c>
      <c r="B11109" s="35" t="str">
        <f t="shared" si="174"/>
        <v>16590003</v>
      </c>
      <c r="C11109" s="32" t="s">
        <v>615</v>
      </c>
      <c r="D11109" s="33">
        <v>2758867.1</v>
      </c>
      <c r="E11109" s="33">
        <v>1555455.47</v>
      </c>
    </row>
    <row r="11110" spans="1:5" x14ac:dyDescent="0.25">
      <c r="A11110">
        <v>8</v>
      </c>
      <c r="B11110" s="35" t="str">
        <f t="shared" si="174"/>
        <v xml:space="preserve">F165    </v>
      </c>
      <c r="C11110" s="25" t="s">
        <v>616</v>
      </c>
      <c r="D11110" s="26">
        <v>47746882.869999997</v>
      </c>
      <c r="E11110" s="26">
        <v>23707044.43</v>
      </c>
    </row>
    <row r="11111" spans="1:5" x14ac:dyDescent="0.25">
      <c r="A11111">
        <v>8</v>
      </c>
      <c r="B11111" s="35" t="str">
        <f t="shared" si="174"/>
        <v>F1-P110.</v>
      </c>
      <c r="C11111" s="25" t="s">
        <v>217</v>
      </c>
      <c r="D11111" s="26">
        <v>47746882.869999997</v>
      </c>
      <c r="E11111" s="26">
        <v>23707044.43</v>
      </c>
    </row>
    <row r="11112" spans="1:5" x14ac:dyDescent="0.25">
      <c r="A11112">
        <v>8</v>
      </c>
      <c r="B11112" s="35" t="str">
        <f t="shared" si="174"/>
        <v>17300001</v>
      </c>
      <c r="C11112" s="32" t="s">
        <v>617</v>
      </c>
      <c r="D11112" s="33">
        <v>157245712.69</v>
      </c>
      <c r="E11112" s="33">
        <v>105857105.98999999</v>
      </c>
    </row>
    <row r="11113" spans="1:5" x14ac:dyDescent="0.25">
      <c r="A11113">
        <v>8</v>
      </c>
      <c r="B11113" s="35" t="str">
        <f t="shared" si="174"/>
        <v>17300002</v>
      </c>
      <c r="C11113" s="32" t="s">
        <v>618</v>
      </c>
      <c r="D11113" s="33">
        <v>76807047.670000002</v>
      </c>
      <c r="E11113" s="33">
        <v>22032964.190000001</v>
      </c>
    </row>
    <row r="11114" spans="1:5" x14ac:dyDescent="0.25">
      <c r="A11114">
        <v>8</v>
      </c>
      <c r="B11114" s="35" t="str">
        <f t="shared" si="174"/>
        <v xml:space="preserve">F173    </v>
      </c>
      <c r="C11114" s="25" t="s">
        <v>619</v>
      </c>
      <c r="D11114" s="26">
        <v>234052760.36000001</v>
      </c>
      <c r="E11114" s="26">
        <v>127890070.18000001</v>
      </c>
    </row>
    <row r="11115" spans="1:5" x14ac:dyDescent="0.25">
      <c r="A11115">
        <v>8</v>
      </c>
      <c r="B11115" s="35" t="str">
        <f t="shared" si="174"/>
        <v>F1-P110.</v>
      </c>
      <c r="C11115" s="25" t="s">
        <v>218</v>
      </c>
      <c r="D11115" s="26">
        <v>234052760.36000001</v>
      </c>
      <c r="E11115" s="26">
        <v>127890070.18000001</v>
      </c>
    </row>
    <row r="11116" spans="1:5" x14ac:dyDescent="0.25">
      <c r="A11116">
        <v>8</v>
      </c>
      <c r="B11116" s="35" t="str">
        <f t="shared" si="174"/>
        <v>17400001</v>
      </c>
      <c r="C11116" s="32" t="s">
        <v>620</v>
      </c>
      <c r="D11116" s="33">
        <v>0</v>
      </c>
      <c r="E11116" s="33">
        <v>8876786.3399999999</v>
      </c>
    </row>
    <row r="11117" spans="1:5" x14ac:dyDescent="0.25">
      <c r="A11117">
        <v>8</v>
      </c>
      <c r="B11117" s="35" t="str">
        <f t="shared" si="174"/>
        <v>17400011</v>
      </c>
      <c r="C11117" s="32" t="s">
        <v>621</v>
      </c>
      <c r="D11117" s="33">
        <v>0</v>
      </c>
      <c r="E11117" s="33">
        <v>76500</v>
      </c>
    </row>
    <row r="11118" spans="1:5" x14ac:dyDescent="0.25">
      <c r="A11118">
        <v>8</v>
      </c>
      <c r="B11118" s="35" t="str">
        <f t="shared" si="174"/>
        <v xml:space="preserve">F174    </v>
      </c>
      <c r="C11118" s="25" t="s">
        <v>622</v>
      </c>
      <c r="D11118" s="26">
        <v>0</v>
      </c>
      <c r="E11118" s="26">
        <v>8953286.3399999999</v>
      </c>
    </row>
    <row r="11119" spans="1:5" x14ac:dyDescent="0.25">
      <c r="A11119">
        <v>8</v>
      </c>
      <c r="B11119" s="35" t="str">
        <f t="shared" si="174"/>
        <v>F1-P110.</v>
      </c>
      <c r="C11119" s="25" t="s">
        <v>219</v>
      </c>
      <c r="D11119" s="26">
        <v>0</v>
      </c>
      <c r="E11119" s="26">
        <v>8953286.3399999999</v>
      </c>
    </row>
    <row r="11120" spans="1:5" x14ac:dyDescent="0.25">
      <c r="A11120">
        <v>8</v>
      </c>
      <c r="B11120" s="35" t="str">
        <f t="shared" si="174"/>
        <v>17500001</v>
      </c>
      <c r="C11120" s="32" t="s">
        <v>623</v>
      </c>
      <c r="D11120" s="33">
        <v>30596352.550000001</v>
      </c>
      <c r="E11120" s="33">
        <v>8933708.0500000007</v>
      </c>
    </row>
    <row r="11121" spans="1:5" x14ac:dyDescent="0.25">
      <c r="A11121">
        <v>8</v>
      </c>
      <c r="B11121" s="35" t="str">
        <f t="shared" si="174"/>
        <v>17500002</v>
      </c>
      <c r="C11121" s="32" t="s">
        <v>624</v>
      </c>
      <c r="D11121" s="33">
        <v>23744776.219999999</v>
      </c>
      <c r="E11121" s="33">
        <v>4751340.6500000004</v>
      </c>
    </row>
    <row r="11122" spans="1:5" x14ac:dyDescent="0.25">
      <c r="A11122">
        <v>8</v>
      </c>
      <c r="B11122" s="35" t="str">
        <f t="shared" si="174"/>
        <v>17500011</v>
      </c>
      <c r="C11122" s="32" t="s">
        <v>625</v>
      </c>
      <c r="D11122" s="33">
        <v>5864527.3700000001</v>
      </c>
      <c r="E11122" s="33">
        <v>1896994.14</v>
      </c>
    </row>
    <row r="11123" spans="1:5" x14ac:dyDescent="0.25">
      <c r="A11123">
        <v>8</v>
      </c>
      <c r="B11123" s="35" t="str">
        <f t="shared" si="174"/>
        <v>17500012</v>
      </c>
      <c r="C11123" s="32" t="s">
        <v>626</v>
      </c>
      <c r="D11123" s="33">
        <v>2873680.18</v>
      </c>
      <c r="E11123" s="33">
        <v>1415502.86</v>
      </c>
    </row>
    <row r="11124" spans="1:5" x14ac:dyDescent="0.25">
      <c r="A11124">
        <v>8</v>
      </c>
      <c r="B11124" s="35" t="str">
        <f t="shared" si="174"/>
        <v xml:space="preserve">F175    </v>
      </c>
      <c r="C11124" s="25" t="s">
        <v>627</v>
      </c>
      <c r="D11124" s="26">
        <v>63079336.32</v>
      </c>
      <c r="E11124" s="26">
        <v>16997545.699999999</v>
      </c>
    </row>
    <row r="11125" spans="1:5" x14ac:dyDescent="0.25">
      <c r="A11125">
        <v>8</v>
      </c>
      <c r="B11125" s="35" t="str">
        <f t="shared" si="174"/>
        <v>F1-P110.</v>
      </c>
      <c r="C11125" s="25" t="s">
        <v>220</v>
      </c>
      <c r="D11125" s="26">
        <v>63079336.32</v>
      </c>
      <c r="E11125" s="26">
        <v>16997545.699999999</v>
      </c>
    </row>
    <row r="11126" spans="1:5" x14ac:dyDescent="0.25">
      <c r="A11126">
        <v>8</v>
      </c>
      <c r="B11126" s="35" t="str">
        <f t="shared" si="174"/>
        <v>F1-P110.</v>
      </c>
      <c r="C11126" s="30" t="s">
        <v>221</v>
      </c>
      <c r="D11126" s="31">
        <v>877142340.46000004</v>
      </c>
      <c r="E11126" s="31">
        <v>605297216.70000005</v>
      </c>
    </row>
    <row r="11127" spans="1:5" x14ac:dyDescent="0.25">
      <c r="A11127">
        <v>8</v>
      </c>
      <c r="B11127" s="35" t="str">
        <f t="shared" si="174"/>
        <v>18100003</v>
      </c>
      <c r="C11127" s="32" t="s">
        <v>628</v>
      </c>
      <c r="D11127" s="33">
        <v>147187.84</v>
      </c>
      <c r="E11127" s="33">
        <v>79901.759999999995</v>
      </c>
    </row>
    <row r="11128" spans="1:5" x14ac:dyDescent="0.25">
      <c r="A11128">
        <v>8</v>
      </c>
      <c r="B11128" s="35" t="str">
        <f t="shared" si="174"/>
        <v>18100093</v>
      </c>
      <c r="C11128" s="32" t="s">
        <v>629</v>
      </c>
      <c r="D11128" s="33">
        <v>39822.800000000003</v>
      </c>
      <c r="E11128" s="33">
        <v>36845.440000000002</v>
      </c>
    </row>
    <row r="11129" spans="1:5" x14ac:dyDescent="0.25">
      <c r="A11129">
        <v>8</v>
      </c>
      <c r="B11129" s="35" t="str">
        <f t="shared" si="174"/>
        <v>18100203</v>
      </c>
      <c r="C11129" s="32" t="s">
        <v>630</v>
      </c>
      <c r="D11129" s="33">
        <v>1510478.3</v>
      </c>
      <c r="E11129" s="33">
        <v>1455800.3</v>
      </c>
    </row>
    <row r="11130" spans="1:5" x14ac:dyDescent="0.25">
      <c r="A11130">
        <v>8</v>
      </c>
      <c r="B11130" s="35" t="str">
        <f t="shared" si="174"/>
        <v>18100213</v>
      </c>
      <c r="C11130" s="32" t="s">
        <v>631</v>
      </c>
      <c r="D11130" s="33">
        <v>4292930.25</v>
      </c>
      <c r="E11130" s="33">
        <v>4271164.66</v>
      </c>
    </row>
    <row r="11131" spans="1:5" x14ac:dyDescent="0.25">
      <c r="A11131">
        <v>8</v>
      </c>
      <c r="B11131" s="35" t="str">
        <f t="shared" si="174"/>
        <v>18100223</v>
      </c>
      <c r="C11131" s="32" t="s">
        <v>632</v>
      </c>
      <c r="D11131" s="33">
        <v>1171918.48</v>
      </c>
      <c r="E11131" s="33">
        <v>1116769.3600000001</v>
      </c>
    </row>
    <row r="11132" spans="1:5" x14ac:dyDescent="0.25">
      <c r="A11132">
        <v>8</v>
      </c>
      <c r="B11132" s="35" t="str">
        <f t="shared" si="174"/>
        <v>18100233</v>
      </c>
      <c r="C11132" s="32" t="s">
        <v>633</v>
      </c>
      <c r="D11132" s="33">
        <v>198047.39</v>
      </c>
      <c r="E11132" s="33">
        <v>188727.47</v>
      </c>
    </row>
    <row r="11133" spans="1:5" x14ac:dyDescent="0.25">
      <c r="A11133">
        <v>8</v>
      </c>
      <c r="B11133" s="35" t="str">
        <f t="shared" si="174"/>
        <v>18100473</v>
      </c>
      <c r="C11133" s="32" t="s">
        <v>634</v>
      </c>
      <c r="D11133" s="33">
        <v>1104501.96</v>
      </c>
      <c r="E11133" s="33">
        <v>1037051.4</v>
      </c>
    </row>
    <row r="11134" spans="1:5" x14ac:dyDescent="0.25">
      <c r="A11134">
        <v>8</v>
      </c>
      <c r="B11134" s="35" t="str">
        <f t="shared" si="174"/>
        <v>18100493</v>
      </c>
      <c r="C11134" s="32" t="s">
        <v>635</v>
      </c>
      <c r="D11134" s="33">
        <v>388115.33</v>
      </c>
      <c r="E11134" s="33">
        <v>366892.37</v>
      </c>
    </row>
    <row r="11135" spans="1:5" x14ac:dyDescent="0.25">
      <c r="A11135">
        <v>8</v>
      </c>
      <c r="B11135" s="35" t="str">
        <f t="shared" si="174"/>
        <v>18100663</v>
      </c>
      <c r="C11135" s="32" t="s">
        <v>637</v>
      </c>
      <c r="D11135" s="33">
        <v>571742.23</v>
      </c>
      <c r="E11135" s="33">
        <v>401656.31</v>
      </c>
    </row>
    <row r="11136" spans="1:5" x14ac:dyDescent="0.25">
      <c r="A11136">
        <v>8</v>
      </c>
      <c r="B11136" s="35" t="str">
        <f t="shared" si="174"/>
        <v>18100673</v>
      </c>
      <c r="C11136" s="32" t="s">
        <v>638</v>
      </c>
      <c r="D11136" s="33">
        <v>1050141.75</v>
      </c>
      <c r="E11136" s="33">
        <v>781468.01</v>
      </c>
    </row>
    <row r="11137" spans="1:5" x14ac:dyDescent="0.25">
      <c r="A11137">
        <v>8</v>
      </c>
      <c r="B11137" s="35" t="str">
        <f t="shared" si="174"/>
        <v>18100683</v>
      </c>
      <c r="C11137" s="32" t="s">
        <v>639</v>
      </c>
      <c r="D11137" s="33">
        <v>0</v>
      </c>
      <c r="E11137" s="33">
        <v>0</v>
      </c>
    </row>
    <row r="11138" spans="1:5" x14ac:dyDescent="0.25">
      <c r="A11138">
        <v>8</v>
      </c>
      <c r="B11138" s="35" t="str">
        <f t="shared" si="174"/>
        <v>18100923</v>
      </c>
      <c r="C11138" s="32" t="s">
        <v>640</v>
      </c>
      <c r="D11138" s="33">
        <v>2153911.88</v>
      </c>
      <c r="E11138" s="33">
        <v>2096088.76</v>
      </c>
    </row>
    <row r="11139" spans="1:5" x14ac:dyDescent="0.25">
      <c r="A11139">
        <v>8</v>
      </c>
      <c r="B11139" s="35" t="str">
        <f t="shared" si="174"/>
        <v>18100933</v>
      </c>
      <c r="C11139" s="32" t="s">
        <v>641</v>
      </c>
      <c r="D11139" s="33">
        <v>445987.94</v>
      </c>
      <c r="E11139" s="33">
        <v>437452.26</v>
      </c>
    </row>
    <row r="11140" spans="1:5" x14ac:dyDescent="0.25">
      <c r="A11140">
        <v>8</v>
      </c>
      <c r="B11140" s="35" t="str">
        <f t="shared" si="174"/>
        <v>18100993</v>
      </c>
      <c r="C11140" s="32" t="s">
        <v>1788</v>
      </c>
      <c r="D11140" s="33">
        <v>4148</v>
      </c>
      <c r="E11140" s="33">
        <v>0</v>
      </c>
    </row>
    <row r="11141" spans="1:5" x14ac:dyDescent="0.25">
      <c r="A11141">
        <v>8</v>
      </c>
      <c r="B11141" s="35" t="str">
        <f t="shared" si="174"/>
        <v>18101023</v>
      </c>
      <c r="C11141" s="32" t="s">
        <v>642</v>
      </c>
      <c r="D11141" s="33">
        <v>1647690.04</v>
      </c>
      <c r="E11141" s="33">
        <v>1591283</v>
      </c>
    </row>
    <row r="11142" spans="1:5" x14ac:dyDescent="0.25">
      <c r="A11142">
        <v>8</v>
      </c>
      <c r="B11142" s="35" t="str">
        <f t="shared" si="174"/>
        <v>18101033</v>
      </c>
      <c r="C11142" s="32" t="s">
        <v>643</v>
      </c>
      <c r="D11142" s="33">
        <v>1934809.75</v>
      </c>
      <c r="E11142" s="33">
        <v>1870849.11</v>
      </c>
    </row>
    <row r="11143" spans="1:5" x14ac:dyDescent="0.25">
      <c r="A11143">
        <v>8</v>
      </c>
      <c r="B11143" s="35" t="str">
        <f t="shared" si="174"/>
        <v>18101053</v>
      </c>
      <c r="C11143" s="32" t="s">
        <v>1789</v>
      </c>
      <c r="D11143" s="33">
        <v>153391</v>
      </c>
      <c r="E11143" s="33">
        <v>0</v>
      </c>
    </row>
    <row r="11144" spans="1:5" x14ac:dyDescent="0.25">
      <c r="A11144">
        <v>8</v>
      </c>
      <c r="B11144" s="35" t="str">
        <f t="shared" si="174"/>
        <v>18101083</v>
      </c>
      <c r="C11144" s="32" t="s">
        <v>644</v>
      </c>
      <c r="D11144" s="33">
        <v>290465.27</v>
      </c>
      <c r="E11144" s="33">
        <v>111717.27</v>
      </c>
    </row>
    <row r="11145" spans="1:5" x14ac:dyDescent="0.25">
      <c r="A11145">
        <v>8</v>
      </c>
      <c r="B11145" s="35" t="str">
        <f t="shared" si="174"/>
        <v>18101093</v>
      </c>
      <c r="C11145" s="32" t="s">
        <v>645</v>
      </c>
      <c r="D11145" s="33">
        <v>223784.68</v>
      </c>
      <c r="E11145" s="33">
        <v>86071.08</v>
      </c>
    </row>
    <row r="11146" spans="1:5" x14ac:dyDescent="0.25">
      <c r="A11146">
        <v>8</v>
      </c>
      <c r="B11146" s="35" t="str">
        <f t="shared" si="174"/>
        <v>18101113</v>
      </c>
      <c r="C11146" s="32" t="s">
        <v>646</v>
      </c>
      <c r="D11146" s="33">
        <v>2691033.51</v>
      </c>
      <c r="E11146" s="33">
        <v>2611885.5099999998</v>
      </c>
    </row>
    <row r="11147" spans="1:5" x14ac:dyDescent="0.25">
      <c r="A11147">
        <v>8</v>
      </c>
      <c r="B11147" s="35" t="str">
        <f t="shared" si="174"/>
        <v>18101123</v>
      </c>
      <c r="C11147" s="32" t="s">
        <v>647</v>
      </c>
      <c r="D11147" s="33">
        <v>2614118.21</v>
      </c>
      <c r="E11147" s="33">
        <v>2538891.81</v>
      </c>
    </row>
    <row r="11148" spans="1:5" x14ac:dyDescent="0.25">
      <c r="A11148">
        <v>8</v>
      </c>
      <c r="B11148" s="35" t="str">
        <f t="shared" si="174"/>
        <v>18101133</v>
      </c>
      <c r="C11148" s="32" t="s">
        <v>648</v>
      </c>
      <c r="D11148" s="33">
        <v>2027276.2</v>
      </c>
      <c r="E11148" s="33">
        <v>1969968.04</v>
      </c>
    </row>
    <row r="11149" spans="1:5" x14ac:dyDescent="0.25">
      <c r="A11149">
        <v>8</v>
      </c>
      <c r="B11149" s="35" t="str">
        <f t="shared" si="174"/>
        <v>18101143</v>
      </c>
      <c r="C11149" s="32" t="s">
        <v>649</v>
      </c>
      <c r="D11149" s="33">
        <v>2489529.4500000002</v>
      </c>
      <c r="E11149" s="33">
        <v>2421488.41</v>
      </c>
    </row>
    <row r="11150" spans="1:5" x14ac:dyDescent="0.25">
      <c r="A11150">
        <v>8</v>
      </c>
      <c r="B11150" s="35" t="str">
        <f t="shared" si="174"/>
        <v xml:space="preserve">F181    </v>
      </c>
      <c r="C11150" s="25" t="s">
        <v>650</v>
      </c>
      <c r="D11150" s="26">
        <v>27151032.260000002</v>
      </c>
      <c r="E11150" s="26">
        <v>25471972.329999998</v>
      </c>
    </row>
    <row r="11151" spans="1:5" x14ac:dyDescent="0.25">
      <c r="A11151">
        <v>8</v>
      </c>
      <c r="B11151" s="35" t="str">
        <f t="shared" si="174"/>
        <v>F1-P110.</v>
      </c>
      <c r="C11151" s="25" t="s">
        <v>222</v>
      </c>
      <c r="D11151" s="26">
        <v>27151032.260000002</v>
      </c>
      <c r="E11151" s="26">
        <v>25471972.329999998</v>
      </c>
    </row>
    <row r="11152" spans="1:5" x14ac:dyDescent="0.25">
      <c r="A11152">
        <v>8</v>
      </c>
      <c r="B11152" s="35" t="str">
        <f t="shared" si="174"/>
        <v>18210231</v>
      </c>
      <c r="C11152" s="32" t="s">
        <v>1790</v>
      </c>
      <c r="D11152" s="33">
        <v>14592157</v>
      </c>
      <c r="E11152" s="33">
        <v>9285933</v>
      </c>
    </row>
    <row r="11153" spans="1:5" x14ac:dyDescent="0.25">
      <c r="A11153">
        <v>8</v>
      </c>
      <c r="B11153" s="35" t="str">
        <f t="shared" si="174"/>
        <v>18210261</v>
      </c>
      <c r="C11153" s="32" t="s">
        <v>1791</v>
      </c>
      <c r="D11153" s="33">
        <v>50185.88</v>
      </c>
      <c r="E11153" s="33">
        <v>50185.88</v>
      </c>
    </row>
    <row r="11154" spans="1:5" x14ac:dyDescent="0.25">
      <c r="A11154">
        <v>8</v>
      </c>
      <c r="B11154" s="35" t="str">
        <f t="shared" si="174"/>
        <v>18210281</v>
      </c>
      <c r="C11154" s="32" t="s">
        <v>651</v>
      </c>
      <c r="D11154" s="33">
        <v>60295490.299999997</v>
      </c>
      <c r="E11154" s="33">
        <v>60295490.299999997</v>
      </c>
    </row>
    <row r="11155" spans="1:5" x14ac:dyDescent="0.25">
      <c r="A11155">
        <v>8</v>
      </c>
      <c r="B11155" s="35" t="str">
        <f t="shared" si="174"/>
        <v>18210291</v>
      </c>
      <c r="C11155" s="32" t="s">
        <v>1792</v>
      </c>
      <c r="D11155" s="33">
        <v>-5041978.2300000004</v>
      </c>
      <c r="E11155" s="33">
        <v>-10054018.23</v>
      </c>
    </row>
    <row r="11156" spans="1:5" x14ac:dyDescent="0.25">
      <c r="A11156">
        <v>8</v>
      </c>
      <c r="B11156" s="35" t="str">
        <f t="shared" si="174"/>
        <v>18210301</v>
      </c>
      <c r="C11156" s="32" t="s">
        <v>652</v>
      </c>
      <c r="D11156" s="33">
        <v>18185672.66</v>
      </c>
      <c r="E11156" s="33">
        <v>18185672.66</v>
      </c>
    </row>
    <row r="11157" spans="1:5" x14ac:dyDescent="0.25">
      <c r="A11157">
        <v>8</v>
      </c>
      <c r="B11157" s="35" t="str">
        <f t="shared" si="174"/>
        <v>18210311</v>
      </c>
      <c r="C11157" s="32" t="s">
        <v>653</v>
      </c>
      <c r="D11157" s="33">
        <v>24158235.699999999</v>
      </c>
      <c r="E11157" s="33">
        <v>24158235.699999999</v>
      </c>
    </row>
    <row r="11158" spans="1:5" x14ac:dyDescent="0.25">
      <c r="A11158">
        <v>8</v>
      </c>
      <c r="B11158" s="35" t="str">
        <f t="shared" si="174"/>
        <v>18210321</v>
      </c>
      <c r="C11158" s="32" t="s">
        <v>654</v>
      </c>
      <c r="D11158" s="33">
        <v>10469305.720000001</v>
      </c>
      <c r="E11158" s="33">
        <v>10437020.220000001</v>
      </c>
    </row>
    <row r="11159" spans="1:5" x14ac:dyDescent="0.25">
      <c r="A11159">
        <v>8</v>
      </c>
      <c r="B11159" s="35" t="str">
        <f t="shared" si="174"/>
        <v>18210331</v>
      </c>
      <c r="C11159" s="32" t="s">
        <v>655</v>
      </c>
      <c r="D11159" s="33">
        <v>0</v>
      </c>
      <c r="E11159" s="33">
        <v>12271419.630000001</v>
      </c>
    </row>
    <row r="11160" spans="1:5" x14ac:dyDescent="0.25">
      <c r="A11160">
        <v>8</v>
      </c>
      <c r="B11160" s="35" t="str">
        <f t="shared" ref="B11160:B11223" si="175">LEFT(C11160,8)</f>
        <v>18210341</v>
      </c>
      <c r="C11160" s="32" t="s">
        <v>656</v>
      </c>
      <c r="D11160" s="33">
        <v>0</v>
      </c>
      <c r="E11160" s="33">
        <v>0</v>
      </c>
    </row>
    <row r="11161" spans="1:5" x14ac:dyDescent="0.25">
      <c r="A11161">
        <v>8</v>
      </c>
      <c r="B11161" s="35" t="str">
        <f t="shared" si="175"/>
        <v xml:space="preserve">F182-1  </v>
      </c>
      <c r="C11161" s="25" t="s">
        <v>657</v>
      </c>
      <c r="D11161" s="26">
        <v>122709069.03</v>
      </c>
      <c r="E11161" s="26">
        <v>124629939.16</v>
      </c>
    </row>
    <row r="11162" spans="1:5" x14ac:dyDescent="0.25">
      <c r="A11162">
        <v>8</v>
      </c>
      <c r="B11162" s="35" t="str">
        <f t="shared" si="175"/>
        <v>F1-P110.</v>
      </c>
      <c r="C11162" s="25" t="s">
        <v>223</v>
      </c>
      <c r="D11162" s="26">
        <v>122709069.03</v>
      </c>
      <c r="E11162" s="26">
        <v>124629939.16</v>
      </c>
    </row>
    <row r="11163" spans="1:5" x14ac:dyDescent="0.25">
      <c r="A11163">
        <v>8</v>
      </c>
      <c r="B11163" s="35" t="str">
        <f t="shared" si="175"/>
        <v>18220011</v>
      </c>
      <c r="C11163" s="32" t="s">
        <v>1793</v>
      </c>
      <c r="D11163" s="33">
        <v>65708856.939999998</v>
      </c>
      <c r="E11163" s="33">
        <v>65708856.939999998</v>
      </c>
    </row>
    <row r="11164" spans="1:5" x14ac:dyDescent="0.25">
      <c r="A11164">
        <v>8</v>
      </c>
      <c r="B11164" s="35" t="str">
        <f t="shared" si="175"/>
        <v>18220021</v>
      </c>
      <c r="C11164" s="32" t="s">
        <v>1794</v>
      </c>
      <c r="D11164" s="33">
        <v>743111.53</v>
      </c>
      <c r="E11164" s="33">
        <v>743111.53</v>
      </c>
    </row>
    <row r="11165" spans="1:5" x14ac:dyDescent="0.25">
      <c r="A11165">
        <v>8</v>
      </c>
      <c r="B11165" s="35" t="str">
        <f t="shared" si="175"/>
        <v>18220031</v>
      </c>
      <c r="C11165" s="32" t="s">
        <v>1795</v>
      </c>
      <c r="D11165" s="33">
        <v>-18818583.699999999</v>
      </c>
      <c r="E11165" s="33">
        <v>-18818583.699999999</v>
      </c>
    </row>
    <row r="11166" spans="1:5" x14ac:dyDescent="0.25">
      <c r="A11166">
        <v>8</v>
      </c>
      <c r="B11166" s="35" t="str">
        <f t="shared" si="175"/>
        <v>18220041</v>
      </c>
      <c r="C11166" s="32" t="s">
        <v>1796</v>
      </c>
      <c r="D11166" s="33">
        <v>-19368846.739999998</v>
      </c>
      <c r="E11166" s="33">
        <v>-20365314.739999998</v>
      </c>
    </row>
    <row r="11167" spans="1:5" x14ac:dyDescent="0.25">
      <c r="A11167">
        <v>8</v>
      </c>
      <c r="B11167" s="35" t="str">
        <f t="shared" si="175"/>
        <v>18220061</v>
      </c>
      <c r="C11167" s="32" t="s">
        <v>1797</v>
      </c>
      <c r="D11167" s="33">
        <v>-30211680.609999999</v>
      </c>
      <c r="E11167" s="33">
        <v>-30211680.609999999</v>
      </c>
    </row>
    <row r="11168" spans="1:5" x14ac:dyDescent="0.25">
      <c r="A11168">
        <v>8</v>
      </c>
      <c r="B11168" s="35" t="str">
        <f t="shared" si="175"/>
        <v>18220101</v>
      </c>
      <c r="C11168" s="32" t="s">
        <v>658</v>
      </c>
      <c r="D11168" s="33">
        <v>7177807.8399999999</v>
      </c>
      <c r="E11168" s="33">
        <v>4916807.84</v>
      </c>
    </row>
    <row r="11169" spans="1:5" x14ac:dyDescent="0.25">
      <c r="A11169">
        <v>8</v>
      </c>
      <c r="B11169" s="35" t="str">
        <f t="shared" si="175"/>
        <v xml:space="preserve">F182-2  </v>
      </c>
      <c r="C11169" s="25" t="s">
        <v>659</v>
      </c>
      <c r="D11169" s="26">
        <v>5230665.26</v>
      </c>
      <c r="E11169" s="26">
        <v>1973197.26</v>
      </c>
    </row>
    <row r="11170" spans="1:5" x14ac:dyDescent="0.25">
      <c r="A11170">
        <v>8</v>
      </c>
      <c r="B11170" s="35" t="str">
        <f t="shared" si="175"/>
        <v>F1-P110.</v>
      </c>
      <c r="C11170" s="25" t="s">
        <v>224</v>
      </c>
      <c r="D11170" s="26">
        <v>5230665.26</v>
      </c>
      <c r="E11170" s="26">
        <v>1973197.26</v>
      </c>
    </row>
    <row r="11171" spans="1:5" x14ac:dyDescent="0.25">
      <c r="A11171">
        <v>8</v>
      </c>
      <c r="B11171" s="35" t="str">
        <f t="shared" si="175"/>
        <v>18230002</v>
      </c>
      <c r="C11171" s="32" t="s">
        <v>660</v>
      </c>
      <c r="D11171" s="33">
        <v>1252850.99</v>
      </c>
      <c r="E11171" s="33">
        <v>1417899.94</v>
      </c>
    </row>
    <row r="11172" spans="1:5" x14ac:dyDescent="0.25">
      <c r="A11172">
        <v>8</v>
      </c>
      <c r="B11172" s="35" t="str">
        <f t="shared" si="175"/>
        <v>18230021</v>
      </c>
      <c r="C11172" s="32" t="s">
        <v>661</v>
      </c>
      <c r="D11172" s="33">
        <v>100933892.91</v>
      </c>
      <c r="E11172" s="33">
        <v>63149584.829999998</v>
      </c>
    </row>
    <row r="11173" spans="1:5" x14ac:dyDescent="0.25">
      <c r="A11173">
        <v>8</v>
      </c>
      <c r="B11173" s="35" t="str">
        <f t="shared" si="175"/>
        <v>18230031</v>
      </c>
      <c r="C11173" s="32" t="s">
        <v>662</v>
      </c>
      <c r="D11173" s="33">
        <v>51403518.619999997</v>
      </c>
      <c r="E11173" s="33">
        <v>49735709.579999998</v>
      </c>
    </row>
    <row r="11174" spans="1:5" x14ac:dyDescent="0.25">
      <c r="A11174">
        <v>8</v>
      </c>
      <c r="B11174" s="35" t="str">
        <f t="shared" si="175"/>
        <v>18230032</v>
      </c>
      <c r="C11174" s="32" t="s">
        <v>663</v>
      </c>
      <c r="D11174" s="33">
        <v>13643850.26</v>
      </c>
      <c r="E11174" s="33">
        <v>8873379.9100000001</v>
      </c>
    </row>
    <row r="11175" spans="1:5" x14ac:dyDescent="0.25">
      <c r="A11175">
        <v>8</v>
      </c>
      <c r="B11175" s="35" t="str">
        <f t="shared" si="175"/>
        <v>18230041</v>
      </c>
      <c r="C11175" s="32" t="s">
        <v>664</v>
      </c>
      <c r="D11175" s="33">
        <v>21589277</v>
      </c>
      <c r="E11175" s="33">
        <v>21589277</v>
      </c>
    </row>
    <row r="11176" spans="1:5" x14ac:dyDescent="0.25">
      <c r="A11176">
        <v>8</v>
      </c>
      <c r="B11176" s="35" t="str">
        <f t="shared" si="175"/>
        <v>18230042</v>
      </c>
      <c r="C11176" s="32" t="s">
        <v>665</v>
      </c>
      <c r="D11176" s="33">
        <v>-5054949.3499999996</v>
      </c>
      <c r="E11176" s="33">
        <v>-2041213.49</v>
      </c>
    </row>
    <row r="11177" spans="1:5" x14ac:dyDescent="0.25">
      <c r="A11177">
        <v>8</v>
      </c>
      <c r="B11177" s="35" t="str">
        <f t="shared" si="175"/>
        <v>18230051</v>
      </c>
      <c r="C11177" s="32" t="s">
        <v>666</v>
      </c>
      <c r="D11177" s="33">
        <v>-17294509.710000001</v>
      </c>
      <c r="E11177" s="33">
        <v>-17678828.829999998</v>
      </c>
    </row>
    <row r="11178" spans="1:5" x14ac:dyDescent="0.25">
      <c r="A11178">
        <v>8</v>
      </c>
      <c r="B11178" s="35" t="str">
        <f t="shared" si="175"/>
        <v>18230061</v>
      </c>
      <c r="C11178" s="32" t="s">
        <v>667</v>
      </c>
      <c r="D11178" s="33">
        <v>1038841</v>
      </c>
      <c r="E11178" s="33">
        <v>946305</v>
      </c>
    </row>
    <row r="11179" spans="1:5" x14ac:dyDescent="0.25">
      <c r="A11179">
        <v>8</v>
      </c>
      <c r="B11179" s="35" t="str">
        <f t="shared" si="175"/>
        <v>18230071</v>
      </c>
      <c r="C11179" s="32" t="s">
        <v>668</v>
      </c>
      <c r="D11179" s="33">
        <v>113632921</v>
      </c>
      <c r="E11179" s="33">
        <v>113632921</v>
      </c>
    </row>
    <row r="11180" spans="1:5" x14ac:dyDescent="0.25">
      <c r="A11180">
        <v>8</v>
      </c>
      <c r="B11180" s="35" t="str">
        <f t="shared" si="175"/>
        <v>18230081</v>
      </c>
      <c r="C11180" s="32" t="s">
        <v>669</v>
      </c>
      <c r="D11180" s="33">
        <v>-111869702.98999999</v>
      </c>
      <c r="E11180" s="33">
        <v>-113632921</v>
      </c>
    </row>
    <row r="11181" spans="1:5" x14ac:dyDescent="0.25">
      <c r="A11181">
        <v>8</v>
      </c>
      <c r="B11181" s="35" t="str">
        <f t="shared" si="175"/>
        <v>18230311</v>
      </c>
      <c r="C11181" s="32" t="s">
        <v>670</v>
      </c>
      <c r="D11181" s="33">
        <v>30000</v>
      </c>
      <c r="E11181" s="33">
        <v>30000</v>
      </c>
    </row>
    <row r="11182" spans="1:5" x14ac:dyDescent="0.25">
      <c r="A11182">
        <v>8</v>
      </c>
      <c r="B11182" s="35" t="str">
        <f t="shared" si="175"/>
        <v>18230312</v>
      </c>
      <c r="C11182" s="32" t="s">
        <v>671</v>
      </c>
      <c r="D11182" s="33">
        <v>0</v>
      </c>
      <c r="E11182" s="33">
        <v>0</v>
      </c>
    </row>
    <row r="11183" spans="1:5" x14ac:dyDescent="0.25">
      <c r="A11183">
        <v>8</v>
      </c>
      <c r="B11183" s="35" t="str">
        <f t="shared" si="175"/>
        <v>18230351</v>
      </c>
      <c r="C11183" s="32" t="s">
        <v>672</v>
      </c>
      <c r="D11183" s="33">
        <v>105139640.29000001</v>
      </c>
      <c r="E11183" s="33">
        <v>100414263.25</v>
      </c>
    </row>
    <row r="11184" spans="1:5" x14ac:dyDescent="0.25">
      <c r="A11184">
        <v>8</v>
      </c>
      <c r="B11184" s="35" t="str">
        <f t="shared" si="175"/>
        <v>18230401</v>
      </c>
      <c r="C11184" s="32" t="s">
        <v>1798</v>
      </c>
      <c r="D11184" s="33">
        <v>13262.01</v>
      </c>
      <c r="E11184" s="33">
        <v>13262.01</v>
      </c>
    </row>
    <row r="11185" spans="1:5" x14ac:dyDescent="0.25">
      <c r="A11185">
        <v>8</v>
      </c>
      <c r="B11185" s="35" t="str">
        <f t="shared" si="175"/>
        <v>18230431</v>
      </c>
      <c r="C11185" s="32" t="s">
        <v>673</v>
      </c>
      <c r="D11185" s="33">
        <v>0</v>
      </c>
      <c r="E11185" s="33">
        <v>0</v>
      </c>
    </row>
    <row r="11186" spans="1:5" x14ac:dyDescent="0.25">
      <c r="A11186">
        <v>8</v>
      </c>
      <c r="B11186" s="35" t="str">
        <f t="shared" si="175"/>
        <v>18230501</v>
      </c>
      <c r="C11186" s="32" t="s">
        <v>674</v>
      </c>
      <c r="D11186" s="33">
        <v>0</v>
      </c>
      <c r="E11186" s="33">
        <v>0</v>
      </c>
    </row>
    <row r="11187" spans="1:5" x14ac:dyDescent="0.25">
      <c r="A11187">
        <v>8</v>
      </c>
      <c r="B11187" s="35" t="str">
        <f t="shared" si="175"/>
        <v>18230502</v>
      </c>
      <c r="C11187" s="32" t="s">
        <v>675</v>
      </c>
      <c r="D11187" s="33">
        <v>0</v>
      </c>
      <c r="E11187" s="33">
        <v>0</v>
      </c>
    </row>
    <row r="11188" spans="1:5" x14ac:dyDescent="0.25">
      <c r="A11188">
        <v>8</v>
      </c>
      <c r="B11188" s="35" t="str">
        <f t="shared" si="175"/>
        <v>18230621</v>
      </c>
      <c r="C11188" s="32" t="s">
        <v>676</v>
      </c>
      <c r="D11188" s="33">
        <v>-68496064.109999999</v>
      </c>
      <c r="E11188" s="33">
        <v>-35318010.780000001</v>
      </c>
    </row>
    <row r="11189" spans="1:5" x14ac:dyDescent="0.25">
      <c r="A11189">
        <v>8</v>
      </c>
      <c r="B11189" s="35" t="str">
        <f t="shared" si="175"/>
        <v>18230631</v>
      </c>
      <c r="C11189" s="32" t="s">
        <v>677</v>
      </c>
      <c r="D11189" s="33">
        <v>70264584.579999998</v>
      </c>
      <c r="E11189" s="33">
        <v>69622842.409999996</v>
      </c>
    </row>
    <row r="11190" spans="1:5" x14ac:dyDescent="0.25">
      <c r="A11190">
        <v>8</v>
      </c>
      <c r="B11190" s="35" t="str">
        <f t="shared" si="175"/>
        <v>18230691</v>
      </c>
      <c r="C11190" s="32" t="s">
        <v>1799</v>
      </c>
      <c r="D11190" s="33">
        <v>-474402.14</v>
      </c>
      <c r="E11190" s="33">
        <v>-474402.14</v>
      </c>
    </row>
    <row r="11191" spans="1:5" x14ac:dyDescent="0.25">
      <c r="A11191">
        <v>8</v>
      </c>
      <c r="B11191" s="35" t="str">
        <f t="shared" si="175"/>
        <v>18230771</v>
      </c>
      <c r="C11191" s="32" t="s">
        <v>678</v>
      </c>
      <c r="D11191" s="33">
        <v>10798862</v>
      </c>
      <c r="E11191" s="33">
        <v>18619570</v>
      </c>
    </row>
    <row r="11192" spans="1:5" x14ac:dyDescent="0.25">
      <c r="A11192">
        <v>8</v>
      </c>
      <c r="B11192" s="35" t="str">
        <f t="shared" si="175"/>
        <v>18230781</v>
      </c>
      <c r="C11192" s="32" t="s">
        <v>679</v>
      </c>
      <c r="D11192" s="33">
        <v>-10798862</v>
      </c>
      <c r="E11192" s="33">
        <v>-18619570</v>
      </c>
    </row>
    <row r="11193" spans="1:5" x14ac:dyDescent="0.25">
      <c r="A11193">
        <v>8</v>
      </c>
      <c r="B11193" s="35" t="str">
        <f t="shared" si="175"/>
        <v>18230791</v>
      </c>
      <c r="C11193" s="32" t="s">
        <v>680</v>
      </c>
      <c r="D11193" s="33">
        <v>3533098</v>
      </c>
      <c r="E11193" s="33">
        <v>3454344</v>
      </c>
    </row>
    <row r="11194" spans="1:5" x14ac:dyDescent="0.25">
      <c r="A11194">
        <v>8</v>
      </c>
      <c r="B11194" s="35" t="str">
        <f t="shared" si="175"/>
        <v>18230971</v>
      </c>
      <c r="C11194" s="32" t="s">
        <v>1800</v>
      </c>
      <c r="D11194" s="33">
        <v>2749643.08</v>
      </c>
      <c r="E11194" s="33">
        <v>2749643.08</v>
      </c>
    </row>
    <row r="11195" spans="1:5" x14ac:dyDescent="0.25">
      <c r="A11195">
        <v>8</v>
      </c>
      <c r="B11195" s="35" t="str">
        <f t="shared" si="175"/>
        <v>18231051</v>
      </c>
      <c r="C11195" s="32" t="s">
        <v>681</v>
      </c>
      <c r="D11195" s="33">
        <v>-34827817</v>
      </c>
      <c r="E11195" s="33">
        <v>-34827817</v>
      </c>
    </row>
    <row r="11196" spans="1:5" x14ac:dyDescent="0.25">
      <c r="A11196">
        <v>8</v>
      </c>
      <c r="B11196" s="35" t="str">
        <f t="shared" si="175"/>
        <v>18231061</v>
      </c>
      <c r="C11196" s="32" t="s">
        <v>682</v>
      </c>
      <c r="D11196" s="33">
        <v>34827817</v>
      </c>
      <c r="E11196" s="33">
        <v>34827817</v>
      </c>
    </row>
    <row r="11197" spans="1:5" x14ac:dyDescent="0.25">
      <c r="A11197">
        <v>8</v>
      </c>
      <c r="B11197" s="35" t="str">
        <f t="shared" si="175"/>
        <v>18231081</v>
      </c>
      <c r="C11197" s="32" t="s">
        <v>683</v>
      </c>
      <c r="D11197" s="33">
        <v>-25644564</v>
      </c>
      <c r="E11197" s="33">
        <v>-25644564</v>
      </c>
    </row>
    <row r="11198" spans="1:5" x14ac:dyDescent="0.25">
      <c r="A11198">
        <v>8</v>
      </c>
      <c r="B11198" s="35" t="str">
        <f t="shared" si="175"/>
        <v>18231091</v>
      </c>
      <c r="C11198" s="32" t="s">
        <v>684</v>
      </c>
      <c r="D11198" s="33">
        <v>25644564</v>
      </c>
      <c r="E11198" s="33">
        <v>25644564</v>
      </c>
    </row>
    <row r="11199" spans="1:5" x14ac:dyDescent="0.25">
      <c r="A11199">
        <v>8</v>
      </c>
      <c r="B11199" s="35" t="str">
        <f t="shared" si="175"/>
        <v>18231141</v>
      </c>
      <c r="C11199" s="32" t="s">
        <v>685</v>
      </c>
      <c r="D11199" s="33">
        <v>-37881375</v>
      </c>
      <c r="E11199" s="33">
        <v>-38038883</v>
      </c>
    </row>
    <row r="11200" spans="1:5" x14ac:dyDescent="0.25">
      <c r="A11200">
        <v>8</v>
      </c>
      <c r="B11200" s="35" t="str">
        <f t="shared" si="175"/>
        <v>18231151</v>
      </c>
      <c r="C11200" s="32" t="s">
        <v>686</v>
      </c>
      <c r="D11200" s="33">
        <v>37881375</v>
      </c>
      <c r="E11200" s="33">
        <v>38038883</v>
      </c>
    </row>
    <row r="11201" spans="1:5" x14ac:dyDescent="0.25">
      <c r="A11201">
        <v>8</v>
      </c>
      <c r="B11201" s="35" t="str">
        <f t="shared" si="175"/>
        <v>18231161</v>
      </c>
      <c r="C11201" s="32" t="s">
        <v>687</v>
      </c>
      <c r="D11201" s="33">
        <v>39647674</v>
      </c>
      <c r="E11201" s="33">
        <v>39647674</v>
      </c>
    </row>
    <row r="11202" spans="1:5" x14ac:dyDescent="0.25">
      <c r="A11202">
        <v>8</v>
      </c>
      <c r="B11202" s="35" t="str">
        <f t="shared" si="175"/>
        <v>18231171</v>
      </c>
      <c r="C11202" s="32" t="s">
        <v>688</v>
      </c>
      <c r="D11202" s="33">
        <v>-39647674</v>
      </c>
      <c r="E11202" s="33">
        <v>-39647674</v>
      </c>
    </row>
    <row r="11203" spans="1:5" x14ac:dyDescent="0.25">
      <c r="A11203">
        <v>8</v>
      </c>
      <c r="B11203" s="35" t="str">
        <f t="shared" si="175"/>
        <v>18231181</v>
      </c>
      <c r="C11203" s="32" t="s">
        <v>689</v>
      </c>
      <c r="D11203" s="33">
        <v>8232968</v>
      </c>
      <c r="E11203" s="33">
        <v>8232968</v>
      </c>
    </row>
    <row r="11204" spans="1:5" x14ac:dyDescent="0.25">
      <c r="A11204">
        <v>8</v>
      </c>
      <c r="B11204" s="35" t="str">
        <f t="shared" si="175"/>
        <v>18231191</v>
      </c>
      <c r="C11204" s="32" t="s">
        <v>690</v>
      </c>
      <c r="D11204" s="33">
        <v>-8232968</v>
      </c>
      <c r="E11204" s="33">
        <v>-8232968</v>
      </c>
    </row>
    <row r="11205" spans="1:5" x14ac:dyDescent="0.25">
      <c r="A11205">
        <v>8</v>
      </c>
      <c r="B11205" s="35" t="str">
        <f t="shared" si="175"/>
        <v>18231241</v>
      </c>
      <c r="C11205" s="32" t="s">
        <v>691</v>
      </c>
      <c r="D11205" s="33">
        <v>465000</v>
      </c>
      <c r="E11205" s="33">
        <v>457520.62</v>
      </c>
    </row>
    <row r="11206" spans="1:5" x14ac:dyDescent="0.25">
      <c r="A11206">
        <v>8</v>
      </c>
      <c r="B11206" s="35" t="str">
        <f t="shared" si="175"/>
        <v>18231251</v>
      </c>
      <c r="C11206" s="32" t="s">
        <v>692</v>
      </c>
      <c r="D11206" s="33">
        <v>23976.81</v>
      </c>
      <c r="E11206" s="33">
        <v>37765.54</v>
      </c>
    </row>
    <row r="11207" spans="1:5" x14ac:dyDescent="0.25">
      <c r="A11207">
        <v>8</v>
      </c>
      <c r="B11207" s="35" t="str">
        <f t="shared" si="175"/>
        <v>18232221</v>
      </c>
      <c r="C11207" s="32" t="s">
        <v>695</v>
      </c>
      <c r="D11207" s="33">
        <v>200000</v>
      </c>
      <c r="E11207" s="33">
        <v>189835.41</v>
      </c>
    </row>
    <row r="11208" spans="1:5" x14ac:dyDescent="0.25">
      <c r="A11208">
        <v>8</v>
      </c>
      <c r="B11208" s="35" t="str">
        <f t="shared" si="175"/>
        <v>18232251</v>
      </c>
      <c r="C11208" s="32" t="s">
        <v>696</v>
      </c>
      <c r="D11208" s="33">
        <v>2156485.4</v>
      </c>
      <c r="E11208" s="33">
        <v>2167207.2000000002</v>
      </c>
    </row>
    <row r="11209" spans="1:5" x14ac:dyDescent="0.25">
      <c r="A11209">
        <v>8</v>
      </c>
      <c r="B11209" s="35" t="str">
        <f t="shared" si="175"/>
        <v>18232261</v>
      </c>
      <c r="C11209" s="32" t="s">
        <v>697</v>
      </c>
      <c r="D11209" s="33">
        <v>250000</v>
      </c>
      <c r="E11209" s="33">
        <v>-51720.33</v>
      </c>
    </row>
    <row r="11210" spans="1:5" x14ac:dyDescent="0.25">
      <c r="A11210">
        <v>8</v>
      </c>
      <c r="B11210" s="35" t="str">
        <f t="shared" si="175"/>
        <v>18232271</v>
      </c>
      <c r="C11210" s="32" t="s">
        <v>698</v>
      </c>
      <c r="D11210" s="33">
        <v>396658.16</v>
      </c>
      <c r="E11210" s="33">
        <v>744866.39</v>
      </c>
    </row>
    <row r="11211" spans="1:5" x14ac:dyDescent="0.25">
      <c r="A11211">
        <v>8</v>
      </c>
      <c r="B11211" s="35" t="str">
        <f t="shared" si="175"/>
        <v>18232301</v>
      </c>
      <c r="C11211" s="32" t="s">
        <v>699</v>
      </c>
      <c r="D11211" s="33">
        <v>66431157.369999997</v>
      </c>
      <c r="E11211" s="33">
        <v>64117500.369999997</v>
      </c>
    </row>
    <row r="11212" spans="1:5" x14ac:dyDescent="0.25">
      <c r="A11212">
        <v>8</v>
      </c>
      <c r="B11212" s="35" t="str">
        <f t="shared" si="175"/>
        <v>18232311</v>
      </c>
      <c r="C11212" s="32" t="s">
        <v>700</v>
      </c>
      <c r="D11212" s="33">
        <v>14056824</v>
      </c>
      <c r="E11212" s="33">
        <v>13598544</v>
      </c>
    </row>
    <row r="11213" spans="1:5" x14ac:dyDescent="0.25">
      <c r="A11213">
        <v>8</v>
      </c>
      <c r="B11213" s="35" t="str">
        <f t="shared" si="175"/>
        <v>18232321</v>
      </c>
      <c r="C11213" s="32" t="s">
        <v>701</v>
      </c>
      <c r="D11213" s="33">
        <v>1499999.75</v>
      </c>
      <c r="E11213" s="33">
        <v>1166666.3899999999</v>
      </c>
    </row>
    <row r="11214" spans="1:5" x14ac:dyDescent="0.25">
      <c r="A11214">
        <v>8</v>
      </c>
      <c r="B11214" s="35" t="str">
        <f t="shared" si="175"/>
        <v>18233061</v>
      </c>
      <c r="C11214" s="32" t="s">
        <v>702</v>
      </c>
      <c r="D11214" s="33">
        <v>20000</v>
      </c>
      <c r="E11214" s="33">
        <v>20000</v>
      </c>
    </row>
    <row r="11215" spans="1:5" x14ac:dyDescent="0.25">
      <c r="A11215">
        <v>8</v>
      </c>
      <c r="B11215" s="35" t="str">
        <f t="shared" si="175"/>
        <v>18233091</v>
      </c>
      <c r="C11215" s="32" t="s">
        <v>1801</v>
      </c>
      <c r="D11215" s="33">
        <v>198092.16</v>
      </c>
      <c r="E11215" s="33">
        <v>198092.16</v>
      </c>
    </row>
    <row r="11216" spans="1:5" x14ac:dyDescent="0.25">
      <c r="A11216">
        <v>8</v>
      </c>
      <c r="B11216" s="35" t="str">
        <f t="shared" si="175"/>
        <v>18235521</v>
      </c>
      <c r="C11216" s="32" t="s">
        <v>703</v>
      </c>
      <c r="D11216" s="33">
        <v>23635438.879999999</v>
      </c>
      <c r="E11216" s="33">
        <v>21712070.879999999</v>
      </c>
    </row>
    <row r="11217" spans="1:5" x14ac:dyDescent="0.25">
      <c r="A11217">
        <v>8</v>
      </c>
      <c r="B11217" s="35" t="str">
        <f t="shared" si="175"/>
        <v>18236021</v>
      </c>
      <c r="C11217" s="32" t="s">
        <v>1802</v>
      </c>
      <c r="D11217" s="33">
        <v>15256064.07</v>
      </c>
      <c r="E11217" s="33">
        <v>15256064.07</v>
      </c>
    </row>
    <row r="11218" spans="1:5" x14ac:dyDescent="0.25">
      <c r="A11218">
        <v>8</v>
      </c>
      <c r="B11218" s="35" t="str">
        <f t="shared" si="175"/>
        <v>18236031</v>
      </c>
      <c r="C11218" s="32" t="s">
        <v>1803</v>
      </c>
      <c r="D11218" s="33">
        <v>2873005.76</v>
      </c>
      <c r="E11218" s="33">
        <v>2873005.76</v>
      </c>
    </row>
    <row r="11219" spans="1:5" x14ac:dyDescent="0.25">
      <c r="A11219">
        <v>8</v>
      </c>
      <c r="B11219" s="35" t="str">
        <f t="shared" si="175"/>
        <v>18236041</v>
      </c>
      <c r="C11219" s="32" t="s">
        <v>1804</v>
      </c>
      <c r="D11219" s="33">
        <v>-228709.77</v>
      </c>
      <c r="E11219" s="33">
        <v>-228709.77</v>
      </c>
    </row>
    <row r="11220" spans="1:5" x14ac:dyDescent="0.25">
      <c r="A11220">
        <v>8</v>
      </c>
      <c r="B11220" s="35" t="str">
        <f t="shared" si="175"/>
        <v>18236051</v>
      </c>
      <c r="C11220" s="32" t="s">
        <v>1805</v>
      </c>
      <c r="D11220" s="33">
        <v>107024.51</v>
      </c>
      <c r="E11220" s="33">
        <v>107024.51</v>
      </c>
    </row>
    <row r="11221" spans="1:5" x14ac:dyDescent="0.25">
      <c r="A11221">
        <v>8</v>
      </c>
      <c r="B11221" s="35" t="str">
        <f t="shared" si="175"/>
        <v>18236061</v>
      </c>
      <c r="C11221" s="32" t="s">
        <v>1806</v>
      </c>
      <c r="D11221" s="33">
        <v>1031542.85</v>
      </c>
      <c r="E11221" s="33">
        <v>1031542.85</v>
      </c>
    </row>
    <row r="11222" spans="1:5" x14ac:dyDescent="0.25">
      <c r="A11222">
        <v>8</v>
      </c>
      <c r="B11222" s="35" t="str">
        <f t="shared" si="175"/>
        <v>18236071</v>
      </c>
      <c r="C11222" s="32" t="s">
        <v>1807</v>
      </c>
      <c r="D11222" s="33">
        <v>671052.84</v>
      </c>
      <c r="E11222" s="33">
        <v>671052.84</v>
      </c>
    </row>
    <row r="11223" spans="1:5" x14ac:dyDescent="0.25">
      <c r="A11223">
        <v>8</v>
      </c>
      <c r="B11223" s="35" t="str">
        <f t="shared" si="175"/>
        <v>18236091</v>
      </c>
      <c r="C11223" s="32" t="s">
        <v>1808</v>
      </c>
      <c r="D11223" s="33">
        <v>-100555.3</v>
      </c>
      <c r="E11223" s="33">
        <v>-100555.3</v>
      </c>
    </row>
    <row r="11224" spans="1:5" x14ac:dyDescent="0.25">
      <c r="A11224">
        <v>8</v>
      </c>
      <c r="B11224" s="35" t="str">
        <f t="shared" ref="B11224:B11287" si="176">LEFT(C11224,8)</f>
        <v>18236101</v>
      </c>
      <c r="C11224" s="32" t="s">
        <v>1809</v>
      </c>
      <c r="D11224" s="33">
        <v>3769772.47</v>
      </c>
      <c r="E11224" s="33">
        <v>3769772.47</v>
      </c>
    </row>
    <row r="11225" spans="1:5" x14ac:dyDescent="0.25">
      <c r="A11225">
        <v>8</v>
      </c>
      <c r="B11225" s="35" t="str">
        <f t="shared" si="176"/>
        <v>18236111</v>
      </c>
      <c r="C11225" s="32" t="s">
        <v>1810</v>
      </c>
      <c r="D11225" s="33">
        <v>-2093995.97</v>
      </c>
      <c r="E11225" s="33">
        <v>-2501219.66</v>
      </c>
    </row>
    <row r="11226" spans="1:5" x14ac:dyDescent="0.25">
      <c r="A11226">
        <v>8</v>
      </c>
      <c r="B11226" s="35" t="str">
        <f t="shared" si="176"/>
        <v>18237112</v>
      </c>
      <c r="C11226" s="32" t="s">
        <v>704</v>
      </c>
      <c r="D11226" s="33">
        <v>294228.84000000003</v>
      </c>
      <c r="E11226" s="33">
        <v>294228.84000000003</v>
      </c>
    </row>
    <row r="11227" spans="1:5" x14ac:dyDescent="0.25">
      <c r="A11227">
        <v>8</v>
      </c>
      <c r="B11227" s="35" t="str">
        <f t="shared" si="176"/>
        <v>18237122</v>
      </c>
      <c r="C11227" s="32" t="s">
        <v>1811</v>
      </c>
      <c r="D11227" s="33">
        <v>169602.13</v>
      </c>
      <c r="E11227" s="33">
        <v>169602.13</v>
      </c>
    </row>
    <row r="11228" spans="1:5" x14ac:dyDescent="0.25">
      <c r="A11228">
        <v>8</v>
      </c>
      <c r="B11228" s="35" t="str">
        <f t="shared" si="176"/>
        <v>18237132</v>
      </c>
      <c r="C11228" s="32" t="s">
        <v>1812</v>
      </c>
      <c r="D11228" s="33">
        <v>133750.43</v>
      </c>
      <c r="E11228" s="33">
        <v>133750.43</v>
      </c>
    </row>
    <row r="11229" spans="1:5" x14ac:dyDescent="0.25">
      <c r="A11229">
        <v>8</v>
      </c>
      <c r="B11229" s="35" t="str">
        <f t="shared" si="176"/>
        <v>18237142</v>
      </c>
      <c r="C11229" s="32" t="s">
        <v>1813</v>
      </c>
      <c r="D11229" s="33">
        <v>53995.63</v>
      </c>
      <c r="E11229" s="33">
        <v>53995.63</v>
      </c>
    </row>
    <row r="11230" spans="1:5" x14ac:dyDescent="0.25">
      <c r="A11230">
        <v>8</v>
      </c>
      <c r="B11230" s="35" t="str">
        <f t="shared" si="176"/>
        <v>18237152</v>
      </c>
      <c r="C11230" s="32" t="s">
        <v>1814</v>
      </c>
      <c r="D11230" s="33">
        <v>67987.45</v>
      </c>
      <c r="E11230" s="33">
        <v>67987.45</v>
      </c>
    </row>
    <row r="11231" spans="1:5" x14ac:dyDescent="0.25">
      <c r="A11231">
        <v>8</v>
      </c>
      <c r="B11231" s="35" t="str">
        <f t="shared" si="176"/>
        <v>18237211</v>
      </c>
      <c r="C11231" s="32" t="s">
        <v>710</v>
      </c>
      <c r="D11231" s="33">
        <v>0</v>
      </c>
      <c r="E11231" s="33">
        <v>0</v>
      </c>
    </row>
    <row r="11232" spans="1:5" x14ac:dyDescent="0.25">
      <c r="A11232">
        <v>8</v>
      </c>
      <c r="B11232" s="35" t="str">
        <f t="shared" si="176"/>
        <v>18237221</v>
      </c>
      <c r="C11232" s="32" t="s">
        <v>711</v>
      </c>
      <c r="D11232" s="33">
        <v>0</v>
      </c>
      <c r="E11232" s="33">
        <v>0</v>
      </c>
    </row>
    <row r="11233" spans="1:5" x14ac:dyDescent="0.25">
      <c r="A11233">
        <v>8</v>
      </c>
      <c r="B11233" s="35" t="str">
        <f t="shared" si="176"/>
        <v>18237271</v>
      </c>
      <c r="C11233" s="32" t="s">
        <v>715</v>
      </c>
      <c r="D11233" s="33">
        <v>0</v>
      </c>
      <c r="E11233" s="33">
        <v>0</v>
      </c>
    </row>
    <row r="11234" spans="1:5" x14ac:dyDescent="0.25">
      <c r="A11234">
        <v>8</v>
      </c>
      <c r="B11234" s="35" t="str">
        <f t="shared" si="176"/>
        <v>18237281</v>
      </c>
      <c r="C11234" s="32" t="s">
        <v>716</v>
      </c>
      <c r="D11234" s="33">
        <v>0</v>
      </c>
      <c r="E11234" s="33">
        <v>0</v>
      </c>
    </row>
    <row r="11235" spans="1:5" x14ac:dyDescent="0.25">
      <c r="A11235">
        <v>8</v>
      </c>
      <c r="B11235" s="35" t="str">
        <f t="shared" si="176"/>
        <v>18237302</v>
      </c>
      <c r="C11235" s="32" t="s">
        <v>717</v>
      </c>
      <c r="D11235" s="33">
        <v>0</v>
      </c>
      <c r="E11235" s="33">
        <v>0</v>
      </c>
    </row>
    <row r="11236" spans="1:5" x14ac:dyDescent="0.25">
      <c r="A11236">
        <v>8</v>
      </c>
      <c r="B11236" s="35" t="str">
        <f t="shared" si="176"/>
        <v>18237331</v>
      </c>
      <c r="C11236" s="32" t="s">
        <v>720</v>
      </c>
      <c r="D11236" s="33">
        <v>0</v>
      </c>
      <c r="E11236" s="33">
        <v>0</v>
      </c>
    </row>
    <row r="11237" spans="1:5" x14ac:dyDescent="0.25">
      <c r="A11237">
        <v>8</v>
      </c>
      <c r="B11237" s="35" t="str">
        <f t="shared" si="176"/>
        <v>18237381</v>
      </c>
      <c r="C11237" s="32" t="s">
        <v>724</v>
      </c>
      <c r="D11237" s="33">
        <v>0</v>
      </c>
      <c r="E11237" s="33">
        <v>0</v>
      </c>
    </row>
    <row r="11238" spans="1:5" x14ac:dyDescent="0.25">
      <c r="A11238">
        <v>8</v>
      </c>
      <c r="B11238" s="35" t="str">
        <f t="shared" si="176"/>
        <v>18237391</v>
      </c>
      <c r="C11238" s="32" t="s">
        <v>725</v>
      </c>
      <c r="D11238" s="33">
        <v>0</v>
      </c>
      <c r="E11238" s="33">
        <v>0</v>
      </c>
    </row>
    <row r="11239" spans="1:5" x14ac:dyDescent="0.25">
      <c r="A11239">
        <v>8</v>
      </c>
      <c r="B11239" s="35" t="str">
        <f t="shared" si="176"/>
        <v>18237411</v>
      </c>
      <c r="C11239" s="32" t="s">
        <v>728</v>
      </c>
      <c r="D11239" s="33">
        <v>0</v>
      </c>
      <c r="E11239" s="33">
        <v>0</v>
      </c>
    </row>
    <row r="11240" spans="1:5" x14ac:dyDescent="0.25">
      <c r="A11240">
        <v>8</v>
      </c>
      <c r="B11240" s="35" t="str">
        <f t="shared" si="176"/>
        <v>18237412</v>
      </c>
      <c r="C11240" s="32" t="s">
        <v>729</v>
      </c>
      <c r="D11240" s="33">
        <v>0</v>
      </c>
      <c r="E11240" s="33">
        <v>0</v>
      </c>
    </row>
    <row r="11241" spans="1:5" x14ac:dyDescent="0.25">
      <c r="A11241">
        <v>8</v>
      </c>
      <c r="B11241" s="35" t="str">
        <f t="shared" si="176"/>
        <v>18237421</v>
      </c>
      <c r="C11241" s="32" t="s">
        <v>730</v>
      </c>
      <c r="D11241" s="33">
        <v>0</v>
      </c>
      <c r="E11241" s="33">
        <v>0</v>
      </c>
    </row>
    <row r="11242" spans="1:5" x14ac:dyDescent="0.25">
      <c r="A11242">
        <v>8</v>
      </c>
      <c r="B11242" s="35" t="str">
        <f t="shared" si="176"/>
        <v>18237431</v>
      </c>
      <c r="C11242" s="32" t="s">
        <v>731</v>
      </c>
      <c r="D11242" s="33">
        <v>0</v>
      </c>
      <c r="E11242" s="33">
        <v>0</v>
      </c>
    </row>
    <row r="11243" spans="1:5" x14ac:dyDescent="0.25">
      <c r="A11243">
        <v>8</v>
      </c>
      <c r="B11243" s="35" t="str">
        <f t="shared" si="176"/>
        <v>18237441</v>
      </c>
      <c r="C11243" s="32" t="s">
        <v>732</v>
      </c>
      <c r="D11243" s="33">
        <v>0</v>
      </c>
      <c r="E11243" s="33">
        <v>0</v>
      </c>
    </row>
    <row r="11244" spans="1:5" x14ac:dyDescent="0.25">
      <c r="A11244">
        <v>8</v>
      </c>
      <c r="B11244" s="35" t="str">
        <f t="shared" si="176"/>
        <v>18237502</v>
      </c>
      <c r="C11244" s="32" t="s">
        <v>736</v>
      </c>
      <c r="D11244" s="33">
        <v>0</v>
      </c>
      <c r="E11244" s="33">
        <v>0</v>
      </c>
    </row>
    <row r="11245" spans="1:5" x14ac:dyDescent="0.25">
      <c r="A11245">
        <v>8</v>
      </c>
      <c r="B11245" s="35" t="str">
        <f t="shared" si="176"/>
        <v>18237512</v>
      </c>
      <c r="C11245" s="32" t="s">
        <v>737</v>
      </c>
      <c r="D11245" s="33">
        <v>0</v>
      </c>
      <c r="E11245" s="33">
        <v>0</v>
      </c>
    </row>
    <row r="11246" spans="1:5" x14ac:dyDescent="0.25">
      <c r="A11246">
        <v>8</v>
      </c>
      <c r="B11246" s="35" t="str">
        <f t="shared" si="176"/>
        <v>18238031</v>
      </c>
      <c r="C11246" s="32" t="s">
        <v>738</v>
      </c>
      <c r="D11246" s="33">
        <v>8257062.1900000004</v>
      </c>
      <c r="E11246" s="33">
        <v>15268843.970000001</v>
      </c>
    </row>
    <row r="11247" spans="1:5" x14ac:dyDescent="0.25">
      <c r="A11247">
        <v>8</v>
      </c>
      <c r="B11247" s="35" t="str">
        <f t="shared" si="176"/>
        <v>18238032</v>
      </c>
      <c r="C11247" s="32" t="s">
        <v>739</v>
      </c>
      <c r="D11247" s="33">
        <v>2964446.29</v>
      </c>
      <c r="E11247" s="33">
        <v>5535039.2300000004</v>
      </c>
    </row>
    <row r="11248" spans="1:5" x14ac:dyDescent="0.25">
      <c r="A11248">
        <v>8</v>
      </c>
      <c r="B11248" s="35" t="str">
        <f t="shared" si="176"/>
        <v>18238041</v>
      </c>
      <c r="C11248" s="32" t="s">
        <v>740</v>
      </c>
      <c r="D11248" s="33">
        <v>22068712</v>
      </c>
      <c r="E11248" s="33">
        <v>14982947</v>
      </c>
    </row>
    <row r="11249" spans="1:5" x14ac:dyDescent="0.25">
      <c r="A11249">
        <v>8</v>
      </c>
      <c r="B11249" s="35" t="str">
        <f t="shared" si="176"/>
        <v>18238042</v>
      </c>
      <c r="C11249" s="32" t="s">
        <v>741</v>
      </c>
      <c r="D11249" s="33">
        <v>8658316</v>
      </c>
      <c r="E11249" s="33">
        <v>3344985</v>
      </c>
    </row>
    <row r="11250" spans="1:5" x14ac:dyDescent="0.25">
      <c r="A11250">
        <v>8</v>
      </c>
      <c r="B11250" s="35" t="str">
        <f t="shared" si="176"/>
        <v>18238141</v>
      </c>
      <c r="C11250" s="32" t="s">
        <v>742</v>
      </c>
      <c r="D11250" s="33">
        <v>28845920.960000001</v>
      </c>
      <c r="E11250" s="33">
        <v>6881842.5800000001</v>
      </c>
    </row>
    <row r="11251" spans="1:5" x14ac:dyDescent="0.25">
      <c r="A11251">
        <v>8</v>
      </c>
      <c r="B11251" s="35" t="str">
        <f t="shared" si="176"/>
        <v>18238142</v>
      </c>
      <c r="C11251" s="32" t="s">
        <v>743</v>
      </c>
      <c r="D11251" s="33">
        <v>69907436.930000007</v>
      </c>
      <c r="E11251" s="33">
        <v>45661514.609999999</v>
      </c>
    </row>
    <row r="11252" spans="1:5" x14ac:dyDescent="0.25">
      <c r="A11252">
        <v>8</v>
      </c>
      <c r="B11252" s="35" t="str">
        <f t="shared" si="176"/>
        <v>18238151</v>
      </c>
      <c r="C11252" s="32" t="s">
        <v>744</v>
      </c>
      <c r="D11252" s="33">
        <v>12265263.75</v>
      </c>
      <c r="E11252" s="33">
        <v>7507538.3899999997</v>
      </c>
    </row>
    <row r="11253" spans="1:5" x14ac:dyDescent="0.25">
      <c r="A11253">
        <v>8</v>
      </c>
      <c r="B11253" s="35" t="str">
        <f t="shared" si="176"/>
        <v>18238152</v>
      </c>
      <c r="C11253" s="32" t="s">
        <v>745</v>
      </c>
      <c r="D11253" s="33">
        <v>12608790.34</v>
      </c>
      <c r="E11253" s="33">
        <v>0</v>
      </c>
    </row>
    <row r="11254" spans="1:5" x14ac:dyDescent="0.25">
      <c r="A11254">
        <v>8</v>
      </c>
      <c r="B11254" s="35" t="str">
        <f t="shared" si="176"/>
        <v>18238161</v>
      </c>
      <c r="C11254" s="32" t="s">
        <v>746</v>
      </c>
      <c r="D11254" s="33">
        <v>1139397.48</v>
      </c>
      <c r="E11254" s="33">
        <v>351067.33</v>
      </c>
    </row>
    <row r="11255" spans="1:5" x14ac:dyDescent="0.25">
      <c r="A11255">
        <v>8</v>
      </c>
      <c r="B11255" s="35" t="str">
        <f t="shared" si="176"/>
        <v>18238162</v>
      </c>
      <c r="C11255" s="32" t="s">
        <v>747</v>
      </c>
      <c r="D11255" s="33">
        <v>2615702.75</v>
      </c>
      <c r="E11255" s="33">
        <v>1539583.76</v>
      </c>
    </row>
    <row r="11256" spans="1:5" x14ac:dyDescent="0.25">
      <c r="A11256">
        <v>8</v>
      </c>
      <c r="B11256" s="35" t="str">
        <f t="shared" si="176"/>
        <v>18238171</v>
      </c>
      <c r="C11256" s="32" t="s">
        <v>748</v>
      </c>
      <c r="D11256" s="33">
        <v>449269.52</v>
      </c>
      <c r="E11256" s="33">
        <v>309946.46000000002</v>
      </c>
    </row>
    <row r="11257" spans="1:5" x14ac:dyDescent="0.25">
      <c r="A11257">
        <v>8</v>
      </c>
      <c r="B11257" s="35" t="str">
        <f t="shared" si="176"/>
        <v>18238172</v>
      </c>
      <c r="C11257" s="32" t="s">
        <v>749</v>
      </c>
      <c r="D11257" s="33">
        <v>625874.84</v>
      </c>
      <c r="E11257" s="33">
        <v>301026.17</v>
      </c>
    </row>
    <row r="11258" spans="1:5" x14ac:dyDescent="0.25">
      <c r="A11258">
        <v>8</v>
      </c>
      <c r="B11258" s="35" t="str">
        <f t="shared" si="176"/>
        <v>18238181</v>
      </c>
      <c r="C11258" s="32" t="s">
        <v>750</v>
      </c>
      <c r="D11258" s="33">
        <v>1225599.57</v>
      </c>
      <c r="E11258" s="33">
        <v>0</v>
      </c>
    </row>
    <row r="11259" spans="1:5" x14ac:dyDescent="0.25">
      <c r="A11259">
        <v>8</v>
      </c>
      <c r="B11259" s="35" t="str">
        <f t="shared" si="176"/>
        <v>18238191</v>
      </c>
      <c r="C11259" s="32" t="s">
        <v>751</v>
      </c>
      <c r="D11259" s="33">
        <v>1146665.1100000001</v>
      </c>
      <c r="E11259" s="33">
        <v>0</v>
      </c>
    </row>
    <row r="11260" spans="1:5" x14ac:dyDescent="0.25">
      <c r="A11260">
        <v>8</v>
      </c>
      <c r="B11260" s="35" t="str">
        <f t="shared" si="176"/>
        <v>18238211</v>
      </c>
      <c r="C11260" s="32" t="s">
        <v>752</v>
      </c>
      <c r="D11260" s="33">
        <v>33268.050000000003</v>
      </c>
      <c r="E11260" s="33">
        <v>0</v>
      </c>
    </row>
    <row r="11261" spans="1:5" x14ac:dyDescent="0.25">
      <c r="A11261">
        <v>8</v>
      </c>
      <c r="B11261" s="35" t="str">
        <f t="shared" si="176"/>
        <v>18238221</v>
      </c>
      <c r="C11261" s="32" t="s">
        <v>1815</v>
      </c>
      <c r="D11261" s="33">
        <v>60570.66</v>
      </c>
      <c r="E11261" s="33">
        <v>0</v>
      </c>
    </row>
    <row r="11262" spans="1:5" x14ac:dyDescent="0.25">
      <c r="A11262">
        <v>8</v>
      </c>
      <c r="B11262" s="35" t="str">
        <f t="shared" si="176"/>
        <v>18238311</v>
      </c>
      <c r="C11262" s="32" t="s">
        <v>753</v>
      </c>
      <c r="D11262" s="33">
        <v>12807861.76</v>
      </c>
      <c r="E11262" s="33">
        <v>9794245.7599999998</v>
      </c>
    </row>
    <row r="11263" spans="1:5" x14ac:dyDescent="0.25">
      <c r="A11263">
        <v>8</v>
      </c>
      <c r="B11263" s="35" t="str">
        <f t="shared" si="176"/>
        <v>18238321</v>
      </c>
      <c r="C11263" s="32" t="s">
        <v>754</v>
      </c>
      <c r="D11263" s="33">
        <v>1234468.8999999999</v>
      </c>
      <c r="E11263" s="33">
        <v>785564.9</v>
      </c>
    </row>
    <row r="11264" spans="1:5" x14ac:dyDescent="0.25">
      <c r="A11264">
        <v>8</v>
      </c>
      <c r="B11264" s="35" t="str">
        <f t="shared" si="176"/>
        <v>18238331</v>
      </c>
      <c r="C11264" s="32" t="s">
        <v>755</v>
      </c>
      <c r="D11264" s="33">
        <v>4847549.72</v>
      </c>
      <c r="E11264" s="33">
        <v>3084797.72</v>
      </c>
    </row>
    <row r="11265" spans="1:5" x14ac:dyDescent="0.25">
      <c r="A11265">
        <v>8</v>
      </c>
      <c r="B11265" s="35" t="str">
        <f t="shared" si="176"/>
        <v>18239001</v>
      </c>
      <c r="C11265" s="32" t="s">
        <v>756</v>
      </c>
      <c r="D11265" s="33">
        <v>117797980</v>
      </c>
      <c r="E11265" s="33">
        <v>127773274.34</v>
      </c>
    </row>
    <row r="11266" spans="1:5" x14ac:dyDescent="0.25">
      <c r="A11266">
        <v>8</v>
      </c>
      <c r="B11266" s="35" t="str">
        <f t="shared" si="176"/>
        <v>18239002</v>
      </c>
      <c r="C11266" s="32" t="s">
        <v>757</v>
      </c>
      <c r="D11266" s="33">
        <v>35287658.200000003</v>
      </c>
      <c r="E11266" s="33">
        <v>36625998.659999996</v>
      </c>
    </row>
    <row r="11267" spans="1:5" x14ac:dyDescent="0.25">
      <c r="A11267">
        <v>8</v>
      </c>
      <c r="B11267" s="35" t="str">
        <f t="shared" si="176"/>
        <v>18239011</v>
      </c>
      <c r="C11267" s="32" t="s">
        <v>758</v>
      </c>
      <c r="D11267" s="33">
        <v>3539117.89</v>
      </c>
      <c r="E11267" s="33">
        <v>3714574.51</v>
      </c>
    </row>
    <row r="11268" spans="1:5" x14ac:dyDescent="0.25">
      <c r="A11268">
        <v>8</v>
      </c>
      <c r="B11268" s="35" t="str">
        <f t="shared" si="176"/>
        <v>18239012</v>
      </c>
      <c r="C11268" s="32" t="s">
        <v>759</v>
      </c>
      <c r="D11268" s="33">
        <v>1372796.83</v>
      </c>
      <c r="E11268" s="33">
        <v>1431282.37</v>
      </c>
    </row>
    <row r="11269" spans="1:5" x14ac:dyDescent="0.25">
      <c r="A11269">
        <v>8</v>
      </c>
      <c r="B11269" s="35" t="str">
        <f t="shared" si="176"/>
        <v>18239021</v>
      </c>
      <c r="C11269" s="32" t="s">
        <v>760</v>
      </c>
      <c r="D11269" s="33">
        <v>26901057.609999999</v>
      </c>
      <c r="E11269" s="33">
        <v>29752383.010000002</v>
      </c>
    </row>
    <row r="11270" spans="1:5" x14ac:dyDescent="0.25">
      <c r="A11270">
        <v>8</v>
      </c>
      <c r="B11270" s="35" t="str">
        <f t="shared" si="176"/>
        <v>18239022</v>
      </c>
      <c r="C11270" s="32" t="s">
        <v>761</v>
      </c>
      <c r="D11270" s="33">
        <v>10083094.82</v>
      </c>
      <c r="E11270" s="33">
        <v>11033536.619999999</v>
      </c>
    </row>
    <row r="11271" spans="1:5" x14ac:dyDescent="0.25">
      <c r="A11271">
        <v>8</v>
      </c>
      <c r="B11271" s="35" t="str">
        <f t="shared" si="176"/>
        <v>18239023</v>
      </c>
      <c r="C11271" s="32" t="s">
        <v>762</v>
      </c>
      <c r="D11271" s="33">
        <v>0</v>
      </c>
      <c r="E11271" s="33">
        <v>-0.23</v>
      </c>
    </row>
    <row r="11272" spans="1:5" x14ac:dyDescent="0.25">
      <c r="A11272">
        <v>8</v>
      </c>
      <c r="B11272" s="35" t="str">
        <f t="shared" si="176"/>
        <v>18239031</v>
      </c>
      <c r="C11272" s="32" t="s">
        <v>763</v>
      </c>
      <c r="D11272" s="33">
        <v>-148238155.5</v>
      </c>
      <c r="E11272" s="33">
        <v>-161240231.86000001</v>
      </c>
    </row>
    <row r="11273" spans="1:5" x14ac:dyDescent="0.25">
      <c r="A11273">
        <v>8</v>
      </c>
      <c r="B11273" s="35" t="str">
        <f t="shared" si="176"/>
        <v>18239032</v>
      </c>
      <c r="C11273" s="32" t="s">
        <v>764</v>
      </c>
      <c r="D11273" s="33">
        <v>-46743549.850000001</v>
      </c>
      <c r="E11273" s="33">
        <v>-49090817.649999999</v>
      </c>
    </row>
    <row r="11274" spans="1:5" x14ac:dyDescent="0.25">
      <c r="A11274">
        <v>8</v>
      </c>
      <c r="B11274" s="35" t="str">
        <f t="shared" si="176"/>
        <v>18239042</v>
      </c>
      <c r="C11274" s="32" t="s">
        <v>765</v>
      </c>
      <c r="D11274" s="33">
        <v>0</v>
      </c>
      <c r="E11274" s="33">
        <v>0</v>
      </c>
    </row>
    <row r="11275" spans="1:5" x14ac:dyDescent="0.25">
      <c r="A11275">
        <v>8</v>
      </c>
      <c r="B11275" s="35" t="str">
        <f t="shared" si="176"/>
        <v>18239043</v>
      </c>
      <c r="C11275" s="32" t="s">
        <v>1816</v>
      </c>
      <c r="D11275" s="33">
        <v>749096.66</v>
      </c>
      <c r="E11275" s="33">
        <v>2780409.16</v>
      </c>
    </row>
    <row r="11276" spans="1:5" x14ac:dyDescent="0.25">
      <c r="A11276">
        <v>8</v>
      </c>
      <c r="B11276" s="35" t="str">
        <f t="shared" si="176"/>
        <v>18239061</v>
      </c>
      <c r="C11276" s="32" t="s">
        <v>766</v>
      </c>
      <c r="D11276" s="33">
        <v>998178</v>
      </c>
      <c r="E11276" s="33">
        <v>1074038</v>
      </c>
    </row>
    <row r="11277" spans="1:5" x14ac:dyDescent="0.25">
      <c r="A11277">
        <v>8</v>
      </c>
      <c r="B11277" s="35" t="str">
        <f t="shared" si="176"/>
        <v>18239081</v>
      </c>
      <c r="C11277" s="32" t="s">
        <v>767</v>
      </c>
      <c r="D11277" s="33">
        <v>3910850.35</v>
      </c>
      <c r="E11277" s="33">
        <v>8630238.2400000002</v>
      </c>
    </row>
    <row r="11278" spans="1:5" x14ac:dyDescent="0.25">
      <c r="A11278">
        <v>8</v>
      </c>
      <c r="B11278" s="35" t="str">
        <f t="shared" si="176"/>
        <v>18239082</v>
      </c>
      <c r="C11278" s="32" t="s">
        <v>768</v>
      </c>
      <c r="D11278" s="33">
        <v>13240555.550000001</v>
      </c>
      <c r="E11278" s="33">
        <v>21085745.719999999</v>
      </c>
    </row>
    <row r="11279" spans="1:5" x14ac:dyDescent="0.25">
      <c r="A11279">
        <v>8</v>
      </c>
      <c r="B11279" s="35" t="str">
        <f t="shared" si="176"/>
        <v>18239091</v>
      </c>
      <c r="C11279" s="32" t="s">
        <v>769</v>
      </c>
      <c r="D11279" s="33">
        <v>1406373.62</v>
      </c>
      <c r="E11279" s="33">
        <v>6736486.75</v>
      </c>
    </row>
    <row r="11280" spans="1:5" x14ac:dyDescent="0.25">
      <c r="A11280">
        <v>8</v>
      </c>
      <c r="B11280" s="35" t="str">
        <f t="shared" si="176"/>
        <v>18239092</v>
      </c>
      <c r="C11280" s="32" t="s">
        <v>770</v>
      </c>
      <c r="D11280" s="33">
        <v>6399550.1500000004</v>
      </c>
      <c r="E11280" s="33">
        <v>12668000.699999999</v>
      </c>
    </row>
    <row r="11281" spans="1:5" x14ac:dyDescent="0.25">
      <c r="A11281">
        <v>8</v>
      </c>
      <c r="B11281" s="35" t="str">
        <f t="shared" si="176"/>
        <v>18239111</v>
      </c>
      <c r="C11281" s="32" t="s">
        <v>1817</v>
      </c>
      <c r="D11281" s="33">
        <v>526913.34</v>
      </c>
      <c r="E11281" s="33">
        <v>0</v>
      </c>
    </row>
    <row r="11282" spans="1:5" x14ac:dyDescent="0.25">
      <c r="A11282">
        <v>8</v>
      </c>
      <c r="B11282" s="35" t="str">
        <f t="shared" si="176"/>
        <v>18239121</v>
      </c>
      <c r="C11282" s="32" t="s">
        <v>771</v>
      </c>
      <c r="D11282" s="33">
        <v>2058382</v>
      </c>
      <c r="E11282" s="33">
        <v>2058382</v>
      </c>
    </row>
    <row r="11283" spans="1:5" x14ac:dyDescent="0.25">
      <c r="A11283">
        <v>8</v>
      </c>
      <c r="B11283" s="35" t="str">
        <f t="shared" si="176"/>
        <v>18239131</v>
      </c>
      <c r="C11283" s="32" t="s">
        <v>772</v>
      </c>
      <c r="D11283" s="33">
        <v>-2058382</v>
      </c>
      <c r="E11283" s="33">
        <v>-2058382</v>
      </c>
    </row>
    <row r="11284" spans="1:5" x14ac:dyDescent="0.25">
      <c r="A11284">
        <v>8</v>
      </c>
      <c r="B11284" s="35" t="str">
        <f t="shared" si="176"/>
        <v>18239141</v>
      </c>
      <c r="C11284" s="32" t="s">
        <v>773</v>
      </c>
      <c r="D11284" s="33">
        <v>0</v>
      </c>
      <c r="E11284" s="33">
        <v>7899462</v>
      </c>
    </row>
    <row r="11285" spans="1:5" x14ac:dyDescent="0.25">
      <c r="A11285">
        <v>8</v>
      </c>
      <c r="B11285" s="35" t="str">
        <f t="shared" si="176"/>
        <v>18239151</v>
      </c>
      <c r="C11285" s="32" t="s">
        <v>774</v>
      </c>
      <c r="D11285" s="33">
        <v>0</v>
      </c>
      <c r="E11285" s="33">
        <v>-7899462</v>
      </c>
    </row>
    <row r="11286" spans="1:5" x14ac:dyDescent="0.25">
      <c r="A11286">
        <v>8</v>
      </c>
      <c r="B11286" s="35" t="str">
        <f t="shared" si="176"/>
        <v>18239161</v>
      </c>
      <c r="C11286" s="32" t="s">
        <v>775</v>
      </c>
      <c r="D11286" s="33">
        <v>0</v>
      </c>
      <c r="E11286" s="33">
        <v>3372314</v>
      </c>
    </row>
    <row r="11287" spans="1:5" x14ac:dyDescent="0.25">
      <c r="A11287">
        <v>8</v>
      </c>
      <c r="B11287" s="35" t="str">
        <f t="shared" si="176"/>
        <v>18239171</v>
      </c>
      <c r="C11287" s="32" t="s">
        <v>776</v>
      </c>
      <c r="D11287" s="33">
        <v>0</v>
      </c>
      <c r="E11287" s="33">
        <v>0</v>
      </c>
    </row>
    <row r="11288" spans="1:5" x14ac:dyDescent="0.25">
      <c r="A11288">
        <v>8</v>
      </c>
      <c r="B11288" s="35" t="str">
        <f t="shared" ref="B11288:B11351" si="177">LEFT(C11288,8)</f>
        <v>18239191</v>
      </c>
      <c r="C11288" s="32" t="s">
        <v>777</v>
      </c>
      <c r="D11288" s="33">
        <v>0</v>
      </c>
      <c r="E11288" s="33">
        <v>0</v>
      </c>
    </row>
    <row r="11289" spans="1:5" x14ac:dyDescent="0.25">
      <c r="A11289">
        <v>8</v>
      </c>
      <c r="B11289" s="35" t="str">
        <f t="shared" si="177"/>
        <v xml:space="preserve">F182-3  </v>
      </c>
      <c r="C11289" s="25" t="s">
        <v>778</v>
      </c>
      <c r="D11289" s="26">
        <v>632367844.39999998</v>
      </c>
      <c r="E11289" s="26">
        <v>564136121.87</v>
      </c>
    </row>
    <row r="11290" spans="1:5" x14ac:dyDescent="0.25">
      <c r="A11290">
        <v>8</v>
      </c>
      <c r="B11290" s="35" t="str">
        <f t="shared" si="177"/>
        <v>F1-P110.</v>
      </c>
      <c r="C11290" s="25" t="s">
        <v>225</v>
      </c>
      <c r="D11290" s="26">
        <v>632367844.39999998</v>
      </c>
      <c r="E11290" s="26">
        <v>564136121.87</v>
      </c>
    </row>
    <row r="11291" spans="1:5" x14ac:dyDescent="0.25">
      <c r="A11291">
        <v>8</v>
      </c>
      <c r="B11291" s="35" t="str">
        <f t="shared" si="177"/>
        <v>18400013</v>
      </c>
      <c r="C11291" s="32" t="s">
        <v>1818</v>
      </c>
      <c r="D11291" s="33">
        <v>5440.56</v>
      </c>
      <c r="E11291" s="33">
        <v>0</v>
      </c>
    </row>
    <row r="11292" spans="1:5" x14ac:dyDescent="0.25">
      <c r="A11292">
        <v>8</v>
      </c>
      <c r="B11292" s="35" t="str">
        <f t="shared" si="177"/>
        <v>18400123</v>
      </c>
      <c r="C11292" s="32" t="s">
        <v>779</v>
      </c>
      <c r="D11292" s="33">
        <v>0</v>
      </c>
      <c r="E11292" s="33">
        <v>-234581.04</v>
      </c>
    </row>
    <row r="11293" spans="1:5" x14ac:dyDescent="0.25">
      <c r="A11293">
        <v>8</v>
      </c>
      <c r="B11293" s="35" t="str">
        <f t="shared" si="177"/>
        <v>18400143</v>
      </c>
      <c r="C11293" s="32" t="s">
        <v>780</v>
      </c>
      <c r="D11293" s="33">
        <v>0</v>
      </c>
      <c r="E11293" s="33">
        <v>-753827.62</v>
      </c>
    </row>
    <row r="11294" spans="1:5" x14ac:dyDescent="0.25">
      <c r="A11294">
        <v>8</v>
      </c>
      <c r="B11294" s="35" t="str">
        <f t="shared" si="177"/>
        <v>18401191</v>
      </c>
      <c r="C11294" s="32" t="s">
        <v>784</v>
      </c>
      <c r="D11294" s="33">
        <v>0</v>
      </c>
      <c r="E11294" s="33">
        <v>270129.8</v>
      </c>
    </row>
    <row r="11295" spans="1:5" x14ac:dyDescent="0.25">
      <c r="A11295">
        <v>8</v>
      </c>
      <c r="B11295" s="35" t="str">
        <f t="shared" si="177"/>
        <v>18401192</v>
      </c>
      <c r="C11295" s="32" t="s">
        <v>785</v>
      </c>
      <c r="D11295" s="33">
        <v>0</v>
      </c>
      <c r="E11295" s="33">
        <v>-165319.48000000001</v>
      </c>
    </row>
    <row r="11296" spans="1:5" x14ac:dyDescent="0.25">
      <c r="A11296">
        <v>8</v>
      </c>
      <c r="B11296" s="35" t="str">
        <f t="shared" si="177"/>
        <v>18401193</v>
      </c>
      <c r="C11296" s="32" t="s">
        <v>786</v>
      </c>
      <c r="D11296" s="33">
        <v>0</v>
      </c>
      <c r="E11296" s="33">
        <v>-102732.91</v>
      </c>
    </row>
    <row r="11297" spans="1:5" x14ac:dyDescent="0.25">
      <c r="A11297">
        <v>8</v>
      </c>
      <c r="B11297" s="35" t="str">
        <f t="shared" si="177"/>
        <v>18401201</v>
      </c>
      <c r="C11297" s="32" t="s">
        <v>787</v>
      </c>
      <c r="D11297" s="33">
        <v>0</v>
      </c>
      <c r="E11297" s="33">
        <v>-55494.63</v>
      </c>
    </row>
    <row r="11298" spans="1:5" x14ac:dyDescent="0.25">
      <c r="A11298">
        <v>8</v>
      </c>
      <c r="B11298" s="35" t="str">
        <f t="shared" si="177"/>
        <v xml:space="preserve">F184    </v>
      </c>
      <c r="C11298" s="25" t="s">
        <v>788</v>
      </c>
      <c r="D11298" s="26">
        <v>5440.56</v>
      </c>
      <c r="E11298" s="26">
        <v>-1041825.88</v>
      </c>
    </row>
    <row r="11299" spans="1:5" x14ac:dyDescent="0.25">
      <c r="A11299">
        <v>8</v>
      </c>
      <c r="B11299" s="35" t="str">
        <f t="shared" si="177"/>
        <v>F1-P110.</v>
      </c>
      <c r="C11299" s="25" t="s">
        <v>226</v>
      </c>
      <c r="D11299" s="26">
        <v>5440.56</v>
      </c>
      <c r="E11299" s="26">
        <v>-1041825.88</v>
      </c>
    </row>
    <row r="11300" spans="1:5" x14ac:dyDescent="0.25">
      <c r="A11300">
        <v>8</v>
      </c>
      <c r="B11300" s="35" t="str">
        <f t="shared" si="177"/>
        <v>18500003</v>
      </c>
      <c r="C11300" s="32" t="s">
        <v>789</v>
      </c>
      <c r="D11300" s="33">
        <v>145945.89000000001</v>
      </c>
      <c r="E11300" s="33">
        <v>154755.37</v>
      </c>
    </row>
    <row r="11301" spans="1:5" x14ac:dyDescent="0.25">
      <c r="A11301">
        <v>8</v>
      </c>
      <c r="B11301" s="35" t="str">
        <f t="shared" si="177"/>
        <v xml:space="preserve">F185    </v>
      </c>
      <c r="C11301" s="25" t="s">
        <v>790</v>
      </c>
      <c r="D11301" s="26">
        <v>145945.89000000001</v>
      </c>
      <c r="E11301" s="26">
        <v>154755.37</v>
      </c>
    </row>
    <row r="11302" spans="1:5" x14ac:dyDescent="0.25">
      <c r="A11302">
        <v>8</v>
      </c>
      <c r="B11302" s="35" t="str">
        <f t="shared" si="177"/>
        <v>F1-P110.</v>
      </c>
      <c r="C11302" s="25" t="s">
        <v>227</v>
      </c>
      <c r="D11302" s="26">
        <v>145945.89000000001</v>
      </c>
      <c r="E11302" s="26">
        <v>154755.37</v>
      </c>
    </row>
    <row r="11303" spans="1:5" x14ac:dyDescent="0.25">
      <c r="A11303">
        <v>8</v>
      </c>
      <c r="B11303" s="35" t="str">
        <f t="shared" si="177"/>
        <v>18600013</v>
      </c>
      <c r="C11303" s="32" t="s">
        <v>792</v>
      </c>
      <c r="D11303" s="33">
        <v>3351288.88</v>
      </c>
      <c r="E11303" s="33">
        <v>4448819.55</v>
      </c>
    </row>
    <row r="11304" spans="1:5" x14ac:dyDescent="0.25">
      <c r="A11304">
        <v>8</v>
      </c>
      <c r="B11304" s="35" t="str">
        <f t="shared" si="177"/>
        <v>18600053</v>
      </c>
      <c r="C11304" s="32" t="s">
        <v>793</v>
      </c>
      <c r="D11304" s="33">
        <v>6329825.1100000003</v>
      </c>
      <c r="E11304" s="33">
        <v>4312722.49</v>
      </c>
    </row>
    <row r="11305" spans="1:5" x14ac:dyDescent="0.25">
      <c r="A11305">
        <v>8</v>
      </c>
      <c r="B11305" s="35" t="str">
        <f t="shared" si="177"/>
        <v>18600091</v>
      </c>
      <c r="C11305" s="32" t="s">
        <v>794</v>
      </c>
      <c r="D11305" s="33">
        <v>9837.34</v>
      </c>
      <c r="E11305" s="33">
        <v>30440.53</v>
      </c>
    </row>
    <row r="11306" spans="1:5" x14ac:dyDescent="0.25">
      <c r="A11306">
        <v>8</v>
      </c>
      <c r="B11306" s="35" t="str">
        <f t="shared" si="177"/>
        <v>18600122</v>
      </c>
      <c r="C11306" s="32" t="s">
        <v>795</v>
      </c>
      <c r="D11306" s="33">
        <v>7074.85</v>
      </c>
      <c r="E11306" s="33">
        <v>-42500</v>
      </c>
    </row>
    <row r="11307" spans="1:5" x14ac:dyDescent="0.25">
      <c r="A11307">
        <v>8</v>
      </c>
      <c r="B11307" s="35" t="str">
        <f t="shared" si="177"/>
        <v>18600123</v>
      </c>
      <c r="C11307" s="32" t="s">
        <v>796</v>
      </c>
      <c r="D11307" s="33">
        <v>0</v>
      </c>
      <c r="E11307" s="33">
        <v>447.24</v>
      </c>
    </row>
    <row r="11308" spans="1:5" x14ac:dyDescent="0.25">
      <c r="A11308">
        <v>8</v>
      </c>
      <c r="B11308" s="35" t="str">
        <f t="shared" si="177"/>
        <v>18600143</v>
      </c>
      <c r="C11308" s="32" t="s">
        <v>797</v>
      </c>
      <c r="D11308" s="33">
        <v>38413.370000000003</v>
      </c>
      <c r="E11308" s="33">
        <v>100293.11</v>
      </c>
    </row>
    <row r="11309" spans="1:5" x14ac:dyDescent="0.25">
      <c r="A11309">
        <v>8</v>
      </c>
      <c r="B11309" s="35" t="str">
        <f t="shared" si="177"/>
        <v>18600203</v>
      </c>
      <c r="C11309" s="32" t="s">
        <v>798</v>
      </c>
      <c r="D11309" s="33">
        <v>102081.68</v>
      </c>
      <c r="E11309" s="33">
        <v>0</v>
      </c>
    </row>
    <row r="11310" spans="1:5" x14ac:dyDescent="0.25">
      <c r="A11310">
        <v>8</v>
      </c>
      <c r="B11310" s="35" t="str">
        <f t="shared" si="177"/>
        <v>18600291</v>
      </c>
      <c r="C11310" s="32" t="s">
        <v>1819</v>
      </c>
      <c r="D11310" s="33">
        <v>19899.37</v>
      </c>
      <c r="E11310" s="33">
        <v>19899.37</v>
      </c>
    </row>
    <row r="11311" spans="1:5" x14ac:dyDescent="0.25">
      <c r="A11311">
        <v>8</v>
      </c>
      <c r="B11311" s="35" t="str">
        <f t="shared" si="177"/>
        <v>18600293</v>
      </c>
      <c r="C11311" s="32" t="s">
        <v>1885</v>
      </c>
      <c r="D11311" s="33">
        <v>0</v>
      </c>
      <c r="E11311" s="33">
        <v>124003.62</v>
      </c>
    </row>
    <row r="11312" spans="1:5" x14ac:dyDescent="0.25">
      <c r="A11312">
        <v>8</v>
      </c>
      <c r="B11312" s="35" t="str">
        <f t="shared" si="177"/>
        <v>18600363</v>
      </c>
      <c r="C11312" s="32" t="s">
        <v>800</v>
      </c>
      <c r="D11312" s="33">
        <v>0</v>
      </c>
      <c r="E11312" s="33">
        <v>0</v>
      </c>
    </row>
    <row r="11313" spans="1:5" x14ac:dyDescent="0.25">
      <c r="A11313">
        <v>8</v>
      </c>
      <c r="B11313" s="35" t="str">
        <f t="shared" si="177"/>
        <v>18600403</v>
      </c>
      <c r="C11313" s="32" t="s">
        <v>801</v>
      </c>
      <c r="D11313" s="33">
        <v>948621.34</v>
      </c>
      <c r="E11313" s="33">
        <v>901581.33</v>
      </c>
    </row>
    <row r="11314" spans="1:5" x14ac:dyDescent="0.25">
      <c r="A11314">
        <v>8</v>
      </c>
      <c r="B11314" s="35" t="str">
        <f t="shared" si="177"/>
        <v>18600443</v>
      </c>
      <c r="C11314" s="32" t="s">
        <v>802</v>
      </c>
      <c r="D11314" s="33">
        <v>0</v>
      </c>
      <c r="E11314" s="33">
        <v>0</v>
      </c>
    </row>
    <row r="11315" spans="1:5" x14ac:dyDescent="0.25">
      <c r="A11315">
        <v>8</v>
      </c>
      <c r="B11315" s="35" t="str">
        <f t="shared" si="177"/>
        <v>18600512</v>
      </c>
      <c r="C11315" s="32" t="s">
        <v>803</v>
      </c>
      <c r="D11315" s="33">
        <v>0</v>
      </c>
      <c r="E11315" s="33">
        <v>14001058.539999999</v>
      </c>
    </row>
    <row r="11316" spans="1:5" x14ac:dyDescent="0.25">
      <c r="A11316">
        <v>8</v>
      </c>
      <c r="B11316" s="35" t="str">
        <f t="shared" si="177"/>
        <v>18600513</v>
      </c>
      <c r="C11316" s="32" t="s">
        <v>1886</v>
      </c>
      <c r="D11316" s="33">
        <v>0</v>
      </c>
      <c r="E11316" s="33">
        <v>-143902.99</v>
      </c>
    </row>
    <row r="11317" spans="1:5" x14ac:dyDescent="0.25">
      <c r="A11317">
        <v>8</v>
      </c>
      <c r="B11317" s="35" t="str">
        <f t="shared" si="177"/>
        <v>18600561</v>
      </c>
      <c r="C11317" s="32" t="s">
        <v>804</v>
      </c>
      <c r="D11317" s="33">
        <v>8018182</v>
      </c>
      <c r="E11317" s="33">
        <v>8047782</v>
      </c>
    </row>
    <row r="11318" spans="1:5" x14ac:dyDescent="0.25">
      <c r="A11318">
        <v>8</v>
      </c>
      <c r="B11318" s="35" t="str">
        <f t="shared" si="177"/>
        <v>18600571</v>
      </c>
      <c r="C11318" s="32" t="s">
        <v>805</v>
      </c>
      <c r="D11318" s="33">
        <v>61453331.560000002</v>
      </c>
      <c r="E11318" s="33">
        <v>60980358.170000002</v>
      </c>
    </row>
    <row r="11319" spans="1:5" x14ac:dyDescent="0.25">
      <c r="A11319">
        <v>8</v>
      </c>
      <c r="B11319" s="35" t="str">
        <f t="shared" si="177"/>
        <v>18600573</v>
      </c>
      <c r="C11319" s="32" t="s">
        <v>806</v>
      </c>
      <c r="D11319" s="33">
        <v>7734211</v>
      </c>
      <c r="E11319" s="33">
        <v>7599685</v>
      </c>
    </row>
    <row r="11320" spans="1:5" x14ac:dyDescent="0.25">
      <c r="A11320">
        <v>8</v>
      </c>
      <c r="B11320" s="35" t="str">
        <f t="shared" si="177"/>
        <v>18600751</v>
      </c>
      <c r="C11320" s="32" t="s">
        <v>807</v>
      </c>
      <c r="D11320" s="33">
        <v>2326734.1800000002</v>
      </c>
      <c r="E11320" s="33">
        <v>2272562.04</v>
      </c>
    </row>
    <row r="11321" spans="1:5" x14ac:dyDescent="0.25">
      <c r="A11321">
        <v>8</v>
      </c>
      <c r="B11321" s="35" t="str">
        <f t="shared" si="177"/>
        <v>18600761</v>
      </c>
      <c r="C11321" s="32" t="s">
        <v>808</v>
      </c>
      <c r="D11321" s="33">
        <v>990976.46</v>
      </c>
      <c r="E11321" s="33">
        <v>946438.14</v>
      </c>
    </row>
    <row r="11322" spans="1:5" x14ac:dyDescent="0.25">
      <c r="A11322">
        <v>8</v>
      </c>
      <c r="B11322" s="35" t="str">
        <f t="shared" si="177"/>
        <v>18600771</v>
      </c>
      <c r="C11322" s="32" t="s">
        <v>809</v>
      </c>
      <c r="D11322" s="33">
        <v>2401901.34</v>
      </c>
      <c r="E11322" s="33">
        <v>2344350.88</v>
      </c>
    </row>
    <row r="11323" spans="1:5" x14ac:dyDescent="0.25">
      <c r="A11323">
        <v>8</v>
      </c>
      <c r="B11323" s="35" t="str">
        <f t="shared" si="177"/>
        <v>18600781</v>
      </c>
      <c r="C11323" s="32" t="s">
        <v>810</v>
      </c>
      <c r="D11323" s="33">
        <v>1265819.3400000001</v>
      </c>
      <c r="E11323" s="33">
        <v>1208928.6200000001</v>
      </c>
    </row>
    <row r="11324" spans="1:5" x14ac:dyDescent="0.25">
      <c r="A11324">
        <v>8</v>
      </c>
      <c r="B11324" s="35" t="str">
        <f t="shared" si="177"/>
        <v>18600861</v>
      </c>
      <c r="C11324" s="32" t="s">
        <v>811</v>
      </c>
      <c r="D11324" s="33">
        <v>0</v>
      </c>
      <c r="E11324" s="33">
        <v>0</v>
      </c>
    </row>
    <row r="11325" spans="1:5" x14ac:dyDescent="0.25">
      <c r="A11325">
        <v>8</v>
      </c>
      <c r="B11325" s="35" t="str">
        <f t="shared" si="177"/>
        <v>18600941</v>
      </c>
      <c r="C11325" s="32" t="s">
        <v>1821</v>
      </c>
      <c r="D11325" s="33">
        <v>14999.36</v>
      </c>
      <c r="E11325" s="33">
        <v>1666.88</v>
      </c>
    </row>
    <row r="11326" spans="1:5" x14ac:dyDescent="0.25">
      <c r="A11326">
        <v>8</v>
      </c>
      <c r="B11326" s="35" t="str">
        <f t="shared" si="177"/>
        <v>18600943</v>
      </c>
      <c r="C11326" s="32" t="s">
        <v>813</v>
      </c>
      <c r="D11326" s="33">
        <v>206244.56</v>
      </c>
      <c r="E11326" s="33">
        <v>119404.72</v>
      </c>
    </row>
    <row r="11327" spans="1:5" x14ac:dyDescent="0.25">
      <c r="A11327">
        <v>8</v>
      </c>
      <c r="B11327" s="35" t="str">
        <f t="shared" si="177"/>
        <v>18601013</v>
      </c>
      <c r="C11327" s="32" t="s">
        <v>814</v>
      </c>
      <c r="D11327" s="33">
        <v>-31265.49</v>
      </c>
      <c r="E11327" s="33">
        <v>112637.5</v>
      </c>
    </row>
    <row r="11328" spans="1:5" x14ac:dyDescent="0.25">
      <c r="A11328">
        <v>8</v>
      </c>
      <c r="B11328" s="35" t="str">
        <f t="shared" si="177"/>
        <v>18601173</v>
      </c>
      <c r="C11328" s="32" t="s">
        <v>1822</v>
      </c>
      <c r="D11328" s="33">
        <v>137265.97</v>
      </c>
      <c r="E11328" s="33">
        <v>0</v>
      </c>
    </row>
    <row r="11329" spans="1:5" x14ac:dyDescent="0.25">
      <c r="A11329">
        <v>8</v>
      </c>
      <c r="B11329" s="35" t="str">
        <f t="shared" si="177"/>
        <v>18601183</v>
      </c>
      <c r="C11329" s="32" t="s">
        <v>815</v>
      </c>
      <c r="D11329" s="33">
        <v>0</v>
      </c>
      <c r="E11329" s="33">
        <v>56828</v>
      </c>
    </row>
    <row r="11330" spans="1:5" x14ac:dyDescent="0.25">
      <c r="A11330">
        <v>8</v>
      </c>
      <c r="B11330" s="35" t="str">
        <f t="shared" si="177"/>
        <v>18601502</v>
      </c>
      <c r="C11330" s="32" t="s">
        <v>816</v>
      </c>
      <c r="D11330" s="33">
        <v>123691.67</v>
      </c>
      <c r="E11330" s="33">
        <v>122044.86</v>
      </c>
    </row>
    <row r="11331" spans="1:5" x14ac:dyDescent="0.25">
      <c r="A11331">
        <v>8</v>
      </c>
      <c r="B11331" s="35" t="str">
        <f t="shared" si="177"/>
        <v>18603001</v>
      </c>
      <c r="C11331" s="32" t="s">
        <v>817</v>
      </c>
      <c r="D11331" s="33">
        <v>0</v>
      </c>
      <c r="E11331" s="33">
        <v>1033329.92</v>
      </c>
    </row>
    <row r="11332" spans="1:5" x14ac:dyDescent="0.25">
      <c r="A11332">
        <v>8</v>
      </c>
      <c r="B11332" s="35" t="str">
        <f t="shared" si="177"/>
        <v>18603003</v>
      </c>
      <c r="C11332" s="32" t="s">
        <v>818</v>
      </c>
      <c r="D11332" s="33">
        <v>1533276.95</v>
      </c>
      <c r="E11332" s="33">
        <v>1559194.73</v>
      </c>
    </row>
    <row r="11333" spans="1:5" x14ac:dyDescent="0.25">
      <c r="A11333">
        <v>8</v>
      </c>
      <c r="B11333" s="35" t="str">
        <f t="shared" si="177"/>
        <v>18603011</v>
      </c>
      <c r="C11333" s="32" t="s">
        <v>819</v>
      </c>
      <c r="D11333" s="33">
        <v>1503441.16</v>
      </c>
      <c r="E11333" s="33">
        <v>1249157.24</v>
      </c>
    </row>
    <row r="11334" spans="1:5" x14ac:dyDescent="0.25">
      <c r="A11334">
        <v>8</v>
      </c>
      <c r="B11334" s="35" t="str">
        <f t="shared" si="177"/>
        <v>18603021</v>
      </c>
      <c r="C11334" s="32" t="s">
        <v>820</v>
      </c>
      <c r="D11334" s="33">
        <v>5185676.08</v>
      </c>
      <c r="E11334" s="33">
        <v>4719657.28</v>
      </c>
    </row>
    <row r="11335" spans="1:5" x14ac:dyDescent="0.25">
      <c r="A11335">
        <v>8</v>
      </c>
      <c r="B11335" s="35" t="str">
        <f t="shared" si="177"/>
        <v>18603031</v>
      </c>
      <c r="C11335" s="32" t="s">
        <v>821</v>
      </c>
      <c r="D11335" s="33">
        <v>1047845.43</v>
      </c>
      <c r="E11335" s="33">
        <v>638435.51</v>
      </c>
    </row>
    <row r="11336" spans="1:5" x14ac:dyDescent="0.25">
      <c r="A11336">
        <v>8</v>
      </c>
      <c r="B11336" s="35" t="str">
        <f t="shared" si="177"/>
        <v>18603041</v>
      </c>
      <c r="C11336" s="32" t="s">
        <v>822</v>
      </c>
      <c r="D11336" s="33">
        <v>670494.4</v>
      </c>
      <c r="E11336" s="33">
        <v>502399.96</v>
      </c>
    </row>
    <row r="11337" spans="1:5" x14ac:dyDescent="0.25">
      <c r="A11337">
        <v>8</v>
      </c>
      <c r="B11337" s="35" t="str">
        <f t="shared" si="177"/>
        <v>18603061</v>
      </c>
      <c r="C11337" s="32" t="s">
        <v>823</v>
      </c>
      <c r="D11337" s="33">
        <v>2525190.61</v>
      </c>
      <c r="E11337" s="33">
        <v>2364861.09</v>
      </c>
    </row>
    <row r="11338" spans="1:5" x14ac:dyDescent="0.25">
      <c r="A11338">
        <v>8</v>
      </c>
      <c r="B11338" s="35" t="str">
        <f t="shared" si="177"/>
        <v>18603081</v>
      </c>
      <c r="C11338" s="32" t="s">
        <v>824</v>
      </c>
      <c r="D11338" s="33">
        <v>10000</v>
      </c>
      <c r="E11338" s="33">
        <v>10000</v>
      </c>
    </row>
    <row r="11339" spans="1:5" x14ac:dyDescent="0.25">
      <c r="A11339">
        <v>8</v>
      </c>
      <c r="B11339" s="35" t="str">
        <f t="shared" si="177"/>
        <v>18603091</v>
      </c>
      <c r="C11339" s="32" t="s">
        <v>825</v>
      </c>
      <c r="D11339" s="33">
        <v>12500</v>
      </c>
      <c r="E11339" s="33">
        <v>12500</v>
      </c>
    </row>
    <row r="11340" spans="1:5" x14ac:dyDescent="0.25">
      <c r="A11340">
        <v>8</v>
      </c>
      <c r="B11340" s="35" t="str">
        <f t="shared" si="177"/>
        <v>18604001</v>
      </c>
      <c r="C11340" s="32" t="s">
        <v>826</v>
      </c>
      <c r="D11340" s="33">
        <v>0</v>
      </c>
      <c r="E11340" s="33">
        <v>1693918.25</v>
      </c>
    </row>
    <row r="11341" spans="1:5" x14ac:dyDescent="0.25">
      <c r="A11341">
        <v>8</v>
      </c>
      <c r="B11341" s="35" t="str">
        <f t="shared" si="177"/>
        <v>18604011</v>
      </c>
      <c r="C11341" s="32" t="s">
        <v>827</v>
      </c>
      <c r="D11341" s="33">
        <v>0</v>
      </c>
      <c r="E11341" s="33">
        <v>1514275.46</v>
      </c>
    </row>
    <row r="11342" spans="1:5" x14ac:dyDescent="0.25">
      <c r="A11342">
        <v>8</v>
      </c>
      <c r="B11342" s="35" t="str">
        <f t="shared" si="177"/>
        <v>18604021</v>
      </c>
      <c r="C11342" s="32" t="s">
        <v>828</v>
      </c>
      <c r="D11342" s="33">
        <v>0</v>
      </c>
      <c r="E11342" s="33">
        <v>2707424.07</v>
      </c>
    </row>
    <row r="11343" spans="1:5" x14ac:dyDescent="0.25">
      <c r="A11343">
        <v>8</v>
      </c>
      <c r="B11343" s="35" t="str">
        <f t="shared" si="177"/>
        <v>18604031</v>
      </c>
      <c r="C11343" s="32" t="s">
        <v>829</v>
      </c>
      <c r="D11343" s="33">
        <v>0</v>
      </c>
      <c r="E11343" s="33">
        <v>711800.5</v>
      </c>
    </row>
    <row r="11344" spans="1:5" x14ac:dyDescent="0.25">
      <c r="A11344">
        <v>8</v>
      </c>
      <c r="B11344" s="35" t="str">
        <f t="shared" si="177"/>
        <v>18604041</v>
      </c>
      <c r="C11344" s="32" t="s">
        <v>830</v>
      </c>
      <c r="D11344" s="33">
        <v>0</v>
      </c>
      <c r="E11344" s="33">
        <v>1493408.14</v>
      </c>
    </row>
    <row r="11345" spans="1:5" x14ac:dyDescent="0.25">
      <c r="A11345">
        <v>8</v>
      </c>
      <c r="B11345" s="35" t="str">
        <f t="shared" si="177"/>
        <v>18605011</v>
      </c>
      <c r="C11345" s="32" t="s">
        <v>831</v>
      </c>
      <c r="D11345" s="33">
        <v>3104992.2</v>
      </c>
      <c r="E11345" s="33">
        <v>4614233.75</v>
      </c>
    </row>
    <row r="11346" spans="1:5" x14ac:dyDescent="0.25">
      <c r="A11346">
        <v>8</v>
      </c>
      <c r="B11346" s="35" t="str">
        <f t="shared" si="177"/>
        <v>18605021</v>
      </c>
      <c r="C11346" s="32" t="s">
        <v>832</v>
      </c>
      <c r="D11346" s="33">
        <v>3484296.87</v>
      </c>
      <c r="E11346" s="33">
        <v>2366732.29</v>
      </c>
    </row>
    <row r="11347" spans="1:5" x14ac:dyDescent="0.25">
      <c r="A11347">
        <v>8</v>
      </c>
      <c r="B11347" s="35" t="str">
        <f t="shared" si="177"/>
        <v>18605031</v>
      </c>
      <c r="C11347" s="32" t="s">
        <v>1823</v>
      </c>
      <c r="D11347" s="33">
        <v>354831.08</v>
      </c>
      <c r="E11347" s="33">
        <v>0</v>
      </c>
    </row>
    <row r="11348" spans="1:5" x14ac:dyDescent="0.25">
      <c r="A11348">
        <v>8</v>
      </c>
      <c r="B11348" s="35" t="str">
        <f t="shared" si="177"/>
        <v>18605041</v>
      </c>
      <c r="C11348" s="32" t="s">
        <v>833</v>
      </c>
      <c r="D11348" s="33">
        <v>2837299.12</v>
      </c>
      <c r="E11348" s="33">
        <v>2610738.75</v>
      </c>
    </row>
    <row r="11349" spans="1:5" x14ac:dyDescent="0.25">
      <c r="A11349">
        <v>8</v>
      </c>
      <c r="B11349" s="35" t="str">
        <f t="shared" si="177"/>
        <v>18605051</v>
      </c>
      <c r="C11349" s="32" t="s">
        <v>834</v>
      </c>
      <c r="D11349" s="33">
        <v>3773575.45</v>
      </c>
      <c r="E11349" s="33">
        <v>3383205.61</v>
      </c>
    </row>
    <row r="11350" spans="1:5" x14ac:dyDescent="0.25">
      <c r="A11350">
        <v>8</v>
      </c>
      <c r="B11350" s="35" t="str">
        <f t="shared" si="177"/>
        <v>18605061</v>
      </c>
      <c r="C11350" s="32" t="s">
        <v>835</v>
      </c>
      <c r="D11350" s="33">
        <v>1529762.46</v>
      </c>
      <c r="E11350" s="33">
        <v>1238379.1000000001</v>
      </c>
    </row>
    <row r="11351" spans="1:5" x14ac:dyDescent="0.25">
      <c r="A11351">
        <v>8</v>
      </c>
      <c r="B11351" s="35" t="str">
        <f t="shared" si="177"/>
        <v>18605071</v>
      </c>
      <c r="C11351" s="32" t="s">
        <v>836</v>
      </c>
      <c r="D11351" s="33">
        <v>2157311.7999999998</v>
      </c>
      <c r="E11351" s="33">
        <v>1887647.8</v>
      </c>
    </row>
    <row r="11352" spans="1:5" x14ac:dyDescent="0.25">
      <c r="A11352">
        <v>8</v>
      </c>
      <c r="B11352" s="35" t="str">
        <f t="shared" ref="B11352:B11415" si="178">LEFT(C11352,8)</f>
        <v>18605081</v>
      </c>
      <c r="C11352" s="32" t="s">
        <v>837</v>
      </c>
      <c r="D11352" s="33">
        <v>0</v>
      </c>
      <c r="E11352" s="33">
        <v>1797943.81</v>
      </c>
    </row>
    <row r="11353" spans="1:5" x14ac:dyDescent="0.25">
      <c r="A11353">
        <v>8</v>
      </c>
      <c r="B11353" s="35" t="str">
        <f t="shared" si="178"/>
        <v>18608001</v>
      </c>
      <c r="C11353" s="32" t="s">
        <v>838</v>
      </c>
      <c r="D11353" s="33">
        <v>443378.14</v>
      </c>
      <c r="E11353" s="33">
        <v>453733.07</v>
      </c>
    </row>
    <row r="11354" spans="1:5" x14ac:dyDescent="0.25">
      <c r="A11354">
        <v>8</v>
      </c>
      <c r="B11354" s="35" t="str">
        <f t="shared" si="178"/>
        <v>18608002</v>
      </c>
      <c r="C11354" s="32" t="s">
        <v>839</v>
      </c>
      <c r="D11354" s="33">
        <v>628937.44999999995</v>
      </c>
      <c r="E11354" s="33">
        <v>744397.94</v>
      </c>
    </row>
    <row r="11355" spans="1:5" x14ac:dyDescent="0.25">
      <c r="A11355">
        <v>8</v>
      </c>
      <c r="B11355" s="35" t="str">
        <f t="shared" si="178"/>
        <v>18608011</v>
      </c>
      <c r="C11355" s="32" t="s">
        <v>840</v>
      </c>
      <c r="D11355" s="33">
        <v>350000</v>
      </c>
      <c r="E11355" s="33">
        <v>346532.2</v>
      </c>
    </row>
    <row r="11356" spans="1:5" x14ac:dyDescent="0.25">
      <c r="A11356">
        <v>8</v>
      </c>
      <c r="B11356" s="35" t="str">
        <f t="shared" si="178"/>
        <v>18608012</v>
      </c>
      <c r="C11356" s="32" t="s">
        <v>841</v>
      </c>
      <c r="D11356" s="33">
        <v>100000</v>
      </c>
      <c r="E11356" s="33">
        <v>155.86000000000001</v>
      </c>
    </row>
    <row r="11357" spans="1:5" x14ac:dyDescent="0.25">
      <c r="A11357">
        <v>8</v>
      </c>
      <c r="B11357" s="35" t="str">
        <f t="shared" si="178"/>
        <v>18608021</v>
      </c>
      <c r="C11357" s="32" t="s">
        <v>1824</v>
      </c>
      <c r="D11357" s="33">
        <v>2254508.17</v>
      </c>
      <c r="E11357" s="33">
        <v>2254508.17</v>
      </c>
    </row>
    <row r="11358" spans="1:5" x14ac:dyDescent="0.25">
      <c r="A11358">
        <v>8</v>
      </c>
      <c r="B11358" s="35" t="str">
        <f t="shared" si="178"/>
        <v>18608031</v>
      </c>
      <c r="C11358" s="32" t="s">
        <v>842</v>
      </c>
      <c r="D11358" s="33">
        <v>50000</v>
      </c>
      <c r="E11358" s="33">
        <v>50000</v>
      </c>
    </row>
    <row r="11359" spans="1:5" x14ac:dyDescent="0.25">
      <c r="A11359">
        <v>8</v>
      </c>
      <c r="B11359" s="35" t="str">
        <f t="shared" si="178"/>
        <v>18608041</v>
      </c>
      <c r="C11359" s="32" t="s">
        <v>843</v>
      </c>
      <c r="D11359" s="33">
        <v>1614074.54</v>
      </c>
      <c r="E11359" s="33">
        <v>2180118.46</v>
      </c>
    </row>
    <row r="11360" spans="1:5" x14ac:dyDescent="0.25">
      <c r="A11360">
        <v>8</v>
      </c>
      <c r="B11360" s="35" t="str">
        <f t="shared" si="178"/>
        <v>18608051</v>
      </c>
      <c r="C11360" s="32" t="s">
        <v>844</v>
      </c>
      <c r="D11360" s="33">
        <v>2925000</v>
      </c>
      <c r="E11360" s="33">
        <v>2478137.3199999998</v>
      </c>
    </row>
    <row r="11361" spans="1:5" x14ac:dyDescent="0.25">
      <c r="A11361">
        <v>8</v>
      </c>
      <c r="B11361" s="35" t="str">
        <f t="shared" si="178"/>
        <v>18608062</v>
      </c>
      <c r="C11361" s="32" t="s">
        <v>845</v>
      </c>
      <c r="D11361" s="33">
        <v>-50267724.640000001</v>
      </c>
      <c r="E11361" s="33">
        <v>-50267724.640000001</v>
      </c>
    </row>
    <row r="11362" spans="1:5" x14ac:dyDescent="0.25">
      <c r="A11362">
        <v>8</v>
      </c>
      <c r="B11362" s="35" t="str">
        <f t="shared" si="178"/>
        <v>18608081</v>
      </c>
      <c r="C11362" s="32" t="s">
        <v>846</v>
      </c>
      <c r="D11362" s="33">
        <v>669654.71</v>
      </c>
      <c r="E11362" s="33">
        <v>669654.71</v>
      </c>
    </row>
    <row r="11363" spans="1:5" x14ac:dyDescent="0.25">
      <c r="A11363">
        <v>8</v>
      </c>
      <c r="B11363" s="35" t="str">
        <f t="shared" si="178"/>
        <v>18608111</v>
      </c>
      <c r="C11363" s="32" t="s">
        <v>847</v>
      </c>
      <c r="D11363" s="33">
        <v>250000</v>
      </c>
      <c r="E11363" s="33">
        <v>250000</v>
      </c>
    </row>
    <row r="11364" spans="1:5" x14ac:dyDescent="0.25">
      <c r="A11364">
        <v>8</v>
      </c>
      <c r="B11364" s="35" t="str">
        <f t="shared" si="178"/>
        <v>18608112</v>
      </c>
      <c r="C11364" s="32" t="s">
        <v>848</v>
      </c>
      <c r="D11364" s="33">
        <v>39098452.350000001</v>
      </c>
      <c r="E11364" s="33">
        <v>39257599.560000002</v>
      </c>
    </row>
    <row r="11365" spans="1:5" x14ac:dyDescent="0.25">
      <c r="A11365">
        <v>8</v>
      </c>
      <c r="B11365" s="35" t="str">
        <f t="shared" si="178"/>
        <v>18608141</v>
      </c>
      <c r="C11365" s="32" t="s">
        <v>849</v>
      </c>
      <c r="D11365" s="33">
        <v>224879.76</v>
      </c>
      <c r="E11365" s="33">
        <v>226423.26</v>
      </c>
    </row>
    <row r="11366" spans="1:5" x14ac:dyDescent="0.25">
      <c r="A11366">
        <v>8</v>
      </c>
      <c r="B11366" s="35" t="str">
        <f t="shared" si="178"/>
        <v>18608151</v>
      </c>
      <c r="C11366" s="32" t="s">
        <v>850</v>
      </c>
      <c r="D11366" s="33">
        <v>75000</v>
      </c>
      <c r="E11366" s="33">
        <v>75000</v>
      </c>
    </row>
    <row r="11367" spans="1:5" x14ac:dyDescent="0.25">
      <c r="A11367">
        <v>8</v>
      </c>
      <c r="B11367" s="35" t="str">
        <f t="shared" si="178"/>
        <v>18608171</v>
      </c>
      <c r="C11367" s="32" t="s">
        <v>1825</v>
      </c>
      <c r="D11367" s="33">
        <v>212588.68</v>
      </c>
      <c r="E11367" s="33">
        <v>212588.68</v>
      </c>
    </row>
    <row r="11368" spans="1:5" x14ac:dyDescent="0.25">
      <c r="A11368">
        <v>8</v>
      </c>
      <c r="B11368" s="35" t="str">
        <f t="shared" si="178"/>
        <v>18608181</v>
      </c>
      <c r="C11368" s="32" t="s">
        <v>851</v>
      </c>
      <c r="D11368" s="33">
        <v>50000</v>
      </c>
      <c r="E11368" s="33">
        <v>50000</v>
      </c>
    </row>
    <row r="11369" spans="1:5" x14ac:dyDescent="0.25">
      <c r="A11369">
        <v>8</v>
      </c>
      <c r="B11369" s="35" t="str">
        <f t="shared" si="178"/>
        <v>18608191</v>
      </c>
      <c r="C11369" s="32" t="s">
        <v>1826</v>
      </c>
      <c r="D11369" s="33">
        <v>400495.47</v>
      </c>
      <c r="E11369" s="33">
        <v>400495.47</v>
      </c>
    </row>
    <row r="11370" spans="1:5" x14ac:dyDescent="0.25">
      <c r="A11370">
        <v>8</v>
      </c>
      <c r="B11370" s="35" t="str">
        <f t="shared" si="178"/>
        <v>18608211</v>
      </c>
      <c r="C11370" s="32" t="s">
        <v>1827</v>
      </c>
      <c r="D11370" s="33">
        <v>111880.23</v>
      </c>
      <c r="E11370" s="33">
        <v>111880.23</v>
      </c>
    </row>
    <row r="11371" spans="1:5" x14ac:dyDescent="0.25">
      <c r="A11371">
        <v>8</v>
      </c>
      <c r="B11371" s="35" t="str">
        <f t="shared" si="178"/>
        <v>18608212</v>
      </c>
      <c r="C11371" s="32" t="s">
        <v>852</v>
      </c>
      <c r="D11371" s="33">
        <v>1475797.7</v>
      </c>
      <c r="E11371" s="33">
        <v>1475797.7</v>
      </c>
    </row>
    <row r="11372" spans="1:5" x14ac:dyDescent="0.25">
      <c r="A11372">
        <v>8</v>
      </c>
      <c r="B11372" s="35" t="str">
        <f t="shared" si="178"/>
        <v>18608221</v>
      </c>
      <c r="C11372" s="32" t="s">
        <v>1828</v>
      </c>
      <c r="D11372" s="33">
        <v>114999.83</v>
      </c>
      <c r="E11372" s="33">
        <v>114999.83</v>
      </c>
    </row>
    <row r="11373" spans="1:5" x14ac:dyDescent="0.25">
      <c r="A11373">
        <v>8</v>
      </c>
      <c r="B11373" s="35" t="str">
        <f t="shared" si="178"/>
        <v>18608231</v>
      </c>
      <c r="C11373" s="32" t="s">
        <v>853</v>
      </c>
      <c r="D11373" s="33">
        <v>231698.24</v>
      </c>
      <c r="E11373" s="33">
        <v>275967.33</v>
      </c>
    </row>
    <row r="11374" spans="1:5" x14ac:dyDescent="0.25">
      <c r="A11374">
        <v>8</v>
      </c>
      <c r="B11374" s="35" t="str">
        <f t="shared" si="178"/>
        <v>18608241</v>
      </c>
      <c r="C11374" s="32" t="s">
        <v>854</v>
      </c>
      <c r="D11374" s="33">
        <v>96000</v>
      </c>
      <c r="E11374" s="33">
        <v>96000</v>
      </c>
    </row>
    <row r="11375" spans="1:5" x14ac:dyDescent="0.25">
      <c r="A11375">
        <v>8</v>
      </c>
      <c r="B11375" s="35" t="str">
        <f t="shared" si="178"/>
        <v>18608251</v>
      </c>
      <c r="C11375" s="32" t="s">
        <v>855</v>
      </c>
      <c r="D11375" s="33">
        <v>695.75</v>
      </c>
      <c r="E11375" s="33">
        <v>695.75</v>
      </c>
    </row>
    <row r="11376" spans="1:5" x14ac:dyDescent="0.25">
      <c r="A11376">
        <v>8</v>
      </c>
      <c r="B11376" s="35" t="str">
        <f t="shared" si="178"/>
        <v>18608271</v>
      </c>
      <c r="C11376" s="32" t="s">
        <v>856</v>
      </c>
      <c r="D11376" s="33">
        <v>0</v>
      </c>
      <c r="E11376" s="33">
        <v>-105008.2</v>
      </c>
    </row>
    <row r="11377" spans="1:5" x14ac:dyDescent="0.25">
      <c r="A11377">
        <v>8</v>
      </c>
      <c r="B11377" s="35" t="str">
        <f t="shared" si="178"/>
        <v>18608281</v>
      </c>
      <c r="C11377" s="32" t="s">
        <v>857</v>
      </c>
      <c r="D11377" s="33">
        <v>0</v>
      </c>
      <c r="E11377" s="33">
        <v>62651.61</v>
      </c>
    </row>
    <row r="11378" spans="1:5" x14ac:dyDescent="0.25">
      <c r="A11378">
        <v>8</v>
      </c>
      <c r="B11378" s="35" t="str">
        <f t="shared" si="178"/>
        <v>18608291</v>
      </c>
      <c r="C11378" s="32" t="s">
        <v>858</v>
      </c>
      <c r="D11378" s="33">
        <v>0</v>
      </c>
      <c r="E11378" s="33">
        <v>0</v>
      </c>
    </row>
    <row r="11379" spans="1:5" x14ac:dyDescent="0.25">
      <c r="A11379">
        <v>8</v>
      </c>
      <c r="B11379" s="35" t="str">
        <f t="shared" si="178"/>
        <v>18608311</v>
      </c>
      <c r="C11379" s="32" t="s">
        <v>859</v>
      </c>
      <c r="D11379" s="33">
        <v>0</v>
      </c>
      <c r="E11379" s="33">
        <v>1898649.16</v>
      </c>
    </row>
    <row r="11380" spans="1:5" x14ac:dyDescent="0.25">
      <c r="A11380">
        <v>8</v>
      </c>
      <c r="B11380" s="35" t="str">
        <f t="shared" si="178"/>
        <v>18608312</v>
      </c>
      <c r="C11380" s="32" t="s">
        <v>860</v>
      </c>
      <c r="D11380" s="33">
        <v>3961506.13</v>
      </c>
      <c r="E11380" s="33">
        <v>3966323.76</v>
      </c>
    </row>
    <row r="11381" spans="1:5" x14ac:dyDescent="0.25">
      <c r="A11381">
        <v>8</v>
      </c>
      <c r="B11381" s="35" t="str">
        <f t="shared" si="178"/>
        <v>18608411</v>
      </c>
      <c r="C11381" s="32" t="s">
        <v>861</v>
      </c>
      <c r="D11381" s="33">
        <v>0</v>
      </c>
      <c r="E11381" s="33">
        <v>1898649.17</v>
      </c>
    </row>
    <row r="11382" spans="1:5" x14ac:dyDescent="0.25">
      <c r="A11382">
        <v>8</v>
      </c>
      <c r="B11382" s="35" t="str">
        <f t="shared" si="178"/>
        <v>18608412</v>
      </c>
      <c r="C11382" s="32" t="s">
        <v>1829</v>
      </c>
      <c r="D11382" s="33">
        <v>2651381.7400000002</v>
      </c>
      <c r="E11382" s="33">
        <v>2651381.7400000002</v>
      </c>
    </row>
    <row r="11383" spans="1:5" x14ac:dyDescent="0.25">
      <c r="A11383">
        <v>8</v>
      </c>
      <c r="B11383" s="35" t="str">
        <f t="shared" si="178"/>
        <v>18608451</v>
      </c>
      <c r="C11383" s="32" t="s">
        <v>862</v>
      </c>
      <c r="D11383" s="33">
        <v>0</v>
      </c>
      <c r="E11383" s="33">
        <v>0</v>
      </c>
    </row>
    <row r="11384" spans="1:5" x14ac:dyDescent="0.25">
      <c r="A11384">
        <v>8</v>
      </c>
      <c r="B11384" s="35" t="str">
        <f t="shared" si="178"/>
        <v>18608612</v>
      </c>
      <c r="C11384" s="32" t="s">
        <v>863</v>
      </c>
      <c r="D11384" s="33">
        <v>792458.63</v>
      </c>
      <c r="E11384" s="33">
        <v>807986.86</v>
      </c>
    </row>
    <row r="11385" spans="1:5" x14ac:dyDescent="0.25">
      <c r="A11385">
        <v>8</v>
      </c>
      <c r="B11385" s="35" t="str">
        <f t="shared" si="178"/>
        <v>18608712</v>
      </c>
      <c r="C11385" s="32" t="s">
        <v>864</v>
      </c>
      <c r="D11385" s="33">
        <v>5360730.47</v>
      </c>
      <c r="E11385" s="33">
        <v>5367131.2699999996</v>
      </c>
    </row>
    <row r="11386" spans="1:5" x14ac:dyDescent="0.25">
      <c r="A11386">
        <v>8</v>
      </c>
      <c r="B11386" s="35" t="str">
        <f t="shared" si="178"/>
        <v>18608722</v>
      </c>
      <c r="C11386" s="32" t="s">
        <v>1830</v>
      </c>
      <c r="D11386" s="33">
        <v>8781.25</v>
      </c>
      <c r="E11386" s="33">
        <v>8781.25</v>
      </c>
    </row>
    <row r="11387" spans="1:5" x14ac:dyDescent="0.25">
      <c r="A11387">
        <v>8</v>
      </c>
      <c r="B11387" s="35" t="str">
        <f t="shared" si="178"/>
        <v>18608752</v>
      </c>
      <c r="C11387" s="32" t="s">
        <v>1831</v>
      </c>
      <c r="D11387" s="33">
        <v>935530</v>
      </c>
      <c r="E11387" s="33">
        <v>935530</v>
      </c>
    </row>
    <row r="11388" spans="1:5" x14ac:dyDescent="0.25">
      <c r="A11388">
        <v>8</v>
      </c>
      <c r="B11388" s="35" t="str">
        <f t="shared" si="178"/>
        <v>18608772</v>
      </c>
      <c r="C11388" s="32" t="s">
        <v>1832</v>
      </c>
      <c r="D11388" s="33">
        <v>-3488999.1</v>
      </c>
      <c r="E11388" s="33">
        <v>-3488999.1</v>
      </c>
    </row>
    <row r="11389" spans="1:5" x14ac:dyDescent="0.25">
      <c r="A11389">
        <v>8</v>
      </c>
      <c r="B11389" s="35" t="str">
        <f t="shared" si="178"/>
        <v>18608782</v>
      </c>
      <c r="C11389" s="32" t="s">
        <v>1833</v>
      </c>
      <c r="D11389" s="33">
        <v>-801550.75</v>
      </c>
      <c r="E11389" s="33">
        <v>-801550.75</v>
      </c>
    </row>
    <row r="11390" spans="1:5" x14ac:dyDescent="0.25">
      <c r="A11390">
        <v>8</v>
      </c>
      <c r="B11390" s="35" t="str">
        <f t="shared" si="178"/>
        <v>18608792</v>
      </c>
      <c r="C11390" s="32" t="s">
        <v>1834</v>
      </c>
      <c r="D11390" s="33">
        <v>-160310.15</v>
      </c>
      <c r="E11390" s="33">
        <v>-160310.15</v>
      </c>
    </row>
    <row r="11391" spans="1:5" x14ac:dyDescent="0.25">
      <c r="A11391">
        <v>8</v>
      </c>
      <c r="B11391" s="35" t="str">
        <f t="shared" si="178"/>
        <v>18609312</v>
      </c>
      <c r="C11391" s="32" t="s">
        <v>1835</v>
      </c>
      <c r="D11391" s="33">
        <v>12405154.710000001</v>
      </c>
      <c r="E11391" s="33">
        <v>12405154.710000001</v>
      </c>
    </row>
    <row r="11392" spans="1:5" x14ac:dyDescent="0.25">
      <c r="A11392">
        <v>8</v>
      </c>
      <c r="B11392" s="35" t="str">
        <f t="shared" si="178"/>
        <v>18609402</v>
      </c>
      <c r="C11392" s="32" t="s">
        <v>865</v>
      </c>
      <c r="D11392" s="33">
        <v>0</v>
      </c>
      <c r="E11392" s="33">
        <v>-264240.05</v>
      </c>
    </row>
    <row r="11393" spans="1:5" x14ac:dyDescent="0.25">
      <c r="A11393">
        <v>8</v>
      </c>
      <c r="B11393" s="35" t="str">
        <f t="shared" si="178"/>
        <v>18609422</v>
      </c>
      <c r="C11393" s="32" t="s">
        <v>866</v>
      </c>
      <c r="D11393" s="33">
        <v>22000000</v>
      </c>
      <c r="E11393" s="33">
        <v>20919845.690000001</v>
      </c>
    </row>
    <row r="11394" spans="1:5" x14ac:dyDescent="0.25">
      <c r="A11394">
        <v>8</v>
      </c>
      <c r="B11394" s="35" t="str">
        <f t="shared" si="178"/>
        <v>18609432</v>
      </c>
      <c r="C11394" s="32" t="s">
        <v>867</v>
      </c>
      <c r="D11394" s="33">
        <v>7419660.5</v>
      </c>
      <c r="E11394" s="33">
        <v>8835195.8699999992</v>
      </c>
    </row>
    <row r="11395" spans="1:5" x14ac:dyDescent="0.25">
      <c r="A11395">
        <v>8</v>
      </c>
      <c r="B11395" s="35" t="str">
        <f t="shared" si="178"/>
        <v>18609512</v>
      </c>
      <c r="C11395" s="32" t="s">
        <v>868</v>
      </c>
      <c r="D11395" s="33">
        <v>238684</v>
      </c>
      <c r="E11395" s="33">
        <v>293811</v>
      </c>
    </row>
    <row r="11396" spans="1:5" x14ac:dyDescent="0.25">
      <c r="A11396">
        <v>8</v>
      </c>
      <c r="B11396" s="35" t="str">
        <f t="shared" si="178"/>
        <v>18609532</v>
      </c>
      <c r="C11396" s="32" t="s">
        <v>869</v>
      </c>
      <c r="D11396" s="33">
        <v>479528.95</v>
      </c>
      <c r="E11396" s="33">
        <v>896418.05</v>
      </c>
    </row>
    <row r="11397" spans="1:5" x14ac:dyDescent="0.25">
      <c r="A11397">
        <v>8</v>
      </c>
      <c r="B11397" s="35" t="str">
        <f t="shared" si="178"/>
        <v>18609542</v>
      </c>
      <c r="C11397" s="32" t="s">
        <v>870</v>
      </c>
      <c r="D11397" s="33">
        <v>1265653.31</v>
      </c>
      <c r="E11397" s="33">
        <v>1265653.31</v>
      </c>
    </row>
    <row r="11398" spans="1:5" x14ac:dyDescent="0.25">
      <c r="A11398">
        <v>8</v>
      </c>
      <c r="B11398" s="35" t="str">
        <f t="shared" si="178"/>
        <v>18609572</v>
      </c>
      <c r="C11398" s="32" t="s">
        <v>871</v>
      </c>
      <c r="D11398" s="33">
        <v>640000</v>
      </c>
      <c r="E11398" s="33">
        <v>627216.77</v>
      </c>
    </row>
    <row r="11399" spans="1:5" x14ac:dyDescent="0.25">
      <c r="A11399">
        <v>8</v>
      </c>
      <c r="B11399" s="35" t="str">
        <f t="shared" si="178"/>
        <v>18609582</v>
      </c>
      <c r="C11399" s="32" t="s">
        <v>872</v>
      </c>
      <c r="D11399" s="33">
        <v>556500</v>
      </c>
      <c r="E11399" s="33">
        <v>550234.19999999995</v>
      </c>
    </row>
    <row r="11400" spans="1:5" x14ac:dyDescent="0.25">
      <c r="A11400">
        <v>8</v>
      </c>
      <c r="B11400" s="35" t="str">
        <f t="shared" si="178"/>
        <v>18609592</v>
      </c>
      <c r="C11400" s="32" t="s">
        <v>873</v>
      </c>
      <c r="D11400" s="33">
        <v>2475000</v>
      </c>
      <c r="E11400" s="33">
        <v>2475000</v>
      </c>
    </row>
    <row r="11401" spans="1:5" x14ac:dyDescent="0.25">
      <c r="A11401">
        <v>8</v>
      </c>
      <c r="B11401" s="35" t="str">
        <f t="shared" si="178"/>
        <v>18609602</v>
      </c>
      <c r="C11401" s="32" t="s">
        <v>874</v>
      </c>
      <c r="D11401" s="33">
        <v>222200</v>
      </c>
      <c r="E11401" s="33">
        <v>217382.37</v>
      </c>
    </row>
    <row r="11402" spans="1:5" x14ac:dyDescent="0.25">
      <c r="A11402">
        <v>8</v>
      </c>
      <c r="B11402" s="35" t="str">
        <f t="shared" si="178"/>
        <v>18609622</v>
      </c>
      <c r="C11402" s="32" t="s">
        <v>875</v>
      </c>
      <c r="D11402" s="33">
        <v>1270000</v>
      </c>
      <c r="E11402" s="33">
        <v>1215053.5</v>
      </c>
    </row>
    <row r="11403" spans="1:5" x14ac:dyDescent="0.25">
      <c r="A11403">
        <v>8</v>
      </c>
      <c r="B11403" s="35" t="str">
        <f t="shared" si="178"/>
        <v>18609642</v>
      </c>
      <c r="C11403" s="32" t="s">
        <v>876</v>
      </c>
      <c r="D11403" s="33">
        <v>7450000</v>
      </c>
      <c r="E11403" s="33">
        <v>7364177.9199999999</v>
      </c>
    </row>
    <row r="11404" spans="1:5" x14ac:dyDescent="0.25">
      <c r="A11404">
        <v>8</v>
      </c>
      <c r="B11404" s="35" t="str">
        <f t="shared" si="178"/>
        <v>18609652</v>
      </c>
      <c r="C11404" s="32" t="s">
        <v>877</v>
      </c>
      <c r="D11404" s="33">
        <v>2380000</v>
      </c>
      <c r="E11404" s="33">
        <v>2237090.94</v>
      </c>
    </row>
    <row r="11405" spans="1:5" x14ac:dyDescent="0.25">
      <c r="A11405">
        <v>8</v>
      </c>
      <c r="B11405" s="35" t="str">
        <f t="shared" si="178"/>
        <v>18609662</v>
      </c>
      <c r="C11405" s="32" t="s">
        <v>878</v>
      </c>
      <c r="D11405" s="33">
        <v>484500</v>
      </c>
      <c r="E11405" s="33">
        <v>484500</v>
      </c>
    </row>
    <row r="11406" spans="1:5" x14ac:dyDescent="0.25">
      <c r="A11406">
        <v>8</v>
      </c>
      <c r="B11406" s="35" t="str">
        <f t="shared" si="178"/>
        <v>18609672</v>
      </c>
      <c r="C11406" s="32" t="s">
        <v>879</v>
      </c>
      <c r="D11406" s="33">
        <v>200000</v>
      </c>
      <c r="E11406" s="33">
        <v>200000</v>
      </c>
    </row>
    <row r="11407" spans="1:5" x14ac:dyDescent="0.25">
      <c r="A11407">
        <v>8</v>
      </c>
      <c r="B11407" s="35" t="str">
        <f t="shared" si="178"/>
        <v>18609682</v>
      </c>
      <c r="C11407" s="32" t="s">
        <v>880</v>
      </c>
      <c r="D11407" s="33">
        <v>140000</v>
      </c>
      <c r="E11407" s="33">
        <v>140000</v>
      </c>
    </row>
    <row r="11408" spans="1:5" x14ac:dyDescent="0.25">
      <c r="A11408">
        <v>8</v>
      </c>
      <c r="B11408" s="35" t="str">
        <f t="shared" si="178"/>
        <v>18609692</v>
      </c>
      <c r="C11408" s="32" t="s">
        <v>881</v>
      </c>
      <c r="D11408" s="33">
        <v>100000</v>
      </c>
      <c r="E11408" s="33">
        <v>100000</v>
      </c>
    </row>
    <row r="11409" spans="1:5" x14ac:dyDescent="0.25">
      <c r="A11409">
        <v>8</v>
      </c>
      <c r="B11409" s="35" t="str">
        <f t="shared" si="178"/>
        <v>18609801</v>
      </c>
      <c r="C11409" s="32" t="s">
        <v>882</v>
      </c>
      <c r="D11409" s="33">
        <v>164151.93</v>
      </c>
      <c r="E11409" s="33">
        <v>164151.93</v>
      </c>
    </row>
    <row r="11410" spans="1:5" x14ac:dyDescent="0.25">
      <c r="A11410">
        <v>8</v>
      </c>
      <c r="B11410" s="35" t="str">
        <f t="shared" si="178"/>
        <v>18609821</v>
      </c>
      <c r="C11410" s="32" t="s">
        <v>883</v>
      </c>
      <c r="D11410" s="33">
        <v>824293.54</v>
      </c>
      <c r="E11410" s="33">
        <v>824293.54</v>
      </c>
    </row>
    <row r="11411" spans="1:5" x14ac:dyDescent="0.25">
      <c r="A11411">
        <v>8</v>
      </c>
      <c r="B11411" s="35" t="str">
        <f t="shared" si="178"/>
        <v>18609841</v>
      </c>
      <c r="C11411" s="32" t="s">
        <v>884</v>
      </c>
      <c r="D11411" s="33">
        <v>1450030.8</v>
      </c>
      <c r="E11411" s="33">
        <v>1450030.8</v>
      </c>
    </row>
    <row r="11412" spans="1:5" x14ac:dyDescent="0.25">
      <c r="A11412">
        <v>8</v>
      </c>
      <c r="B11412" s="35" t="str">
        <f t="shared" si="178"/>
        <v>18609861</v>
      </c>
      <c r="C11412" s="32" t="s">
        <v>885</v>
      </c>
      <c r="D11412" s="33">
        <v>3147880.49</v>
      </c>
      <c r="E11412" s="33">
        <v>2875631.38</v>
      </c>
    </row>
    <row r="11413" spans="1:5" x14ac:dyDescent="0.25">
      <c r="A11413">
        <v>8</v>
      </c>
      <c r="B11413" s="35" t="str">
        <f t="shared" si="178"/>
        <v>18609891</v>
      </c>
      <c r="C11413" s="32" t="s">
        <v>886</v>
      </c>
      <c r="D11413" s="33">
        <v>0</v>
      </c>
      <c r="E11413" s="33">
        <v>0</v>
      </c>
    </row>
    <row r="11414" spans="1:5" x14ac:dyDescent="0.25">
      <c r="A11414">
        <v>8</v>
      </c>
      <c r="B11414" s="35" t="str">
        <f t="shared" si="178"/>
        <v>18630031</v>
      </c>
      <c r="C11414" s="32" t="s">
        <v>887</v>
      </c>
      <c r="D11414" s="33">
        <v>0</v>
      </c>
      <c r="E11414" s="33">
        <v>164725.32</v>
      </c>
    </row>
    <row r="11415" spans="1:5" x14ac:dyDescent="0.25">
      <c r="A11415">
        <v>8</v>
      </c>
      <c r="B11415" s="35" t="str">
        <f t="shared" si="178"/>
        <v xml:space="preserve">F186    </v>
      </c>
      <c r="C11415" s="25" t="s">
        <v>888</v>
      </c>
      <c r="D11415" s="26">
        <v>200862710.33000001</v>
      </c>
      <c r="E11415" s="26">
        <v>225614297.63</v>
      </c>
    </row>
    <row r="11416" spans="1:5" x14ac:dyDescent="0.25">
      <c r="A11416">
        <v>8</v>
      </c>
      <c r="B11416" s="35" t="str">
        <f t="shared" ref="B11416:B11479" si="179">LEFT(C11416,8)</f>
        <v>F1-P110.</v>
      </c>
      <c r="C11416" s="25" t="s">
        <v>228</v>
      </c>
      <c r="D11416" s="26">
        <v>200862710.33000001</v>
      </c>
      <c r="E11416" s="26">
        <v>225614297.63</v>
      </c>
    </row>
    <row r="11417" spans="1:5" x14ac:dyDescent="0.25">
      <c r="A11417">
        <v>8</v>
      </c>
      <c r="B11417" s="35" t="str">
        <f t="shared" si="179"/>
        <v>18700032</v>
      </c>
      <c r="C11417" s="32" t="s">
        <v>1836</v>
      </c>
      <c r="D11417" s="33">
        <v>316253.37</v>
      </c>
      <c r="E11417" s="33">
        <v>316253.37</v>
      </c>
    </row>
    <row r="11418" spans="1:5" x14ac:dyDescent="0.25">
      <c r="A11418">
        <v>8</v>
      </c>
      <c r="B11418" s="35" t="str">
        <f t="shared" si="179"/>
        <v>18700041</v>
      </c>
      <c r="C11418" s="32" t="s">
        <v>889</v>
      </c>
      <c r="D11418" s="33">
        <v>328215.28000000003</v>
      </c>
      <c r="E11418" s="33">
        <v>328845.77</v>
      </c>
    </row>
    <row r="11419" spans="1:5" x14ac:dyDescent="0.25">
      <c r="A11419">
        <v>8</v>
      </c>
      <c r="B11419" s="35" t="str">
        <f t="shared" si="179"/>
        <v>18700062</v>
      </c>
      <c r="C11419" s="32" t="s">
        <v>1837</v>
      </c>
      <c r="D11419" s="33">
        <v>-28810.29</v>
      </c>
      <c r="E11419" s="33">
        <v>-39796.21</v>
      </c>
    </row>
    <row r="11420" spans="1:5" x14ac:dyDescent="0.25">
      <c r="A11420">
        <v>8</v>
      </c>
      <c r="B11420" s="35" t="str">
        <f t="shared" si="179"/>
        <v>18700071</v>
      </c>
      <c r="C11420" s="32" t="s">
        <v>1838</v>
      </c>
      <c r="D11420" s="33">
        <v>-220629.9</v>
      </c>
      <c r="E11420" s="33">
        <v>-309062.3</v>
      </c>
    </row>
    <row r="11421" spans="1:5" x14ac:dyDescent="0.25">
      <c r="A11421">
        <v>8</v>
      </c>
      <c r="B11421" s="35" t="str">
        <f t="shared" si="179"/>
        <v>18700081</v>
      </c>
      <c r="C11421" s="32" t="s">
        <v>890</v>
      </c>
      <c r="D11421" s="33">
        <v>0</v>
      </c>
      <c r="E11421" s="33">
        <v>0</v>
      </c>
    </row>
    <row r="11422" spans="1:5" x14ac:dyDescent="0.25">
      <c r="A11422">
        <v>8</v>
      </c>
      <c r="B11422" s="35" t="str">
        <f t="shared" si="179"/>
        <v>18700082</v>
      </c>
      <c r="C11422" s="32" t="s">
        <v>891</v>
      </c>
      <c r="D11422" s="33">
        <v>0</v>
      </c>
      <c r="E11422" s="33">
        <v>0</v>
      </c>
    </row>
    <row r="11423" spans="1:5" x14ac:dyDescent="0.25">
      <c r="A11423">
        <v>8</v>
      </c>
      <c r="B11423" s="35" t="str">
        <f t="shared" si="179"/>
        <v xml:space="preserve">F187    </v>
      </c>
      <c r="C11423" s="25" t="s">
        <v>892</v>
      </c>
      <c r="D11423" s="26">
        <v>395028.46</v>
      </c>
      <c r="E11423" s="26">
        <v>296240.63</v>
      </c>
    </row>
    <row r="11424" spans="1:5" x14ac:dyDescent="0.25">
      <c r="A11424">
        <v>8</v>
      </c>
      <c r="B11424" s="35" t="str">
        <f t="shared" si="179"/>
        <v>F1-P110.</v>
      </c>
      <c r="C11424" s="25" t="s">
        <v>229</v>
      </c>
      <c r="D11424" s="26">
        <v>395028.46</v>
      </c>
      <c r="E11424" s="26">
        <v>296240.63</v>
      </c>
    </row>
    <row r="11425" spans="1:5" x14ac:dyDescent="0.25">
      <c r="A11425">
        <v>8</v>
      </c>
      <c r="B11425" s="35" t="str">
        <f t="shared" si="179"/>
        <v>18900173</v>
      </c>
      <c r="C11425" s="32" t="s">
        <v>893</v>
      </c>
      <c r="D11425" s="33">
        <v>1196234.56</v>
      </c>
      <c r="E11425" s="33">
        <v>1083647.8400000001</v>
      </c>
    </row>
    <row r="11426" spans="1:5" x14ac:dyDescent="0.25">
      <c r="A11426">
        <v>8</v>
      </c>
      <c r="B11426" s="35" t="str">
        <f t="shared" si="179"/>
        <v>18900183</v>
      </c>
      <c r="C11426" s="32" t="s">
        <v>894</v>
      </c>
      <c r="D11426" s="33">
        <v>314676.93</v>
      </c>
      <c r="E11426" s="33">
        <v>303285.89</v>
      </c>
    </row>
    <row r="11427" spans="1:5" x14ac:dyDescent="0.25">
      <c r="A11427">
        <v>8</v>
      </c>
      <c r="B11427" s="35" t="str">
        <f t="shared" si="179"/>
        <v>18900193</v>
      </c>
      <c r="C11427" s="32" t="s">
        <v>895</v>
      </c>
      <c r="D11427" s="33">
        <v>2393793.0099999998</v>
      </c>
      <c r="E11427" s="33">
        <v>2240590.21</v>
      </c>
    </row>
    <row r="11428" spans="1:5" x14ac:dyDescent="0.25">
      <c r="A11428">
        <v>8</v>
      </c>
      <c r="B11428" s="35" t="str">
        <f t="shared" si="179"/>
        <v>18900203</v>
      </c>
      <c r="C11428" s="32" t="s">
        <v>896</v>
      </c>
      <c r="D11428" s="33">
        <v>2333308.2000000002</v>
      </c>
      <c r="E11428" s="33">
        <v>2278439.88</v>
      </c>
    </row>
    <row r="11429" spans="1:5" x14ac:dyDescent="0.25">
      <c r="A11429">
        <v>8</v>
      </c>
      <c r="B11429" s="35" t="str">
        <f t="shared" si="179"/>
        <v>18900213</v>
      </c>
      <c r="C11429" s="32" t="s">
        <v>897</v>
      </c>
      <c r="D11429" s="33">
        <v>8975753.3399999999</v>
      </c>
      <c r="E11429" s="33">
        <v>8764653.5</v>
      </c>
    </row>
    <row r="11430" spans="1:5" x14ac:dyDescent="0.25">
      <c r="A11430">
        <v>8</v>
      </c>
      <c r="B11430" s="35" t="str">
        <f t="shared" si="179"/>
        <v>18900243</v>
      </c>
      <c r="C11430" s="32" t="s">
        <v>899</v>
      </c>
      <c r="D11430" s="33">
        <v>5247.83</v>
      </c>
      <c r="E11430" s="33">
        <v>2915.27</v>
      </c>
    </row>
    <row r="11431" spans="1:5" x14ac:dyDescent="0.25">
      <c r="A11431">
        <v>8</v>
      </c>
      <c r="B11431" s="35" t="str">
        <f t="shared" si="179"/>
        <v>18900253</v>
      </c>
      <c r="C11431" s="32" t="s">
        <v>900</v>
      </c>
      <c r="D11431" s="33">
        <v>644306.23</v>
      </c>
      <c r="E11431" s="33">
        <v>613985.91</v>
      </c>
    </row>
    <row r="11432" spans="1:5" x14ac:dyDescent="0.25">
      <c r="A11432">
        <v>8</v>
      </c>
      <c r="B11432" s="35" t="str">
        <f t="shared" si="179"/>
        <v>18900263</v>
      </c>
      <c r="C11432" s="32" t="s">
        <v>901</v>
      </c>
      <c r="D11432" s="33">
        <v>489619.5</v>
      </c>
      <c r="E11432" s="33">
        <v>466578.54</v>
      </c>
    </row>
    <row r="11433" spans="1:5" x14ac:dyDescent="0.25">
      <c r="A11433">
        <v>8</v>
      </c>
      <c r="B11433" s="35" t="str">
        <f t="shared" si="179"/>
        <v>18900273</v>
      </c>
      <c r="C11433" s="32" t="s">
        <v>902</v>
      </c>
      <c r="D11433" s="33">
        <v>1499193.25</v>
      </c>
      <c r="E11433" s="33">
        <v>1428642.93</v>
      </c>
    </row>
    <row r="11434" spans="1:5" x14ac:dyDescent="0.25">
      <c r="A11434">
        <v>8</v>
      </c>
      <c r="B11434" s="35" t="str">
        <f t="shared" si="179"/>
        <v>18900283</v>
      </c>
      <c r="C11434" s="32" t="s">
        <v>903</v>
      </c>
      <c r="D11434" s="33">
        <v>457552.83</v>
      </c>
      <c r="E11434" s="33">
        <v>436020.99</v>
      </c>
    </row>
    <row r="11435" spans="1:5" x14ac:dyDescent="0.25">
      <c r="A11435">
        <v>8</v>
      </c>
      <c r="B11435" s="35" t="str">
        <f t="shared" si="179"/>
        <v>18900293</v>
      </c>
      <c r="C11435" s="32" t="s">
        <v>904</v>
      </c>
      <c r="D11435" s="33">
        <v>5705.58</v>
      </c>
      <c r="E11435" s="33">
        <v>4944.8599999999997</v>
      </c>
    </row>
    <row r="11436" spans="1:5" x14ac:dyDescent="0.25">
      <c r="A11436">
        <v>8</v>
      </c>
      <c r="B11436" s="35" t="str">
        <f t="shared" si="179"/>
        <v>18900303</v>
      </c>
      <c r="C11436" s="32" t="s">
        <v>905</v>
      </c>
      <c r="D11436" s="33">
        <v>13311.93</v>
      </c>
      <c r="E11436" s="33">
        <v>11536.89</v>
      </c>
    </row>
    <row r="11437" spans="1:5" x14ac:dyDescent="0.25">
      <c r="A11437">
        <v>8</v>
      </c>
      <c r="B11437" s="35" t="str">
        <f t="shared" si="179"/>
        <v>18900323</v>
      </c>
      <c r="C11437" s="32" t="s">
        <v>906</v>
      </c>
      <c r="D11437" s="33">
        <v>354085.88</v>
      </c>
      <c r="E11437" s="33">
        <v>312428.76</v>
      </c>
    </row>
    <row r="11438" spans="1:5" x14ac:dyDescent="0.25">
      <c r="A11438">
        <v>8</v>
      </c>
      <c r="B11438" s="35" t="str">
        <f t="shared" si="179"/>
        <v>18900353</v>
      </c>
      <c r="C11438" s="32" t="s">
        <v>907</v>
      </c>
      <c r="D11438" s="33">
        <v>70153.259999999995</v>
      </c>
      <c r="E11438" s="33">
        <v>63049.34</v>
      </c>
    </row>
    <row r="11439" spans="1:5" x14ac:dyDescent="0.25">
      <c r="A11439">
        <v>8</v>
      </c>
      <c r="B11439" s="35" t="str">
        <f t="shared" si="179"/>
        <v>18900373</v>
      </c>
      <c r="C11439" s="32" t="s">
        <v>908</v>
      </c>
      <c r="D11439" s="33">
        <v>3841916.56</v>
      </c>
      <c r="E11439" s="33">
        <v>3710568.96</v>
      </c>
    </row>
    <row r="11440" spans="1:5" x14ac:dyDescent="0.25">
      <c r="A11440">
        <v>8</v>
      </c>
      <c r="B11440" s="35" t="str">
        <f t="shared" si="179"/>
        <v>18900383</v>
      </c>
      <c r="C11440" s="32" t="s">
        <v>1839</v>
      </c>
      <c r="D11440" s="33">
        <v>79564.59</v>
      </c>
      <c r="E11440" s="33">
        <v>0</v>
      </c>
    </row>
    <row r="11441" spans="1:5" x14ac:dyDescent="0.25">
      <c r="A11441">
        <v>8</v>
      </c>
      <c r="B11441" s="35" t="str">
        <f t="shared" si="179"/>
        <v>18900393</v>
      </c>
      <c r="C11441" s="32" t="s">
        <v>909</v>
      </c>
      <c r="D11441" s="33">
        <v>13951406.98</v>
      </c>
      <c r="E11441" s="33">
        <v>13684394.42</v>
      </c>
    </row>
    <row r="11442" spans="1:5" x14ac:dyDescent="0.25">
      <c r="A11442">
        <v>8</v>
      </c>
      <c r="B11442" s="35" t="str">
        <f t="shared" si="179"/>
        <v>18900403</v>
      </c>
      <c r="C11442" s="32" t="s">
        <v>910</v>
      </c>
      <c r="D11442" s="33">
        <v>68577.31</v>
      </c>
      <c r="E11442" s="33">
        <v>26376.03</v>
      </c>
    </row>
    <row r="11443" spans="1:5" x14ac:dyDescent="0.25">
      <c r="A11443">
        <v>8</v>
      </c>
      <c r="B11443" s="35" t="str">
        <f t="shared" si="179"/>
        <v>18900413</v>
      </c>
      <c r="C11443" s="32" t="s">
        <v>911</v>
      </c>
      <c r="D11443" s="33">
        <v>90078.74</v>
      </c>
      <c r="E11443" s="33">
        <v>34645.620000000003</v>
      </c>
    </row>
    <row r="11444" spans="1:5" x14ac:dyDescent="0.25">
      <c r="A11444">
        <v>8</v>
      </c>
      <c r="B11444" s="35" t="str">
        <f t="shared" si="179"/>
        <v>18900423</v>
      </c>
      <c r="C11444" s="32" t="s">
        <v>912</v>
      </c>
      <c r="D11444" s="33">
        <v>359049.75</v>
      </c>
      <c r="E11444" s="33">
        <v>138095.99</v>
      </c>
    </row>
    <row r="11445" spans="1:5" x14ac:dyDescent="0.25">
      <c r="A11445">
        <v>8</v>
      </c>
      <c r="B11445" s="35" t="str">
        <f t="shared" si="179"/>
        <v>18900433</v>
      </c>
      <c r="C11445" s="32" t="s">
        <v>913</v>
      </c>
      <c r="D11445" s="33">
        <v>4237657.84</v>
      </c>
      <c r="E11445" s="33">
        <v>4038238.72</v>
      </c>
    </row>
    <row r="11446" spans="1:5" x14ac:dyDescent="0.25">
      <c r="A11446">
        <v>8</v>
      </c>
      <c r="B11446" s="35" t="str">
        <f t="shared" si="179"/>
        <v>18900443</v>
      </c>
      <c r="C11446" s="32" t="s">
        <v>914</v>
      </c>
      <c r="D11446" s="33">
        <v>63982.67</v>
      </c>
      <c r="E11446" s="33">
        <v>45701.87</v>
      </c>
    </row>
    <row r="11447" spans="1:5" x14ac:dyDescent="0.25">
      <c r="A11447">
        <v>8</v>
      </c>
      <c r="B11447" s="35" t="str">
        <f t="shared" si="179"/>
        <v>18900451</v>
      </c>
      <c r="C11447" s="32" t="s">
        <v>915</v>
      </c>
      <c r="D11447" s="33">
        <v>21699.43</v>
      </c>
      <c r="E11447" s="33">
        <v>15499.59</v>
      </c>
    </row>
    <row r="11448" spans="1:5" x14ac:dyDescent="0.25">
      <c r="A11448">
        <v>8</v>
      </c>
      <c r="B11448" s="35" t="str">
        <f t="shared" si="179"/>
        <v>18900452</v>
      </c>
      <c r="C11448" s="32" t="s">
        <v>916</v>
      </c>
      <c r="D11448" s="33">
        <v>13299.59</v>
      </c>
      <c r="E11448" s="33">
        <v>9499.67</v>
      </c>
    </row>
    <row r="11449" spans="1:5" x14ac:dyDescent="0.25">
      <c r="A11449">
        <v>8</v>
      </c>
      <c r="B11449" s="35" t="str">
        <f t="shared" si="179"/>
        <v>18900463</v>
      </c>
      <c r="C11449" s="32" t="s">
        <v>917</v>
      </c>
      <c r="D11449" s="33">
        <v>0</v>
      </c>
      <c r="E11449" s="33">
        <v>0</v>
      </c>
    </row>
    <row r="11450" spans="1:5" x14ac:dyDescent="0.25">
      <c r="A11450">
        <v>8</v>
      </c>
      <c r="B11450" s="35" t="str">
        <f t="shared" si="179"/>
        <v>18900473</v>
      </c>
      <c r="C11450" s="32" t="s">
        <v>918</v>
      </c>
      <c r="D11450" s="33">
        <v>0</v>
      </c>
      <c r="E11450" s="33">
        <v>0</v>
      </c>
    </row>
    <row r="11451" spans="1:5" x14ac:dyDescent="0.25">
      <c r="A11451">
        <v>8</v>
      </c>
      <c r="B11451" s="35" t="str">
        <f t="shared" si="179"/>
        <v>18900533</v>
      </c>
      <c r="C11451" s="32" t="s">
        <v>919</v>
      </c>
      <c r="D11451" s="33">
        <v>716172.44</v>
      </c>
      <c r="E11451" s="33">
        <v>682470.28</v>
      </c>
    </row>
    <row r="11452" spans="1:5" x14ac:dyDescent="0.25">
      <c r="A11452">
        <v>8</v>
      </c>
      <c r="B11452" s="35" t="str">
        <f t="shared" si="179"/>
        <v xml:space="preserve">F189    </v>
      </c>
      <c r="C11452" s="25" t="s">
        <v>920</v>
      </c>
      <c r="D11452" s="26">
        <v>42196348.229999997</v>
      </c>
      <c r="E11452" s="26">
        <v>40396211.960000001</v>
      </c>
    </row>
    <row r="11453" spans="1:5" x14ac:dyDescent="0.25">
      <c r="A11453">
        <v>8</v>
      </c>
      <c r="B11453" s="35" t="str">
        <f t="shared" si="179"/>
        <v>F1-P110.</v>
      </c>
      <c r="C11453" s="25" t="s">
        <v>230</v>
      </c>
      <c r="D11453" s="26">
        <v>42196348.229999997</v>
      </c>
      <c r="E11453" s="26">
        <v>40396211.960000001</v>
      </c>
    </row>
    <row r="11454" spans="1:5" x14ac:dyDescent="0.25">
      <c r="A11454">
        <v>8</v>
      </c>
      <c r="B11454" s="35" t="str">
        <f t="shared" si="179"/>
        <v>19000001</v>
      </c>
      <c r="C11454" s="32" t="s">
        <v>921</v>
      </c>
      <c r="D11454" s="33">
        <v>0</v>
      </c>
      <c r="E11454" s="33">
        <v>0</v>
      </c>
    </row>
    <row r="11455" spans="1:5" x14ac:dyDescent="0.25">
      <c r="A11455">
        <v>8</v>
      </c>
      <c r="B11455" s="35" t="str">
        <f t="shared" si="179"/>
        <v>19000003</v>
      </c>
      <c r="C11455" s="32" t="s">
        <v>922</v>
      </c>
      <c r="D11455" s="33">
        <v>2835476.23</v>
      </c>
      <c r="E11455" s="33">
        <v>2541189.89</v>
      </c>
    </row>
    <row r="11456" spans="1:5" x14ac:dyDescent="0.25">
      <c r="A11456">
        <v>8</v>
      </c>
      <c r="B11456" s="35" t="str">
        <f t="shared" si="179"/>
        <v>19000013</v>
      </c>
      <c r="C11456" s="32" t="s">
        <v>923</v>
      </c>
      <c r="D11456" s="33">
        <v>2781500.43</v>
      </c>
      <c r="E11456" s="33">
        <v>2494090.21</v>
      </c>
    </row>
    <row r="11457" spans="1:5" x14ac:dyDescent="0.25">
      <c r="A11457">
        <v>8</v>
      </c>
      <c r="B11457" s="35" t="str">
        <f t="shared" si="179"/>
        <v>19000032</v>
      </c>
      <c r="C11457" s="32" t="s">
        <v>924</v>
      </c>
      <c r="D11457" s="33">
        <v>4610274.3</v>
      </c>
      <c r="E11457" s="33">
        <v>4794649.32</v>
      </c>
    </row>
    <row r="11458" spans="1:5" x14ac:dyDescent="0.25">
      <c r="A11458">
        <v>8</v>
      </c>
      <c r="B11458" s="35" t="str">
        <f t="shared" si="179"/>
        <v>19000042</v>
      </c>
      <c r="C11458" s="32" t="s">
        <v>925</v>
      </c>
      <c r="D11458" s="33">
        <v>2075066.85</v>
      </c>
      <c r="E11458" s="33">
        <v>2264116.41</v>
      </c>
    </row>
    <row r="11459" spans="1:5" x14ac:dyDescent="0.25">
      <c r="A11459">
        <v>8</v>
      </c>
      <c r="B11459" s="35" t="str">
        <f t="shared" si="179"/>
        <v>19000043</v>
      </c>
      <c r="C11459" s="32" t="s">
        <v>926</v>
      </c>
      <c r="D11459" s="33">
        <v>7586808.6399999997</v>
      </c>
      <c r="E11459" s="33">
        <v>7312173.4400000004</v>
      </c>
    </row>
    <row r="11460" spans="1:5" x14ac:dyDescent="0.25">
      <c r="A11460">
        <v>8</v>
      </c>
      <c r="B11460" s="35" t="str">
        <f t="shared" si="179"/>
        <v>19000052</v>
      </c>
      <c r="C11460" s="32" t="s">
        <v>1840</v>
      </c>
      <c r="D11460" s="33">
        <v>2631118.6</v>
      </c>
      <c r="E11460" s="33">
        <v>0</v>
      </c>
    </row>
    <row r="11461" spans="1:5" x14ac:dyDescent="0.25">
      <c r="A11461">
        <v>8</v>
      </c>
      <c r="B11461" s="35" t="str">
        <f t="shared" si="179"/>
        <v>19000081</v>
      </c>
      <c r="C11461" s="32" t="s">
        <v>927</v>
      </c>
      <c r="D11461" s="33">
        <v>10849053.92</v>
      </c>
      <c r="E11461" s="33">
        <v>9631825.0999999996</v>
      </c>
    </row>
    <row r="11462" spans="1:5" x14ac:dyDescent="0.25">
      <c r="A11462">
        <v>8</v>
      </c>
      <c r="B11462" s="35" t="str">
        <f t="shared" si="179"/>
        <v>19000091</v>
      </c>
      <c r="C11462" s="32" t="s">
        <v>928</v>
      </c>
      <c r="D11462" s="33">
        <v>3616125.39</v>
      </c>
      <c r="E11462" s="33">
        <v>2754026.13</v>
      </c>
    </row>
    <row r="11463" spans="1:5" x14ac:dyDescent="0.25">
      <c r="A11463">
        <v>8</v>
      </c>
      <c r="B11463" s="35" t="str">
        <f t="shared" si="179"/>
        <v>19000093</v>
      </c>
      <c r="C11463" s="32" t="s">
        <v>929</v>
      </c>
      <c r="D11463" s="33">
        <v>4494697.67</v>
      </c>
      <c r="E11463" s="33">
        <v>4468344.6900000004</v>
      </c>
    </row>
    <row r="11464" spans="1:5" x14ac:dyDescent="0.25">
      <c r="A11464">
        <v>8</v>
      </c>
      <c r="B11464" s="35" t="str">
        <f t="shared" si="179"/>
        <v>19000103</v>
      </c>
      <c r="C11464" s="32" t="s">
        <v>930</v>
      </c>
      <c r="D11464" s="33">
        <v>959793.8</v>
      </c>
      <c r="E11464" s="33">
        <v>1051573.6000000001</v>
      </c>
    </row>
    <row r="11465" spans="1:5" x14ac:dyDescent="0.25">
      <c r="A11465">
        <v>8</v>
      </c>
      <c r="B11465" s="35" t="str">
        <f t="shared" si="179"/>
        <v>19000111</v>
      </c>
      <c r="C11465" s="32" t="s">
        <v>931</v>
      </c>
      <c r="D11465" s="33">
        <v>976948.68</v>
      </c>
      <c r="E11465" s="33">
        <v>882377.41</v>
      </c>
    </row>
    <row r="11466" spans="1:5" x14ac:dyDescent="0.25">
      <c r="A11466">
        <v>8</v>
      </c>
      <c r="B11466" s="35" t="str">
        <f t="shared" si="179"/>
        <v>19000112</v>
      </c>
      <c r="C11466" s="32" t="s">
        <v>932</v>
      </c>
      <c r="D11466" s="33">
        <v>22040.53</v>
      </c>
      <c r="E11466" s="33">
        <v>13644.17</v>
      </c>
    </row>
    <row r="11467" spans="1:5" x14ac:dyDescent="0.25">
      <c r="A11467">
        <v>8</v>
      </c>
      <c r="B11467" s="35" t="str">
        <f t="shared" si="179"/>
        <v>19000122</v>
      </c>
      <c r="C11467" s="32" t="s">
        <v>934</v>
      </c>
      <c r="D11467" s="33">
        <v>-106242.2</v>
      </c>
      <c r="E11467" s="33">
        <v>-116828.58</v>
      </c>
    </row>
    <row r="11468" spans="1:5" x14ac:dyDescent="0.25">
      <c r="A11468">
        <v>8</v>
      </c>
      <c r="B11468" s="35" t="str">
        <f t="shared" si="179"/>
        <v>19000132</v>
      </c>
      <c r="C11468" s="32" t="s">
        <v>935</v>
      </c>
      <c r="D11468" s="33">
        <v>0</v>
      </c>
      <c r="E11468" s="33">
        <v>0</v>
      </c>
    </row>
    <row r="11469" spans="1:5" x14ac:dyDescent="0.25">
      <c r="A11469">
        <v>8</v>
      </c>
      <c r="B11469" s="35" t="str">
        <f t="shared" si="179"/>
        <v>19000133</v>
      </c>
      <c r="C11469" s="32" t="s">
        <v>936</v>
      </c>
      <c r="D11469" s="33">
        <v>14642073.220000001</v>
      </c>
      <c r="E11469" s="33">
        <v>15308039.99</v>
      </c>
    </row>
    <row r="11470" spans="1:5" x14ac:dyDescent="0.25">
      <c r="A11470">
        <v>8</v>
      </c>
      <c r="B11470" s="35" t="str">
        <f t="shared" si="179"/>
        <v>19000151</v>
      </c>
      <c r="C11470" s="32" t="s">
        <v>938</v>
      </c>
      <c r="D11470" s="33">
        <v>251642.22</v>
      </c>
      <c r="E11470" s="33">
        <v>160135.95000000001</v>
      </c>
    </row>
    <row r="11471" spans="1:5" x14ac:dyDescent="0.25">
      <c r="A11471">
        <v>8</v>
      </c>
      <c r="B11471" s="35" t="str">
        <f t="shared" si="179"/>
        <v>19000181</v>
      </c>
      <c r="C11471" s="32" t="s">
        <v>939</v>
      </c>
      <c r="D11471" s="33">
        <v>-1057203.75</v>
      </c>
      <c r="E11471" s="33">
        <v>-1390604.51</v>
      </c>
    </row>
    <row r="11472" spans="1:5" x14ac:dyDescent="0.25">
      <c r="A11472">
        <v>8</v>
      </c>
      <c r="B11472" s="35" t="str">
        <f t="shared" si="179"/>
        <v>19000193</v>
      </c>
      <c r="C11472" s="32" t="s">
        <v>940</v>
      </c>
      <c r="D11472" s="33">
        <v>176679.87</v>
      </c>
      <c r="E11472" s="33">
        <v>176679.87</v>
      </c>
    </row>
    <row r="11473" spans="1:5" x14ac:dyDescent="0.25">
      <c r="A11473">
        <v>8</v>
      </c>
      <c r="B11473" s="35" t="str">
        <f t="shared" si="179"/>
        <v>19000251</v>
      </c>
      <c r="C11473" s="32" t="s">
        <v>941</v>
      </c>
      <c r="D11473" s="33">
        <v>6357.06</v>
      </c>
      <c r="E11473" s="33">
        <v>2942.07</v>
      </c>
    </row>
    <row r="11474" spans="1:5" x14ac:dyDescent="0.25">
      <c r="A11474">
        <v>8</v>
      </c>
      <c r="B11474" s="35" t="str">
        <f t="shared" si="179"/>
        <v>19000283</v>
      </c>
      <c r="C11474" s="32" t="s">
        <v>942</v>
      </c>
      <c r="D11474" s="33">
        <v>3648677.98</v>
      </c>
      <c r="E11474" s="33">
        <v>3354130.03</v>
      </c>
    </row>
    <row r="11475" spans="1:5" x14ac:dyDescent="0.25">
      <c r="A11475">
        <v>8</v>
      </c>
      <c r="B11475" s="35" t="str">
        <f t="shared" si="179"/>
        <v>19000361</v>
      </c>
      <c r="C11475" s="32" t="s">
        <v>943</v>
      </c>
      <c r="D11475" s="33">
        <v>159437</v>
      </c>
      <c r="E11475" s="33">
        <v>159437</v>
      </c>
    </row>
    <row r="11476" spans="1:5" x14ac:dyDescent="0.25">
      <c r="A11476">
        <v>8</v>
      </c>
      <c r="B11476" s="35" t="str">
        <f t="shared" si="179"/>
        <v>19000371</v>
      </c>
      <c r="C11476" s="32" t="s">
        <v>944</v>
      </c>
      <c r="D11476" s="33">
        <v>19286.96</v>
      </c>
      <c r="E11476" s="33">
        <v>24513.360000000001</v>
      </c>
    </row>
    <row r="11477" spans="1:5" x14ac:dyDescent="0.25">
      <c r="A11477">
        <v>8</v>
      </c>
      <c r="B11477" s="35" t="str">
        <f t="shared" si="179"/>
        <v>19000403</v>
      </c>
      <c r="C11477" s="32" t="s">
        <v>945</v>
      </c>
      <c r="D11477" s="33">
        <v>147449.29999999999</v>
      </c>
      <c r="E11477" s="33">
        <v>142473.70000000001</v>
      </c>
    </row>
    <row r="11478" spans="1:5" x14ac:dyDescent="0.25">
      <c r="A11478">
        <v>8</v>
      </c>
      <c r="B11478" s="35" t="str">
        <f t="shared" si="179"/>
        <v>19000441</v>
      </c>
      <c r="C11478" s="32" t="s">
        <v>946</v>
      </c>
      <c r="D11478" s="33">
        <v>7738603.0199999996</v>
      </c>
      <c r="E11478" s="33">
        <v>10692094.42</v>
      </c>
    </row>
    <row r="11479" spans="1:5" x14ac:dyDescent="0.25">
      <c r="A11479">
        <v>8</v>
      </c>
      <c r="B11479" s="35" t="str">
        <f t="shared" si="179"/>
        <v>19000443</v>
      </c>
      <c r="C11479" s="32" t="s">
        <v>947</v>
      </c>
      <c r="D11479" s="33">
        <v>73267991.299999997</v>
      </c>
      <c r="E11479" s="33">
        <v>69867372.049999997</v>
      </c>
    </row>
    <row r="11480" spans="1:5" x14ac:dyDescent="0.25">
      <c r="A11480">
        <v>8</v>
      </c>
      <c r="B11480" s="35" t="str">
        <f t="shared" ref="B11480:B11543" si="180">LEFT(C11480,8)</f>
        <v>19000453</v>
      </c>
      <c r="C11480" s="32" t="s">
        <v>948</v>
      </c>
      <c r="D11480" s="33">
        <v>3976280.6</v>
      </c>
      <c r="E11480" s="33">
        <v>3631737.8</v>
      </c>
    </row>
    <row r="11481" spans="1:5" x14ac:dyDescent="0.25">
      <c r="A11481">
        <v>8</v>
      </c>
      <c r="B11481" s="35" t="str">
        <f t="shared" si="180"/>
        <v>19000463</v>
      </c>
      <c r="C11481" s="32" t="s">
        <v>949</v>
      </c>
      <c r="D11481" s="33">
        <v>-1776600.46</v>
      </c>
      <c r="E11481" s="33">
        <v>-1667867.14</v>
      </c>
    </row>
    <row r="11482" spans="1:5" x14ac:dyDescent="0.25">
      <c r="A11482">
        <v>8</v>
      </c>
      <c r="B11482" s="35" t="str">
        <f t="shared" si="180"/>
        <v>19000471</v>
      </c>
      <c r="C11482" s="32" t="s">
        <v>950</v>
      </c>
      <c r="D11482" s="33">
        <v>4019044.25</v>
      </c>
      <c r="E11482" s="33">
        <v>4123674.61</v>
      </c>
    </row>
    <row r="11483" spans="1:5" x14ac:dyDescent="0.25">
      <c r="A11483">
        <v>8</v>
      </c>
      <c r="B11483" s="35" t="str">
        <f t="shared" si="180"/>
        <v>19000473</v>
      </c>
      <c r="C11483" s="32" t="s">
        <v>951</v>
      </c>
      <c r="D11483" s="33">
        <v>2562568</v>
      </c>
      <c r="E11483" s="33">
        <v>2562568</v>
      </c>
    </row>
    <row r="11484" spans="1:5" x14ac:dyDescent="0.25">
      <c r="A11484">
        <v>8</v>
      </c>
      <c r="B11484" s="35" t="str">
        <f t="shared" si="180"/>
        <v>19000491</v>
      </c>
      <c r="C11484" s="32" t="s">
        <v>952</v>
      </c>
      <c r="D11484" s="33">
        <v>1968982.75</v>
      </c>
      <c r="E11484" s="33">
        <v>1904425.95</v>
      </c>
    </row>
    <row r="11485" spans="1:5" x14ac:dyDescent="0.25">
      <c r="A11485">
        <v>8</v>
      </c>
      <c r="B11485" s="35" t="str">
        <f t="shared" si="180"/>
        <v>19000551</v>
      </c>
      <c r="C11485" s="32" t="s">
        <v>1841</v>
      </c>
      <c r="D11485" s="33">
        <v>1965399</v>
      </c>
      <c r="E11485" s="33">
        <v>1965399</v>
      </c>
    </row>
    <row r="11486" spans="1:5" x14ac:dyDescent="0.25">
      <c r="A11486">
        <v>8</v>
      </c>
      <c r="B11486" s="35" t="str">
        <f t="shared" si="180"/>
        <v>19000552</v>
      </c>
      <c r="C11486" s="32" t="s">
        <v>953</v>
      </c>
      <c r="D11486" s="33">
        <v>570378.18000000005</v>
      </c>
      <c r="E11486" s="33">
        <v>378722.11</v>
      </c>
    </row>
    <row r="11487" spans="1:5" x14ac:dyDescent="0.25">
      <c r="A11487">
        <v>8</v>
      </c>
      <c r="B11487" s="35" t="str">
        <f t="shared" si="180"/>
        <v>19000553</v>
      </c>
      <c r="C11487" s="32" t="s">
        <v>954</v>
      </c>
      <c r="D11487" s="33">
        <v>134756.29999999999</v>
      </c>
      <c r="E11487" s="33">
        <v>78016.820000000007</v>
      </c>
    </row>
    <row r="11488" spans="1:5" x14ac:dyDescent="0.25">
      <c r="A11488">
        <v>8</v>
      </c>
      <c r="B11488" s="35" t="str">
        <f t="shared" si="180"/>
        <v>19000562</v>
      </c>
      <c r="C11488" s="32" t="s">
        <v>955</v>
      </c>
      <c r="D11488" s="33">
        <v>1070070.04</v>
      </c>
      <c r="E11488" s="33">
        <v>1218020.99</v>
      </c>
    </row>
    <row r="11489" spans="1:5" x14ac:dyDescent="0.25">
      <c r="A11489">
        <v>8</v>
      </c>
      <c r="B11489" s="35" t="str">
        <f t="shared" si="180"/>
        <v>19000572</v>
      </c>
      <c r="C11489" s="32" t="s">
        <v>956</v>
      </c>
      <c r="D11489" s="33">
        <v>227787.01</v>
      </c>
      <c r="E11489" s="33">
        <v>316185.37</v>
      </c>
    </row>
    <row r="11490" spans="1:5" x14ac:dyDescent="0.25">
      <c r="A11490">
        <v>8</v>
      </c>
      <c r="B11490" s="35" t="str">
        <f t="shared" si="180"/>
        <v>19000573</v>
      </c>
      <c r="C11490" s="32" t="s">
        <v>957</v>
      </c>
      <c r="D11490" s="33">
        <v>216933.91</v>
      </c>
      <c r="E11490" s="33">
        <v>184795.57</v>
      </c>
    </row>
    <row r="11491" spans="1:5" x14ac:dyDescent="0.25">
      <c r="A11491">
        <v>8</v>
      </c>
      <c r="B11491" s="35" t="str">
        <f t="shared" si="180"/>
        <v>19000581</v>
      </c>
      <c r="C11491" s="32" t="s">
        <v>958</v>
      </c>
      <c r="D11491" s="33">
        <v>2560661.15</v>
      </c>
      <c r="E11491" s="33">
        <v>2354225.66</v>
      </c>
    </row>
    <row r="11492" spans="1:5" x14ac:dyDescent="0.25">
      <c r="A11492">
        <v>8</v>
      </c>
      <c r="B11492" s="35" t="str">
        <f t="shared" si="180"/>
        <v>19000592</v>
      </c>
      <c r="C11492" s="32" t="s">
        <v>959</v>
      </c>
      <c r="D11492" s="33">
        <v>3886993.92</v>
      </c>
      <c r="E11492" s="33">
        <v>3922641.1</v>
      </c>
    </row>
    <row r="11493" spans="1:5" x14ac:dyDescent="0.25">
      <c r="A11493">
        <v>8</v>
      </c>
      <c r="B11493" s="35" t="str">
        <f t="shared" si="180"/>
        <v>19000601</v>
      </c>
      <c r="C11493" s="32" t="s">
        <v>960</v>
      </c>
      <c r="D11493" s="33">
        <v>189033730</v>
      </c>
      <c r="E11493" s="33">
        <v>189033730</v>
      </c>
    </row>
    <row r="11494" spans="1:5" x14ac:dyDescent="0.25">
      <c r="A11494">
        <v>8</v>
      </c>
      <c r="B11494" s="35" t="str">
        <f t="shared" si="180"/>
        <v>19000621</v>
      </c>
      <c r="C11494" s="32" t="s">
        <v>961</v>
      </c>
      <c r="D11494" s="33">
        <v>69021853.25</v>
      </c>
      <c r="E11494" s="33">
        <v>69021853.25</v>
      </c>
    </row>
    <row r="11495" spans="1:5" x14ac:dyDescent="0.25">
      <c r="A11495">
        <v>8</v>
      </c>
      <c r="B11495" s="35" t="str">
        <f t="shared" si="180"/>
        <v>19000641</v>
      </c>
      <c r="C11495" s="32" t="s">
        <v>962</v>
      </c>
      <c r="D11495" s="33">
        <v>13481.13</v>
      </c>
      <c r="E11495" s="33">
        <v>200558.6</v>
      </c>
    </row>
    <row r="11496" spans="1:5" x14ac:dyDescent="0.25">
      <c r="A11496">
        <v>8</v>
      </c>
      <c r="B11496" s="35" t="str">
        <f t="shared" si="180"/>
        <v>19000671</v>
      </c>
      <c r="C11496" s="32" t="s">
        <v>963</v>
      </c>
      <c r="D11496" s="33">
        <v>32765538.120000001</v>
      </c>
      <c r="E11496" s="33">
        <v>32765538.120000001</v>
      </c>
    </row>
    <row r="11497" spans="1:5" x14ac:dyDescent="0.25">
      <c r="A11497">
        <v>8</v>
      </c>
      <c r="B11497" s="35" t="str">
        <f t="shared" si="180"/>
        <v>19000691</v>
      </c>
      <c r="C11497" s="32" t="s">
        <v>964</v>
      </c>
      <c r="D11497" s="33">
        <v>87500</v>
      </c>
      <c r="E11497" s="33">
        <v>437500</v>
      </c>
    </row>
    <row r="11498" spans="1:5" x14ac:dyDescent="0.25">
      <c r="A11498">
        <v>8</v>
      </c>
      <c r="B11498" s="35" t="str">
        <f t="shared" si="180"/>
        <v>19000692</v>
      </c>
      <c r="C11498" s="32" t="s">
        <v>965</v>
      </c>
      <c r="D11498" s="33">
        <v>61250</v>
      </c>
      <c r="E11498" s="33">
        <v>738500</v>
      </c>
    </row>
    <row r="11499" spans="1:5" x14ac:dyDescent="0.25">
      <c r="A11499">
        <v>8</v>
      </c>
      <c r="B11499" s="35" t="str">
        <f t="shared" si="180"/>
        <v>19000711</v>
      </c>
      <c r="C11499" s="32" t="s">
        <v>966</v>
      </c>
      <c r="D11499" s="33">
        <v>344976.85</v>
      </c>
      <c r="E11499" s="33">
        <v>219530.75</v>
      </c>
    </row>
    <row r="11500" spans="1:5" x14ac:dyDescent="0.25">
      <c r="A11500">
        <v>8</v>
      </c>
      <c r="B11500" s="35" t="str">
        <f t="shared" si="180"/>
        <v>19000721</v>
      </c>
      <c r="C11500" s="32" t="s">
        <v>967</v>
      </c>
      <c r="D11500" s="33">
        <v>10869.86</v>
      </c>
      <c r="E11500" s="33">
        <v>10869.86</v>
      </c>
    </row>
    <row r="11501" spans="1:5" x14ac:dyDescent="0.25">
      <c r="A11501">
        <v>8</v>
      </c>
      <c r="B11501" s="35" t="str">
        <f t="shared" si="180"/>
        <v>19000741</v>
      </c>
      <c r="C11501" s="32" t="s">
        <v>1842</v>
      </c>
      <c r="D11501" s="33">
        <v>1959.48</v>
      </c>
      <c r="E11501" s="33">
        <v>1183.45</v>
      </c>
    </row>
    <row r="11502" spans="1:5" x14ac:dyDescent="0.25">
      <c r="A11502">
        <v>8</v>
      </c>
      <c r="B11502" s="35" t="str">
        <f t="shared" si="180"/>
        <v>19000751</v>
      </c>
      <c r="C11502" s="32" t="s">
        <v>968</v>
      </c>
      <c r="D11502" s="33">
        <v>1376713.8</v>
      </c>
      <c r="E11502" s="33">
        <v>1137288.6000000001</v>
      </c>
    </row>
    <row r="11503" spans="1:5" x14ac:dyDescent="0.25">
      <c r="A11503">
        <v>8</v>
      </c>
      <c r="B11503" s="35" t="str">
        <f t="shared" si="180"/>
        <v>19000752</v>
      </c>
      <c r="C11503" s="32" t="s">
        <v>969</v>
      </c>
      <c r="D11503" s="33">
        <v>736411.2</v>
      </c>
      <c r="E11503" s="33">
        <v>608336.4</v>
      </c>
    </row>
    <row r="11504" spans="1:5" x14ac:dyDescent="0.25">
      <c r="A11504">
        <v>8</v>
      </c>
      <c r="B11504" s="35" t="str">
        <f t="shared" si="180"/>
        <v>19000781</v>
      </c>
      <c r="C11504" s="32" t="s">
        <v>970</v>
      </c>
      <c r="D11504" s="33">
        <v>2858809.14</v>
      </c>
      <c r="E11504" s="33">
        <v>2191218.77</v>
      </c>
    </row>
    <row r="11505" spans="1:5" x14ac:dyDescent="0.25">
      <c r="A11505">
        <v>8</v>
      </c>
      <c r="B11505" s="35" t="str">
        <f t="shared" si="180"/>
        <v>19000791</v>
      </c>
      <c r="C11505" s="32" t="s">
        <v>971</v>
      </c>
      <c r="D11505" s="33">
        <v>5836.71</v>
      </c>
      <c r="E11505" s="33">
        <v>5251.73</v>
      </c>
    </row>
    <row r="11506" spans="1:5" x14ac:dyDescent="0.25">
      <c r="A11506">
        <v>8</v>
      </c>
      <c r="B11506" s="35" t="str">
        <f t="shared" si="180"/>
        <v>19000801</v>
      </c>
      <c r="C11506" s="32" t="s">
        <v>972</v>
      </c>
      <c r="D11506" s="33">
        <v>-561.96</v>
      </c>
      <c r="E11506" s="33">
        <v>-1004.55</v>
      </c>
    </row>
    <row r="11507" spans="1:5" x14ac:dyDescent="0.25">
      <c r="A11507">
        <v>8</v>
      </c>
      <c r="B11507" s="35" t="str">
        <f t="shared" si="180"/>
        <v>19000811</v>
      </c>
      <c r="C11507" s="32" t="s">
        <v>973</v>
      </c>
      <c r="D11507" s="33">
        <v>2066.2800000000002</v>
      </c>
      <c r="E11507" s="33">
        <v>8637.73</v>
      </c>
    </row>
    <row r="11508" spans="1:5" x14ac:dyDescent="0.25">
      <c r="A11508">
        <v>8</v>
      </c>
      <c r="B11508" s="35" t="str">
        <f t="shared" si="180"/>
        <v>19000831</v>
      </c>
      <c r="C11508" s="32" t="s">
        <v>974</v>
      </c>
      <c r="D11508" s="33">
        <v>536792.56999999995</v>
      </c>
      <c r="E11508" s="33">
        <v>410488.41</v>
      </c>
    </row>
    <row r="11509" spans="1:5" x14ac:dyDescent="0.25">
      <c r="A11509">
        <v>8</v>
      </c>
      <c r="B11509" s="35" t="str">
        <f t="shared" si="180"/>
        <v>19000841</v>
      </c>
      <c r="C11509" s="32" t="s">
        <v>975</v>
      </c>
      <c r="D11509" s="33">
        <v>-173700.97</v>
      </c>
      <c r="E11509" s="33">
        <v>-282007.46000000002</v>
      </c>
    </row>
    <row r="11510" spans="1:5" x14ac:dyDescent="0.25">
      <c r="A11510">
        <v>8</v>
      </c>
      <c r="B11510" s="35" t="str">
        <f t="shared" si="180"/>
        <v>19000851</v>
      </c>
      <c r="C11510" s="32" t="s">
        <v>976</v>
      </c>
      <c r="D11510" s="33">
        <v>558786.34</v>
      </c>
      <c r="E11510" s="33">
        <v>355591.32</v>
      </c>
    </row>
    <row r="11511" spans="1:5" x14ac:dyDescent="0.25">
      <c r="A11511">
        <v>8</v>
      </c>
      <c r="B11511" s="35" t="str">
        <f t="shared" si="180"/>
        <v>19000861</v>
      </c>
      <c r="C11511" s="32" t="s">
        <v>977</v>
      </c>
      <c r="D11511" s="33">
        <v>140502.76</v>
      </c>
      <c r="E11511" s="33">
        <v>89410.85</v>
      </c>
    </row>
    <row r="11512" spans="1:5" x14ac:dyDescent="0.25">
      <c r="A11512">
        <v>8</v>
      </c>
      <c r="B11512" s="35" t="str">
        <f t="shared" si="180"/>
        <v>19000871</v>
      </c>
      <c r="C11512" s="32" t="s">
        <v>978</v>
      </c>
      <c r="D11512" s="33">
        <v>2706973.85</v>
      </c>
      <c r="E11512" s="33">
        <v>2659889.75</v>
      </c>
    </row>
    <row r="11513" spans="1:5" x14ac:dyDescent="0.25">
      <c r="A11513">
        <v>8</v>
      </c>
      <c r="B11513" s="35" t="str">
        <f t="shared" si="180"/>
        <v>19000881</v>
      </c>
      <c r="C11513" s="32" t="s">
        <v>979</v>
      </c>
      <c r="D11513" s="33">
        <v>0</v>
      </c>
      <c r="E11513" s="33">
        <v>-1180309.8999999999</v>
      </c>
    </row>
    <row r="11514" spans="1:5" x14ac:dyDescent="0.25">
      <c r="A11514">
        <v>8</v>
      </c>
      <c r="B11514" s="35" t="str">
        <f t="shared" si="180"/>
        <v>19000891</v>
      </c>
      <c r="C11514" s="32" t="s">
        <v>980</v>
      </c>
      <c r="D11514" s="33">
        <v>0</v>
      </c>
      <c r="E11514" s="33">
        <v>0</v>
      </c>
    </row>
    <row r="11515" spans="1:5" x14ac:dyDescent="0.25">
      <c r="A11515">
        <v>8</v>
      </c>
      <c r="B11515" s="35" t="str">
        <f t="shared" si="180"/>
        <v>19002003</v>
      </c>
      <c r="C11515" s="32" t="s">
        <v>984</v>
      </c>
      <c r="D11515" s="33">
        <v>38762492.890000001</v>
      </c>
      <c r="E11515" s="33">
        <v>39573158.159999996</v>
      </c>
    </row>
    <row r="11516" spans="1:5" x14ac:dyDescent="0.25">
      <c r="A11516">
        <v>8</v>
      </c>
      <c r="B11516" s="35" t="str">
        <f t="shared" si="180"/>
        <v>19003011</v>
      </c>
      <c r="C11516" s="32" t="s">
        <v>985</v>
      </c>
      <c r="D11516" s="33">
        <v>1064026.6000000001</v>
      </c>
      <c r="E11516" s="33">
        <v>677108.6</v>
      </c>
    </row>
    <row r="11517" spans="1:5" x14ac:dyDescent="0.25">
      <c r="A11517">
        <v>8</v>
      </c>
      <c r="B11517" s="35" t="str">
        <f t="shared" si="180"/>
        <v>19003021</v>
      </c>
      <c r="C11517" s="32" t="s">
        <v>986</v>
      </c>
      <c r="D11517" s="33">
        <v>308018.55</v>
      </c>
      <c r="E11517" s="33">
        <v>196012.95</v>
      </c>
    </row>
    <row r="11518" spans="1:5" x14ac:dyDescent="0.25">
      <c r="A11518">
        <v>8</v>
      </c>
      <c r="B11518" s="35" t="str">
        <f t="shared" si="180"/>
        <v>19003031</v>
      </c>
      <c r="C11518" s="32" t="s">
        <v>1843</v>
      </c>
      <c r="D11518" s="33">
        <v>440092.45</v>
      </c>
      <c r="E11518" s="33">
        <v>0</v>
      </c>
    </row>
    <row r="11519" spans="1:5" x14ac:dyDescent="0.25">
      <c r="A11519">
        <v>8</v>
      </c>
      <c r="B11519" s="35" t="str">
        <f t="shared" si="180"/>
        <v>19003032</v>
      </c>
      <c r="C11519" s="32" t="s">
        <v>1844</v>
      </c>
      <c r="D11519" s="33">
        <v>6856414.9500000002</v>
      </c>
      <c r="E11519" s="33">
        <v>0</v>
      </c>
    </row>
    <row r="11520" spans="1:5" x14ac:dyDescent="0.25">
      <c r="A11520">
        <v>8</v>
      </c>
      <c r="B11520" s="35" t="str">
        <f t="shared" si="180"/>
        <v>19003041</v>
      </c>
      <c r="C11520" s="32" t="s">
        <v>987</v>
      </c>
      <c r="D11520" s="33">
        <v>3920000</v>
      </c>
      <c r="E11520" s="33">
        <v>0</v>
      </c>
    </row>
    <row r="11521" spans="1:5" x14ac:dyDescent="0.25">
      <c r="A11521">
        <v>8</v>
      </c>
      <c r="B11521" s="35" t="str">
        <f t="shared" si="180"/>
        <v>19003042</v>
      </c>
      <c r="C11521" s="32" t="s">
        <v>988</v>
      </c>
      <c r="D11521" s="33">
        <v>735000</v>
      </c>
      <c r="E11521" s="33">
        <v>2030000</v>
      </c>
    </row>
    <row r="11522" spans="1:5" x14ac:dyDescent="0.25">
      <c r="A11522">
        <v>8</v>
      </c>
      <c r="B11522" s="35" t="str">
        <f t="shared" si="180"/>
        <v xml:space="preserve">F190    </v>
      </c>
      <c r="C11522" s="25" t="s">
        <v>989</v>
      </c>
      <c r="D11522" s="26">
        <v>515892745.51999998</v>
      </c>
      <c r="E11522" s="26">
        <v>498469276.94999999</v>
      </c>
    </row>
    <row r="11523" spans="1:5" x14ac:dyDescent="0.25">
      <c r="A11523">
        <v>8</v>
      </c>
      <c r="B11523" s="35" t="str">
        <f t="shared" si="180"/>
        <v>F1-P110.</v>
      </c>
      <c r="C11523" s="25" t="s">
        <v>231</v>
      </c>
      <c r="D11523" s="26">
        <v>515892745.51999998</v>
      </c>
      <c r="E11523" s="26">
        <v>498469276.94999999</v>
      </c>
    </row>
    <row r="11524" spans="1:5" x14ac:dyDescent="0.25">
      <c r="A11524">
        <v>8</v>
      </c>
      <c r="B11524" s="35" t="str">
        <f t="shared" si="180"/>
        <v>19100012</v>
      </c>
      <c r="C11524" s="32" t="s">
        <v>990</v>
      </c>
      <c r="D11524" s="33">
        <v>6595868.7699999996</v>
      </c>
      <c r="E11524" s="33">
        <v>4707235.2300000004</v>
      </c>
    </row>
    <row r="11525" spans="1:5" x14ac:dyDescent="0.25">
      <c r="A11525">
        <v>8</v>
      </c>
      <c r="B11525" s="35" t="str">
        <f t="shared" si="180"/>
        <v>19100022</v>
      </c>
      <c r="C11525" s="32" t="s">
        <v>991</v>
      </c>
      <c r="D11525" s="33">
        <v>8374401.0800000001</v>
      </c>
      <c r="E11525" s="33">
        <v>-10135116.869999999</v>
      </c>
    </row>
    <row r="11526" spans="1:5" x14ac:dyDescent="0.25">
      <c r="A11526">
        <v>8</v>
      </c>
      <c r="B11526" s="35" t="str">
        <f t="shared" si="180"/>
        <v>19100132</v>
      </c>
      <c r="C11526" s="32" t="s">
        <v>992</v>
      </c>
      <c r="D11526" s="33">
        <v>9128.68</v>
      </c>
      <c r="E11526" s="33">
        <v>136637.9</v>
      </c>
    </row>
    <row r="11527" spans="1:5" x14ac:dyDescent="0.25">
      <c r="A11527">
        <v>8</v>
      </c>
      <c r="B11527" s="35" t="str">
        <f t="shared" si="180"/>
        <v>19100142</v>
      </c>
      <c r="C11527" s="32" t="s">
        <v>993</v>
      </c>
      <c r="D11527" s="33">
        <v>106679.96</v>
      </c>
      <c r="E11527" s="33">
        <v>-71446.87</v>
      </c>
    </row>
    <row r="11528" spans="1:5" x14ac:dyDescent="0.25">
      <c r="A11528">
        <v>8</v>
      </c>
      <c r="B11528" s="35" t="str">
        <f t="shared" si="180"/>
        <v>19100152</v>
      </c>
      <c r="C11528" s="32" t="s">
        <v>994</v>
      </c>
      <c r="D11528" s="33">
        <v>14383031.93</v>
      </c>
      <c r="E11528" s="33">
        <v>2086207.39</v>
      </c>
    </row>
    <row r="11529" spans="1:5" x14ac:dyDescent="0.25">
      <c r="A11529">
        <v>8</v>
      </c>
      <c r="B11529" s="35" t="str">
        <f t="shared" si="180"/>
        <v>19100162</v>
      </c>
      <c r="C11529" s="32" t="s">
        <v>995</v>
      </c>
      <c r="D11529" s="33">
        <v>-26684345.039999999</v>
      </c>
      <c r="E11529" s="33">
        <v>-4029352.27</v>
      </c>
    </row>
    <row r="11530" spans="1:5" x14ac:dyDescent="0.25">
      <c r="A11530">
        <v>8</v>
      </c>
      <c r="B11530" s="35" t="str">
        <f t="shared" si="180"/>
        <v xml:space="preserve">F191    </v>
      </c>
      <c r="C11530" s="25" t="s">
        <v>996</v>
      </c>
      <c r="D11530" s="26">
        <v>2784765.38</v>
      </c>
      <c r="E11530" s="26">
        <v>-7305835.4900000002</v>
      </c>
    </row>
    <row r="11531" spans="1:5" x14ac:dyDescent="0.25">
      <c r="A11531">
        <v>8</v>
      </c>
      <c r="B11531" s="35" t="str">
        <f t="shared" si="180"/>
        <v>F1-P110.</v>
      </c>
      <c r="C11531" s="25" t="s">
        <v>232</v>
      </c>
      <c r="D11531" s="26">
        <v>2784765.38</v>
      </c>
      <c r="E11531" s="26">
        <v>-7305835.4900000002</v>
      </c>
    </row>
    <row r="11532" spans="1:5" x14ac:dyDescent="0.25">
      <c r="A11532">
        <v>8</v>
      </c>
      <c r="B11532" s="35" t="str">
        <f t="shared" si="180"/>
        <v>F1-P110.</v>
      </c>
      <c r="C11532" s="30" t="s">
        <v>233</v>
      </c>
      <c r="D11532" s="31">
        <v>1549741595.3199999</v>
      </c>
      <c r="E11532" s="31">
        <v>1472794351.79</v>
      </c>
    </row>
    <row r="11533" spans="1:5" x14ac:dyDescent="0.25">
      <c r="A11533">
        <v>8</v>
      </c>
      <c r="B11533" s="35" t="str">
        <f t="shared" si="180"/>
        <v>F1.P110.</v>
      </c>
      <c r="C11533" s="30" t="s">
        <v>234</v>
      </c>
      <c r="D11533" s="31">
        <v>11593971660.01</v>
      </c>
      <c r="E11533" s="31">
        <v>11514848529.219999</v>
      </c>
    </row>
    <row r="11534" spans="1:5" x14ac:dyDescent="0.25">
      <c r="A11534">
        <v>8</v>
      </c>
      <c r="B11534" s="35" t="str">
        <f t="shared" si="180"/>
        <v>Liabilit</v>
      </c>
      <c r="C11534" s="36" t="s">
        <v>997</v>
      </c>
      <c r="D11534" s="37" t="s">
        <v>998</v>
      </c>
      <c r="E11534" s="37" t="s">
        <v>999</v>
      </c>
    </row>
    <row r="11535" spans="1:5" x14ac:dyDescent="0.25">
      <c r="A11535">
        <v>8</v>
      </c>
      <c r="B11535" s="35" t="str">
        <f t="shared" si="180"/>
        <v>20100023</v>
      </c>
      <c r="C11535" s="32" t="s">
        <v>1000</v>
      </c>
      <c r="D11535" s="34">
        <v>-859037.91</v>
      </c>
      <c r="E11535" s="34">
        <v>-859037.91</v>
      </c>
    </row>
    <row r="11536" spans="1:5" x14ac:dyDescent="0.25">
      <c r="A11536">
        <v>8</v>
      </c>
      <c r="B11536" s="35" t="str">
        <f t="shared" si="180"/>
        <v xml:space="preserve">F201    </v>
      </c>
      <c r="C11536" s="25" t="s">
        <v>1001</v>
      </c>
      <c r="D11536" s="27">
        <v>-859037.91</v>
      </c>
      <c r="E11536" s="27">
        <v>-859037.91</v>
      </c>
    </row>
    <row r="11537" spans="1:5" x14ac:dyDescent="0.25">
      <c r="A11537">
        <v>8</v>
      </c>
      <c r="B11537" s="35" t="str">
        <f t="shared" si="180"/>
        <v>F1-P112.</v>
      </c>
      <c r="C11537" s="25" t="s">
        <v>235</v>
      </c>
      <c r="D11537" s="27">
        <v>-859037.91</v>
      </c>
      <c r="E11537" s="27">
        <v>-859037.91</v>
      </c>
    </row>
    <row r="11538" spans="1:5" x14ac:dyDescent="0.25">
      <c r="A11538">
        <v>8</v>
      </c>
      <c r="B11538" s="35" t="str">
        <f t="shared" si="180"/>
        <v>20700003</v>
      </c>
      <c r="C11538" s="32" t="s">
        <v>1002</v>
      </c>
      <c r="D11538" s="34">
        <v>-122847945.22</v>
      </c>
      <c r="E11538" s="34">
        <v>-122847945.22</v>
      </c>
    </row>
    <row r="11539" spans="1:5" x14ac:dyDescent="0.25">
      <c r="A11539">
        <v>8</v>
      </c>
      <c r="B11539" s="35" t="str">
        <f t="shared" si="180"/>
        <v>20700013</v>
      </c>
      <c r="C11539" s="32" t="s">
        <v>1003</v>
      </c>
      <c r="D11539" s="34">
        <v>-338395484.31</v>
      </c>
      <c r="E11539" s="34">
        <v>-338395484.31</v>
      </c>
    </row>
    <row r="11540" spans="1:5" x14ac:dyDescent="0.25">
      <c r="A11540">
        <v>8</v>
      </c>
      <c r="B11540" s="35" t="str">
        <f t="shared" si="180"/>
        <v>20700023</v>
      </c>
      <c r="C11540" s="32" t="s">
        <v>1004</v>
      </c>
      <c r="D11540" s="34">
        <v>-16901820.34</v>
      </c>
      <c r="E11540" s="34">
        <v>-16901820.34</v>
      </c>
    </row>
    <row r="11541" spans="1:5" x14ac:dyDescent="0.25">
      <c r="A11541">
        <v>8</v>
      </c>
      <c r="B11541" s="35" t="str">
        <f t="shared" si="180"/>
        <v xml:space="preserve">F207    </v>
      </c>
      <c r="C11541" s="25" t="s">
        <v>1005</v>
      </c>
      <c r="D11541" s="27">
        <v>-478145249.87</v>
      </c>
      <c r="E11541" s="27">
        <v>-478145249.87</v>
      </c>
    </row>
    <row r="11542" spans="1:5" x14ac:dyDescent="0.25">
      <c r="A11542">
        <v>8</v>
      </c>
      <c r="B11542" s="35" t="str">
        <f t="shared" si="180"/>
        <v>F1-P112.</v>
      </c>
      <c r="C11542" s="25" t="s">
        <v>236</v>
      </c>
      <c r="D11542" s="27">
        <v>-478145249.87</v>
      </c>
      <c r="E11542" s="27">
        <v>-478145249.87</v>
      </c>
    </row>
    <row r="11543" spans="1:5" x14ac:dyDescent="0.25">
      <c r="A11543">
        <v>8</v>
      </c>
      <c r="B11543" s="35" t="str">
        <f t="shared" si="180"/>
        <v>21100003</v>
      </c>
      <c r="C11543" s="32" t="s">
        <v>1006</v>
      </c>
      <c r="D11543" s="34">
        <v>-2803605116.4699998</v>
      </c>
      <c r="E11543" s="34">
        <v>-2803605116.4699998</v>
      </c>
    </row>
    <row r="11544" spans="1:5" x14ac:dyDescent="0.25">
      <c r="A11544">
        <v>8</v>
      </c>
      <c r="B11544" s="35" t="str">
        <f t="shared" ref="B11544:B11607" si="181">LEFT(C11544,8)</f>
        <v>21100383</v>
      </c>
      <c r="C11544" s="32" t="s">
        <v>1007</v>
      </c>
      <c r="D11544" s="34">
        <v>-491575</v>
      </c>
      <c r="E11544" s="34">
        <v>-491575</v>
      </c>
    </row>
    <row r="11545" spans="1:5" x14ac:dyDescent="0.25">
      <c r="A11545">
        <v>8</v>
      </c>
      <c r="B11545" s="35" t="str">
        <f t="shared" si="181"/>
        <v xml:space="preserve">F211    </v>
      </c>
      <c r="C11545" s="25" t="s">
        <v>1008</v>
      </c>
      <c r="D11545" s="27">
        <v>-2804096691.4699998</v>
      </c>
      <c r="E11545" s="27">
        <v>-2804096691.4699998</v>
      </c>
    </row>
    <row r="11546" spans="1:5" x14ac:dyDescent="0.25">
      <c r="A11546">
        <v>8</v>
      </c>
      <c r="B11546" s="35" t="str">
        <f t="shared" si="181"/>
        <v>F1-P112.</v>
      </c>
      <c r="C11546" s="25" t="s">
        <v>237</v>
      </c>
      <c r="D11546" s="27">
        <v>-2804096691.4699998</v>
      </c>
      <c r="E11546" s="27">
        <v>-2804096691.4699998</v>
      </c>
    </row>
    <row r="11547" spans="1:5" x14ac:dyDescent="0.25">
      <c r="A11547">
        <v>8</v>
      </c>
      <c r="B11547" s="35" t="str">
        <f t="shared" si="181"/>
        <v>21400013</v>
      </c>
      <c r="C11547" s="32" t="s">
        <v>1009</v>
      </c>
      <c r="D11547" s="34">
        <v>2148854.7200000002</v>
      </c>
      <c r="E11547" s="34">
        <v>2148854.7200000002</v>
      </c>
    </row>
    <row r="11548" spans="1:5" x14ac:dyDescent="0.25">
      <c r="A11548">
        <v>8</v>
      </c>
      <c r="B11548" s="35" t="str">
        <f t="shared" si="181"/>
        <v>21400033</v>
      </c>
      <c r="C11548" s="32" t="s">
        <v>1010</v>
      </c>
      <c r="D11548" s="34">
        <v>4985024.68</v>
      </c>
      <c r="E11548" s="34">
        <v>4985024.68</v>
      </c>
    </row>
    <row r="11549" spans="1:5" x14ac:dyDescent="0.25">
      <c r="A11549">
        <v>8</v>
      </c>
      <c r="B11549" s="35" t="str">
        <f t="shared" si="181"/>
        <v xml:space="preserve">F214    </v>
      </c>
      <c r="C11549" s="25" t="s">
        <v>1011</v>
      </c>
      <c r="D11549" s="27">
        <v>7133879.4000000004</v>
      </c>
      <c r="E11549" s="27">
        <v>7133879.4000000004</v>
      </c>
    </row>
    <row r="11550" spans="1:5" x14ac:dyDescent="0.25">
      <c r="A11550">
        <v>8</v>
      </c>
      <c r="B11550" s="35" t="str">
        <f t="shared" si="181"/>
        <v>F1-P112.</v>
      </c>
      <c r="C11550" s="25" t="s">
        <v>238</v>
      </c>
      <c r="D11550" s="27">
        <v>7133879.4000000004</v>
      </c>
      <c r="E11550" s="27">
        <v>7133879.4000000004</v>
      </c>
    </row>
    <row r="11551" spans="1:5" x14ac:dyDescent="0.25">
      <c r="A11551">
        <v>8</v>
      </c>
      <c r="B11551" s="35" t="str">
        <f t="shared" si="181"/>
        <v>21500023</v>
      </c>
      <c r="C11551" s="32" t="s">
        <v>1012</v>
      </c>
      <c r="D11551" s="34">
        <v>-13324625</v>
      </c>
      <c r="E11551" s="34">
        <v>-14443200</v>
      </c>
    </row>
    <row r="11552" spans="1:5" x14ac:dyDescent="0.25">
      <c r="A11552">
        <v>8</v>
      </c>
      <c r="B11552" s="35" t="str">
        <f t="shared" si="181"/>
        <v>21500033</v>
      </c>
      <c r="C11552" s="32" t="s">
        <v>1013</v>
      </c>
      <c r="D11552" s="34">
        <v>-6914541</v>
      </c>
      <c r="E11552" s="34">
        <v>-8111172</v>
      </c>
    </row>
    <row r="11553" spans="1:5" x14ac:dyDescent="0.25">
      <c r="A11553">
        <v>8</v>
      </c>
      <c r="B11553" s="35" t="str">
        <f t="shared" si="181"/>
        <v xml:space="preserve">F215    </v>
      </c>
      <c r="C11553" s="25" t="s">
        <v>263</v>
      </c>
      <c r="D11553" s="27">
        <v>-20239166</v>
      </c>
      <c r="E11553" s="27">
        <v>-22554372</v>
      </c>
    </row>
    <row r="11554" spans="1:5" x14ac:dyDescent="0.25">
      <c r="A11554">
        <v>8</v>
      </c>
      <c r="B11554" s="35" t="str">
        <f t="shared" si="181"/>
        <v>21600003</v>
      </c>
      <c r="C11554" s="32" t="s">
        <v>1014</v>
      </c>
      <c r="D11554" s="34">
        <v>-712198099.21000004</v>
      </c>
      <c r="E11554" s="34">
        <v>-467591908.44999999</v>
      </c>
    </row>
    <row r="11555" spans="1:5" x14ac:dyDescent="0.25">
      <c r="A11555">
        <v>8</v>
      </c>
      <c r="B11555" s="35" t="str">
        <f t="shared" si="181"/>
        <v>21600011</v>
      </c>
      <c r="C11555" s="32" t="s">
        <v>1015</v>
      </c>
      <c r="D11555" s="34">
        <v>-2684277.52</v>
      </c>
      <c r="E11555" s="34">
        <v>10113728.720000001</v>
      </c>
    </row>
    <row r="11556" spans="1:5" x14ac:dyDescent="0.25">
      <c r="A11556">
        <v>8</v>
      </c>
      <c r="B11556" s="35" t="str">
        <f t="shared" si="181"/>
        <v>21600013</v>
      </c>
      <c r="C11556" s="32" t="s">
        <v>1016</v>
      </c>
      <c r="D11556" s="34">
        <v>77562549.519999996</v>
      </c>
      <c r="E11556" s="34">
        <v>77562549.519999996</v>
      </c>
    </row>
    <row r="11557" spans="1:5" x14ac:dyDescent="0.25">
      <c r="A11557">
        <v>8</v>
      </c>
      <c r="B11557" s="35" t="str">
        <f t="shared" si="181"/>
        <v>21600023</v>
      </c>
      <c r="C11557" s="32" t="s">
        <v>1017</v>
      </c>
      <c r="D11557" s="34">
        <v>1755001.25</v>
      </c>
      <c r="E11557" s="34">
        <v>1755001.25</v>
      </c>
    </row>
    <row r="11558" spans="1:5" x14ac:dyDescent="0.25">
      <c r="A11558">
        <v>8</v>
      </c>
      <c r="B11558" s="35" t="str">
        <f t="shared" si="181"/>
        <v>21600033</v>
      </c>
      <c r="C11558" s="32" t="s">
        <v>1018</v>
      </c>
      <c r="D11558" s="34">
        <v>1471103.62</v>
      </c>
      <c r="E11558" s="34">
        <v>1471103.62</v>
      </c>
    </row>
    <row r="11559" spans="1:5" x14ac:dyDescent="0.25">
      <c r="A11559">
        <v>8</v>
      </c>
      <c r="B11559" s="35" t="str">
        <f t="shared" si="181"/>
        <v>21600053</v>
      </c>
      <c r="C11559" s="32" t="s">
        <v>1019</v>
      </c>
      <c r="D11559" s="34">
        <v>16359946.109999999</v>
      </c>
      <c r="E11559" s="34">
        <v>16359946.109999999</v>
      </c>
    </row>
    <row r="11560" spans="1:5" x14ac:dyDescent="0.25">
      <c r="A11560">
        <v>8</v>
      </c>
      <c r="B11560" s="35" t="str">
        <f t="shared" si="181"/>
        <v xml:space="preserve">F216    </v>
      </c>
      <c r="C11560" s="25" t="s">
        <v>264</v>
      </c>
      <c r="D11560" s="27">
        <v>-617733776.23000002</v>
      </c>
      <c r="E11560" s="27">
        <v>-360329579.23000002</v>
      </c>
    </row>
    <row r="11561" spans="1:5" x14ac:dyDescent="0.25">
      <c r="A11561">
        <v>8</v>
      </c>
      <c r="B11561" s="35" t="str">
        <f t="shared" si="181"/>
        <v>43800003</v>
      </c>
      <c r="C11561" s="32" t="s">
        <v>1020</v>
      </c>
      <c r="D11561" s="34">
        <v>257363965</v>
      </c>
      <c r="E11561" s="34">
        <v>64757904</v>
      </c>
    </row>
    <row r="11562" spans="1:5" x14ac:dyDescent="0.25">
      <c r="A11562">
        <v>8</v>
      </c>
      <c r="B11562" s="35" t="str">
        <f t="shared" si="181"/>
        <v xml:space="preserve">F438    </v>
      </c>
      <c r="C11562" s="25" t="s">
        <v>270</v>
      </c>
      <c r="D11562" s="27">
        <v>257363965</v>
      </c>
      <c r="E11562" s="27">
        <v>64757904</v>
      </c>
    </row>
    <row r="11563" spans="1:5" x14ac:dyDescent="0.25">
      <c r="A11563">
        <v>8</v>
      </c>
      <c r="B11563" s="35" t="str">
        <f t="shared" si="181"/>
        <v>43900003</v>
      </c>
      <c r="C11563" s="32" t="s">
        <v>1021</v>
      </c>
      <c r="D11563" s="34">
        <v>5848610</v>
      </c>
      <c r="E11563" s="34">
        <v>5848610</v>
      </c>
    </row>
    <row r="11564" spans="1:5" x14ac:dyDescent="0.25">
      <c r="A11564">
        <v>8</v>
      </c>
      <c r="B11564" s="35" t="str">
        <f t="shared" si="181"/>
        <v xml:space="preserve">F439    </v>
      </c>
      <c r="C11564" s="25" t="s">
        <v>271</v>
      </c>
      <c r="D11564" s="27">
        <v>5848610</v>
      </c>
      <c r="E11564" s="27">
        <v>5848610</v>
      </c>
    </row>
    <row r="11565" spans="1:5" x14ac:dyDescent="0.25">
      <c r="A11565">
        <v>8</v>
      </c>
      <c r="B11565" s="35" t="str">
        <f t="shared" si="181"/>
        <v>FERC_RET</v>
      </c>
      <c r="C11565" s="25" t="s">
        <v>1022</v>
      </c>
      <c r="D11565" s="27">
        <v>263212575</v>
      </c>
      <c r="E11565" s="27">
        <v>70606514</v>
      </c>
    </row>
    <row r="11566" spans="1:5" x14ac:dyDescent="0.25">
      <c r="A11566">
        <v>8</v>
      </c>
      <c r="B11566" s="35" t="str">
        <f t="shared" si="181"/>
        <v>41500103</v>
      </c>
      <c r="C11566" s="32" t="s">
        <v>1023</v>
      </c>
      <c r="D11566" s="33">
        <v>0</v>
      </c>
      <c r="E11566" s="34">
        <v>1158.25</v>
      </c>
    </row>
    <row r="11567" spans="1:5" x14ac:dyDescent="0.25">
      <c r="A11567">
        <v>8</v>
      </c>
      <c r="B11567" s="35" t="str">
        <f t="shared" si="181"/>
        <v>41500113</v>
      </c>
      <c r="C11567" s="32" t="s">
        <v>1024</v>
      </c>
      <c r="D11567" s="33">
        <v>0</v>
      </c>
      <c r="E11567" s="34">
        <v>-9.98</v>
      </c>
    </row>
    <row r="11568" spans="1:5" x14ac:dyDescent="0.25">
      <c r="A11568">
        <v>8</v>
      </c>
      <c r="B11568" s="35" t="str">
        <f t="shared" si="181"/>
        <v>41810000</v>
      </c>
      <c r="C11568" s="32" t="s">
        <v>1025</v>
      </c>
      <c r="D11568" s="33">
        <v>0</v>
      </c>
      <c r="E11568" s="34">
        <v>274974</v>
      </c>
    </row>
    <row r="11569" spans="1:5" x14ac:dyDescent="0.25">
      <c r="A11569">
        <v>8</v>
      </c>
      <c r="B11569" s="35" t="str">
        <f t="shared" si="181"/>
        <v>41900013</v>
      </c>
      <c r="C11569" s="32" t="s">
        <v>1026</v>
      </c>
      <c r="D11569" s="33">
        <v>0</v>
      </c>
      <c r="E11569" s="34">
        <v>103451.96</v>
      </c>
    </row>
    <row r="11570" spans="1:5" x14ac:dyDescent="0.25">
      <c r="A11570">
        <v>8</v>
      </c>
      <c r="B11570" s="35" t="str">
        <f t="shared" si="181"/>
        <v>42650093</v>
      </c>
      <c r="C11570" s="32" t="s">
        <v>1027</v>
      </c>
      <c r="D11570" s="33">
        <v>0</v>
      </c>
      <c r="E11570" s="34">
        <v>11650</v>
      </c>
    </row>
    <row r="11571" spans="1:5" x14ac:dyDescent="0.25">
      <c r="A11571">
        <v>8</v>
      </c>
      <c r="B11571" s="35" t="str">
        <f t="shared" si="181"/>
        <v>42650103</v>
      </c>
      <c r="C11571" s="32" t="s">
        <v>1028</v>
      </c>
      <c r="D11571" s="33">
        <v>0</v>
      </c>
      <c r="E11571" s="34">
        <v>19750</v>
      </c>
    </row>
    <row r="11572" spans="1:5" x14ac:dyDescent="0.25">
      <c r="A11572">
        <v>8</v>
      </c>
      <c r="B11572" s="35" t="str">
        <f t="shared" si="181"/>
        <v>44000001</v>
      </c>
      <c r="C11572" s="32" t="s">
        <v>1030</v>
      </c>
      <c r="D11572" s="33">
        <v>0</v>
      </c>
      <c r="E11572" s="34">
        <v>-799490932.86000001</v>
      </c>
    </row>
    <row r="11573" spans="1:5" x14ac:dyDescent="0.25">
      <c r="A11573">
        <v>8</v>
      </c>
      <c r="B11573" s="35" t="str">
        <f t="shared" si="181"/>
        <v>44200011</v>
      </c>
      <c r="C11573" s="32" t="s">
        <v>1031</v>
      </c>
      <c r="D11573" s="33">
        <v>0</v>
      </c>
      <c r="E11573" s="34">
        <v>-587937823.32000005</v>
      </c>
    </row>
    <row r="11574" spans="1:5" x14ac:dyDescent="0.25">
      <c r="A11574">
        <v>8</v>
      </c>
      <c r="B11574" s="35" t="str">
        <f t="shared" si="181"/>
        <v>44200021</v>
      </c>
      <c r="C11574" s="32" t="s">
        <v>1032</v>
      </c>
      <c r="D11574" s="33">
        <v>0</v>
      </c>
      <c r="E11574" s="34">
        <v>-74534774.650000006</v>
      </c>
    </row>
    <row r="11575" spans="1:5" x14ac:dyDescent="0.25">
      <c r="A11575">
        <v>8</v>
      </c>
      <c r="B11575" s="35" t="str">
        <f t="shared" si="181"/>
        <v>44200031</v>
      </c>
      <c r="C11575" s="32" t="s">
        <v>1033</v>
      </c>
      <c r="D11575" s="33">
        <v>0</v>
      </c>
      <c r="E11575" s="34">
        <v>-159686.66</v>
      </c>
    </row>
    <row r="11576" spans="1:5" x14ac:dyDescent="0.25">
      <c r="A11576">
        <v>8</v>
      </c>
      <c r="B11576" s="35" t="str">
        <f t="shared" si="181"/>
        <v>44200041</v>
      </c>
      <c r="C11576" s="32" t="s">
        <v>1034</v>
      </c>
      <c r="D11576" s="33">
        <v>0</v>
      </c>
      <c r="E11576" s="34">
        <v>-2142777.08</v>
      </c>
    </row>
    <row r="11577" spans="1:5" x14ac:dyDescent="0.25">
      <c r="A11577">
        <v>8</v>
      </c>
      <c r="B11577" s="35" t="str">
        <f t="shared" si="181"/>
        <v>44400001</v>
      </c>
      <c r="C11577" s="32" t="s">
        <v>1035</v>
      </c>
      <c r="D11577" s="33">
        <v>0</v>
      </c>
      <c r="E11577" s="34">
        <v>-13179975.310000001</v>
      </c>
    </row>
    <row r="11578" spans="1:5" x14ac:dyDescent="0.25">
      <c r="A11578">
        <v>8</v>
      </c>
      <c r="B11578" s="35" t="str">
        <f t="shared" si="181"/>
        <v>44700011</v>
      </c>
      <c r="C11578" s="32" t="s">
        <v>1036</v>
      </c>
      <c r="D11578" s="33">
        <v>0</v>
      </c>
      <c r="E11578" s="34">
        <v>-234164.29</v>
      </c>
    </row>
    <row r="11579" spans="1:5" x14ac:dyDescent="0.25">
      <c r="A11579">
        <v>8</v>
      </c>
      <c r="B11579" s="35" t="str">
        <f t="shared" si="181"/>
        <v>44700031</v>
      </c>
      <c r="C11579" s="32" t="s">
        <v>1037</v>
      </c>
      <c r="D11579" s="33">
        <v>0</v>
      </c>
      <c r="E11579" s="34">
        <v>-84222237.340000004</v>
      </c>
    </row>
    <row r="11580" spans="1:5" x14ac:dyDescent="0.25">
      <c r="A11580">
        <v>8</v>
      </c>
      <c r="B11580" s="35" t="str">
        <f t="shared" si="181"/>
        <v>45000001</v>
      </c>
      <c r="C11580" s="32" t="s">
        <v>1038</v>
      </c>
      <c r="D11580" s="33">
        <v>0</v>
      </c>
      <c r="E11580" s="34">
        <v>-2026215.28</v>
      </c>
    </row>
    <row r="11581" spans="1:5" x14ac:dyDescent="0.25">
      <c r="A11581">
        <v>8</v>
      </c>
      <c r="B11581" s="35" t="str">
        <f t="shared" si="181"/>
        <v>45100031</v>
      </c>
      <c r="C11581" s="32" t="s">
        <v>1039</v>
      </c>
      <c r="D11581" s="33">
        <v>0</v>
      </c>
      <c r="E11581" s="34">
        <v>-1089951</v>
      </c>
    </row>
    <row r="11582" spans="1:5" x14ac:dyDescent="0.25">
      <c r="A11582">
        <v>8</v>
      </c>
      <c r="B11582" s="35" t="str">
        <f t="shared" si="181"/>
        <v>45100131</v>
      </c>
      <c r="C11582" s="32" t="s">
        <v>1040</v>
      </c>
      <c r="D11582" s="33">
        <v>0</v>
      </c>
      <c r="E11582" s="34">
        <v>-967689.34</v>
      </c>
    </row>
    <row r="11583" spans="1:5" x14ac:dyDescent="0.25">
      <c r="A11583">
        <v>8</v>
      </c>
      <c r="B11583" s="35" t="str">
        <f t="shared" si="181"/>
        <v>45100141</v>
      </c>
      <c r="C11583" s="32" t="s">
        <v>1041</v>
      </c>
      <c r="D11583" s="33">
        <v>0</v>
      </c>
      <c r="E11583" s="34">
        <v>-106384</v>
      </c>
    </row>
    <row r="11584" spans="1:5" x14ac:dyDescent="0.25">
      <c r="A11584">
        <v>8</v>
      </c>
      <c r="B11584" s="35" t="str">
        <f t="shared" si="181"/>
        <v>45100151</v>
      </c>
      <c r="C11584" s="32" t="s">
        <v>1042</v>
      </c>
      <c r="D11584" s="33">
        <v>0</v>
      </c>
      <c r="E11584" s="34">
        <v>-129523.39</v>
      </c>
    </row>
    <row r="11585" spans="1:5" x14ac:dyDescent="0.25">
      <c r="A11585">
        <v>8</v>
      </c>
      <c r="B11585" s="35" t="str">
        <f t="shared" si="181"/>
        <v>45100161</v>
      </c>
      <c r="C11585" s="32" t="s">
        <v>1043</v>
      </c>
      <c r="D11585" s="33">
        <v>0</v>
      </c>
      <c r="E11585" s="34">
        <v>-105298.39</v>
      </c>
    </row>
    <row r="11586" spans="1:5" x14ac:dyDescent="0.25">
      <c r="A11586">
        <v>8</v>
      </c>
      <c r="B11586" s="35" t="str">
        <f t="shared" si="181"/>
        <v>45400011</v>
      </c>
      <c r="C11586" s="32" t="s">
        <v>1044</v>
      </c>
      <c r="D11586" s="33">
        <v>0</v>
      </c>
      <c r="E11586" s="34">
        <v>-27502.36</v>
      </c>
    </row>
    <row r="11587" spans="1:5" x14ac:dyDescent="0.25">
      <c r="A11587">
        <v>8</v>
      </c>
      <c r="B11587" s="35" t="str">
        <f t="shared" si="181"/>
        <v>45400031</v>
      </c>
      <c r="C11587" s="32" t="s">
        <v>1045</v>
      </c>
      <c r="D11587" s="33">
        <v>0</v>
      </c>
      <c r="E11587" s="34">
        <v>-2947156.38</v>
      </c>
    </row>
    <row r="11588" spans="1:5" x14ac:dyDescent="0.25">
      <c r="A11588">
        <v>8</v>
      </c>
      <c r="B11588" s="35" t="str">
        <f t="shared" si="181"/>
        <v>45400051</v>
      </c>
      <c r="C11588" s="32" t="s">
        <v>1046</v>
      </c>
      <c r="D11588" s="33">
        <v>0</v>
      </c>
      <c r="E11588" s="34">
        <v>-17971.52</v>
      </c>
    </row>
    <row r="11589" spans="1:5" x14ac:dyDescent="0.25">
      <c r="A11589">
        <v>8</v>
      </c>
      <c r="B11589" s="35" t="str">
        <f t="shared" si="181"/>
        <v>45600091</v>
      </c>
      <c r="C11589" s="32" t="s">
        <v>1047</v>
      </c>
      <c r="D11589" s="33">
        <v>0</v>
      </c>
      <c r="E11589" s="34">
        <v>-2371121.14</v>
      </c>
    </row>
    <row r="11590" spans="1:5" x14ac:dyDescent="0.25">
      <c r="A11590">
        <v>8</v>
      </c>
      <c r="B11590" s="35" t="str">
        <f t="shared" si="181"/>
        <v>45600201</v>
      </c>
      <c r="C11590" s="32" t="s">
        <v>1048</v>
      </c>
      <c r="D11590" s="33">
        <v>0</v>
      </c>
      <c r="E11590" s="34">
        <v>-99221939.390000001</v>
      </c>
    </row>
    <row r="11591" spans="1:5" x14ac:dyDescent="0.25">
      <c r="A11591">
        <v>8</v>
      </c>
      <c r="B11591" s="35" t="str">
        <f t="shared" si="181"/>
        <v>45600211</v>
      </c>
      <c r="C11591" s="32" t="s">
        <v>1049</v>
      </c>
      <c r="D11591" s="33">
        <v>0</v>
      </c>
      <c r="E11591" s="34">
        <v>84888024.299999997</v>
      </c>
    </row>
    <row r="11592" spans="1:5" x14ac:dyDescent="0.25">
      <c r="A11592">
        <v>8</v>
      </c>
      <c r="B11592" s="35" t="str">
        <f t="shared" si="181"/>
        <v>45600221</v>
      </c>
      <c r="C11592" s="32" t="s">
        <v>1050</v>
      </c>
      <c r="D11592" s="33">
        <v>0</v>
      </c>
      <c r="E11592" s="34">
        <v>-73365.42</v>
      </c>
    </row>
    <row r="11593" spans="1:5" x14ac:dyDescent="0.25">
      <c r="A11593">
        <v>8</v>
      </c>
      <c r="B11593" s="35" t="str">
        <f t="shared" si="181"/>
        <v>48000002</v>
      </c>
      <c r="C11593" s="32" t="s">
        <v>1051</v>
      </c>
      <c r="D11593" s="33">
        <v>0</v>
      </c>
      <c r="E11593" s="34">
        <v>-443491647.31</v>
      </c>
    </row>
    <row r="11594" spans="1:5" x14ac:dyDescent="0.25">
      <c r="A11594">
        <v>8</v>
      </c>
      <c r="B11594" s="35" t="str">
        <f t="shared" si="181"/>
        <v>48100002</v>
      </c>
      <c r="C11594" s="32" t="s">
        <v>1052</v>
      </c>
      <c r="D11594" s="33">
        <v>0</v>
      </c>
      <c r="E11594" s="34">
        <v>-165795715.44999999</v>
      </c>
    </row>
    <row r="11595" spans="1:5" x14ac:dyDescent="0.25">
      <c r="A11595">
        <v>8</v>
      </c>
      <c r="B11595" s="35" t="str">
        <f t="shared" si="181"/>
        <v>48100012</v>
      </c>
      <c r="C11595" s="32" t="s">
        <v>1053</v>
      </c>
      <c r="D11595" s="33">
        <v>0</v>
      </c>
      <c r="E11595" s="34">
        <v>-13191304.960000001</v>
      </c>
    </row>
    <row r="11596" spans="1:5" x14ac:dyDescent="0.25">
      <c r="A11596">
        <v>8</v>
      </c>
      <c r="B11596" s="35" t="str">
        <f t="shared" si="181"/>
        <v>48100022</v>
      </c>
      <c r="C11596" s="32" t="s">
        <v>1054</v>
      </c>
      <c r="D11596" s="33">
        <v>0</v>
      </c>
      <c r="E11596" s="34">
        <v>-16468605.85</v>
      </c>
    </row>
    <row r="11597" spans="1:5" x14ac:dyDescent="0.25">
      <c r="A11597">
        <v>8</v>
      </c>
      <c r="B11597" s="35" t="str">
        <f t="shared" si="181"/>
        <v>48100032</v>
      </c>
      <c r="C11597" s="32" t="s">
        <v>1055</v>
      </c>
      <c r="D11597" s="33">
        <v>0</v>
      </c>
      <c r="E11597" s="34">
        <v>-676456.66</v>
      </c>
    </row>
    <row r="11598" spans="1:5" x14ac:dyDescent="0.25">
      <c r="A11598">
        <v>8</v>
      </c>
      <c r="B11598" s="35" t="str">
        <f t="shared" si="181"/>
        <v>48700002</v>
      </c>
      <c r="C11598" s="32" t="s">
        <v>1056</v>
      </c>
      <c r="D11598" s="33">
        <v>0</v>
      </c>
      <c r="E11598" s="34">
        <v>-814865.26</v>
      </c>
    </row>
    <row r="11599" spans="1:5" x14ac:dyDescent="0.25">
      <c r="A11599">
        <v>8</v>
      </c>
      <c r="B11599" s="35" t="str">
        <f t="shared" si="181"/>
        <v>48800012</v>
      </c>
      <c r="C11599" s="32" t="s">
        <v>1057</v>
      </c>
      <c r="D11599" s="33">
        <v>0</v>
      </c>
      <c r="E11599" s="34">
        <v>-380295</v>
      </c>
    </row>
    <row r="11600" spans="1:5" x14ac:dyDescent="0.25">
      <c r="A11600">
        <v>8</v>
      </c>
      <c r="B11600" s="35" t="str">
        <f t="shared" si="181"/>
        <v>48800102</v>
      </c>
      <c r="C11600" s="32" t="s">
        <v>1058</v>
      </c>
      <c r="D11600" s="33">
        <v>0</v>
      </c>
      <c r="E11600" s="34">
        <v>-347182.5</v>
      </c>
    </row>
    <row r="11601" spans="1:5" x14ac:dyDescent="0.25">
      <c r="A11601">
        <v>8</v>
      </c>
      <c r="B11601" s="35" t="str">
        <f t="shared" si="181"/>
        <v>48800112</v>
      </c>
      <c r="C11601" s="32" t="s">
        <v>1059</v>
      </c>
      <c r="D11601" s="33">
        <v>0</v>
      </c>
      <c r="E11601" s="34">
        <v>-90992</v>
      </c>
    </row>
    <row r="11602" spans="1:5" x14ac:dyDescent="0.25">
      <c r="A11602">
        <v>8</v>
      </c>
      <c r="B11602" s="35" t="str">
        <f t="shared" si="181"/>
        <v>48800122</v>
      </c>
      <c r="C11602" s="32" t="s">
        <v>1060</v>
      </c>
      <c r="D11602" s="33">
        <v>0</v>
      </c>
      <c r="E11602" s="34">
        <v>-69256.86</v>
      </c>
    </row>
    <row r="11603" spans="1:5" x14ac:dyDescent="0.25">
      <c r="A11603">
        <v>8</v>
      </c>
      <c r="B11603" s="35" t="str">
        <f t="shared" si="181"/>
        <v>48930002</v>
      </c>
      <c r="C11603" s="32" t="s">
        <v>1061</v>
      </c>
      <c r="D11603" s="33">
        <v>0</v>
      </c>
      <c r="E11603" s="34">
        <v>-4566646.1100000003</v>
      </c>
    </row>
    <row r="11604" spans="1:5" x14ac:dyDescent="0.25">
      <c r="A11604">
        <v>8</v>
      </c>
      <c r="B11604" s="35" t="str">
        <f t="shared" si="181"/>
        <v>48930012</v>
      </c>
      <c r="C11604" s="32" t="s">
        <v>1062</v>
      </c>
      <c r="D11604" s="33">
        <v>0</v>
      </c>
      <c r="E11604" s="34">
        <v>-9692753.1799999997</v>
      </c>
    </row>
    <row r="11605" spans="1:5" x14ac:dyDescent="0.25">
      <c r="A11605">
        <v>8</v>
      </c>
      <c r="B11605" s="35" t="str">
        <f t="shared" si="181"/>
        <v>49300142</v>
      </c>
      <c r="C11605" s="32" t="s">
        <v>1063</v>
      </c>
      <c r="D11605" s="33">
        <v>0</v>
      </c>
      <c r="E11605" s="34">
        <v>-4548708.0199999996</v>
      </c>
    </row>
    <row r="11606" spans="1:5" x14ac:dyDescent="0.25">
      <c r="A11606">
        <v>8</v>
      </c>
      <c r="B11606" s="35" t="str">
        <f t="shared" si="181"/>
        <v>49500062</v>
      </c>
      <c r="C11606" s="32" t="s">
        <v>1064</v>
      </c>
      <c r="D11606" s="33">
        <v>0</v>
      </c>
      <c r="E11606" s="34">
        <v>21744195.699999999</v>
      </c>
    </row>
    <row r="11607" spans="1:5" x14ac:dyDescent="0.25">
      <c r="A11607">
        <v>8</v>
      </c>
      <c r="B11607" s="35" t="str">
        <f t="shared" si="181"/>
        <v>60010000</v>
      </c>
      <c r="C11607" s="32" t="s">
        <v>1065</v>
      </c>
      <c r="D11607" s="33">
        <v>0</v>
      </c>
      <c r="E11607" s="34">
        <v>120850432.18000001</v>
      </c>
    </row>
    <row r="11608" spans="1:5" x14ac:dyDescent="0.25">
      <c r="A11608">
        <v>8</v>
      </c>
      <c r="B11608" s="35" t="str">
        <f t="shared" ref="B11608:B11671" si="182">LEFT(C11608,8)</f>
        <v>60013000</v>
      </c>
      <c r="C11608" s="32" t="s">
        <v>1066</v>
      </c>
      <c r="D11608" s="33">
        <v>0</v>
      </c>
      <c r="E11608" s="34">
        <v>40583039.450000003</v>
      </c>
    </row>
    <row r="11609" spans="1:5" x14ac:dyDescent="0.25">
      <c r="A11609">
        <v>8</v>
      </c>
      <c r="B11609" s="35" t="str">
        <f t="shared" si="182"/>
        <v>60014000</v>
      </c>
      <c r="C11609" s="32" t="s">
        <v>1067</v>
      </c>
      <c r="D11609" s="33">
        <v>0</v>
      </c>
      <c r="E11609" s="34">
        <v>13381194.949999999</v>
      </c>
    </row>
    <row r="11610" spans="1:5" x14ac:dyDescent="0.25">
      <c r="A11610">
        <v>8</v>
      </c>
      <c r="B11610" s="35" t="str">
        <f t="shared" si="182"/>
        <v>60015000</v>
      </c>
      <c r="C11610" s="32" t="s">
        <v>1068</v>
      </c>
      <c r="D11610" s="33">
        <v>0</v>
      </c>
      <c r="E11610" s="34">
        <v>632956.57999999996</v>
      </c>
    </row>
    <row r="11611" spans="1:5" x14ac:dyDescent="0.25">
      <c r="A11611">
        <v>8</v>
      </c>
      <c r="B11611" s="35" t="str">
        <f t="shared" si="182"/>
        <v>60020000</v>
      </c>
      <c r="C11611" s="32" t="s">
        <v>1069</v>
      </c>
      <c r="D11611" s="33">
        <v>0</v>
      </c>
      <c r="E11611" s="34">
        <v>982073.69</v>
      </c>
    </row>
    <row r="11612" spans="1:5" x14ac:dyDescent="0.25">
      <c r="A11612">
        <v>8</v>
      </c>
      <c r="B11612" s="35" t="str">
        <f t="shared" si="182"/>
        <v>60020100</v>
      </c>
      <c r="C11612" s="32" t="s">
        <v>1070</v>
      </c>
      <c r="D11612" s="33">
        <v>0</v>
      </c>
      <c r="E11612" s="34">
        <v>572918.26</v>
      </c>
    </row>
    <row r="11613" spans="1:5" x14ac:dyDescent="0.25">
      <c r="A11613">
        <v>8</v>
      </c>
      <c r="B11613" s="35" t="str">
        <f t="shared" si="182"/>
        <v>60023000</v>
      </c>
      <c r="C11613" s="32" t="s">
        <v>1071</v>
      </c>
      <c r="D11613" s="33">
        <v>0</v>
      </c>
      <c r="E11613" s="34">
        <v>14399257.109999999</v>
      </c>
    </row>
    <row r="11614" spans="1:5" x14ac:dyDescent="0.25">
      <c r="A11614">
        <v>8</v>
      </c>
      <c r="B11614" s="35" t="str">
        <f t="shared" si="182"/>
        <v>60024000</v>
      </c>
      <c r="C11614" s="32" t="s">
        <v>1072</v>
      </c>
      <c r="D11614" s="33">
        <v>0</v>
      </c>
      <c r="E11614" s="34">
        <v>2442835.06</v>
      </c>
    </row>
    <row r="11615" spans="1:5" x14ac:dyDescent="0.25">
      <c r="A11615">
        <v>8</v>
      </c>
      <c r="B11615" s="35" t="str">
        <f t="shared" si="182"/>
        <v>60025000</v>
      </c>
      <c r="C11615" s="32" t="s">
        <v>1073</v>
      </c>
      <c r="D11615" s="33">
        <v>0</v>
      </c>
      <c r="E11615" s="34">
        <v>39809.480000000003</v>
      </c>
    </row>
    <row r="11616" spans="1:5" x14ac:dyDescent="0.25">
      <c r="A11616">
        <v>8</v>
      </c>
      <c r="B11616" s="35" t="str">
        <f t="shared" si="182"/>
        <v>60042000</v>
      </c>
      <c r="C11616" s="32" t="s">
        <v>1074</v>
      </c>
      <c r="D11616" s="33">
        <v>0</v>
      </c>
      <c r="E11616" s="34">
        <v>23024298.550000001</v>
      </c>
    </row>
    <row r="11617" spans="1:5" x14ac:dyDescent="0.25">
      <c r="A11617">
        <v>8</v>
      </c>
      <c r="B11617" s="35" t="str">
        <f t="shared" si="182"/>
        <v>60045000</v>
      </c>
      <c r="C11617" s="32" t="s">
        <v>1075</v>
      </c>
      <c r="D11617" s="33">
        <v>0</v>
      </c>
      <c r="E11617" s="34">
        <v>1950587.87</v>
      </c>
    </row>
    <row r="11618" spans="1:5" x14ac:dyDescent="0.25">
      <c r="A11618">
        <v>8</v>
      </c>
      <c r="B11618" s="35" t="str">
        <f t="shared" si="182"/>
        <v>60046000</v>
      </c>
      <c r="C11618" s="32" t="s">
        <v>1076</v>
      </c>
      <c r="D11618" s="33">
        <v>0</v>
      </c>
      <c r="E11618" s="34">
        <v>554642.54</v>
      </c>
    </row>
    <row r="11619" spans="1:5" x14ac:dyDescent="0.25">
      <c r="A11619">
        <v>8</v>
      </c>
      <c r="B11619" s="35" t="str">
        <f t="shared" si="182"/>
        <v>60070000</v>
      </c>
      <c r="C11619" s="32" t="s">
        <v>1077</v>
      </c>
      <c r="D11619" s="33">
        <v>0</v>
      </c>
      <c r="E11619" s="34">
        <v>84615.39</v>
      </c>
    </row>
    <row r="11620" spans="1:5" x14ac:dyDescent="0.25">
      <c r="A11620">
        <v>8</v>
      </c>
      <c r="B11620" s="35" t="str">
        <f t="shared" si="182"/>
        <v>60081000</v>
      </c>
      <c r="C11620" s="32" t="s">
        <v>1078</v>
      </c>
      <c r="D11620" s="33">
        <v>0</v>
      </c>
      <c r="E11620" s="34">
        <v>170816.63</v>
      </c>
    </row>
    <row r="11621" spans="1:5" x14ac:dyDescent="0.25">
      <c r="A11621">
        <v>8</v>
      </c>
      <c r="B11621" s="35" t="str">
        <f t="shared" si="182"/>
        <v>60230010</v>
      </c>
      <c r="C11621" s="32" t="s">
        <v>1079</v>
      </c>
      <c r="D11621" s="33">
        <v>0</v>
      </c>
      <c r="E11621" s="34">
        <v>5489905.8600000003</v>
      </c>
    </row>
    <row r="11622" spans="1:5" x14ac:dyDescent="0.25">
      <c r="A11622">
        <v>8</v>
      </c>
      <c r="B11622" s="35" t="str">
        <f t="shared" si="182"/>
        <v>60250000</v>
      </c>
      <c r="C11622" s="32" t="s">
        <v>1080</v>
      </c>
      <c r="D11622" s="33">
        <v>0</v>
      </c>
      <c r="E11622" s="34">
        <v>1635432.31</v>
      </c>
    </row>
    <row r="11623" spans="1:5" x14ac:dyDescent="0.25">
      <c r="A11623">
        <v>8</v>
      </c>
      <c r="B11623" s="35" t="str">
        <f t="shared" si="182"/>
        <v>60260020</v>
      </c>
      <c r="C11623" s="32" t="s">
        <v>1081</v>
      </c>
      <c r="D11623" s="33">
        <v>0</v>
      </c>
      <c r="E11623" s="34">
        <v>8491638.3800000008</v>
      </c>
    </row>
    <row r="11624" spans="1:5" x14ac:dyDescent="0.25">
      <c r="A11624">
        <v>8</v>
      </c>
      <c r="B11624" s="35" t="str">
        <f t="shared" si="182"/>
        <v>60260060</v>
      </c>
      <c r="C11624" s="32" t="s">
        <v>1845</v>
      </c>
      <c r="D11624" s="33">
        <v>0</v>
      </c>
      <c r="E11624" s="34">
        <v>-339144.1</v>
      </c>
    </row>
    <row r="11625" spans="1:5" x14ac:dyDescent="0.25">
      <c r="A11625">
        <v>8</v>
      </c>
      <c r="B11625" s="35" t="str">
        <f t="shared" si="182"/>
        <v>60260090</v>
      </c>
      <c r="C11625" s="32" t="s">
        <v>1846</v>
      </c>
      <c r="D11625" s="33">
        <v>0</v>
      </c>
      <c r="E11625" s="34">
        <v>571.83000000000004</v>
      </c>
    </row>
    <row r="11626" spans="1:5" x14ac:dyDescent="0.25">
      <c r="A11626">
        <v>8</v>
      </c>
      <c r="B11626" s="35" t="str">
        <f t="shared" si="182"/>
        <v>60260100</v>
      </c>
      <c r="C11626" s="32" t="s">
        <v>1082</v>
      </c>
      <c r="D11626" s="33">
        <v>0</v>
      </c>
      <c r="E11626" s="34">
        <v>-4758704.45</v>
      </c>
    </row>
    <row r="11627" spans="1:5" x14ac:dyDescent="0.25">
      <c r="A11627">
        <v>8</v>
      </c>
      <c r="B11627" s="35" t="str">
        <f t="shared" si="182"/>
        <v>60266200</v>
      </c>
      <c r="C11627" s="32" t="s">
        <v>1083</v>
      </c>
      <c r="D11627" s="33">
        <v>0</v>
      </c>
      <c r="E11627" s="34">
        <v>168734.44</v>
      </c>
    </row>
    <row r="11628" spans="1:5" x14ac:dyDescent="0.25">
      <c r="A11628">
        <v>8</v>
      </c>
      <c r="B11628" s="35" t="str">
        <f t="shared" si="182"/>
        <v>60266220</v>
      </c>
      <c r="C11628" s="32" t="s">
        <v>1084</v>
      </c>
      <c r="D11628" s="33">
        <v>0</v>
      </c>
      <c r="E11628" s="34">
        <v>26382398.739999998</v>
      </c>
    </row>
    <row r="11629" spans="1:5" x14ac:dyDescent="0.25">
      <c r="A11629">
        <v>8</v>
      </c>
      <c r="B11629" s="35" t="str">
        <f t="shared" si="182"/>
        <v>60270000</v>
      </c>
      <c r="C11629" s="32" t="s">
        <v>1085</v>
      </c>
      <c r="D11629" s="33">
        <v>0</v>
      </c>
      <c r="E11629" s="34">
        <v>26923657.800000001</v>
      </c>
    </row>
    <row r="11630" spans="1:5" x14ac:dyDescent="0.25">
      <c r="A11630">
        <v>8</v>
      </c>
      <c r="B11630" s="35" t="str">
        <f t="shared" si="182"/>
        <v>60290000</v>
      </c>
      <c r="C11630" s="32" t="s">
        <v>1086</v>
      </c>
      <c r="D11630" s="33">
        <v>0</v>
      </c>
      <c r="E11630" s="34">
        <v>13139769.82</v>
      </c>
    </row>
    <row r="11631" spans="1:5" x14ac:dyDescent="0.25">
      <c r="A11631">
        <v>8</v>
      </c>
      <c r="B11631" s="35" t="str">
        <f t="shared" si="182"/>
        <v>60330000</v>
      </c>
      <c r="C11631" s="32" t="s">
        <v>1087</v>
      </c>
      <c r="D11631" s="33">
        <v>0</v>
      </c>
      <c r="E11631" s="34">
        <v>1246770.1100000001</v>
      </c>
    </row>
    <row r="11632" spans="1:5" x14ac:dyDescent="0.25">
      <c r="A11632">
        <v>8</v>
      </c>
      <c r="B11632" s="35" t="str">
        <f t="shared" si="182"/>
        <v>60331000</v>
      </c>
      <c r="C11632" s="32" t="s">
        <v>1088</v>
      </c>
      <c r="D11632" s="33">
        <v>0</v>
      </c>
      <c r="E11632" s="34">
        <v>10718.14</v>
      </c>
    </row>
    <row r="11633" spans="1:5" x14ac:dyDescent="0.25">
      <c r="A11633">
        <v>8</v>
      </c>
      <c r="B11633" s="35" t="str">
        <f t="shared" si="182"/>
        <v>60332000</v>
      </c>
      <c r="C11633" s="32" t="s">
        <v>1089</v>
      </c>
      <c r="D11633" s="33">
        <v>0</v>
      </c>
      <c r="E11633" s="34">
        <v>605341.24</v>
      </c>
    </row>
    <row r="11634" spans="1:5" x14ac:dyDescent="0.25">
      <c r="A11634">
        <v>8</v>
      </c>
      <c r="B11634" s="35" t="str">
        <f t="shared" si="182"/>
        <v>60333000</v>
      </c>
      <c r="C11634" s="32" t="s">
        <v>1090</v>
      </c>
      <c r="D11634" s="33">
        <v>0</v>
      </c>
      <c r="E11634" s="34">
        <v>458877.24</v>
      </c>
    </row>
    <row r="11635" spans="1:5" x14ac:dyDescent="0.25">
      <c r="A11635">
        <v>8</v>
      </c>
      <c r="B11635" s="35" t="str">
        <f t="shared" si="182"/>
        <v>60333150</v>
      </c>
      <c r="C11635" s="32" t="s">
        <v>1091</v>
      </c>
      <c r="D11635" s="33">
        <v>0</v>
      </c>
      <c r="E11635" s="34">
        <v>372531.92</v>
      </c>
    </row>
    <row r="11636" spans="1:5" x14ac:dyDescent="0.25">
      <c r="A11636">
        <v>8</v>
      </c>
      <c r="B11636" s="35" t="str">
        <f t="shared" si="182"/>
        <v>60334000</v>
      </c>
      <c r="C11636" s="32" t="s">
        <v>1092</v>
      </c>
      <c r="D11636" s="33">
        <v>0</v>
      </c>
      <c r="E11636" s="34">
        <v>366767.97</v>
      </c>
    </row>
    <row r="11637" spans="1:5" x14ac:dyDescent="0.25">
      <c r="A11637">
        <v>8</v>
      </c>
      <c r="B11637" s="35" t="str">
        <f t="shared" si="182"/>
        <v>60335000</v>
      </c>
      <c r="C11637" s="32" t="s">
        <v>1093</v>
      </c>
      <c r="D11637" s="33">
        <v>0</v>
      </c>
      <c r="E11637" s="34">
        <v>779379.44</v>
      </c>
    </row>
    <row r="11638" spans="1:5" x14ac:dyDescent="0.25">
      <c r="A11638">
        <v>8</v>
      </c>
      <c r="B11638" s="35" t="str">
        <f t="shared" si="182"/>
        <v>60390000</v>
      </c>
      <c r="C11638" s="32" t="s">
        <v>1094</v>
      </c>
      <c r="D11638" s="33">
        <v>0</v>
      </c>
      <c r="E11638" s="34">
        <v>543852.93999999994</v>
      </c>
    </row>
    <row r="11639" spans="1:5" x14ac:dyDescent="0.25">
      <c r="A11639">
        <v>8</v>
      </c>
      <c r="B11639" s="35" t="str">
        <f t="shared" si="182"/>
        <v>60600000</v>
      </c>
      <c r="C11639" s="32" t="s">
        <v>1095</v>
      </c>
      <c r="D11639" s="33">
        <v>0</v>
      </c>
      <c r="E11639" s="34">
        <v>12730383.33</v>
      </c>
    </row>
    <row r="11640" spans="1:5" x14ac:dyDescent="0.25">
      <c r="A11640">
        <v>8</v>
      </c>
      <c r="B11640" s="35" t="str">
        <f t="shared" si="182"/>
        <v>60600010</v>
      </c>
      <c r="C11640" s="32" t="s">
        <v>1096</v>
      </c>
      <c r="D11640" s="33">
        <v>0</v>
      </c>
      <c r="E11640" s="34">
        <v>341912.9</v>
      </c>
    </row>
    <row r="11641" spans="1:5" x14ac:dyDescent="0.25">
      <c r="A11641">
        <v>8</v>
      </c>
      <c r="B11641" s="35" t="str">
        <f t="shared" si="182"/>
        <v>60600100</v>
      </c>
      <c r="C11641" s="32" t="s">
        <v>1097</v>
      </c>
      <c r="D11641" s="33">
        <v>0</v>
      </c>
      <c r="E11641" s="34">
        <v>8028437.3600000003</v>
      </c>
    </row>
    <row r="11642" spans="1:5" x14ac:dyDescent="0.25">
      <c r="A11642">
        <v>8</v>
      </c>
      <c r="B11642" s="35" t="str">
        <f t="shared" si="182"/>
        <v>60600200</v>
      </c>
      <c r="C11642" s="32" t="s">
        <v>1098</v>
      </c>
      <c r="D11642" s="33">
        <v>0</v>
      </c>
      <c r="E11642" s="34">
        <v>64486.29</v>
      </c>
    </row>
    <row r="11643" spans="1:5" x14ac:dyDescent="0.25">
      <c r="A11643">
        <v>8</v>
      </c>
      <c r="B11643" s="35" t="str">
        <f t="shared" si="182"/>
        <v>60601000</v>
      </c>
      <c r="C11643" s="32" t="s">
        <v>1099</v>
      </c>
      <c r="D11643" s="33">
        <v>0</v>
      </c>
      <c r="E11643" s="34">
        <v>-261.24</v>
      </c>
    </row>
    <row r="11644" spans="1:5" x14ac:dyDescent="0.25">
      <c r="A11644">
        <v>8</v>
      </c>
      <c r="B11644" s="35" t="str">
        <f t="shared" si="182"/>
        <v>60602000</v>
      </c>
      <c r="C11644" s="32" t="s">
        <v>1100</v>
      </c>
      <c r="D11644" s="33">
        <v>0</v>
      </c>
      <c r="E11644" s="33">
        <v>0</v>
      </c>
    </row>
    <row r="11645" spans="1:5" x14ac:dyDescent="0.25">
      <c r="A11645">
        <v>8</v>
      </c>
      <c r="B11645" s="35" t="str">
        <f t="shared" si="182"/>
        <v>60605000</v>
      </c>
      <c r="C11645" s="32" t="s">
        <v>1101</v>
      </c>
      <c r="D11645" s="33">
        <v>0</v>
      </c>
      <c r="E11645" s="34">
        <v>28927.86</v>
      </c>
    </row>
    <row r="11646" spans="1:5" x14ac:dyDescent="0.25">
      <c r="A11646">
        <v>8</v>
      </c>
      <c r="B11646" s="35" t="str">
        <f t="shared" si="182"/>
        <v>60611000</v>
      </c>
      <c r="C11646" s="32" t="s">
        <v>1102</v>
      </c>
      <c r="D11646" s="33">
        <v>0</v>
      </c>
      <c r="E11646" s="34">
        <v>59246581.420000002</v>
      </c>
    </row>
    <row r="11647" spans="1:5" x14ac:dyDescent="0.25">
      <c r="A11647">
        <v>8</v>
      </c>
      <c r="B11647" s="35" t="str">
        <f t="shared" si="182"/>
        <v>60611100</v>
      </c>
      <c r="C11647" s="32" t="s">
        <v>1103</v>
      </c>
      <c r="D11647" s="33">
        <v>0</v>
      </c>
      <c r="E11647" s="34">
        <v>-4172955.9</v>
      </c>
    </row>
    <row r="11648" spans="1:5" x14ac:dyDescent="0.25">
      <c r="A11648">
        <v>8</v>
      </c>
      <c r="B11648" s="35" t="str">
        <f t="shared" si="182"/>
        <v>60621000</v>
      </c>
      <c r="C11648" s="32" t="s">
        <v>1104</v>
      </c>
      <c r="D11648" s="33">
        <v>0</v>
      </c>
      <c r="E11648" s="34">
        <v>950293.38</v>
      </c>
    </row>
    <row r="11649" spans="1:5" x14ac:dyDescent="0.25">
      <c r="A11649">
        <v>8</v>
      </c>
      <c r="B11649" s="35" t="str">
        <f t="shared" si="182"/>
        <v>60621100</v>
      </c>
      <c r="C11649" s="32" t="s">
        <v>1105</v>
      </c>
      <c r="D11649" s="33">
        <v>0</v>
      </c>
      <c r="E11649" s="34">
        <v>-28622.48</v>
      </c>
    </row>
    <row r="11650" spans="1:5" x14ac:dyDescent="0.25">
      <c r="A11650">
        <v>8</v>
      </c>
      <c r="B11650" s="35" t="str">
        <f t="shared" si="182"/>
        <v>60622000</v>
      </c>
      <c r="C11650" s="32" t="s">
        <v>1106</v>
      </c>
      <c r="D11650" s="33">
        <v>0</v>
      </c>
      <c r="E11650" s="34">
        <v>19248371.079999998</v>
      </c>
    </row>
    <row r="11651" spans="1:5" x14ac:dyDescent="0.25">
      <c r="A11651">
        <v>8</v>
      </c>
      <c r="B11651" s="35" t="str">
        <f t="shared" si="182"/>
        <v>60622001</v>
      </c>
      <c r="C11651" s="32" t="s">
        <v>1107</v>
      </c>
      <c r="D11651" s="33">
        <v>0</v>
      </c>
      <c r="E11651" s="34">
        <v>-3620137.22</v>
      </c>
    </row>
    <row r="11652" spans="1:5" x14ac:dyDescent="0.25">
      <c r="A11652">
        <v>8</v>
      </c>
      <c r="B11652" s="35" t="str">
        <f t="shared" si="182"/>
        <v>60625000</v>
      </c>
      <c r="C11652" s="32" t="s">
        <v>1108</v>
      </c>
      <c r="D11652" s="33">
        <v>0</v>
      </c>
      <c r="E11652" s="34">
        <v>576583.92000000004</v>
      </c>
    </row>
    <row r="11653" spans="1:5" x14ac:dyDescent="0.25">
      <c r="A11653">
        <v>8</v>
      </c>
      <c r="B11653" s="35" t="str">
        <f t="shared" si="182"/>
        <v>60625100</v>
      </c>
      <c r="C11653" s="32" t="s">
        <v>1109</v>
      </c>
      <c r="D11653" s="33">
        <v>0</v>
      </c>
      <c r="E11653" s="34">
        <v>-40500.57</v>
      </c>
    </row>
    <row r="11654" spans="1:5" x14ac:dyDescent="0.25">
      <c r="A11654">
        <v>8</v>
      </c>
      <c r="B11654" s="35" t="str">
        <f t="shared" si="182"/>
        <v>60660000</v>
      </c>
      <c r="C11654" s="32" t="s">
        <v>1110</v>
      </c>
      <c r="D11654" s="33">
        <v>0</v>
      </c>
      <c r="E11654" s="34">
        <v>35541.199999999997</v>
      </c>
    </row>
    <row r="11655" spans="1:5" x14ac:dyDescent="0.25">
      <c r="A11655">
        <v>8</v>
      </c>
      <c r="B11655" s="35" t="str">
        <f t="shared" si="182"/>
        <v>60685100</v>
      </c>
      <c r="C11655" s="32" t="s">
        <v>1111</v>
      </c>
      <c r="D11655" s="33">
        <v>0</v>
      </c>
      <c r="E11655" s="34">
        <v>-1470.41</v>
      </c>
    </row>
    <row r="11656" spans="1:5" x14ac:dyDescent="0.25">
      <c r="A11656">
        <v>8</v>
      </c>
      <c r="B11656" s="35" t="str">
        <f t="shared" si="182"/>
        <v>60700000</v>
      </c>
      <c r="C11656" s="32" t="s">
        <v>1112</v>
      </c>
      <c r="D11656" s="33">
        <v>0</v>
      </c>
      <c r="E11656" s="34">
        <v>6176785.4500000002</v>
      </c>
    </row>
    <row r="11657" spans="1:5" x14ac:dyDescent="0.25">
      <c r="A11657">
        <v>8</v>
      </c>
      <c r="B11657" s="35" t="str">
        <f t="shared" si="182"/>
        <v>60870000</v>
      </c>
      <c r="C11657" s="32" t="s">
        <v>1113</v>
      </c>
      <c r="D11657" s="33">
        <v>0</v>
      </c>
      <c r="E11657" s="34">
        <v>6411210.4699999997</v>
      </c>
    </row>
    <row r="11658" spans="1:5" x14ac:dyDescent="0.25">
      <c r="A11658">
        <v>8</v>
      </c>
      <c r="B11658" s="35" t="str">
        <f t="shared" si="182"/>
        <v>60870001</v>
      </c>
      <c r="C11658" s="32" t="s">
        <v>1114</v>
      </c>
      <c r="D11658" s="33">
        <v>0</v>
      </c>
      <c r="E11658" s="34">
        <v>17729612.629999999</v>
      </c>
    </row>
    <row r="11659" spans="1:5" x14ac:dyDescent="0.25">
      <c r="A11659">
        <v>8</v>
      </c>
      <c r="B11659" s="35" t="str">
        <f t="shared" si="182"/>
        <v>60920000</v>
      </c>
      <c r="C11659" s="32" t="s">
        <v>1115</v>
      </c>
      <c r="D11659" s="33">
        <v>0</v>
      </c>
      <c r="E11659" s="34">
        <v>-1162384.21</v>
      </c>
    </row>
    <row r="11660" spans="1:5" x14ac:dyDescent="0.25">
      <c r="A11660">
        <v>8</v>
      </c>
      <c r="B11660" s="35" t="str">
        <f t="shared" si="182"/>
        <v>60930000</v>
      </c>
      <c r="C11660" s="32" t="s">
        <v>1116</v>
      </c>
      <c r="D11660" s="33">
        <v>0</v>
      </c>
      <c r="E11660" s="34">
        <v>2318116.84</v>
      </c>
    </row>
    <row r="11661" spans="1:5" x14ac:dyDescent="0.25">
      <c r="A11661">
        <v>8</v>
      </c>
      <c r="B11661" s="35" t="str">
        <f t="shared" si="182"/>
        <v>60935000</v>
      </c>
      <c r="C11661" s="32" t="s">
        <v>1117</v>
      </c>
      <c r="D11661" s="33">
        <v>0</v>
      </c>
      <c r="E11661" s="33">
        <v>0</v>
      </c>
    </row>
    <row r="11662" spans="1:5" x14ac:dyDescent="0.25">
      <c r="A11662">
        <v>8</v>
      </c>
      <c r="B11662" s="35" t="str">
        <f t="shared" si="182"/>
        <v>61000000</v>
      </c>
      <c r="C11662" s="32" t="s">
        <v>1118</v>
      </c>
      <c r="D11662" s="33">
        <v>0</v>
      </c>
      <c r="E11662" s="34">
        <v>2333275.54</v>
      </c>
    </row>
    <row r="11663" spans="1:5" x14ac:dyDescent="0.25">
      <c r="A11663">
        <v>8</v>
      </c>
      <c r="B11663" s="35" t="str">
        <f t="shared" si="182"/>
        <v>61010000</v>
      </c>
      <c r="C11663" s="32" t="s">
        <v>1119</v>
      </c>
      <c r="D11663" s="33">
        <v>0</v>
      </c>
      <c r="E11663" s="34">
        <v>1377411.89</v>
      </c>
    </row>
    <row r="11664" spans="1:5" x14ac:dyDescent="0.25">
      <c r="A11664">
        <v>8</v>
      </c>
      <c r="B11664" s="35" t="str">
        <f t="shared" si="182"/>
        <v>61100000</v>
      </c>
      <c r="C11664" s="32" t="s">
        <v>1120</v>
      </c>
      <c r="D11664" s="33">
        <v>0</v>
      </c>
      <c r="E11664" s="34">
        <v>1709752.06</v>
      </c>
    </row>
    <row r="11665" spans="1:5" x14ac:dyDescent="0.25">
      <c r="A11665">
        <v>8</v>
      </c>
      <c r="B11665" s="35" t="str">
        <f t="shared" si="182"/>
        <v>61900000</v>
      </c>
      <c r="C11665" s="32" t="s">
        <v>1121</v>
      </c>
      <c r="D11665" s="33">
        <v>0</v>
      </c>
      <c r="E11665" s="34">
        <v>769261.57</v>
      </c>
    </row>
    <row r="11666" spans="1:5" x14ac:dyDescent="0.25">
      <c r="A11666">
        <v>8</v>
      </c>
      <c r="B11666" s="35" t="str">
        <f t="shared" si="182"/>
        <v>62000000</v>
      </c>
      <c r="C11666" s="32" t="s">
        <v>1122</v>
      </c>
      <c r="D11666" s="33">
        <v>0</v>
      </c>
      <c r="E11666" s="34">
        <v>3421580.77</v>
      </c>
    </row>
    <row r="11667" spans="1:5" x14ac:dyDescent="0.25">
      <c r="A11667">
        <v>8</v>
      </c>
      <c r="B11667" s="35" t="str">
        <f t="shared" si="182"/>
        <v>62000010</v>
      </c>
      <c r="C11667" s="32" t="s">
        <v>1123</v>
      </c>
      <c r="D11667" s="33">
        <v>0</v>
      </c>
      <c r="E11667" s="34">
        <v>6684766.9199999999</v>
      </c>
    </row>
    <row r="11668" spans="1:5" x14ac:dyDescent="0.25">
      <c r="A11668">
        <v>8</v>
      </c>
      <c r="B11668" s="35" t="str">
        <f t="shared" si="182"/>
        <v>62000013</v>
      </c>
      <c r="C11668" s="32" t="s">
        <v>1124</v>
      </c>
      <c r="D11668" s="33">
        <v>0</v>
      </c>
      <c r="E11668" s="34">
        <v>-489650</v>
      </c>
    </row>
    <row r="11669" spans="1:5" x14ac:dyDescent="0.25">
      <c r="A11669">
        <v>8</v>
      </c>
      <c r="B11669" s="35" t="str">
        <f t="shared" si="182"/>
        <v>62000015</v>
      </c>
      <c r="C11669" s="32" t="s">
        <v>1125</v>
      </c>
      <c r="D11669" s="33">
        <v>0</v>
      </c>
      <c r="E11669" s="34">
        <v>19689240.359999999</v>
      </c>
    </row>
    <row r="11670" spans="1:5" x14ac:dyDescent="0.25">
      <c r="A11670">
        <v>8</v>
      </c>
      <c r="B11670" s="35" t="str">
        <f t="shared" si="182"/>
        <v>62100000</v>
      </c>
      <c r="C11670" s="32" t="s">
        <v>1126</v>
      </c>
      <c r="D11670" s="33">
        <v>0</v>
      </c>
      <c r="E11670" s="34">
        <v>3664033.06</v>
      </c>
    </row>
    <row r="11671" spans="1:5" x14ac:dyDescent="0.25">
      <c r="A11671">
        <v>8</v>
      </c>
      <c r="B11671" s="35" t="str">
        <f t="shared" si="182"/>
        <v>62100150</v>
      </c>
      <c r="C11671" s="32" t="s">
        <v>1127</v>
      </c>
      <c r="D11671" s="33">
        <v>0</v>
      </c>
      <c r="E11671" s="34">
        <v>84200</v>
      </c>
    </row>
    <row r="11672" spans="1:5" x14ac:dyDescent="0.25">
      <c r="A11672">
        <v>8</v>
      </c>
      <c r="B11672" s="35" t="str">
        <f t="shared" ref="B11672:B11735" si="183">LEFT(C11672,8)</f>
        <v>62100300</v>
      </c>
      <c r="C11672" s="32" t="s">
        <v>1128</v>
      </c>
      <c r="D11672" s="33">
        <v>0</v>
      </c>
      <c r="E11672" s="34">
        <v>617960</v>
      </c>
    </row>
    <row r="11673" spans="1:5" x14ac:dyDescent="0.25">
      <c r="A11673">
        <v>8</v>
      </c>
      <c r="B11673" s="35" t="str">
        <f t="shared" si="183"/>
        <v>62210000</v>
      </c>
      <c r="C11673" s="32" t="s">
        <v>1129</v>
      </c>
      <c r="D11673" s="33">
        <v>0</v>
      </c>
      <c r="E11673" s="34">
        <v>1160110.06</v>
      </c>
    </row>
    <row r="11674" spans="1:5" x14ac:dyDescent="0.25">
      <c r="A11674">
        <v>8</v>
      </c>
      <c r="B11674" s="35" t="str">
        <f t="shared" si="183"/>
        <v>62220000</v>
      </c>
      <c r="C11674" s="32" t="s">
        <v>1130</v>
      </c>
      <c r="D11674" s="33">
        <v>0</v>
      </c>
      <c r="E11674" s="34">
        <v>2884163.25</v>
      </c>
    </row>
    <row r="11675" spans="1:5" x14ac:dyDescent="0.25">
      <c r="A11675">
        <v>8</v>
      </c>
      <c r="B11675" s="35" t="str">
        <f t="shared" si="183"/>
        <v>62250000</v>
      </c>
      <c r="C11675" s="32" t="s">
        <v>1131</v>
      </c>
      <c r="D11675" s="33">
        <v>0</v>
      </c>
      <c r="E11675" s="34">
        <v>31777934.329999998</v>
      </c>
    </row>
    <row r="11676" spans="1:5" x14ac:dyDescent="0.25">
      <c r="A11676">
        <v>8</v>
      </c>
      <c r="B11676" s="35" t="str">
        <f t="shared" si="183"/>
        <v>62250010</v>
      </c>
      <c r="C11676" s="32" t="s">
        <v>1132</v>
      </c>
      <c r="D11676" s="33">
        <v>0</v>
      </c>
      <c r="E11676" s="34">
        <v>16268148.51</v>
      </c>
    </row>
    <row r="11677" spans="1:5" x14ac:dyDescent="0.25">
      <c r="A11677">
        <v>8</v>
      </c>
      <c r="B11677" s="35" t="str">
        <f t="shared" si="183"/>
        <v>62300020</v>
      </c>
      <c r="C11677" s="32" t="s">
        <v>1133</v>
      </c>
      <c r="D11677" s="33">
        <v>0</v>
      </c>
      <c r="E11677" s="34">
        <v>7473051.5099999998</v>
      </c>
    </row>
    <row r="11678" spans="1:5" x14ac:dyDescent="0.25">
      <c r="A11678">
        <v>8</v>
      </c>
      <c r="B11678" s="35" t="str">
        <f t="shared" si="183"/>
        <v>62300045</v>
      </c>
      <c r="C11678" s="32" t="s">
        <v>1134</v>
      </c>
      <c r="D11678" s="33">
        <v>0</v>
      </c>
      <c r="E11678" s="34">
        <v>40506134.789999999</v>
      </c>
    </row>
    <row r="11679" spans="1:5" x14ac:dyDescent="0.25">
      <c r="A11679">
        <v>8</v>
      </c>
      <c r="B11679" s="35" t="str">
        <f t="shared" si="183"/>
        <v>62300055</v>
      </c>
      <c r="C11679" s="32" t="s">
        <v>1135</v>
      </c>
      <c r="D11679" s="33">
        <v>0</v>
      </c>
      <c r="E11679" s="34">
        <v>10719002.75</v>
      </c>
    </row>
    <row r="11680" spans="1:5" x14ac:dyDescent="0.25">
      <c r="A11680">
        <v>8</v>
      </c>
      <c r="B11680" s="35" t="str">
        <f t="shared" si="183"/>
        <v>62300060</v>
      </c>
      <c r="C11680" s="32" t="s">
        <v>1136</v>
      </c>
      <c r="D11680" s="33">
        <v>0</v>
      </c>
      <c r="E11680" s="34">
        <v>17303302.050000001</v>
      </c>
    </row>
    <row r="11681" spans="1:5" x14ac:dyDescent="0.25">
      <c r="A11681">
        <v>8</v>
      </c>
      <c r="B11681" s="35" t="str">
        <f t="shared" si="183"/>
        <v>62300065</v>
      </c>
      <c r="C11681" s="32" t="s">
        <v>1137</v>
      </c>
      <c r="D11681" s="33">
        <v>0</v>
      </c>
      <c r="E11681" s="34">
        <v>311697417.49000001</v>
      </c>
    </row>
    <row r="11682" spans="1:5" x14ac:dyDescent="0.25">
      <c r="A11682">
        <v>8</v>
      </c>
      <c r="B11682" s="35" t="str">
        <f t="shared" si="183"/>
        <v>62300075</v>
      </c>
      <c r="C11682" s="32" t="s">
        <v>1138</v>
      </c>
      <c r="D11682" s="33">
        <v>0</v>
      </c>
      <c r="E11682" s="34">
        <v>69912456.159999996</v>
      </c>
    </row>
    <row r="11683" spans="1:5" x14ac:dyDescent="0.25">
      <c r="A11683">
        <v>8</v>
      </c>
      <c r="B11683" s="35" t="str">
        <f t="shared" si="183"/>
        <v>62300080</v>
      </c>
      <c r="C11683" s="32" t="s">
        <v>1139</v>
      </c>
      <c r="D11683" s="33">
        <v>0</v>
      </c>
      <c r="E11683" s="34">
        <v>97387002.420000002</v>
      </c>
    </row>
    <row r="11684" spans="1:5" x14ac:dyDescent="0.25">
      <c r="A11684">
        <v>8</v>
      </c>
      <c r="B11684" s="35" t="str">
        <f t="shared" si="183"/>
        <v>62300085</v>
      </c>
      <c r="C11684" s="32" t="s">
        <v>1140</v>
      </c>
      <c r="D11684" s="33">
        <v>0</v>
      </c>
      <c r="E11684" s="34">
        <v>4483573.5199999996</v>
      </c>
    </row>
    <row r="11685" spans="1:5" x14ac:dyDescent="0.25">
      <c r="A11685">
        <v>8</v>
      </c>
      <c r="B11685" s="35" t="str">
        <f t="shared" si="183"/>
        <v>62300090</v>
      </c>
      <c r="C11685" s="32" t="s">
        <v>1141</v>
      </c>
      <c r="D11685" s="33">
        <v>0</v>
      </c>
      <c r="E11685" s="34">
        <v>20294080.02</v>
      </c>
    </row>
    <row r="11686" spans="1:5" x14ac:dyDescent="0.25">
      <c r="A11686">
        <v>8</v>
      </c>
      <c r="B11686" s="35" t="str">
        <f t="shared" si="183"/>
        <v>62300095</v>
      </c>
      <c r="C11686" s="32" t="s">
        <v>1142</v>
      </c>
      <c r="D11686" s="33">
        <v>0</v>
      </c>
      <c r="E11686" s="34">
        <v>8226941.5700000003</v>
      </c>
    </row>
    <row r="11687" spans="1:5" x14ac:dyDescent="0.25">
      <c r="A11687">
        <v>8</v>
      </c>
      <c r="B11687" s="35" t="str">
        <f t="shared" si="183"/>
        <v>62300110</v>
      </c>
      <c r="C11687" s="32" t="s">
        <v>1143</v>
      </c>
      <c r="D11687" s="33">
        <v>0</v>
      </c>
      <c r="E11687" s="34">
        <v>361416.91</v>
      </c>
    </row>
    <row r="11688" spans="1:5" x14ac:dyDescent="0.25">
      <c r="A11688">
        <v>8</v>
      </c>
      <c r="B11688" s="35" t="str">
        <f t="shared" si="183"/>
        <v>62300115</v>
      </c>
      <c r="C11688" s="32" t="s">
        <v>1144</v>
      </c>
      <c r="D11688" s="33">
        <v>0</v>
      </c>
      <c r="E11688" s="34">
        <v>77755.34</v>
      </c>
    </row>
    <row r="11689" spans="1:5" x14ac:dyDescent="0.25">
      <c r="A11689">
        <v>8</v>
      </c>
      <c r="B11689" s="35" t="str">
        <f t="shared" si="183"/>
        <v>62300120</v>
      </c>
      <c r="C11689" s="32" t="s">
        <v>1145</v>
      </c>
      <c r="D11689" s="33">
        <v>0</v>
      </c>
      <c r="E11689" s="34">
        <v>17845.91</v>
      </c>
    </row>
    <row r="11690" spans="1:5" x14ac:dyDescent="0.25">
      <c r="A11690">
        <v>8</v>
      </c>
      <c r="B11690" s="35" t="str">
        <f t="shared" si="183"/>
        <v>62300150</v>
      </c>
      <c r="C11690" s="32" t="s">
        <v>1146</v>
      </c>
      <c r="D11690" s="33">
        <v>0</v>
      </c>
      <c r="E11690" s="34">
        <v>725.57</v>
      </c>
    </row>
    <row r="11691" spans="1:5" x14ac:dyDescent="0.25">
      <c r="A11691">
        <v>8</v>
      </c>
      <c r="B11691" s="35" t="str">
        <f t="shared" si="183"/>
        <v>62309990</v>
      </c>
      <c r="C11691" s="32" t="s">
        <v>1147</v>
      </c>
      <c r="D11691" s="33">
        <v>0</v>
      </c>
      <c r="E11691" s="34">
        <v>-39665566.920000002</v>
      </c>
    </row>
    <row r="11692" spans="1:5" x14ac:dyDescent="0.25">
      <c r="A11692">
        <v>8</v>
      </c>
      <c r="B11692" s="35" t="str">
        <f t="shared" si="183"/>
        <v>62309999</v>
      </c>
      <c r="C11692" s="32" t="s">
        <v>1148</v>
      </c>
      <c r="D11692" s="33">
        <v>0</v>
      </c>
      <c r="E11692" s="34">
        <v>51575297.229999997</v>
      </c>
    </row>
    <row r="11693" spans="1:5" x14ac:dyDescent="0.25">
      <c r="A11693">
        <v>8</v>
      </c>
      <c r="B11693" s="35" t="str">
        <f t="shared" si="183"/>
        <v>62310001</v>
      </c>
      <c r="C11693" s="32" t="s">
        <v>1149</v>
      </c>
      <c r="D11693" s="33">
        <v>0</v>
      </c>
      <c r="E11693" s="34">
        <v>705325.94</v>
      </c>
    </row>
    <row r="11694" spans="1:5" x14ac:dyDescent="0.25">
      <c r="A11694">
        <v>8</v>
      </c>
      <c r="B11694" s="35" t="str">
        <f t="shared" si="183"/>
        <v>62310002</v>
      </c>
      <c r="C11694" s="32" t="s">
        <v>1150</v>
      </c>
      <c r="D11694" s="33">
        <v>0</v>
      </c>
      <c r="E11694" s="34">
        <v>709110.05</v>
      </c>
    </row>
    <row r="11695" spans="1:5" x14ac:dyDescent="0.25">
      <c r="A11695">
        <v>8</v>
      </c>
      <c r="B11695" s="35" t="str">
        <f t="shared" si="183"/>
        <v>62310003</v>
      </c>
      <c r="C11695" s="32" t="s">
        <v>1151</v>
      </c>
      <c r="D11695" s="33">
        <v>0</v>
      </c>
      <c r="E11695" s="34">
        <v>137711.59</v>
      </c>
    </row>
    <row r="11696" spans="1:5" x14ac:dyDescent="0.25">
      <c r="A11696">
        <v>8</v>
      </c>
      <c r="B11696" s="35" t="str">
        <f t="shared" si="183"/>
        <v>62310004</v>
      </c>
      <c r="C11696" s="32" t="s">
        <v>1152</v>
      </c>
      <c r="D11696" s="33">
        <v>0</v>
      </c>
      <c r="E11696" s="34">
        <v>342767.32</v>
      </c>
    </row>
    <row r="11697" spans="1:5" x14ac:dyDescent="0.25">
      <c r="A11697">
        <v>8</v>
      </c>
      <c r="B11697" s="35" t="str">
        <f t="shared" si="183"/>
        <v>62310005</v>
      </c>
      <c r="C11697" s="32" t="s">
        <v>1153</v>
      </c>
      <c r="D11697" s="33">
        <v>0</v>
      </c>
      <c r="E11697" s="34">
        <v>39032.379999999997</v>
      </c>
    </row>
    <row r="11698" spans="1:5" x14ac:dyDescent="0.25">
      <c r="A11698">
        <v>8</v>
      </c>
      <c r="B11698" s="35" t="str">
        <f t="shared" si="183"/>
        <v>62320000</v>
      </c>
      <c r="C11698" s="32" t="s">
        <v>1154</v>
      </c>
      <c r="D11698" s="33">
        <v>0</v>
      </c>
      <c r="E11698" s="34">
        <v>36401568.259999998</v>
      </c>
    </row>
    <row r="11699" spans="1:5" x14ac:dyDescent="0.25">
      <c r="A11699">
        <v>8</v>
      </c>
      <c r="B11699" s="35" t="str">
        <f t="shared" si="183"/>
        <v>62510000</v>
      </c>
      <c r="C11699" s="32" t="s">
        <v>1155</v>
      </c>
      <c r="D11699" s="33">
        <v>0</v>
      </c>
      <c r="E11699" s="34">
        <v>48544785.420000002</v>
      </c>
    </row>
    <row r="11700" spans="1:5" x14ac:dyDescent="0.25">
      <c r="A11700">
        <v>8</v>
      </c>
      <c r="B11700" s="35" t="str">
        <f t="shared" si="183"/>
        <v>63000090</v>
      </c>
      <c r="C11700" s="32" t="s">
        <v>1156</v>
      </c>
      <c r="D11700" s="33">
        <v>0</v>
      </c>
      <c r="E11700" s="34">
        <v>21553530.219999999</v>
      </c>
    </row>
    <row r="11701" spans="1:5" x14ac:dyDescent="0.25">
      <c r="A11701">
        <v>8</v>
      </c>
      <c r="B11701" s="35" t="str">
        <f t="shared" si="183"/>
        <v>63000100</v>
      </c>
      <c r="C11701" s="32" t="s">
        <v>1157</v>
      </c>
      <c r="D11701" s="33">
        <v>0</v>
      </c>
      <c r="E11701" s="34">
        <v>6399251.4299999997</v>
      </c>
    </row>
    <row r="11702" spans="1:5" x14ac:dyDescent="0.25">
      <c r="A11702">
        <v>8</v>
      </c>
      <c r="B11702" s="35" t="str">
        <f t="shared" si="183"/>
        <v>63000121</v>
      </c>
      <c r="C11702" s="32" t="s">
        <v>1158</v>
      </c>
      <c r="D11702" s="33">
        <v>0</v>
      </c>
      <c r="E11702" s="34">
        <v>9975294.3399999999</v>
      </c>
    </row>
    <row r="11703" spans="1:5" x14ac:dyDescent="0.25">
      <c r="A11703">
        <v>8</v>
      </c>
      <c r="B11703" s="35" t="str">
        <f t="shared" si="183"/>
        <v>63000122</v>
      </c>
      <c r="C11703" s="32" t="s">
        <v>1159</v>
      </c>
      <c r="D11703" s="33">
        <v>0</v>
      </c>
      <c r="E11703" s="34">
        <v>1338340.46</v>
      </c>
    </row>
    <row r="11704" spans="1:5" x14ac:dyDescent="0.25">
      <c r="A11704">
        <v>8</v>
      </c>
      <c r="B11704" s="35" t="str">
        <f t="shared" si="183"/>
        <v>63009999</v>
      </c>
      <c r="C11704" s="32" t="s">
        <v>1160</v>
      </c>
      <c r="D11704" s="33">
        <v>0</v>
      </c>
      <c r="E11704" s="34">
        <v>-13549296.050000001</v>
      </c>
    </row>
    <row r="11705" spans="1:5" x14ac:dyDescent="0.25">
      <c r="A11705">
        <v>8</v>
      </c>
      <c r="B11705" s="35" t="str">
        <f t="shared" si="183"/>
        <v>63100000</v>
      </c>
      <c r="C11705" s="32" t="s">
        <v>1161</v>
      </c>
      <c r="D11705" s="33">
        <v>0</v>
      </c>
      <c r="E11705" s="34">
        <v>9886546.6699999999</v>
      </c>
    </row>
    <row r="11706" spans="1:5" x14ac:dyDescent="0.25">
      <c r="A11706">
        <v>8</v>
      </c>
      <c r="B11706" s="35" t="str">
        <f t="shared" si="183"/>
        <v>63400010</v>
      </c>
      <c r="C11706" s="32" t="s">
        <v>1162</v>
      </c>
      <c r="D11706" s="33">
        <v>0</v>
      </c>
      <c r="E11706" s="34">
        <v>-39.159999999999997</v>
      </c>
    </row>
    <row r="11707" spans="1:5" x14ac:dyDescent="0.25">
      <c r="A11707">
        <v>8</v>
      </c>
      <c r="B11707" s="35" t="str">
        <f t="shared" si="183"/>
        <v>63400020</v>
      </c>
      <c r="C11707" s="32" t="s">
        <v>1163</v>
      </c>
      <c r="D11707" s="33">
        <v>0</v>
      </c>
      <c r="E11707" s="34">
        <v>39.159999999999997</v>
      </c>
    </row>
    <row r="11708" spans="1:5" x14ac:dyDescent="0.25">
      <c r="A11708">
        <v>8</v>
      </c>
      <c r="B11708" s="35" t="str">
        <f t="shared" si="183"/>
        <v>63400030</v>
      </c>
      <c r="C11708" s="32" t="s">
        <v>1164</v>
      </c>
      <c r="D11708" s="33">
        <v>0</v>
      </c>
      <c r="E11708" s="34">
        <v>1503083.72</v>
      </c>
    </row>
    <row r="11709" spans="1:5" x14ac:dyDescent="0.25">
      <c r="A11709">
        <v>8</v>
      </c>
      <c r="B11709" s="35" t="str">
        <f t="shared" si="183"/>
        <v>63400040</v>
      </c>
      <c r="C11709" s="32" t="s">
        <v>1847</v>
      </c>
      <c r="D11709" s="33">
        <v>0</v>
      </c>
      <c r="E11709" s="34">
        <v>5700.05</v>
      </c>
    </row>
    <row r="11710" spans="1:5" x14ac:dyDescent="0.25">
      <c r="A11710">
        <v>8</v>
      </c>
      <c r="B11710" s="35" t="str">
        <f t="shared" si="183"/>
        <v>63400200</v>
      </c>
      <c r="C11710" s="32" t="s">
        <v>1166</v>
      </c>
      <c r="D11710" s="33">
        <v>0</v>
      </c>
      <c r="E11710" s="34">
        <v>12921516.630000001</v>
      </c>
    </row>
    <row r="11711" spans="1:5" x14ac:dyDescent="0.25">
      <c r="A11711">
        <v>8</v>
      </c>
      <c r="B11711" s="35" t="str">
        <f t="shared" si="183"/>
        <v>63400400</v>
      </c>
      <c r="C11711" s="32" t="s">
        <v>1167</v>
      </c>
      <c r="D11711" s="33">
        <v>0</v>
      </c>
      <c r="E11711" s="34">
        <v>354120775.57999998</v>
      </c>
    </row>
    <row r="11712" spans="1:5" x14ac:dyDescent="0.25">
      <c r="A11712">
        <v>8</v>
      </c>
      <c r="B11712" s="35" t="str">
        <f t="shared" si="183"/>
        <v>63400500</v>
      </c>
      <c r="C11712" s="32" t="s">
        <v>1168</v>
      </c>
      <c r="D11712" s="33">
        <v>0</v>
      </c>
      <c r="E11712" s="34">
        <v>160181978.09</v>
      </c>
    </row>
    <row r="11713" spans="1:5" x14ac:dyDescent="0.25">
      <c r="A11713">
        <v>8</v>
      </c>
      <c r="B11713" s="35" t="str">
        <f t="shared" si="183"/>
        <v>63400600</v>
      </c>
      <c r="C11713" s="32" t="s">
        <v>1169</v>
      </c>
      <c r="D11713" s="33">
        <v>0</v>
      </c>
      <c r="E11713" s="34">
        <v>-4567538.96</v>
      </c>
    </row>
    <row r="11714" spans="1:5" x14ac:dyDescent="0.25">
      <c r="A11714">
        <v>8</v>
      </c>
      <c r="B11714" s="35" t="str">
        <f t="shared" si="183"/>
        <v>63400700</v>
      </c>
      <c r="C11714" s="32" t="s">
        <v>1170</v>
      </c>
      <c r="D11714" s="33">
        <v>0</v>
      </c>
      <c r="E11714" s="34">
        <v>-24451833.949999999</v>
      </c>
    </row>
    <row r="11715" spans="1:5" x14ac:dyDescent="0.25">
      <c r="A11715">
        <v>8</v>
      </c>
      <c r="B11715" s="35" t="str">
        <f t="shared" si="183"/>
        <v>63400800</v>
      </c>
      <c r="C11715" s="32" t="s">
        <v>1171</v>
      </c>
      <c r="D11715" s="33">
        <v>0</v>
      </c>
      <c r="E11715" s="34">
        <v>8617677.4499999993</v>
      </c>
    </row>
    <row r="11716" spans="1:5" x14ac:dyDescent="0.25">
      <c r="A11716">
        <v>8</v>
      </c>
      <c r="B11716" s="35" t="str">
        <f t="shared" si="183"/>
        <v>63400810</v>
      </c>
      <c r="C11716" s="32" t="s">
        <v>1172</v>
      </c>
      <c r="D11716" s="33">
        <v>0</v>
      </c>
      <c r="E11716" s="34">
        <v>-258470.19</v>
      </c>
    </row>
    <row r="11717" spans="1:5" x14ac:dyDescent="0.25">
      <c r="A11717">
        <v>8</v>
      </c>
      <c r="B11717" s="35" t="str">
        <f t="shared" si="183"/>
        <v>64000100</v>
      </c>
      <c r="C11717" s="32" t="s">
        <v>1173</v>
      </c>
      <c r="D11717" s="33">
        <v>0</v>
      </c>
      <c r="E11717" s="34">
        <v>288219330.98000002</v>
      </c>
    </row>
    <row r="11718" spans="1:5" x14ac:dyDescent="0.25">
      <c r="A11718">
        <v>8</v>
      </c>
      <c r="B11718" s="35" t="str">
        <f t="shared" si="183"/>
        <v>64000110</v>
      </c>
      <c r="C11718" s="32" t="s">
        <v>1174</v>
      </c>
      <c r="D11718" s="33">
        <v>0</v>
      </c>
      <c r="E11718" s="34">
        <v>-18016976.620000001</v>
      </c>
    </row>
    <row r="11719" spans="1:5" x14ac:dyDescent="0.25">
      <c r="A11719">
        <v>8</v>
      </c>
      <c r="B11719" s="35" t="str">
        <f t="shared" si="183"/>
        <v>64000120</v>
      </c>
      <c r="C11719" s="32" t="s">
        <v>1175</v>
      </c>
      <c r="D11719" s="33">
        <v>0</v>
      </c>
      <c r="E11719" s="34">
        <v>15501598.17</v>
      </c>
    </row>
    <row r="11720" spans="1:5" x14ac:dyDescent="0.25">
      <c r="A11720">
        <v>8</v>
      </c>
      <c r="B11720" s="35" t="str">
        <f t="shared" si="183"/>
        <v>64000290</v>
      </c>
      <c r="C11720" s="32" t="s">
        <v>1176</v>
      </c>
      <c r="D11720" s="33">
        <v>0</v>
      </c>
      <c r="E11720" s="34">
        <v>127868805.08</v>
      </c>
    </row>
    <row r="11721" spans="1:5" x14ac:dyDescent="0.25">
      <c r="A11721">
        <v>8</v>
      </c>
      <c r="B11721" s="35" t="str">
        <f t="shared" si="183"/>
        <v>65000010</v>
      </c>
      <c r="C11721" s="32" t="s">
        <v>1177</v>
      </c>
      <c r="D11721" s="33">
        <v>0</v>
      </c>
      <c r="E11721" s="34">
        <v>429820428.38</v>
      </c>
    </row>
    <row r="11722" spans="1:5" x14ac:dyDescent="0.25">
      <c r="A11722">
        <v>8</v>
      </c>
      <c r="B11722" s="35" t="str">
        <f t="shared" si="183"/>
        <v>65000020</v>
      </c>
      <c r="C11722" s="32" t="s">
        <v>1178</v>
      </c>
      <c r="D11722" s="33">
        <v>0</v>
      </c>
      <c r="E11722" s="34">
        <v>441228864.82999998</v>
      </c>
    </row>
    <row r="11723" spans="1:5" x14ac:dyDescent="0.25">
      <c r="A11723">
        <v>8</v>
      </c>
      <c r="B11723" s="35" t="str">
        <f t="shared" si="183"/>
        <v>65000030</v>
      </c>
      <c r="C11723" s="32" t="s">
        <v>1179</v>
      </c>
      <c r="D11723" s="33">
        <v>0</v>
      </c>
      <c r="E11723" s="34">
        <v>60513897.93</v>
      </c>
    </row>
    <row r="11724" spans="1:5" x14ac:dyDescent="0.25">
      <c r="A11724">
        <v>8</v>
      </c>
      <c r="B11724" s="35" t="str">
        <f t="shared" si="183"/>
        <v>65000050</v>
      </c>
      <c r="C11724" s="32" t="s">
        <v>1180</v>
      </c>
      <c r="D11724" s="33">
        <v>0</v>
      </c>
      <c r="E11724" s="34">
        <v>139576612.5</v>
      </c>
    </row>
    <row r="11725" spans="1:5" x14ac:dyDescent="0.25">
      <c r="A11725">
        <v>8</v>
      </c>
      <c r="B11725" s="35" t="str">
        <f t="shared" si="183"/>
        <v>66000100</v>
      </c>
      <c r="C11725" s="32" t="s">
        <v>1181</v>
      </c>
      <c r="D11725" s="33">
        <v>0</v>
      </c>
      <c r="E11725" s="34">
        <v>5991827.96</v>
      </c>
    </row>
    <row r="11726" spans="1:5" x14ac:dyDescent="0.25">
      <c r="A11726">
        <v>8</v>
      </c>
      <c r="B11726" s="35" t="str">
        <f t="shared" si="183"/>
        <v>68001000</v>
      </c>
      <c r="C11726" s="32" t="s">
        <v>1182</v>
      </c>
      <c r="D11726" s="33">
        <v>0</v>
      </c>
      <c r="E11726" s="33">
        <v>0</v>
      </c>
    </row>
    <row r="11727" spans="1:5" x14ac:dyDescent="0.25">
      <c r="A11727">
        <v>8</v>
      </c>
      <c r="B11727" s="35" t="str">
        <f t="shared" si="183"/>
        <v>68009000</v>
      </c>
      <c r="C11727" s="32" t="s">
        <v>1848</v>
      </c>
      <c r="D11727" s="33">
        <v>0</v>
      </c>
      <c r="E11727" s="34">
        <v>30</v>
      </c>
    </row>
    <row r="11728" spans="1:5" x14ac:dyDescent="0.25">
      <c r="A11728">
        <v>8</v>
      </c>
      <c r="B11728" s="35" t="str">
        <f t="shared" si="183"/>
        <v>68015000</v>
      </c>
      <c r="C11728" s="32" t="s">
        <v>1183</v>
      </c>
      <c r="D11728" s="33">
        <v>0</v>
      </c>
      <c r="E11728" s="34">
        <v>-9266.64</v>
      </c>
    </row>
    <row r="11729" spans="1:5" x14ac:dyDescent="0.25">
      <c r="A11729">
        <v>8</v>
      </c>
      <c r="B11729" s="35" t="str">
        <f t="shared" si="183"/>
        <v>68045000</v>
      </c>
      <c r="C11729" s="32" t="s">
        <v>1184</v>
      </c>
      <c r="D11729" s="33">
        <v>0</v>
      </c>
      <c r="E11729" s="34">
        <v>-6235.69</v>
      </c>
    </row>
    <row r="11730" spans="1:5" x14ac:dyDescent="0.25">
      <c r="A11730">
        <v>8</v>
      </c>
      <c r="B11730" s="35" t="str">
        <f t="shared" si="183"/>
        <v>68047000</v>
      </c>
      <c r="C11730" s="32" t="s">
        <v>1185</v>
      </c>
      <c r="D11730" s="33">
        <v>0</v>
      </c>
      <c r="E11730" s="34">
        <v>-6831018.0300000003</v>
      </c>
    </row>
    <row r="11731" spans="1:5" x14ac:dyDescent="0.25">
      <c r="A11731">
        <v>8</v>
      </c>
      <c r="B11731" s="35" t="str">
        <f t="shared" si="183"/>
        <v>68060010</v>
      </c>
      <c r="C11731" s="32" t="s">
        <v>1186</v>
      </c>
      <c r="D11731" s="33">
        <v>0</v>
      </c>
      <c r="E11731" s="34">
        <v>-627368.17000000004</v>
      </c>
    </row>
    <row r="11732" spans="1:5" x14ac:dyDescent="0.25">
      <c r="A11732">
        <v>8</v>
      </c>
      <c r="B11732" s="35" t="str">
        <f t="shared" si="183"/>
        <v>68060020</v>
      </c>
      <c r="C11732" s="32" t="s">
        <v>1187</v>
      </c>
      <c r="D11732" s="33">
        <v>0</v>
      </c>
      <c r="E11732" s="34">
        <v>-627368.17000000004</v>
      </c>
    </row>
    <row r="11733" spans="1:5" x14ac:dyDescent="0.25">
      <c r="A11733">
        <v>8</v>
      </c>
      <c r="B11733" s="35" t="str">
        <f t="shared" si="183"/>
        <v>68061000</v>
      </c>
      <c r="C11733" s="32" t="s">
        <v>1188</v>
      </c>
      <c r="D11733" s="33">
        <v>0</v>
      </c>
      <c r="E11733" s="34">
        <v>-61741740.859999999</v>
      </c>
    </row>
    <row r="11734" spans="1:5" x14ac:dyDescent="0.25">
      <c r="A11734">
        <v>8</v>
      </c>
      <c r="B11734" s="35" t="str">
        <f t="shared" si="183"/>
        <v>68061010</v>
      </c>
      <c r="C11734" s="32" t="s">
        <v>1189</v>
      </c>
      <c r="D11734" s="33">
        <v>0</v>
      </c>
      <c r="E11734" s="33">
        <v>0</v>
      </c>
    </row>
    <row r="11735" spans="1:5" x14ac:dyDescent="0.25">
      <c r="A11735">
        <v>8</v>
      </c>
      <c r="B11735" s="35" t="str">
        <f t="shared" si="183"/>
        <v>68061040</v>
      </c>
      <c r="C11735" s="32" t="s">
        <v>1190</v>
      </c>
      <c r="D11735" s="33">
        <v>0</v>
      </c>
      <c r="E11735" s="34">
        <v>-969.11</v>
      </c>
    </row>
    <row r="11736" spans="1:5" x14ac:dyDescent="0.25">
      <c r="A11736">
        <v>8</v>
      </c>
      <c r="B11736" s="35" t="str">
        <f t="shared" ref="B11736:B11799" si="184">LEFT(C11736,8)</f>
        <v>68061060</v>
      </c>
      <c r="C11736" s="32" t="s">
        <v>1191</v>
      </c>
      <c r="D11736" s="33">
        <v>0</v>
      </c>
      <c r="E11736" s="34">
        <v>-121.45</v>
      </c>
    </row>
    <row r="11737" spans="1:5" x14ac:dyDescent="0.25">
      <c r="A11737">
        <v>8</v>
      </c>
      <c r="B11737" s="35" t="str">
        <f t="shared" si="184"/>
        <v>68061070</v>
      </c>
      <c r="C11737" s="32" t="s">
        <v>1192</v>
      </c>
      <c r="D11737" s="33">
        <v>0</v>
      </c>
      <c r="E11737" s="34">
        <v>-144.72999999999999</v>
      </c>
    </row>
    <row r="11738" spans="1:5" x14ac:dyDescent="0.25">
      <c r="A11738">
        <v>8</v>
      </c>
      <c r="B11738" s="35" t="str">
        <f t="shared" si="184"/>
        <v>68061080</v>
      </c>
      <c r="C11738" s="32" t="s">
        <v>1193</v>
      </c>
      <c r="D11738" s="33">
        <v>0</v>
      </c>
      <c r="E11738" s="34">
        <v>-350</v>
      </c>
    </row>
    <row r="11739" spans="1:5" x14ac:dyDescent="0.25">
      <c r="A11739">
        <v>8</v>
      </c>
      <c r="B11739" s="35" t="str">
        <f t="shared" si="184"/>
        <v>68061090</v>
      </c>
      <c r="C11739" s="32" t="s">
        <v>1194</v>
      </c>
      <c r="D11739" s="33">
        <v>0</v>
      </c>
      <c r="E11739" s="33">
        <v>0</v>
      </c>
    </row>
    <row r="11740" spans="1:5" x14ac:dyDescent="0.25">
      <c r="A11740">
        <v>8</v>
      </c>
      <c r="B11740" s="35" t="str">
        <f t="shared" si="184"/>
        <v>68061100</v>
      </c>
      <c r="C11740" s="32" t="s">
        <v>1746</v>
      </c>
      <c r="D11740" s="33">
        <v>0</v>
      </c>
      <c r="E11740" s="34">
        <v>-0.65</v>
      </c>
    </row>
    <row r="11741" spans="1:5" x14ac:dyDescent="0.25">
      <c r="A11741">
        <v>8</v>
      </c>
      <c r="B11741" s="35" t="str">
        <f t="shared" si="184"/>
        <v>68061110</v>
      </c>
      <c r="C11741" s="32" t="s">
        <v>1195</v>
      </c>
      <c r="D11741" s="33">
        <v>0</v>
      </c>
      <c r="E11741" s="34">
        <v>0.1</v>
      </c>
    </row>
    <row r="11742" spans="1:5" x14ac:dyDescent="0.25">
      <c r="A11742">
        <v>8</v>
      </c>
      <c r="B11742" s="35" t="str">
        <f t="shared" si="184"/>
        <v>68061130</v>
      </c>
      <c r="C11742" s="32" t="s">
        <v>1196</v>
      </c>
      <c r="D11742" s="33">
        <v>0</v>
      </c>
      <c r="E11742" s="34">
        <v>-4135.08</v>
      </c>
    </row>
    <row r="11743" spans="1:5" x14ac:dyDescent="0.25">
      <c r="A11743">
        <v>8</v>
      </c>
      <c r="B11743" s="35" t="str">
        <f t="shared" si="184"/>
        <v>68061160</v>
      </c>
      <c r="C11743" s="32" t="s">
        <v>1197</v>
      </c>
      <c r="D11743" s="33">
        <v>0</v>
      </c>
      <c r="E11743" s="34">
        <v>0.05</v>
      </c>
    </row>
    <row r="11744" spans="1:5" x14ac:dyDescent="0.25">
      <c r="A11744">
        <v>8</v>
      </c>
      <c r="B11744" s="35" t="str">
        <f t="shared" si="184"/>
        <v>68061170</v>
      </c>
      <c r="C11744" s="32" t="s">
        <v>1198</v>
      </c>
      <c r="D11744" s="33">
        <v>0</v>
      </c>
      <c r="E11744" s="34">
        <v>765.73</v>
      </c>
    </row>
    <row r="11745" spans="1:5" x14ac:dyDescent="0.25">
      <c r="A11745">
        <v>8</v>
      </c>
      <c r="B11745" s="35" t="str">
        <f t="shared" si="184"/>
        <v>68061180</v>
      </c>
      <c r="C11745" s="32" t="s">
        <v>1199</v>
      </c>
      <c r="D11745" s="33">
        <v>0</v>
      </c>
      <c r="E11745" s="34">
        <v>1.1299999999999999</v>
      </c>
    </row>
    <row r="11746" spans="1:5" x14ac:dyDescent="0.25">
      <c r="A11746">
        <v>8</v>
      </c>
      <c r="B11746" s="35" t="str">
        <f t="shared" si="184"/>
        <v>68061190</v>
      </c>
      <c r="C11746" s="32" t="s">
        <v>1200</v>
      </c>
      <c r="D11746" s="33">
        <v>0</v>
      </c>
      <c r="E11746" s="34">
        <v>0.09</v>
      </c>
    </row>
    <row r="11747" spans="1:5" x14ac:dyDescent="0.25">
      <c r="A11747">
        <v>8</v>
      </c>
      <c r="B11747" s="35" t="str">
        <f t="shared" si="184"/>
        <v>68061200</v>
      </c>
      <c r="C11747" s="32" t="s">
        <v>1201</v>
      </c>
      <c r="D11747" s="33">
        <v>0</v>
      </c>
      <c r="E11747" s="34">
        <v>0.05</v>
      </c>
    </row>
    <row r="11748" spans="1:5" x14ac:dyDescent="0.25">
      <c r="A11748">
        <v>8</v>
      </c>
      <c r="B11748" s="35" t="str">
        <f t="shared" si="184"/>
        <v>68061210</v>
      </c>
      <c r="C11748" s="32" t="s">
        <v>1849</v>
      </c>
      <c r="D11748" s="33">
        <v>0</v>
      </c>
      <c r="E11748" s="34">
        <v>-0.62</v>
      </c>
    </row>
    <row r="11749" spans="1:5" x14ac:dyDescent="0.25">
      <c r="A11749">
        <v>8</v>
      </c>
      <c r="B11749" s="35" t="str">
        <f t="shared" si="184"/>
        <v>68061220</v>
      </c>
      <c r="C11749" s="32" t="s">
        <v>1202</v>
      </c>
      <c r="D11749" s="33">
        <v>0</v>
      </c>
      <c r="E11749" s="34">
        <v>0.16</v>
      </c>
    </row>
    <row r="11750" spans="1:5" x14ac:dyDescent="0.25">
      <c r="A11750">
        <v>8</v>
      </c>
      <c r="B11750" s="35" t="str">
        <f t="shared" si="184"/>
        <v>68061240</v>
      </c>
      <c r="C11750" s="32" t="s">
        <v>1203</v>
      </c>
      <c r="D11750" s="33">
        <v>0</v>
      </c>
      <c r="E11750" s="34">
        <v>-86.4</v>
      </c>
    </row>
    <row r="11751" spans="1:5" x14ac:dyDescent="0.25">
      <c r="A11751">
        <v>8</v>
      </c>
      <c r="B11751" s="35" t="str">
        <f t="shared" si="184"/>
        <v>68061250</v>
      </c>
      <c r="C11751" s="32" t="s">
        <v>1204</v>
      </c>
      <c r="D11751" s="33">
        <v>0</v>
      </c>
      <c r="E11751" s="33">
        <v>0</v>
      </c>
    </row>
    <row r="11752" spans="1:5" x14ac:dyDescent="0.25">
      <c r="A11752">
        <v>8</v>
      </c>
      <c r="B11752" s="35" t="str">
        <f t="shared" si="184"/>
        <v>68061260</v>
      </c>
      <c r="C11752" s="32" t="s">
        <v>1205</v>
      </c>
      <c r="D11752" s="33">
        <v>0</v>
      </c>
      <c r="E11752" s="34">
        <v>0.96</v>
      </c>
    </row>
    <row r="11753" spans="1:5" x14ac:dyDescent="0.25">
      <c r="A11753">
        <v>8</v>
      </c>
      <c r="B11753" s="35" t="str">
        <f t="shared" si="184"/>
        <v>68061290</v>
      </c>
      <c r="C11753" s="32" t="s">
        <v>1206</v>
      </c>
      <c r="D11753" s="33">
        <v>0</v>
      </c>
      <c r="E11753" s="33">
        <v>0</v>
      </c>
    </row>
    <row r="11754" spans="1:5" x14ac:dyDescent="0.25">
      <c r="A11754">
        <v>8</v>
      </c>
      <c r="B11754" s="35" t="str">
        <f t="shared" si="184"/>
        <v>68999000</v>
      </c>
      <c r="C11754" s="32" t="s">
        <v>1207</v>
      </c>
      <c r="D11754" s="33">
        <v>0</v>
      </c>
      <c r="E11754" s="34">
        <v>-55600610.950000003</v>
      </c>
    </row>
    <row r="11755" spans="1:5" x14ac:dyDescent="0.25">
      <c r="A11755">
        <v>8</v>
      </c>
      <c r="B11755" s="35" t="str">
        <f t="shared" si="184"/>
        <v>69990030</v>
      </c>
      <c r="C11755" s="32" t="s">
        <v>1850</v>
      </c>
      <c r="D11755" s="33">
        <v>0</v>
      </c>
      <c r="E11755" s="34">
        <v>7668.49</v>
      </c>
    </row>
    <row r="11756" spans="1:5" x14ac:dyDescent="0.25">
      <c r="A11756">
        <v>8</v>
      </c>
      <c r="B11756" s="35" t="str">
        <f t="shared" si="184"/>
        <v>69990035</v>
      </c>
      <c r="C11756" s="32" t="s">
        <v>1208</v>
      </c>
      <c r="D11756" s="33">
        <v>0</v>
      </c>
      <c r="E11756" s="34">
        <v>60565.58</v>
      </c>
    </row>
    <row r="11757" spans="1:5" x14ac:dyDescent="0.25">
      <c r="A11757">
        <v>8</v>
      </c>
      <c r="B11757" s="35" t="str">
        <f t="shared" si="184"/>
        <v>69990050</v>
      </c>
      <c r="C11757" s="32" t="s">
        <v>1209</v>
      </c>
      <c r="D11757" s="33">
        <v>0</v>
      </c>
      <c r="E11757" s="34">
        <v>42930.21</v>
      </c>
    </row>
    <row r="11758" spans="1:5" x14ac:dyDescent="0.25">
      <c r="A11758">
        <v>8</v>
      </c>
      <c r="B11758" s="35" t="str">
        <f t="shared" si="184"/>
        <v>69990055</v>
      </c>
      <c r="C11758" s="32" t="s">
        <v>1210</v>
      </c>
      <c r="D11758" s="33">
        <v>0</v>
      </c>
      <c r="E11758" s="34">
        <v>48920.44</v>
      </c>
    </row>
    <row r="11759" spans="1:5" x14ac:dyDescent="0.25">
      <c r="A11759">
        <v>8</v>
      </c>
      <c r="B11759" s="35" t="str">
        <f t="shared" si="184"/>
        <v>69990080</v>
      </c>
      <c r="C11759" s="32" t="s">
        <v>1852</v>
      </c>
      <c r="D11759" s="33">
        <v>0</v>
      </c>
      <c r="E11759" s="34">
        <v>759983.37</v>
      </c>
    </row>
    <row r="11760" spans="1:5" x14ac:dyDescent="0.25">
      <c r="A11760">
        <v>8</v>
      </c>
      <c r="B11760" s="35" t="str">
        <f t="shared" si="184"/>
        <v>69990090</v>
      </c>
      <c r="C11760" s="32" t="s">
        <v>1211</v>
      </c>
      <c r="D11760" s="33">
        <v>0</v>
      </c>
      <c r="E11760" s="34">
        <v>-33253.24</v>
      </c>
    </row>
    <row r="11761" spans="1:5" x14ac:dyDescent="0.25">
      <c r="A11761">
        <v>8</v>
      </c>
      <c r="B11761" s="35" t="str">
        <f t="shared" si="184"/>
        <v>69990111</v>
      </c>
      <c r="C11761" s="32" t="s">
        <v>1853</v>
      </c>
      <c r="D11761" s="33">
        <v>0</v>
      </c>
      <c r="E11761" s="34">
        <v>-222.28</v>
      </c>
    </row>
    <row r="11762" spans="1:5" x14ac:dyDescent="0.25">
      <c r="A11762">
        <v>8</v>
      </c>
      <c r="B11762" s="35" t="str">
        <f t="shared" si="184"/>
        <v>69990112</v>
      </c>
      <c r="C11762" s="32" t="s">
        <v>1854</v>
      </c>
      <c r="D11762" s="33">
        <v>0</v>
      </c>
      <c r="E11762" s="34">
        <v>-0.09</v>
      </c>
    </row>
    <row r="11763" spans="1:5" x14ac:dyDescent="0.25">
      <c r="A11763">
        <v>8</v>
      </c>
      <c r="B11763" s="35" t="str">
        <f t="shared" si="184"/>
        <v>69990114</v>
      </c>
      <c r="C11763" s="32" t="s">
        <v>1855</v>
      </c>
      <c r="D11763" s="33">
        <v>0</v>
      </c>
      <c r="E11763" s="33">
        <v>0</v>
      </c>
    </row>
    <row r="11764" spans="1:5" x14ac:dyDescent="0.25">
      <c r="A11764">
        <v>8</v>
      </c>
      <c r="B11764" s="35" t="str">
        <f t="shared" si="184"/>
        <v>69990115</v>
      </c>
      <c r="C11764" s="32" t="s">
        <v>1856</v>
      </c>
      <c r="D11764" s="33">
        <v>0</v>
      </c>
      <c r="E11764" s="34">
        <v>-0.01</v>
      </c>
    </row>
    <row r="11765" spans="1:5" x14ac:dyDescent="0.25">
      <c r="A11765">
        <v>8</v>
      </c>
      <c r="B11765" s="35" t="str">
        <f t="shared" si="184"/>
        <v>69990120</v>
      </c>
      <c r="C11765" s="32" t="s">
        <v>1212</v>
      </c>
      <c r="D11765" s="33">
        <v>0</v>
      </c>
      <c r="E11765" s="34">
        <v>75326.789999999994</v>
      </c>
    </row>
    <row r="11766" spans="1:5" x14ac:dyDescent="0.25">
      <c r="A11766">
        <v>8</v>
      </c>
      <c r="B11766" s="35" t="str">
        <f t="shared" si="184"/>
        <v>69990130</v>
      </c>
      <c r="C11766" s="32" t="s">
        <v>1213</v>
      </c>
      <c r="D11766" s="33">
        <v>0</v>
      </c>
      <c r="E11766" s="34">
        <v>-58863.42</v>
      </c>
    </row>
    <row r="11767" spans="1:5" x14ac:dyDescent="0.25">
      <c r="A11767">
        <v>8</v>
      </c>
      <c r="B11767" s="35" t="str">
        <f t="shared" si="184"/>
        <v>69990150</v>
      </c>
      <c r="C11767" s="32" t="s">
        <v>1214</v>
      </c>
      <c r="D11767" s="33">
        <v>0</v>
      </c>
      <c r="E11767" s="34">
        <v>-4496.6000000000004</v>
      </c>
    </row>
    <row r="11768" spans="1:5" x14ac:dyDescent="0.25">
      <c r="A11768">
        <v>8</v>
      </c>
      <c r="B11768" s="35" t="str">
        <f t="shared" si="184"/>
        <v>69990170</v>
      </c>
      <c r="C11768" s="32" t="s">
        <v>1857</v>
      </c>
      <c r="D11768" s="33">
        <v>0</v>
      </c>
      <c r="E11768" s="34">
        <v>-70.400000000000006</v>
      </c>
    </row>
    <row r="11769" spans="1:5" x14ac:dyDescent="0.25">
      <c r="A11769">
        <v>8</v>
      </c>
      <c r="B11769" s="35" t="str">
        <f t="shared" si="184"/>
        <v>69990174</v>
      </c>
      <c r="C11769" s="32" t="s">
        <v>1858</v>
      </c>
      <c r="D11769" s="33">
        <v>0</v>
      </c>
      <c r="E11769" s="34">
        <v>-6515.82</v>
      </c>
    </row>
    <row r="11770" spans="1:5" x14ac:dyDescent="0.25">
      <c r="A11770">
        <v>8</v>
      </c>
      <c r="B11770" s="35" t="str">
        <f t="shared" si="184"/>
        <v>69990175</v>
      </c>
      <c r="C11770" s="32" t="s">
        <v>1859</v>
      </c>
      <c r="D11770" s="33">
        <v>0</v>
      </c>
      <c r="E11770" s="34">
        <v>382.59</v>
      </c>
    </row>
    <row r="11771" spans="1:5" x14ac:dyDescent="0.25">
      <c r="A11771">
        <v>8</v>
      </c>
      <c r="B11771" s="35" t="str">
        <f t="shared" si="184"/>
        <v>69990177</v>
      </c>
      <c r="C11771" s="32" t="s">
        <v>1215</v>
      </c>
      <c r="D11771" s="33">
        <v>0</v>
      </c>
      <c r="E11771" s="34">
        <v>16055.09</v>
      </c>
    </row>
    <row r="11772" spans="1:5" x14ac:dyDescent="0.25">
      <c r="A11772">
        <v>8</v>
      </c>
      <c r="B11772" s="35" t="str">
        <f t="shared" si="184"/>
        <v>69990178</v>
      </c>
      <c r="C11772" s="32" t="s">
        <v>1860</v>
      </c>
      <c r="D11772" s="33">
        <v>0</v>
      </c>
      <c r="E11772" s="34">
        <v>156349.56</v>
      </c>
    </row>
    <row r="11773" spans="1:5" x14ac:dyDescent="0.25">
      <c r="A11773">
        <v>8</v>
      </c>
      <c r="B11773" s="35" t="str">
        <f t="shared" si="184"/>
        <v>69990179</v>
      </c>
      <c r="C11773" s="32" t="s">
        <v>1861</v>
      </c>
      <c r="D11773" s="33">
        <v>0</v>
      </c>
      <c r="E11773" s="33">
        <v>0</v>
      </c>
    </row>
    <row r="11774" spans="1:5" x14ac:dyDescent="0.25">
      <c r="A11774">
        <v>8</v>
      </c>
      <c r="B11774" s="35" t="str">
        <f t="shared" si="184"/>
        <v>69990181</v>
      </c>
      <c r="C11774" s="32" t="s">
        <v>1216</v>
      </c>
      <c r="D11774" s="33">
        <v>0</v>
      </c>
      <c r="E11774" s="34">
        <v>-1389.3</v>
      </c>
    </row>
    <row r="11775" spans="1:5" x14ac:dyDescent="0.25">
      <c r="A11775">
        <v>8</v>
      </c>
      <c r="B11775" s="35" t="str">
        <f t="shared" si="184"/>
        <v>69990185</v>
      </c>
      <c r="C11775" s="32" t="s">
        <v>1862</v>
      </c>
      <c r="D11775" s="33">
        <v>0</v>
      </c>
      <c r="E11775" s="33">
        <v>0</v>
      </c>
    </row>
    <row r="11776" spans="1:5" x14ac:dyDescent="0.25">
      <c r="A11776">
        <v>8</v>
      </c>
      <c r="B11776" s="35" t="str">
        <f t="shared" si="184"/>
        <v>69990205</v>
      </c>
      <c r="C11776" s="32" t="s">
        <v>1217</v>
      </c>
      <c r="D11776" s="33">
        <v>0</v>
      </c>
      <c r="E11776" s="34">
        <v>7500</v>
      </c>
    </row>
    <row r="11777" spans="1:5" x14ac:dyDescent="0.25">
      <c r="A11777">
        <v>8</v>
      </c>
      <c r="B11777" s="35" t="str">
        <f t="shared" si="184"/>
        <v>82200000</v>
      </c>
      <c r="C11777" s="32" t="s">
        <v>1863</v>
      </c>
      <c r="D11777" s="33">
        <v>0</v>
      </c>
      <c r="E11777" s="33">
        <v>0</v>
      </c>
    </row>
    <row r="11778" spans="1:5" x14ac:dyDescent="0.25">
      <c r="A11778">
        <v>8</v>
      </c>
      <c r="B11778" s="35" t="str">
        <f t="shared" si="184"/>
        <v>82200001</v>
      </c>
      <c r="C11778" s="32" t="s">
        <v>1236</v>
      </c>
      <c r="D11778" s="33">
        <v>0</v>
      </c>
      <c r="E11778" s="34">
        <v>-15629853.18</v>
      </c>
    </row>
    <row r="11779" spans="1:5" x14ac:dyDescent="0.25">
      <c r="A11779">
        <v>8</v>
      </c>
      <c r="B11779" s="35" t="str">
        <f t="shared" si="184"/>
        <v>82200002</v>
      </c>
      <c r="C11779" s="32" t="s">
        <v>1237</v>
      </c>
      <c r="D11779" s="33">
        <v>0</v>
      </c>
      <c r="E11779" s="34">
        <v>-1094161494.24</v>
      </c>
    </row>
    <row r="11780" spans="1:5" x14ac:dyDescent="0.25">
      <c r="A11780">
        <v>8</v>
      </c>
      <c r="B11780" s="35" t="str">
        <f t="shared" si="184"/>
        <v>82200008</v>
      </c>
      <c r="C11780" s="32" t="s">
        <v>1864</v>
      </c>
      <c r="D11780" s="33">
        <v>0</v>
      </c>
      <c r="E11780" s="34">
        <v>-55828.68</v>
      </c>
    </row>
    <row r="11781" spans="1:5" x14ac:dyDescent="0.25">
      <c r="A11781">
        <v>8</v>
      </c>
      <c r="B11781" s="35" t="str">
        <f t="shared" si="184"/>
        <v xml:space="preserve">FERC_IS </v>
      </c>
      <c r="C11781" s="25" t="s">
        <v>265</v>
      </c>
      <c r="D11781" s="26">
        <v>0</v>
      </c>
      <c r="E11781" s="27">
        <v>-218669887.69999999</v>
      </c>
    </row>
    <row r="11782" spans="1:5" x14ac:dyDescent="0.25">
      <c r="A11782">
        <v>8</v>
      </c>
      <c r="B11782" s="35" t="str">
        <f t="shared" si="184"/>
        <v>F1-P112.</v>
      </c>
      <c r="C11782" s="25" t="s">
        <v>1285</v>
      </c>
      <c r="D11782" s="27">
        <v>-374760367.23000002</v>
      </c>
      <c r="E11782" s="27">
        <v>-530947324.93000001</v>
      </c>
    </row>
    <row r="11783" spans="1:5" x14ac:dyDescent="0.25">
      <c r="A11783">
        <v>8</v>
      </c>
      <c r="B11783" s="35" t="str">
        <f t="shared" si="184"/>
        <v>21610013</v>
      </c>
      <c r="C11783" s="32" t="s">
        <v>1286</v>
      </c>
      <c r="D11783" s="34">
        <v>14969706</v>
      </c>
      <c r="E11783" s="34">
        <v>17244680</v>
      </c>
    </row>
    <row r="11784" spans="1:5" x14ac:dyDescent="0.25">
      <c r="A11784">
        <v>8</v>
      </c>
      <c r="B11784" s="35" t="str">
        <f t="shared" si="184"/>
        <v xml:space="preserve">F216-1  </v>
      </c>
      <c r="C11784" s="25" t="s">
        <v>1287</v>
      </c>
      <c r="D11784" s="27">
        <v>14969706</v>
      </c>
      <c r="E11784" s="27">
        <v>17244680</v>
      </c>
    </row>
    <row r="11785" spans="1:5" x14ac:dyDescent="0.25">
      <c r="A11785">
        <v>8</v>
      </c>
      <c r="B11785" s="35" t="str">
        <f t="shared" si="184"/>
        <v>F1-P112.</v>
      </c>
      <c r="C11785" s="25" t="s">
        <v>239</v>
      </c>
      <c r="D11785" s="27">
        <v>14969706</v>
      </c>
      <c r="E11785" s="27">
        <v>17244680</v>
      </c>
    </row>
    <row r="11786" spans="1:5" x14ac:dyDescent="0.25">
      <c r="A11786">
        <v>8</v>
      </c>
      <c r="B11786" s="35" t="str">
        <f t="shared" si="184"/>
        <v>21900103</v>
      </c>
      <c r="C11786" s="32" t="s">
        <v>1288</v>
      </c>
      <c r="D11786" s="34">
        <v>-13858399.1</v>
      </c>
      <c r="E11786" s="34">
        <v>-13384607.1</v>
      </c>
    </row>
    <row r="11787" spans="1:5" x14ac:dyDescent="0.25">
      <c r="A11787">
        <v>8</v>
      </c>
      <c r="B11787" s="35" t="str">
        <f t="shared" si="184"/>
        <v>21900113</v>
      </c>
      <c r="C11787" s="32" t="s">
        <v>1289</v>
      </c>
      <c r="D11787" s="34">
        <v>21676596.399999999</v>
      </c>
      <c r="E11787" s="34">
        <v>20891924.399999999</v>
      </c>
    </row>
    <row r="11788" spans="1:5" x14ac:dyDescent="0.25">
      <c r="A11788">
        <v>8</v>
      </c>
      <c r="B11788" s="35" t="str">
        <f t="shared" si="184"/>
        <v>21900133</v>
      </c>
      <c r="C11788" s="32" t="s">
        <v>1290</v>
      </c>
      <c r="D11788" s="34">
        <v>421283.7</v>
      </c>
      <c r="E11788" s="34">
        <v>407067.7</v>
      </c>
    </row>
    <row r="11789" spans="1:5" x14ac:dyDescent="0.25">
      <c r="A11789">
        <v>8</v>
      </c>
      <c r="B11789" s="35" t="str">
        <f t="shared" si="184"/>
        <v>21900143</v>
      </c>
      <c r="C11789" s="32" t="s">
        <v>1291</v>
      </c>
      <c r="D11789" s="34">
        <v>209337118</v>
      </c>
      <c r="E11789" s="34">
        <v>199621063</v>
      </c>
    </row>
    <row r="11790" spans="1:5" x14ac:dyDescent="0.25">
      <c r="A11790">
        <v>8</v>
      </c>
      <c r="B11790" s="35" t="str">
        <f t="shared" si="184"/>
        <v>21900153</v>
      </c>
      <c r="C11790" s="32" t="s">
        <v>1292</v>
      </c>
      <c r="D11790" s="34">
        <v>-73267991.299999997</v>
      </c>
      <c r="E11790" s="34">
        <v>-69867372.049999997</v>
      </c>
    </row>
    <row r="11791" spans="1:5" x14ac:dyDescent="0.25">
      <c r="A11791">
        <v>8</v>
      </c>
      <c r="B11791" s="35" t="str">
        <f t="shared" si="184"/>
        <v>21900163</v>
      </c>
      <c r="C11791" s="32" t="s">
        <v>1293</v>
      </c>
      <c r="D11791" s="34">
        <v>11360802</v>
      </c>
      <c r="E11791" s="34">
        <v>10376394</v>
      </c>
    </row>
    <row r="11792" spans="1:5" x14ac:dyDescent="0.25">
      <c r="A11792">
        <v>8</v>
      </c>
      <c r="B11792" s="35" t="str">
        <f t="shared" si="184"/>
        <v>21900173</v>
      </c>
      <c r="C11792" s="32" t="s">
        <v>1294</v>
      </c>
      <c r="D11792" s="34">
        <v>-3976280.66</v>
      </c>
      <c r="E11792" s="34">
        <v>-3631737.86</v>
      </c>
    </row>
    <row r="11793" spans="1:5" x14ac:dyDescent="0.25">
      <c r="A11793">
        <v>8</v>
      </c>
      <c r="B11793" s="35" t="str">
        <f t="shared" si="184"/>
        <v>21900183</v>
      </c>
      <c r="C11793" s="32" t="s">
        <v>1295</v>
      </c>
      <c r="D11793" s="34">
        <v>-5076000</v>
      </c>
      <c r="E11793" s="34">
        <v>-4765333.3600000003</v>
      </c>
    </row>
    <row r="11794" spans="1:5" x14ac:dyDescent="0.25">
      <c r="A11794">
        <v>8</v>
      </c>
      <c r="B11794" s="35" t="str">
        <f t="shared" si="184"/>
        <v>21900193</v>
      </c>
      <c r="C11794" s="32" t="s">
        <v>1296</v>
      </c>
      <c r="D11794" s="34">
        <v>1776599.91</v>
      </c>
      <c r="E11794" s="34">
        <v>1667866.59</v>
      </c>
    </row>
    <row r="11795" spans="1:5" x14ac:dyDescent="0.25">
      <c r="A11795">
        <v>8</v>
      </c>
      <c r="B11795" s="35" t="str">
        <f t="shared" si="184"/>
        <v>21900223</v>
      </c>
      <c r="C11795" s="32" t="s">
        <v>1297</v>
      </c>
      <c r="D11795" s="34">
        <v>-147449.29999999999</v>
      </c>
      <c r="E11795" s="34">
        <v>-142473.70000000001</v>
      </c>
    </row>
    <row r="11796" spans="1:5" x14ac:dyDescent="0.25">
      <c r="A11796">
        <v>8</v>
      </c>
      <c r="B11796" s="35" t="str">
        <f t="shared" si="184"/>
        <v>21900233</v>
      </c>
      <c r="C11796" s="32" t="s">
        <v>1298</v>
      </c>
      <c r="D11796" s="34">
        <v>4850439.6900000004</v>
      </c>
      <c r="E11796" s="34">
        <v>4684612.49</v>
      </c>
    </row>
    <row r="11797" spans="1:5" x14ac:dyDescent="0.25">
      <c r="A11797">
        <v>8</v>
      </c>
      <c r="B11797" s="35" t="str">
        <f t="shared" si="184"/>
        <v>21900243</v>
      </c>
      <c r="C11797" s="32" t="s">
        <v>1299</v>
      </c>
      <c r="D11797" s="34">
        <v>-7586808.7400000002</v>
      </c>
      <c r="E11797" s="34">
        <v>-7312173.54</v>
      </c>
    </row>
    <row r="11798" spans="1:5" x14ac:dyDescent="0.25">
      <c r="A11798">
        <v>8</v>
      </c>
      <c r="B11798" s="35" t="str">
        <f t="shared" si="184"/>
        <v xml:space="preserve">F219    </v>
      </c>
      <c r="C11798" s="25" t="s">
        <v>1300</v>
      </c>
      <c r="D11798" s="27">
        <v>145509910.59999999</v>
      </c>
      <c r="E11798" s="27">
        <v>138545230.56999999</v>
      </c>
    </row>
    <row r="11799" spans="1:5" x14ac:dyDescent="0.25">
      <c r="A11799">
        <v>8</v>
      </c>
      <c r="B11799" s="35" t="str">
        <f t="shared" si="184"/>
        <v>F1-P112.</v>
      </c>
      <c r="C11799" s="25" t="s">
        <v>240</v>
      </c>
      <c r="D11799" s="27">
        <v>145509910.59999999</v>
      </c>
      <c r="E11799" s="27">
        <v>138545230.56999999</v>
      </c>
    </row>
    <row r="11800" spans="1:5" x14ac:dyDescent="0.25">
      <c r="A11800">
        <v>8</v>
      </c>
      <c r="B11800" s="35" t="str">
        <f t="shared" ref="B11800:B11863" si="185">LEFT(C11800,8)</f>
        <v>F1-P112-</v>
      </c>
      <c r="C11800" s="30" t="s">
        <v>1301</v>
      </c>
      <c r="D11800" s="38">
        <v>-3490247850.48</v>
      </c>
      <c r="E11800" s="38">
        <v>-3651124514.21</v>
      </c>
    </row>
    <row r="11801" spans="1:5" x14ac:dyDescent="0.25">
      <c r="A11801">
        <v>8</v>
      </c>
      <c r="B11801" s="35" t="str">
        <f t="shared" si="185"/>
        <v>22100393</v>
      </c>
      <c r="C11801" s="32" t="s">
        <v>1302</v>
      </c>
      <c r="D11801" s="34">
        <v>-15000000</v>
      </c>
      <c r="E11801" s="34">
        <v>-15000000</v>
      </c>
    </row>
    <row r="11802" spans="1:5" x14ac:dyDescent="0.25">
      <c r="A11802">
        <v>8</v>
      </c>
      <c r="B11802" s="35" t="str">
        <f t="shared" si="185"/>
        <v>22100413</v>
      </c>
      <c r="C11802" s="32" t="s">
        <v>1303</v>
      </c>
      <c r="D11802" s="34">
        <v>-2000000</v>
      </c>
      <c r="E11802" s="34">
        <v>-2000000</v>
      </c>
    </row>
    <row r="11803" spans="1:5" x14ac:dyDescent="0.25">
      <c r="A11803">
        <v>8</v>
      </c>
      <c r="B11803" s="35" t="str">
        <f t="shared" si="185"/>
        <v>22100713</v>
      </c>
      <c r="C11803" s="32" t="s">
        <v>1304</v>
      </c>
      <c r="D11803" s="34">
        <v>-300000000</v>
      </c>
      <c r="E11803" s="34">
        <v>-300000000</v>
      </c>
    </row>
    <row r="11804" spans="1:5" x14ac:dyDescent="0.25">
      <c r="A11804">
        <v>8</v>
      </c>
      <c r="B11804" s="35" t="str">
        <f t="shared" si="185"/>
        <v>22100723</v>
      </c>
      <c r="C11804" s="32" t="s">
        <v>1305</v>
      </c>
      <c r="D11804" s="34">
        <v>-200000000</v>
      </c>
      <c r="E11804" s="34">
        <v>-200000000</v>
      </c>
    </row>
    <row r="11805" spans="1:5" x14ac:dyDescent="0.25">
      <c r="A11805">
        <v>8</v>
      </c>
      <c r="B11805" s="35" t="str">
        <f t="shared" si="185"/>
        <v>22100743</v>
      </c>
      <c r="C11805" s="32" t="s">
        <v>1306</v>
      </c>
      <c r="D11805" s="34">
        <v>-100000000</v>
      </c>
      <c r="E11805" s="34">
        <v>-100000000</v>
      </c>
    </row>
    <row r="11806" spans="1:5" x14ac:dyDescent="0.25">
      <c r="A11806">
        <v>8</v>
      </c>
      <c r="B11806" s="35" t="str">
        <f t="shared" si="185"/>
        <v>22100823</v>
      </c>
      <c r="C11806" s="32" t="s">
        <v>1307</v>
      </c>
      <c r="D11806" s="34">
        <v>-250000000</v>
      </c>
      <c r="E11806" s="34">
        <v>-250000000</v>
      </c>
    </row>
    <row r="11807" spans="1:5" x14ac:dyDescent="0.25">
      <c r="A11807">
        <v>8</v>
      </c>
      <c r="B11807" s="35" t="str">
        <f t="shared" si="185"/>
        <v>22100833</v>
      </c>
      <c r="C11807" s="32" t="s">
        <v>1308</v>
      </c>
      <c r="D11807" s="34">
        <v>-138460000</v>
      </c>
      <c r="E11807" s="34">
        <v>-138460000</v>
      </c>
    </row>
    <row r="11808" spans="1:5" x14ac:dyDescent="0.25">
      <c r="A11808">
        <v>8</v>
      </c>
      <c r="B11808" s="35" t="str">
        <f t="shared" si="185"/>
        <v>22100843</v>
      </c>
      <c r="C11808" s="32" t="s">
        <v>1309</v>
      </c>
      <c r="D11808" s="34">
        <v>-23400000</v>
      </c>
      <c r="E11808" s="34">
        <v>-23400000</v>
      </c>
    </row>
    <row r="11809" spans="1:5" x14ac:dyDescent="0.25">
      <c r="A11809">
        <v>8</v>
      </c>
      <c r="B11809" s="35" t="str">
        <f t="shared" si="185"/>
        <v>22100853</v>
      </c>
      <c r="C11809" s="32" t="s">
        <v>1310</v>
      </c>
      <c r="D11809" s="34">
        <v>-425000000</v>
      </c>
      <c r="E11809" s="34">
        <v>-425000000</v>
      </c>
    </row>
    <row r="11810" spans="1:5" x14ac:dyDescent="0.25">
      <c r="A11810">
        <v>8</v>
      </c>
      <c r="B11810" s="35" t="str">
        <f t="shared" si="185"/>
        <v>22100923</v>
      </c>
      <c r="C11810" s="32" t="s">
        <v>1312</v>
      </c>
      <c r="D11810" s="34">
        <v>-250000000</v>
      </c>
      <c r="E11810" s="34">
        <v>-250000000</v>
      </c>
    </row>
    <row r="11811" spans="1:5" x14ac:dyDescent="0.25">
      <c r="A11811">
        <v>8</v>
      </c>
      <c r="B11811" s="35" t="str">
        <f t="shared" si="185"/>
        <v>22100933</v>
      </c>
      <c r="C11811" s="32" t="s">
        <v>1313</v>
      </c>
      <c r="D11811" s="34">
        <v>-45000000</v>
      </c>
      <c r="E11811" s="34">
        <v>-45000000</v>
      </c>
    </row>
    <row r="11812" spans="1:5" x14ac:dyDescent="0.25">
      <c r="A11812">
        <v>8</v>
      </c>
      <c r="B11812" s="35" t="str">
        <f t="shared" si="185"/>
        <v>22101023</v>
      </c>
      <c r="C11812" s="32" t="s">
        <v>1314</v>
      </c>
      <c r="D11812" s="34">
        <v>-250000000</v>
      </c>
      <c r="E11812" s="34">
        <v>-250000000</v>
      </c>
    </row>
    <row r="11813" spans="1:5" x14ac:dyDescent="0.25">
      <c r="A11813">
        <v>8</v>
      </c>
      <c r="B11813" s="35" t="str">
        <f t="shared" si="185"/>
        <v>22101033</v>
      </c>
      <c r="C11813" s="32" t="s">
        <v>1315</v>
      </c>
      <c r="D11813" s="34">
        <v>-300000000</v>
      </c>
      <c r="E11813" s="34">
        <v>-300000000</v>
      </c>
    </row>
    <row r="11814" spans="1:5" x14ac:dyDescent="0.25">
      <c r="A11814">
        <v>8</v>
      </c>
      <c r="B11814" s="35" t="str">
        <f t="shared" si="185"/>
        <v>22101053</v>
      </c>
      <c r="C11814" s="32" t="s">
        <v>1316</v>
      </c>
      <c r="D11814" s="34">
        <v>-250000000</v>
      </c>
      <c r="E11814" s="34">
        <v>-250000000</v>
      </c>
    </row>
    <row r="11815" spans="1:5" x14ac:dyDescent="0.25">
      <c r="A11815">
        <v>8</v>
      </c>
      <c r="B11815" s="35" t="str">
        <f t="shared" si="185"/>
        <v>22101113</v>
      </c>
      <c r="C11815" s="32" t="s">
        <v>1317</v>
      </c>
      <c r="D11815" s="34">
        <v>-350000000</v>
      </c>
      <c r="E11815" s="34">
        <v>-350000000</v>
      </c>
    </row>
    <row r="11816" spans="1:5" x14ac:dyDescent="0.25">
      <c r="A11816">
        <v>8</v>
      </c>
      <c r="B11816" s="35" t="str">
        <f t="shared" si="185"/>
        <v>22101123</v>
      </c>
      <c r="C11816" s="32" t="s">
        <v>1318</v>
      </c>
      <c r="D11816" s="34">
        <v>-325000000</v>
      </c>
      <c r="E11816" s="34">
        <v>-325000000</v>
      </c>
    </row>
    <row r="11817" spans="1:5" x14ac:dyDescent="0.25">
      <c r="A11817">
        <v>8</v>
      </c>
      <c r="B11817" s="35" t="str">
        <f t="shared" si="185"/>
        <v>22101133</v>
      </c>
      <c r="C11817" s="32" t="s">
        <v>1319</v>
      </c>
      <c r="D11817" s="34">
        <v>-250000000</v>
      </c>
      <c r="E11817" s="34">
        <v>-250000000</v>
      </c>
    </row>
    <row r="11818" spans="1:5" x14ac:dyDescent="0.25">
      <c r="A11818">
        <v>8</v>
      </c>
      <c r="B11818" s="35" t="str">
        <f t="shared" si="185"/>
        <v>22101143</v>
      </c>
      <c r="C11818" s="32" t="s">
        <v>1320</v>
      </c>
      <c r="D11818" s="34">
        <v>-300000000</v>
      </c>
      <c r="E11818" s="34">
        <v>-300000000</v>
      </c>
    </row>
    <row r="11819" spans="1:5" x14ac:dyDescent="0.25">
      <c r="A11819">
        <v>8</v>
      </c>
      <c r="B11819" s="35" t="str">
        <f t="shared" si="185"/>
        <v xml:space="preserve">F221    </v>
      </c>
      <c r="C11819" s="25" t="s">
        <v>1321</v>
      </c>
      <c r="D11819" s="27">
        <v>-3773860000</v>
      </c>
      <c r="E11819" s="27">
        <v>-3773860000</v>
      </c>
    </row>
    <row r="11820" spans="1:5" x14ac:dyDescent="0.25">
      <c r="A11820">
        <v>8</v>
      </c>
      <c r="B11820" s="35" t="str">
        <f t="shared" si="185"/>
        <v>F1-P112.</v>
      </c>
      <c r="C11820" s="25" t="s">
        <v>241</v>
      </c>
      <c r="D11820" s="27">
        <v>-3773860000</v>
      </c>
      <c r="E11820" s="27">
        <v>-3773860000</v>
      </c>
    </row>
    <row r="11821" spans="1:5" x14ac:dyDescent="0.25">
      <c r="A11821">
        <v>8</v>
      </c>
      <c r="B11821" s="35" t="str">
        <f t="shared" si="185"/>
        <v>22600083</v>
      </c>
      <c r="C11821" s="32" t="s">
        <v>1323</v>
      </c>
      <c r="D11821" s="34">
        <v>12135.12</v>
      </c>
      <c r="E11821" s="34">
        <v>11800.32</v>
      </c>
    </row>
    <row r="11822" spans="1:5" x14ac:dyDescent="0.25">
      <c r="A11822">
        <v>8</v>
      </c>
      <c r="B11822" s="35" t="str">
        <f t="shared" si="185"/>
        <v>22600093</v>
      </c>
      <c r="C11822" s="32" t="s">
        <v>1324</v>
      </c>
      <c r="D11822" s="34">
        <v>1810677.08</v>
      </c>
      <c r="E11822" s="34">
        <v>1768177.08</v>
      </c>
    </row>
    <row r="11823" spans="1:5" x14ac:dyDescent="0.25">
      <c r="A11823">
        <v>8</v>
      </c>
      <c r="B11823" s="35" t="str">
        <f t="shared" si="185"/>
        <v xml:space="preserve">F226    </v>
      </c>
      <c r="C11823" s="25" t="s">
        <v>1325</v>
      </c>
      <c r="D11823" s="27">
        <v>1822812.2</v>
      </c>
      <c r="E11823" s="27">
        <v>1779977.4</v>
      </c>
    </row>
    <row r="11824" spans="1:5" x14ac:dyDescent="0.25">
      <c r="A11824">
        <v>8</v>
      </c>
      <c r="B11824" s="35" t="str">
        <f t="shared" si="185"/>
        <v>F1-P112.</v>
      </c>
      <c r="C11824" s="25" t="s">
        <v>242</v>
      </c>
      <c r="D11824" s="27">
        <v>1822812.2</v>
      </c>
      <c r="E11824" s="27">
        <v>1779977.4</v>
      </c>
    </row>
    <row r="11825" spans="1:5" x14ac:dyDescent="0.25">
      <c r="A11825">
        <v>8</v>
      </c>
      <c r="B11825" s="35" t="str">
        <f t="shared" si="185"/>
        <v>F1-P112.</v>
      </c>
      <c r="C11825" s="30" t="s">
        <v>1326</v>
      </c>
      <c r="D11825" s="38">
        <v>-3772037187.8000002</v>
      </c>
      <c r="E11825" s="38">
        <v>-3772080022.5999999</v>
      </c>
    </row>
    <row r="11826" spans="1:5" x14ac:dyDescent="0.25">
      <c r="A11826">
        <v>8</v>
      </c>
      <c r="B11826" s="35" t="str">
        <f t="shared" si="185"/>
        <v>22700013</v>
      </c>
      <c r="C11826" s="32" t="s">
        <v>1327</v>
      </c>
      <c r="D11826" s="33">
        <v>0</v>
      </c>
      <c r="E11826" s="33">
        <v>0</v>
      </c>
    </row>
    <row r="11827" spans="1:5" x14ac:dyDescent="0.25">
      <c r="A11827">
        <v>8</v>
      </c>
      <c r="B11827" s="35" t="str">
        <f t="shared" si="185"/>
        <v xml:space="preserve">F227    </v>
      </c>
      <c r="C11827" s="25" t="s">
        <v>1328</v>
      </c>
      <c r="D11827" s="26">
        <v>0</v>
      </c>
      <c r="E11827" s="26">
        <v>0</v>
      </c>
    </row>
    <row r="11828" spans="1:5" x14ac:dyDescent="0.25">
      <c r="A11828">
        <v>8</v>
      </c>
      <c r="B11828" s="35" t="str">
        <f t="shared" si="185"/>
        <v>F1-P112.</v>
      </c>
      <c r="C11828" s="25" t="s">
        <v>243</v>
      </c>
      <c r="D11828" s="26">
        <v>0</v>
      </c>
      <c r="E11828" s="26">
        <v>0</v>
      </c>
    </row>
    <row r="11829" spans="1:5" x14ac:dyDescent="0.25">
      <c r="A11829">
        <v>8</v>
      </c>
      <c r="B11829" s="35" t="str">
        <f t="shared" si="185"/>
        <v>22820011</v>
      </c>
      <c r="C11829" s="32" t="s">
        <v>1329</v>
      </c>
      <c r="D11829" s="34">
        <v>-250000</v>
      </c>
      <c r="E11829" s="34">
        <v>-1250000</v>
      </c>
    </row>
    <row r="11830" spans="1:5" x14ac:dyDescent="0.25">
      <c r="A11830">
        <v>8</v>
      </c>
      <c r="B11830" s="35" t="str">
        <f t="shared" si="185"/>
        <v>22820012</v>
      </c>
      <c r="C11830" s="32" t="s">
        <v>1330</v>
      </c>
      <c r="D11830" s="34">
        <v>-175000</v>
      </c>
      <c r="E11830" s="34">
        <v>-2110000</v>
      </c>
    </row>
    <row r="11831" spans="1:5" x14ac:dyDescent="0.25">
      <c r="A11831">
        <v>8</v>
      </c>
      <c r="B11831" s="35" t="str">
        <f t="shared" si="185"/>
        <v xml:space="preserve">F228-2  </v>
      </c>
      <c r="C11831" s="25" t="s">
        <v>1331</v>
      </c>
      <c r="D11831" s="27">
        <v>-425000</v>
      </c>
      <c r="E11831" s="27">
        <v>-3360000</v>
      </c>
    </row>
    <row r="11832" spans="1:5" x14ac:dyDescent="0.25">
      <c r="A11832">
        <v>8</v>
      </c>
      <c r="B11832" s="35" t="str">
        <f t="shared" si="185"/>
        <v>F1-P112.</v>
      </c>
      <c r="C11832" s="25" t="s">
        <v>244</v>
      </c>
      <c r="D11832" s="27">
        <v>-425000</v>
      </c>
      <c r="E11832" s="27">
        <v>-3360000</v>
      </c>
    </row>
    <row r="11833" spans="1:5" x14ac:dyDescent="0.25">
      <c r="A11833">
        <v>8</v>
      </c>
      <c r="B11833" s="35" t="str">
        <f t="shared" si="185"/>
        <v>22830003</v>
      </c>
      <c r="C11833" s="32" t="s">
        <v>1332</v>
      </c>
      <c r="D11833" s="34">
        <v>-53195295.920000002</v>
      </c>
      <c r="E11833" s="34">
        <v>-54113650.119999997</v>
      </c>
    </row>
    <row r="11834" spans="1:5" x14ac:dyDescent="0.25">
      <c r="A11834">
        <v>8</v>
      </c>
      <c r="B11834" s="35" t="str">
        <f t="shared" si="185"/>
        <v>22830013</v>
      </c>
      <c r="C11834" s="32" t="s">
        <v>1333</v>
      </c>
      <c r="D11834" s="34">
        <v>-2871144.1</v>
      </c>
      <c r="E11834" s="34">
        <v>-2360638.6800000002</v>
      </c>
    </row>
    <row r="11835" spans="1:5" x14ac:dyDescent="0.25">
      <c r="A11835">
        <v>8</v>
      </c>
      <c r="B11835" s="35" t="str">
        <f t="shared" si="185"/>
        <v>22830023</v>
      </c>
      <c r="C11835" s="32" t="s">
        <v>1334</v>
      </c>
      <c r="D11835" s="34">
        <v>-32346587</v>
      </c>
      <c r="E11835" s="34">
        <v>-13118532</v>
      </c>
    </row>
    <row r="11836" spans="1:5" x14ac:dyDescent="0.25">
      <c r="A11836">
        <v>8</v>
      </c>
      <c r="B11836" s="35" t="str">
        <f t="shared" si="185"/>
        <v>22830033</v>
      </c>
      <c r="C11836" s="32" t="s">
        <v>1335</v>
      </c>
      <c r="D11836" s="34">
        <v>-956600</v>
      </c>
      <c r="E11836" s="34">
        <v>-829917.25</v>
      </c>
    </row>
    <row r="11837" spans="1:5" x14ac:dyDescent="0.25">
      <c r="A11837">
        <v>8</v>
      </c>
      <c r="B11837" s="35" t="str">
        <f t="shared" si="185"/>
        <v>22830043</v>
      </c>
      <c r="C11837" s="32" t="s">
        <v>1336</v>
      </c>
      <c r="D11837" s="34">
        <v>8110.8</v>
      </c>
      <c r="E11837" s="34">
        <v>-72491.520000000004</v>
      </c>
    </row>
    <row r="11838" spans="1:5" x14ac:dyDescent="0.25">
      <c r="A11838">
        <v>8</v>
      </c>
      <c r="B11838" s="35" t="str">
        <f t="shared" si="185"/>
        <v>22830053</v>
      </c>
      <c r="C11838" s="32" t="s">
        <v>1337</v>
      </c>
      <c r="D11838" s="34">
        <v>-1593400</v>
      </c>
      <c r="E11838" s="34">
        <v>-2022389.54</v>
      </c>
    </row>
    <row r="11839" spans="1:5" x14ac:dyDescent="0.25">
      <c r="A11839">
        <v>8</v>
      </c>
      <c r="B11839" s="35" t="str">
        <f t="shared" si="185"/>
        <v>22830063</v>
      </c>
      <c r="C11839" s="32" t="s">
        <v>1338</v>
      </c>
      <c r="D11839" s="34">
        <v>-63434.85</v>
      </c>
      <c r="E11839" s="34">
        <v>-49519.05</v>
      </c>
    </row>
    <row r="11840" spans="1:5" x14ac:dyDescent="0.25">
      <c r="A11840">
        <v>8</v>
      </c>
      <c r="B11840" s="35" t="str">
        <f t="shared" si="185"/>
        <v>22830073</v>
      </c>
      <c r="C11840" s="32" t="s">
        <v>1339</v>
      </c>
      <c r="D11840" s="34">
        <v>-128833.15</v>
      </c>
      <c r="E11840" s="34">
        <v>-102670.15</v>
      </c>
    </row>
    <row r="11841" spans="1:5" x14ac:dyDescent="0.25">
      <c r="A11841">
        <v>8</v>
      </c>
      <c r="B11841" s="35" t="str">
        <f t="shared" si="185"/>
        <v xml:space="preserve">F228-3  </v>
      </c>
      <c r="C11841" s="25" t="s">
        <v>1340</v>
      </c>
      <c r="D11841" s="27">
        <v>-91147184.219999999</v>
      </c>
      <c r="E11841" s="27">
        <v>-72669808.310000002</v>
      </c>
    </row>
    <row r="11842" spans="1:5" x14ac:dyDescent="0.25">
      <c r="A11842">
        <v>8</v>
      </c>
      <c r="B11842" s="35" t="str">
        <f t="shared" si="185"/>
        <v>F1-P112.</v>
      </c>
      <c r="C11842" s="25" t="s">
        <v>245</v>
      </c>
      <c r="D11842" s="27">
        <v>-91147184.219999999</v>
      </c>
      <c r="E11842" s="27">
        <v>-72669808.310000002</v>
      </c>
    </row>
    <row r="11843" spans="1:5" x14ac:dyDescent="0.25">
      <c r="A11843">
        <v>8</v>
      </c>
      <c r="B11843" s="35" t="str">
        <f t="shared" si="185"/>
        <v>22840012</v>
      </c>
      <c r="C11843" s="32" t="s">
        <v>1341</v>
      </c>
      <c r="D11843" s="34">
        <v>-640000</v>
      </c>
      <c r="E11843" s="34">
        <v>-627216.77</v>
      </c>
    </row>
    <row r="11844" spans="1:5" x14ac:dyDescent="0.25">
      <c r="A11844">
        <v>8</v>
      </c>
      <c r="B11844" s="35" t="str">
        <f t="shared" si="185"/>
        <v>22840021</v>
      </c>
      <c r="C11844" s="32" t="s">
        <v>1342</v>
      </c>
      <c r="D11844" s="34">
        <v>-200000</v>
      </c>
      <c r="E11844" s="34">
        <v>-189835.41</v>
      </c>
    </row>
    <row r="11845" spans="1:5" x14ac:dyDescent="0.25">
      <c r="A11845">
        <v>8</v>
      </c>
      <c r="B11845" s="35" t="str">
        <f t="shared" si="185"/>
        <v>22840022</v>
      </c>
      <c r="C11845" s="32" t="s">
        <v>1343</v>
      </c>
      <c r="D11845" s="34">
        <v>-556500</v>
      </c>
      <c r="E11845" s="34">
        <v>-550234.19999999995</v>
      </c>
    </row>
    <row r="11846" spans="1:5" x14ac:dyDescent="0.25">
      <c r="A11846">
        <v>8</v>
      </c>
      <c r="B11846" s="35" t="str">
        <f t="shared" si="185"/>
        <v>22840031</v>
      </c>
      <c r="C11846" s="32" t="s">
        <v>1344</v>
      </c>
      <c r="D11846" s="34">
        <v>-258000</v>
      </c>
      <c r="E11846" s="34">
        <v>-258000</v>
      </c>
    </row>
    <row r="11847" spans="1:5" x14ac:dyDescent="0.25">
      <c r="A11847">
        <v>8</v>
      </c>
      <c r="B11847" s="35" t="str">
        <f t="shared" si="185"/>
        <v>22840032</v>
      </c>
      <c r="C11847" s="32" t="s">
        <v>1345</v>
      </c>
      <c r="D11847" s="34">
        <v>-2475000</v>
      </c>
      <c r="E11847" s="34">
        <v>-2475000</v>
      </c>
    </row>
    <row r="11848" spans="1:5" x14ac:dyDescent="0.25">
      <c r="A11848">
        <v>8</v>
      </c>
      <c r="B11848" s="35" t="str">
        <f t="shared" si="185"/>
        <v>22840042</v>
      </c>
      <c r="C11848" s="32" t="s">
        <v>1346</v>
      </c>
      <c r="D11848" s="34">
        <v>-222200</v>
      </c>
      <c r="E11848" s="34">
        <v>-217382.37</v>
      </c>
    </row>
    <row r="11849" spans="1:5" x14ac:dyDescent="0.25">
      <c r="A11849">
        <v>8</v>
      </c>
      <c r="B11849" s="35" t="str">
        <f t="shared" si="185"/>
        <v>22840051</v>
      </c>
      <c r="C11849" s="32" t="s">
        <v>1347</v>
      </c>
      <c r="D11849" s="34">
        <v>-30000</v>
      </c>
      <c r="E11849" s="34">
        <v>-30000</v>
      </c>
    </row>
    <row r="11850" spans="1:5" x14ac:dyDescent="0.25">
      <c r="A11850">
        <v>8</v>
      </c>
      <c r="B11850" s="35" t="str">
        <f t="shared" si="185"/>
        <v>22840062</v>
      </c>
      <c r="C11850" s="32" t="s">
        <v>1348</v>
      </c>
      <c r="D11850" s="34">
        <v>-1270000</v>
      </c>
      <c r="E11850" s="34">
        <v>-1215053.5</v>
      </c>
    </row>
    <row r="11851" spans="1:5" x14ac:dyDescent="0.25">
      <c r="A11851">
        <v>8</v>
      </c>
      <c r="B11851" s="35" t="str">
        <f t="shared" si="185"/>
        <v>22840081</v>
      </c>
      <c r="C11851" s="32" t="s">
        <v>1349</v>
      </c>
      <c r="D11851" s="34">
        <v>-550000</v>
      </c>
      <c r="E11851" s="34">
        <v>-550000</v>
      </c>
    </row>
    <row r="11852" spans="1:5" x14ac:dyDescent="0.25">
      <c r="A11852">
        <v>8</v>
      </c>
      <c r="B11852" s="35" t="str">
        <f t="shared" si="185"/>
        <v>22840082</v>
      </c>
      <c r="C11852" s="32" t="s">
        <v>1350</v>
      </c>
      <c r="D11852" s="34">
        <v>-7450000</v>
      </c>
      <c r="E11852" s="34">
        <v>-7364177.9199999999</v>
      </c>
    </row>
    <row r="11853" spans="1:5" x14ac:dyDescent="0.25">
      <c r="A11853">
        <v>8</v>
      </c>
      <c r="B11853" s="35" t="str">
        <f t="shared" si="185"/>
        <v>22840092</v>
      </c>
      <c r="C11853" s="32" t="s">
        <v>1351</v>
      </c>
      <c r="D11853" s="34">
        <v>-2380000</v>
      </c>
      <c r="E11853" s="34">
        <v>-2237090.94</v>
      </c>
    </row>
    <row r="11854" spans="1:5" x14ac:dyDescent="0.25">
      <c r="A11854">
        <v>8</v>
      </c>
      <c r="B11854" s="35" t="str">
        <f t="shared" si="185"/>
        <v>22840102</v>
      </c>
      <c r="C11854" s="32" t="s">
        <v>1352</v>
      </c>
      <c r="D11854" s="34">
        <v>-484500</v>
      </c>
      <c r="E11854" s="34">
        <v>-484500</v>
      </c>
    </row>
    <row r="11855" spans="1:5" x14ac:dyDescent="0.25">
      <c r="A11855">
        <v>8</v>
      </c>
      <c r="B11855" s="35" t="str">
        <f t="shared" si="185"/>
        <v>22840111</v>
      </c>
      <c r="C11855" s="32" t="s">
        <v>1353</v>
      </c>
      <c r="D11855" s="34">
        <v>-20000</v>
      </c>
      <c r="E11855" s="34">
        <v>-20000</v>
      </c>
    </row>
    <row r="11856" spans="1:5" x14ac:dyDescent="0.25">
      <c r="A11856">
        <v>8</v>
      </c>
      <c r="B11856" s="35" t="str">
        <f t="shared" si="185"/>
        <v>22840112</v>
      </c>
      <c r="C11856" s="32" t="s">
        <v>1354</v>
      </c>
      <c r="D11856" s="34">
        <v>-200000</v>
      </c>
      <c r="E11856" s="34">
        <v>-200000</v>
      </c>
    </row>
    <row r="11857" spans="1:5" x14ac:dyDescent="0.25">
      <c r="A11857">
        <v>8</v>
      </c>
      <c r="B11857" s="35" t="str">
        <f t="shared" si="185"/>
        <v>22840122</v>
      </c>
      <c r="C11857" s="32" t="s">
        <v>1355</v>
      </c>
      <c r="D11857" s="34">
        <v>-140000</v>
      </c>
      <c r="E11857" s="34">
        <v>-140000</v>
      </c>
    </row>
    <row r="11858" spans="1:5" x14ac:dyDescent="0.25">
      <c r="A11858">
        <v>8</v>
      </c>
      <c r="B11858" s="35" t="str">
        <f t="shared" si="185"/>
        <v>22840131</v>
      </c>
      <c r="C11858" s="32" t="s">
        <v>1356</v>
      </c>
      <c r="D11858" s="34">
        <v>-500000</v>
      </c>
      <c r="E11858" s="34">
        <v>-500000</v>
      </c>
    </row>
    <row r="11859" spans="1:5" x14ac:dyDescent="0.25">
      <c r="A11859">
        <v>8</v>
      </c>
      <c r="B11859" s="35" t="str">
        <f t="shared" si="185"/>
        <v>22840132</v>
      </c>
      <c r="C11859" s="32" t="s">
        <v>1357</v>
      </c>
      <c r="D11859" s="34">
        <v>-100000</v>
      </c>
      <c r="E11859" s="34">
        <v>-100000</v>
      </c>
    </row>
    <row r="11860" spans="1:5" x14ac:dyDescent="0.25">
      <c r="A11860">
        <v>8</v>
      </c>
      <c r="B11860" s="35" t="str">
        <f t="shared" si="185"/>
        <v>22840161</v>
      </c>
      <c r="C11860" s="32" t="s">
        <v>1358</v>
      </c>
      <c r="D11860" s="34">
        <v>-350000</v>
      </c>
      <c r="E11860" s="34">
        <v>-346532.2</v>
      </c>
    </row>
    <row r="11861" spans="1:5" x14ac:dyDescent="0.25">
      <c r="A11861">
        <v>8</v>
      </c>
      <c r="B11861" s="35" t="str">
        <f t="shared" si="185"/>
        <v>22840162</v>
      </c>
      <c r="C11861" s="32" t="s">
        <v>1359</v>
      </c>
      <c r="D11861" s="34">
        <v>-100000</v>
      </c>
      <c r="E11861" s="34">
        <v>-155.86000000000001</v>
      </c>
    </row>
    <row r="11862" spans="1:5" x14ac:dyDescent="0.25">
      <c r="A11862">
        <v>8</v>
      </c>
      <c r="B11862" s="35" t="str">
        <f t="shared" si="185"/>
        <v>22840171</v>
      </c>
      <c r="C11862" s="32" t="s">
        <v>1360</v>
      </c>
      <c r="D11862" s="34">
        <v>-50000</v>
      </c>
      <c r="E11862" s="34">
        <v>-50000</v>
      </c>
    </row>
    <row r="11863" spans="1:5" x14ac:dyDescent="0.25">
      <c r="A11863">
        <v>8</v>
      </c>
      <c r="B11863" s="35" t="str">
        <f t="shared" si="185"/>
        <v>22840181</v>
      </c>
      <c r="C11863" s="32" t="s">
        <v>1361</v>
      </c>
      <c r="D11863" s="34">
        <v>-2925000</v>
      </c>
      <c r="E11863" s="34">
        <v>-2478137.3199999998</v>
      </c>
    </row>
    <row r="11864" spans="1:5" x14ac:dyDescent="0.25">
      <c r="A11864">
        <v>8</v>
      </c>
      <c r="B11864" s="35" t="str">
        <f t="shared" ref="B11864:B11927" si="186">LEFT(C11864,8)</f>
        <v>22840191</v>
      </c>
      <c r="C11864" s="32" t="s">
        <v>1362</v>
      </c>
      <c r="D11864" s="34">
        <v>-250000</v>
      </c>
      <c r="E11864" s="34">
        <v>-250000</v>
      </c>
    </row>
    <row r="11865" spans="1:5" x14ac:dyDescent="0.25">
      <c r="A11865">
        <v>8</v>
      </c>
      <c r="B11865" s="35" t="str">
        <f t="shared" si="186"/>
        <v>22840221</v>
      </c>
      <c r="C11865" s="32" t="s">
        <v>1363</v>
      </c>
      <c r="D11865" s="34">
        <v>-250000</v>
      </c>
      <c r="E11865" s="34">
        <v>51720.33</v>
      </c>
    </row>
    <row r="11866" spans="1:5" x14ac:dyDescent="0.25">
      <c r="A11866">
        <v>8</v>
      </c>
      <c r="B11866" s="35" t="str">
        <f t="shared" si="186"/>
        <v>22840231</v>
      </c>
      <c r="C11866" s="32" t="s">
        <v>1364</v>
      </c>
      <c r="D11866" s="34">
        <v>-75000</v>
      </c>
      <c r="E11866" s="34">
        <v>-75000</v>
      </c>
    </row>
    <row r="11867" spans="1:5" x14ac:dyDescent="0.25">
      <c r="A11867">
        <v>8</v>
      </c>
      <c r="B11867" s="35" t="str">
        <f t="shared" si="186"/>
        <v>22840251</v>
      </c>
      <c r="C11867" s="32" t="s">
        <v>1365</v>
      </c>
      <c r="D11867" s="34">
        <v>-8841357</v>
      </c>
      <c r="E11867" s="34">
        <v>-5973891</v>
      </c>
    </row>
    <row r="11868" spans="1:5" x14ac:dyDescent="0.25">
      <c r="A11868">
        <v>8</v>
      </c>
      <c r="B11868" s="35" t="str">
        <f t="shared" si="186"/>
        <v>22840281</v>
      </c>
      <c r="C11868" s="32" t="s">
        <v>1366</v>
      </c>
      <c r="D11868" s="34">
        <v>-50000</v>
      </c>
      <c r="E11868" s="34">
        <v>-50000</v>
      </c>
    </row>
    <row r="11869" spans="1:5" x14ac:dyDescent="0.25">
      <c r="A11869">
        <v>8</v>
      </c>
      <c r="B11869" s="35" t="str">
        <f t="shared" si="186"/>
        <v>22840301</v>
      </c>
      <c r="C11869" s="32" t="s">
        <v>1865</v>
      </c>
      <c r="D11869" s="34">
        <v>-114999.83</v>
      </c>
      <c r="E11869" s="34">
        <v>-114999.83</v>
      </c>
    </row>
    <row r="11870" spans="1:5" x14ac:dyDescent="0.25">
      <c r="A11870">
        <v>8</v>
      </c>
      <c r="B11870" s="35" t="str">
        <f t="shared" si="186"/>
        <v>22840311</v>
      </c>
      <c r="C11870" s="32" t="s">
        <v>1367</v>
      </c>
      <c r="D11870" s="34">
        <v>-96000</v>
      </c>
      <c r="E11870" s="34">
        <v>-96000</v>
      </c>
    </row>
    <row r="11871" spans="1:5" x14ac:dyDescent="0.25">
      <c r="A11871">
        <v>8</v>
      </c>
      <c r="B11871" s="35" t="str">
        <f t="shared" si="186"/>
        <v>22840321</v>
      </c>
      <c r="C11871" s="32" t="s">
        <v>1368</v>
      </c>
      <c r="D11871" s="34">
        <v>-124867306</v>
      </c>
      <c r="E11871" s="34">
        <v>-104341173</v>
      </c>
    </row>
    <row r="11872" spans="1:5" x14ac:dyDescent="0.25">
      <c r="A11872">
        <v>8</v>
      </c>
      <c r="B11872" s="35" t="str">
        <f t="shared" si="186"/>
        <v>22840331</v>
      </c>
      <c r="C11872" s="32" t="s">
        <v>1866</v>
      </c>
      <c r="D11872" s="34">
        <v>-73096662</v>
      </c>
      <c r="E11872" s="34">
        <v>-71323366</v>
      </c>
    </row>
    <row r="11873" spans="1:5" x14ac:dyDescent="0.25">
      <c r="A11873">
        <v>8</v>
      </c>
      <c r="B11873" s="35" t="str">
        <f t="shared" si="186"/>
        <v>22840332</v>
      </c>
      <c r="C11873" s="32" t="s">
        <v>1369</v>
      </c>
      <c r="D11873" s="34">
        <v>-22000000</v>
      </c>
      <c r="E11873" s="34">
        <v>-20919845.690000001</v>
      </c>
    </row>
    <row r="11874" spans="1:5" x14ac:dyDescent="0.25">
      <c r="A11874">
        <v>8</v>
      </c>
      <c r="B11874" s="35" t="str">
        <f t="shared" si="186"/>
        <v>22840341</v>
      </c>
      <c r="C11874" s="32" t="s">
        <v>1867</v>
      </c>
      <c r="D11874" s="34">
        <v>-26003002</v>
      </c>
      <c r="E11874" s="34">
        <v>-25589778</v>
      </c>
    </row>
    <row r="11875" spans="1:5" x14ac:dyDescent="0.25">
      <c r="A11875">
        <v>8</v>
      </c>
      <c r="B11875" s="35" t="str">
        <f t="shared" si="186"/>
        <v>22840351</v>
      </c>
      <c r="C11875" s="32" t="s">
        <v>1370</v>
      </c>
      <c r="D11875" s="34">
        <v>-465000</v>
      </c>
      <c r="E11875" s="34">
        <v>-457520.62</v>
      </c>
    </row>
    <row r="11876" spans="1:5" x14ac:dyDescent="0.25">
      <c r="A11876">
        <v>8</v>
      </c>
      <c r="B11876" s="35" t="str">
        <f t="shared" si="186"/>
        <v>22840361</v>
      </c>
      <c r="C11876" s="32" t="s">
        <v>1371</v>
      </c>
      <c r="D11876" s="33">
        <v>0</v>
      </c>
      <c r="E11876" s="33">
        <v>0</v>
      </c>
    </row>
    <row r="11877" spans="1:5" x14ac:dyDescent="0.25">
      <c r="A11877">
        <v>8</v>
      </c>
      <c r="B11877" s="35" t="str">
        <f t="shared" si="186"/>
        <v>22840371</v>
      </c>
      <c r="C11877" s="32" t="s">
        <v>1372</v>
      </c>
      <c r="D11877" s="33">
        <v>0</v>
      </c>
      <c r="E11877" s="33">
        <v>0</v>
      </c>
    </row>
    <row r="11878" spans="1:5" x14ac:dyDescent="0.25">
      <c r="A11878">
        <v>8</v>
      </c>
      <c r="B11878" s="35" t="str">
        <f t="shared" si="186"/>
        <v>22841001</v>
      </c>
      <c r="C11878" s="32" t="s">
        <v>1373</v>
      </c>
      <c r="D11878" s="34">
        <v>-4610484.08</v>
      </c>
      <c r="E11878" s="34">
        <v>-4610484.08</v>
      </c>
    </row>
    <row r="11879" spans="1:5" x14ac:dyDescent="0.25">
      <c r="A11879">
        <v>8</v>
      </c>
      <c r="B11879" s="35" t="str">
        <f t="shared" si="186"/>
        <v xml:space="preserve">F228-4  </v>
      </c>
      <c r="C11879" s="25" t="s">
        <v>1374</v>
      </c>
      <c r="D11879" s="27">
        <v>-281621010.91000003</v>
      </c>
      <c r="E11879" s="27">
        <v>-253783654.38</v>
      </c>
    </row>
    <row r="11880" spans="1:5" x14ac:dyDescent="0.25">
      <c r="A11880">
        <v>8</v>
      </c>
      <c r="B11880" s="35" t="str">
        <f t="shared" si="186"/>
        <v>F1-P112.</v>
      </c>
      <c r="C11880" s="25" t="s">
        <v>246</v>
      </c>
      <c r="D11880" s="27">
        <v>-281621010.91000003</v>
      </c>
      <c r="E11880" s="27">
        <v>-253783654.38</v>
      </c>
    </row>
    <row r="11881" spans="1:5" x14ac:dyDescent="0.25">
      <c r="A11881">
        <v>8</v>
      </c>
      <c r="B11881" s="35" t="str">
        <f t="shared" si="186"/>
        <v>23001021</v>
      </c>
      <c r="C11881" s="32" t="s">
        <v>1375</v>
      </c>
      <c r="D11881" s="34">
        <v>-65188548.780000001</v>
      </c>
      <c r="E11881" s="34">
        <v>-60952178.960000001</v>
      </c>
    </row>
    <row r="11882" spans="1:5" x14ac:dyDescent="0.25">
      <c r="A11882">
        <v>8</v>
      </c>
      <c r="B11882" s="35" t="str">
        <f t="shared" si="186"/>
        <v>23001031</v>
      </c>
      <c r="C11882" s="32" t="s">
        <v>1376</v>
      </c>
      <c r="D11882" s="34">
        <v>-56925863.689999998</v>
      </c>
      <c r="E11882" s="34">
        <v>-45011127.32</v>
      </c>
    </row>
    <row r="11883" spans="1:5" x14ac:dyDescent="0.25">
      <c r="A11883">
        <v>8</v>
      </c>
      <c r="B11883" s="35" t="str">
        <f t="shared" si="186"/>
        <v>23001041</v>
      </c>
      <c r="C11883" s="32" t="s">
        <v>1377</v>
      </c>
      <c r="D11883" s="34">
        <v>-12715312.68</v>
      </c>
      <c r="E11883" s="34">
        <v>-13006400.82</v>
      </c>
    </row>
    <row r="11884" spans="1:5" x14ac:dyDescent="0.25">
      <c r="A11884">
        <v>8</v>
      </c>
      <c r="B11884" s="35" t="str">
        <f t="shared" si="186"/>
        <v>23001061</v>
      </c>
      <c r="C11884" s="32" t="s">
        <v>1378</v>
      </c>
      <c r="D11884" s="34">
        <v>-5293795.2</v>
      </c>
      <c r="E11884" s="34">
        <v>-5308989.8600000003</v>
      </c>
    </row>
    <row r="11885" spans="1:5" x14ac:dyDescent="0.25">
      <c r="A11885">
        <v>8</v>
      </c>
      <c r="B11885" s="35" t="str">
        <f t="shared" si="186"/>
        <v>23001071</v>
      </c>
      <c r="C11885" s="32" t="s">
        <v>1379</v>
      </c>
      <c r="D11885" s="34">
        <v>-9504873.7599999998</v>
      </c>
      <c r="E11885" s="34">
        <v>-9525870.2599999998</v>
      </c>
    </row>
    <row r="11886" spans="1:5" x14ac:dyDescent="0.25">
      <c r="A11886">
        <v>8</v>
      </c>
      <c r="B11886" s="35" t="str">
        <f t="shared" si="186"/>
        <v>23001092</v>
      </c>
      <c r="C11886" s="32" t="s">
        <v>1380</v>
      </c>
      <c r="D11886" s="34">
        <v>-6759891.3099999996</v>
      </c>
      <c r="E11886" s="34">
        <v>-6775299.9199999999</v>
      </c>
    </row>
    <row r="11887" spans="1:5" x14ac:dyDescent="0.25">
      <c r="A11887">
        <v>8</v>
      </c>
      <c r="B11887" s="35" t="str">
        <f t="shared" si="186"/>
        <v>23001122</v>
      </c>
      <c r="C11887" s="32" t="s">
        <v>1381</v>
      </c>
      <c r="D11887" s="33">
        <v>0</v>
      </c>
      <c r="E11887" s="33">
        <v>0</v>
      </c>
    </row>
    <row r="11888" spans="1:5" x14ac:dyDescent="0.25">
      <c r="A11888">
        <v>8</v>
      </c>
      <c r="B11888" s="35" t="str">
        <f t="shared" si="186"/>
        <v>23001131</v>
      </c>
      <c r="C11888" s="32" t="s">
        <v>1382</v>
      </c>
      <c r="D11888" s="34">
        <v>-19420805.059999999</v>
      </c>
      <c r="E11888" s="34">
        <v>-19932851.670000002</v>
      </c>
    </row>
    <row r="11889" spans="1:5" x14ac:dyDescent="0.25">
      <c r="A11889">
        <v>8</v>
      </c>
      <c r="B11889" s="35" t="str">
        <f t="shared" si="186"/>
        <v>23001141</v>
      </c>
      <c r="C11889" s="32" t="s">
        <v>1383</v>
      </c>
      <c r="D11889" s="34">
        <v>-566182.62</v>
      </c>
      <c r="E11889" s="34">
        <v>-573657.53</v>
      </c>
    </row>
    <row r="11890" spans="1:5" x14ac:dyDescent="0.25">
      <c r="A11890">
        <v>8</v>
      </c>
      <c r="B11890" s="35" t="str">
        <f t="shared" si="186"/>
        <v>23001151</v>
      </c>
      <c r="C11890" s="32" t="s">
        <v>1384</v>
      </c>
      <c r="D11890" s="34">
        <v>-119448.78</v>
      </c>
      <c r="E11890" s="34">
        <v>-120983.9</v>
      </c>
    </row>
    <row r="11891" spans="1:5" x14ac:dyDescent="0.25">
      <c r="A11891">
        <v>8</v>
      </c>
      <c r="B11891" s="35" t="str">
        <f t="shared" si="186"/>
        <v>23001231</v>
      </c>
      <c r="C11891" s="32" t="s">
        <v>1385</v>
      </c>
      <c r="D11891" s="34">
        <v>-1200723</v>
      </c>
      <c r="E11891" s="34">
        <v>-1231807.99</v>
      </c>
    </row>
    <row r="11892" spans="1:5" x14ac:dyDescent="0.25">
      <c r="A11892">
        <v>8</v>
      </c>
      <c r="B11892" s="35" t="str">
        <f t="shared" si="186"/>
        <v>23002011</v>
      </c>
      <c r="C11892" s="32" t="s">
        <v>1386</v>
      </c>
      <c r="D11892" s="34">
        <v>-951644.48</v>
      </c>
      <c r="E11892" s="34">
        <v>-991019.82</v>
      </c>
    </row>
    <row r="11893" spans="1:5" x14ac:dyDescent="0.25">
      <c r="A11893">
        <v>8</v>
      </c>
      <c r="B11893" s="35" t="str">
        <f t="shared" si="186"/>
        <v>23002041</v>
      </c>
      <c r="C11893" s="32" t="s">
        <v>1387</v>
      </c>
      <c r="D11893" s="34">
        <v>-21698026</v>
      </c>
      <c r="E11893" s="34">
        <v>-22197704</v>
      </c>
    </row>
    <row r="11894" spans="1:5" x14ac:dyDescent="0.25">
      <c r="A11894">
        <v>8</v>
      </c>
      <c r="B11894" s="35" t="str">
        <f t="shared" si="186"/>
        <v>23002061</v>
      </c>
      <c r="C11894" s="32" t="s">
        <v>1388</v>
      </c>
      <c r="D11894" s="34">
        <v>51343.31</v>
      </c>
      <c r="E11894" s="34">
        <v>51343.31</v>
      </c>
    </row>
    <row r="11895" spans="1:5" x14ac:dyDescent="0.25">
      <c r="A11895">
        <v>8</v>
      </c>
      <c r="B11895" s="35" t="str">
        <f t="shared" si="186"/>
        <v>23002071</v>
      </c>
      <c r="C11895" s="32" t="s">
        <v>1389</v>
      </c>
      <c r="D11895" s="34">
        <v>231741.59</v>
      </c>
      <c r="E11895" s="34">
        <v>231741.59</v>
      </c>
    </row>
    <row r="11896" spans="1:5" x14ac:dyDescent="0.25">
      <c r="A11896">
        <v>8</v>
      </c>
      <c r="B11896" s="35" t="str">
        <f t="shared" si="186"/>
        <v>23002072</v>
      </c>
      <c r="C11896" s="32" t="s">
        <v>1390</v>
      </c>
      <c r="D11896" s="34">
        <v>15637.27</v>
      </c>
      <c r="E11896" s="34">
        <v>15637.27</v>
      </c>
    </row>
    <row r="11897" spans="1:5" x14ac:dyDescent="0.25">
      <c r="A11897">
        <v>8</v>
      </c>
      <c r="B11897" s="35" t="str">
        <f t="shared" si="186"/>
        <v>23002091</v>
      </c>
      <c r="C11897" s="32" t="s">
        <v>1391</v>
      </c>
      <c r="D11897" s="34">
        <v>-283084.90000000002</v>
      </c>
      <c r="E11897" s="34">
        <v>-4388084.9000000004</v>
      </c>
    </row>
    <row r="11898" spans="1:5" x14ac:dyDescent="0.25">
      <c r="A11898">
        <v>8</v>
      </c>
      <c r="B11898" s="35" t="str">
        <f t="shared" si="186"/>
        <v>23002092</v>
      </c>
      <c r="C11898" s="32" t="s">
        <v>1392</v>
      </c>
      <c r="D11898" s="34">
        <v>-15637.27</v>
      </c>
      <c r="E11898" s="34">
        <v>-15637.27</v>
      </c>
    </row>
    <row r="11899" spans="1:5" x14ac:dyDescent="0.25">
      <c r="A11899">
        <v>8</v>
      </c>
      <c r="B11899" s="35" t="str">
        <f t="shared" si="186"/>
        <v>23003021</v>
      </c>
      <c r="C11899" s="32" t="s">
        <v>1393</v>
      </c>
      <c r="D11899" s="33">
        <v>0</v>
      </c>
      <c r="E11899" s="34">
        <v>260000</v>
      </c>
    </row>
    <row r="11900" spans="1:5" x14ac:dyDescent="0.25">
      <c r="A11900">
        <v>8</v>
      </c>
      <c r="B11900" s="35" t="str">
        <f t="shared" si="186"/>
        <v>23003031</v>
      </c>
      <c r="C11900" s="32" t="s">
        <v>1394</v>
      </c>
      <c r="D11900" s="33">
        <v>0</v>
      </c>
      <c r="E11900" s="34">
        <v>3845000</v>
      </c>
    </row>
    <row r="11901" spans="1:5" x14ac:dyDescent="0.25">
      <c r="A11901">
        <v>8</v>
      </c>
      <c r="B11901" s="35" t="str">
        <f t="shared" si="186"/>
        <v xml:space="preserve">F230    </v>
      </c>
      <c r="C11901" s="25" t="s">
        <v>1395</v>
      </c>
      <c r="D11901" s="27">
        <v>-200345115.36000001</v>
      </c>
      <c r="E11901" s="27">
        <v>-185627892.05000001</v>
      </c>
    </row>
    <row r="11902" spans="1:5" x14ac:dyDescent="0.25">
      <c r="A11902">
        <v>8</v>
      </c>
      <c r="B11902" s="35" t="str">
        <f t="shared" si="186"/>
        <v>F1-P112.</v>
      </c>
      <c r="C11902" s="25" t="s">
        <v>247</v>
      </c>
      <c r="D11902" s="27">
        <v>-200345115.36000001</v>
      </c>
      <c r="E11902" s="27">
        <v>-185627892.05000001</v>
      </c>
    </row>
    <row r="11903" spans="1:5" x14ac:dyDescent="0.25">
      <c r="A11903">
        <v>8</v>
      </c>
      <c r="B11903" s="35" t="str">
        <f t="shared" si="186"/>
        <v>F1-P112.</v>
      </c>
      <c r="C11903" s="30" t="s">
        <v>1396</v>
      </c>
      <c r="D11903" s="38">
        <v>-573538310.49000001</v>
      </c>
      <c r="E11903" s="38">
        <v>-515441354.74000001</v>
      </c>
    </row>
    <row r="11904" spans="1:5" x14ac:dyDescent="0.25">
      <c r="A11904">
        <v>8</v>
      </c>
      <c r="B11904" s="35" t="str">
        <f t="shared" si="186"/>
        <v>23108323</v>
      </c>
      <c r="C11904" s="32" t="s">
        <v>1397</v>
      </c>
      <c r="D11904" s="34">
        <v>-80600000</v>
      </c>
      <c r="E11904" s="34">
        <v>-11000000</v>
      </c>
    </row>
    <row r="11905" spans="1:5" x14ac:dyDescent="0.25">
      <c r="A11905">
        <v>8</v>
      </c>
      <c r="B11905" s="35" t="str">
        <f t="shared" si="186"/>
        <v>23108363</v>
      </c>
      <c r="C11905" s="32" t="s">
        <v>1398</v>
      </c>
      <c r="D11905" s="34">
        <v>-65000000</v>
      </c>
      <c r="E11905" s="34">
        <v>-15000000</v>
      </c>
    </row>
    <row r="11906" spans="1:5" x14ac:dyDescent="0.25">
      <c r="A11906">
        <v>8</v>
      </c>
      <c r="B11906" s="35" t="str">
        <f t="shared" si="186"/>
        <v>23108383</v>
      </c>
      <c r="C11906" s="32" t="s">
        <v>1399</v>
      </c>
      <c r="D11906" s="34">
        <v>-100163000</v>
      </c>
      <c r="E11906" s="34">
        <v>-11000000</v>
      </c>
    </row>
    <row r="11907" spans="1:5" x14ac:dyDescent="0.25">
      <c r="A11907">
        <v>8</v>
      </c>
      <c r="B11907" s="35" t="str">
        <f t="shared" si="186"/>
        <v xml:space="preserve">F231    </v>
      </c>
      <c r="C11907" s="25" t="s">
        <v>1401</v>
      </c>
      <c r="D11907" s="27">
        <v>-245763000</v>
      </c>
      <c r="E11907" s="27">
        <v>-37000000</v>
      </c>
    </row>
    <row r="11908" spans="1:5" x14ac:dyDescent="0.25">
      <c r="A11908">
        <v>8</v>
      </c>
      <c r="B11908" s="35" t="str">
        <f t="shared" si="186"/>
        <v>F1-P112.</v>
      </c>
      <c r="C11908" s="25" t="s">
        <v>248</v>
      </c>
      <c r="D11908" s="27">
        <v>-245763000</v>
      </c>
      <c r="E11908" s="27">
        <v>-37000000</v>
      </c>
    </row>
    <row r="11909" spans="1:5" x14ac:dyDescent="0.25">
      <c r="A11909">
        <v>8</v>
      </c>
      <c r="B11909" s="35" t="str">
        <f t="shared" si="186"/>
        <v>23200011</v>
      </c>
      <c r="C11909" s="32" t="s">
        <v>1402</v>
      </c>
      <c r="D11909" s="34">
        <v>-7722442.6100000003</v>
      </c>
      <c r="E11909" s="34">
        <v>-9537539.8900000006</v>
      </c>
    </row>
    <row r="11910" spans="1:5" x14ac:dyDescent="0.25">
      <c r="A11910">
        <v>8</v>
      </c>
      <c r="B11910" s="35" t="str">
        <f t="shared" si="186"/>
        <v>23200031</v>
      </c>
      <c r="C11910" s="32" t="s">
        <v>1403</v>
      </c>
      <c r="D11910" s="34">
        <v>-32212506.640000001</v>
      </c>
      <c r="E11910" s="34">
        <v>-19964871.940000001</v>
      </c>
    </row>
    <row r="11911" spans="1:5" x14ac:dyDescent="0.25">
      <c r="A11911">
        <v>8</v>
      </c>
      <c r="B11911" s="35" t="str">
        <f t="shared" si="186"/>
        <v>23200033</v>
      </c>
      <c r="C11911" s="32" t="s">
        <v>1404</v>
      </c>
      <c r="D11911" s="34">
        <v>-526972.19999999995</v>
      </c>
      <c r="E11911" s="34">
        <v>-303491.53000000003</v>
      </c>
    </row>
    <row r="11912" spans="1:5" x14ac:dyDescent="0.25">
      <c r="A11912">
        <v>8</v>
      </c>
      <c r="B11912" s="35" t="str">
        <f t="shared" si="186"/>
        <v>23200041</v>
      </c>
      <c r="C11912" s="32" t="s">
        <v>1405</v>
      </c>
      <c r="D11912" s="34">
        <v>-9037147</v>
      </c>
      <c r="E11912" s="34">
        <v>-9185077</v>
      </c>
    </row>
    <row r="11913" spans="1:5" x14ac:dyDescent="0.25">
      <c r="A11913">
        <v>8</v>
      </c>
      <c r="B11913" s="35" t="str">
        <f t="shared" si="186"/>
        <v>23200051</v>
      </c>
      <c r="C11913" s="32" t="s">
        <v>1406</v>
      </c>
      <c r="D11913" s="34">
        <v>-14721977.029999999</v>
      </c>
      <c r="E11913" s="34">
        <v>-14896480.82</v>
      </c>
    </row>
    <row r="11914" spans="1:5" x14ac:dyDescent="0.25">
      <c r="A11914">
        <v>8</v>
      </c>
      <c r="B11914" s="35" t="str">
        <f t="shared" si="186"/>
        <v>23200061</v>
      </c>
      <c r="C11914" s="32" t="s">
        <v>1407</v>
      </c>
      <c r="D11914" s="34">
        <v>-25611807.850000001</v>
      </c>
      <c r="E11914" s="34">
        <v>-10315141.99</v>
      </c>
    </row>
    <row r="11915" spans="1:5" x14ac:dyDescent="0.25">
      <c r="A11915">
        <v>8</v>
      </c>
      <c r="B11915" s="35" t="str">
        <f t="shared" si="186"/>
        <v>23200063</v>
      </c>
      <c r="C11915" s="32" t="s">
        <v>1408</v>
      </c>
      <c r="D11915" s="34">
        <v>-35000</v>
      </c>
      <c r="E11915" s="34">
        <v>-3271075.37</v>
      </c>
    </row>
    <row r="11916" spans="1:5" x14ac:dyDescent="0.25">
      <c r="A11916">
        <v>8</v>
      </c>
      <c r="B11916" s="35" t="str">
        <f t="shared" si="186"/>
        <v>23200071</v>
      </c>
      <c r="C11916" s="32" t="s">
        <v>1409</v>
      </c>
      <c r="D11916" s="34">
        <v>-1435286.31</v>
      </c>
      <c r="E11916" s="34">
        <v>-1493530.66</v>
      </c>
    </row>
    <row r="11917" spans="1:5" x14ac:dyDescent="0.25">
      <c r="A11917">
        <v>8</v>
      </c>
      <c r="B11917" s="35" t="str">
        <f t="shared" si="186"/>
        <v>23200081</v>
      </c>
      <c r="C11917" s="32" t="s">
        <v>1410</v>
      </c>
      <c r="D11917" s="34">
        <v>-4409310.6500000004</v>
      </c>
      <c r="E11917" s="34">
        <v>-4419590.7</v>
      </c>
    </row>
    <row r="11918" spans="1:5" x14ac:dyDescent="0.25">
      <c r="A11918">
        <v>8</v>
      </c>
      <c r="B11918" s="35" t="str">
        <f t="shared" si="186"/>
        <v>23200101</v>
      </c>
      <c r="C11918" s="32" t="s">
        <v>1411</v>
      </c>
      <c r="D11918" s="34">
        <v>-492102</v>
      </c>
      <c r="E11918" s="34">
        <v>-2489586</v>
      </c>
    </row>
    <row r="11919" spans="1:5" x14ac:dyDescent="0.25">
      <c r="A11919">
        <v>8</v>
      </c>
      <c r="B11919" s="35" t="str">
        <f t="shared" si="186"/>
        <v>23200103</v>
      </c>
      <c r="C11919" s="32" t="s">
        <v>1412</v>
      </c>
      <c r="D11919" s="34">
        <v>-88091.02</v>
      </c>
      <c r="E11919" s="34">
        <v>-64461.01</v>
      </c>
    </row>
    <row r="11920" spans="1:5" x14ac:dyDescent="0.25">
      <c r="A11920">
        <v>8</v>
      </c>
      <c r="B11920" s="35" t="str">
        <f t="shared" si="186"/>
        <v>23200111</v>
      </c>
      <c r="C11920" s="32" t="s">
        <v>1413</v>
      </c>
      <c r="D11920" s="34">
        <v>-194624.1</v>
      </c>
      <c r="E11920" s="34">
        <v>-197360</v>
      </c>
    </row>
    <row r="11921" spans="1:5" x14ac:dyDescent="0.25">
      <c r="A11921">
        <v>8</v>
      </c>
      <c r="B11921" s="35" t="str">
        <f t="shared" si="186"/>
        <v>23200121</v>
      </c>
      <c r="C11921" s="32" t="s">
        <v>1414</v>
      </c>
      <c r="D11921" s="34">
        <v>-264936.95</v>
      </c>
      <c r="E11921" s="34">
        <v>-1139665.57</v>
      </c>
    </row>
    <row r="11922" spans="1:5" x14ac:dyDescent="0.25">
      <c r="A11922">
        <v>8</v>
      </c>
      <c r="B11922" s="35" t="str">
        <f t="shared" si="186"/>
        <v>23200221</v>
      </c>
      <c r="C11922" s="32" t="s">
        <v>1416</v>
      </c>
      <c r="D11922" s="34">
        <v>-492262.13</v>
      </c>
      <c r="E11922" s="34">
        <v>-623645.61</v>
      </c>
    </row>
    <row r="11923" spans="1:5" x14ac:dyDescent="0.25">
      <c r="A11923">
        <v>8</v>
      </c>
      <c r="B11923" s="35" t="str">
        <f t="shared" si="186"/>
        <v>23200222</v>
      </c>
      <c r="C11923" s="32" t="s">
        <v>1417</v>
      </c>
      <c r="D11923" s="34">
        <v>-11365630.529999999</v>
      </c>
      <c r="E11923" s="34">
        <v>-9876630.9600000009</v>
      </c>
    </row>
    <row r="11924" spans="1:5" x14ac:dyDescent="0.25">
      <c r="A11924">
        <v>8</v>
      </c>
      <c r="B11924" s="35" t="str">
        <f t="shared" si="186"/>
        <v>23200242</v>
      </c>
      <c r="C11924" s="32" t="s">
        <v>1418</v>
      </c>
      <c r="D11924" s="34">
        <v>-47453923.090000004</v>
      </c>
      <c r="E11924" s="34">
        <v>-16403054.199999999</v>
      </c>
    </row>
    <row r="11925" spans="1:5" x14ac:dyDescent="0.25">
      <c r="A11925">
        <v>8</v>
      </c>
      <c r="B11925" s="35" t="str">
        <f t="shared" si="186"/>
        <v>23200282</v>
      </c>
      <c r="C11925" s="32" t="s">
        <v>1754</v>
      </c>
      <c r="D11925" s="33">
        <v>0</v>
      </c>
      <c r="E11925" s="34">
        <v>-5245.3</v>
      </c>
    </row>
    <row r="11926" spans="1:5" x14ac:dyDescent="0.25">
      <c r="A11926">
        <v>8</v>
      </c>
      <c r="B11926" s="35" t="str">
        <f t="shared" si="186"/>
        <v>23200333</v>
      </c>
      <c r="C11926" s="32" t="s">
        <v>1419</v>
      </c>
      <c r="D11926" s="34">
        <v>-12841991.449999999</v>
      </c>
      <c r="E11926" s="34">
        <v>-12766697.220000001</v>
      </c>
    </row>
    <row r="11927" spans="1:5" x14ac:dyDescent="0.25">
      <c r="A11927">
        <v>8</v>
      </c>
      <c r="B11927" s="35" t="str">
        <f t="shared" si="186"/>
        <v>23200481</v>
      </c>
      <c r="C11927" s="32" t="s">
        <v>1420</v>
      </c>
      <c r="D11927" s="33">
        <v>0</v>
      </c>
      <c r="E11927" s="33">
        <v>0</v>
      </c>
    </row>
    <row r="11928" spans="1:5" x14ac:dyDescent="0.25">
      <c r="A11928">
        <v>8</v>
      </c>
      <c r="B11928" s="35" t="str">
        <f t="shared" ref="B11928:B11991" si="187">LEFT(C11928,8)</f>
        <v>23200483</v>
      </c>
      <c r="C11928" s="32" t="s">
        <v>1421</v>
      </c>
      <c r="D11928" s="34">
        <v>-25646457.850000001</v>
      </c>
      <c r="E11928" s="34">
        <v>-17498051.539999999</v>
      </c>
    </row>
    <row r="11929" spans="1:5" x14ac:dyDescent="0.25">
      <c r="A11929">
        <v>8</v>
      </c>
      <c r="B11929" s="35" t="str">
        <f t="shared" si="187"/>
        <v>23200493</v>
      </c>
      <c r="C11929" s="32" t="s">
        <v>1422</v>
      </c>
      <c r="D11929" s="34">
        <v>-67546.080000000002</v>
      </c>
      <c r="E11929" s="34">
        <v>-178133.72</v>
      </c>
    </row>
    <row r="11930" spans="1:5" x14ac:dyDescent="0.25">
      <c r="A11930">
        <v>8</v>
      </c>
      <c r="B11930" s="35" t="str">
        <f t="shared" si="187"/>
        <v>23200543</v>
      </c>
      <c r="C11930" s="32" t="s">
        <v>1423</v>
      </c>
      <c r="D11930" s="34">
        <v>-93899002.599999994</v>
      </c>
      <c r="E11930" s="34">
        <v>-77553665.939999998</v>
      </c>
    </row>
    <row r="11931" spans="1:5" x14ac:dyDescent="0.25">
      <c r="A11931">
        <v>8</v>
      </c>
      <c r="B11931" s="35" t="str">
        <f t="shared" si="187"/>
        <v>23200643</v>
      </c>
      <c r="C11931" s="32" t="s">
        <v>1424</v>
      </c>
      <c r="D11931" s="34">
        <v>-8388159.71</v>
      </c>
      <c r="E11931" s="34">
        <v>-7883652.5199999996</v>
      </c>
    </row>
    <row r="11932" spans="1:5" x14ac:dyDescent="0.25">
      <c r="A11932">
        <v>8</v>
      </c>
      <c r="B11932" s="35" t="str">
        <f t="shared" si="187"/>
        <v>23200653</v>
      </c>
      <c r="C11932" s="32" t="s">
        <v>1425</v>
      </c>
      <c r="D11932" s="34">
        <v>-2837541.61</v>
      </c>
      <c r="E11932" s="34">
        <v>-1142633.6599999999</v>
      </c>
    </row>
    <row r="11933" spans="1:5" x14ac:dyDescent="0.25">
      <c r="A11933">
        <v>8</v>
      </c>
      <c r="B11933" s="35" t="str">
        <f t="shared" si="187"/>
        <v>23200693</v>
      </c>
      <c r="C11933" s="32" t="s">
        <v>1426</v>
      </c>
      <c r="D11933" s="34">
        <v>153.74</v>
      </c>
      <c r="E11933" s="34">
        <v>-227395.91</v>
      </c>
    </row>
    <row r="11934" spans="1:5" x14ac:dyDescent="0.25">
      <c r="A11934">
        <v>8</v>
      </c>
      <c r="B11934" s="35" t="str">
        <f t="shared" si="187"/>
        <v>23200733</v>
      </c>
      <c r="C11934" s="32" t="s">
        <v>1427</v>
      </c>
      <c r="D11934" s="34">
        <v>-3612.01</v>
      </c>
      <c r="E11934" s="34">
        <v>-171089.99</v>
      </c>
    </row>
    <row r="11935" spans="1:5" x14ac:dyDescent="0.25">
      <c r="A11935">
        <v>8</v>
      </c>
      <c r="B11935" s="35" t="str">
        <f t="shared" si="187"/>
        <v>23200743</v>
      </c>
      <c r="C11935" s="32" t="s">
        <v>1428</v>
      </c>
      <c r="D11935" s="34">
        <v>10458.75</v>
      </c>
      <c r="E11935" s="34">
        <v>8063.98</v>
      </c>
    </row>
    <row r="11936" spans="1:5" x14ac:dyDescent="0.25">
      <c r="A11936">
        <v>8</v>
      </c>
      <c r="B11936" s="35" t="str">
        <f t="shared" si="187"/>
        <v>23200753</v>
      </c>
      <c r="C11936" s="32" t="s">
        <v>1429</v>
      </c>
      <c r="D11936" s="34">
        <v>-2213.6999999999998</v>
      </c>
      <c r="E11936" s="34">
        <v>118193.52</v>
      </c>
    </row>
    <row r="11937" spans="1:5" x14ac:dyDescent="0.25">
      <c r="A11937">
        <v>8</v>
      </c>
      <c r="B11937" s="35" t="str">
        <f t="shared" si="187"/>
        <v>23200763</v>
      </c>
      <c r="C11937" s="32" t="s">
        <v>1430</v>
      </c>
      <c r="D11937" s="34">
        <v>14084.62</v>
      </c>
      <c r="E11937" s="34">
        <v>15755.35</v>
      </c>
    </row>
    <row r="11938" spans="1:5" x14ac:dyDescent="0.25">
      <c r="A11938">
        <v>8</v>
      </c>
      <c r="B11938" s="35" t="str">
        <f t="shared" si="187"/>
        <v>23200773</v>
      </c>
      <c r="C11938" s="32" t="s">
        <v>1431</v>
      </c>
      <c r="D11938" s="34">
        <v>-17050.599999999999</v>
      </c>
      <c r="E11938" s="34">
        <v>-1102.0999999999999</v>
      </c>
    </row>
    <row r="11939" spans="1:5" x14ac:dyDescent="0.25">
      <c r="A11939">
        <v>8</v>
      </c>
      <c r="B11939" s="35" t="str">
        <f t="shared" si="187"/>
        <v>23200813</v>
      </c>
      <c r="C11939" s="32" t="s">
        <v>1432</v>
      </c>
      <c r="D11939" s="33">
        <v>0</v>
      </c>
      <c r="E11939" s="33">
        <v>0</v>
      </c>
    </row>
    <row r="11940" spans="1:5" x14ac:dyDescent="0.25">
      <c r="A11940">
        <v>8</v>
      </c>
      <c r="B11940" s="35" t="str">
        <f t="shared" si="187"/>
        <v>23200823</v>
      </c>
      <c r="C11940" s="32" t="s">
        <v>1433</v>
      </c>
      <c r="D11940" s="34">
        <v>-94354.36</v>
      </c>
      <c r="E11940" s="34">
        <v>-111126.93</v>
      </c>
    </row>
    <row r="11941" spans="1:5" x14ac:dyDescent="0.25">
      <c r="A11941">
        <v>8</v>
      </c>
      <c r="B11941" s="35" t="str">
        <f t="shared" si="187"/>
        <v>23200833</v>
      </c>
      <c r="C11941" s="32" t="s">
        <v>1434</v>
      </c>
      <c r="D11941" s="34">
        <v>310.73</v>
      </c>
      <c r="E11941" s="34">
        <v>-85</v>
      </c>
    </row>
    <row r="11942" spans="1:5" x14ac:dyDescent="0.25">
      <c r="A11942">
        <v>8</v>
      </c>
      <c r="B11942" s="35" t="str">
        <f t="shared" si="187"/>
        <v>23200873</v>
      </c>
      <c r="C11942" s="32" t="s">
        <v>1435</v>
      </c>
      <c r="D11942" s="34">
        <v>-4750699.29</v>
      </c>
      <c r="E11942" s="34">
        <v>-2845286.04</v>
      </c>
    </row>
    <row r="11943" spans="1:5" x14ac:dyDescent="0.25">
      <c r="A11943">
        <v>8</v>
      </c>
      <c r="B11943" s="35" t="str">
        <f t="shared" si="187"/>
        <v>23201003</v>
      </c>
      <c r="C11943" s="32" t="s">
        <v>1436</v>
      </c>
      <c r="D11943" s="34">
        <v>-31248754.27</v>
      </c>
      <c r="E11943" s="34">
        <v>-48502828.619999997</v>
      </c>
    </row>
    <row r="11944" spans="1:5" x14ac:dyDescent="0.25">
      <c r="A11944">
        <v>8</v>
      </c>
      <c r="B11944" s="35" t="str">
        <f t="shared" si="187"/>
        <v>23201013</v>
      </c>
      <c r="C11944" s="32" t="s">
        <v>1437</v>
      </c>
      <c r="D11944" s="34">
        <v>1425109.88</v>
      </c>
      <c r="E11944" s="34">
        <v>-11157065.789999999</v>
      </c>
    </row>
    <row r="11945" spans="1:5" x14ac:dyDescent="0.25">
      <c r="A11945">
        <v>8</v>
      </c>
      <c r="B11945" s="35" t="str">
        <f t="shared" si="187"/>
        <v>23201033</v>
      </c>
      <c r="C11945" s="32" t="s">
        <v>1438</v>
      </c>
      <c r="D11945" s="34">
        <v>-133484.70000000001</v>
      </c>
      <c r="E11945" s="34">
        <v>-104082.59</v>
      </c>
    </row>
    <row r="11946" spans="1:5" x14ac:dyDescent="0.25">
      <c r="A11946">
        <v>8</v>
      </c>
      <c r="B11946" s="35" t="str">
        <f t="shared" si="187"/>
        <v>23201043</v>
      </c>
      <c r="C11946" s="32" t="s">
        <v>1439</v>
      </c>
      <c r="D11946" s="34">
        <v>8205.5300000000007</v>
      </c>
      <c r="E11946" s="34">
        <v>-173791.55</v>
      </c>
    </row>
    <row r="11947" spans="1:5" x14ac:dyDescent="0.25">
      <c r="A11947">
        <v>8</v>
      </c>
      <c r="B11947" s="35" t="str">
        <f t="shared" si="187"/>
        <v>23201053</v>
      </c>
      <c r="C11947" s="32" t="s">
        <v>1888</v>
      </c>
      <c r="D11947" s="33">
        <v>0</v>
      </c>
      <c r="E11947" s="34">
        <v>76192.39</v>
      </c>
    </row>
    <row r="11948" spans="1:5" x14ac:dyDescent="0.25">
      <c r="A11948">
        <v>8</v>
      </c>
      <c r="B11948" s="35" t="str">
        <f t="shared" si="187"/>
        <v>23201073</v>
      </c>
      <c r="C11948" s="32" t="s">
        <v>1440</v>
      </c>
      <c r="D11948" s="34">
        <v>236.97</v>
      </c>
      <c r="E11948" s="34">
        <v>-410428.06</v>
      </c>
    </row>
    <row r="11949" spans="1:5" x14ac:dyDescent="0.25">
      <c r="A11949">
        <v>8</v>
      </c>
      <c r="B11949" s="35" t="str">
        <f t="shared" si="187"/>
        <v>23201093</v>
      </c>
      <c r="C11949" s="32" t="s">
        <v>1441</v>
      </c>
      <c r="D11949" s="33">
        <v>0</v>
      </c>
      <c r="E11949" s="34">
        <v>-66852.67</v>
      </c>
    </row>
    <row r="11950" spans="1:5" x14ac:dyDescent="0.25">
      <c r="A11950">
        <v>8</v>
      </c>
      <c r="B11950" s="35" t="str">
        <f t="shared" si="187"/>
        <v>23201113</v>
      </c>
      <c r="C11950" s="32" t="s">
        <v>1442</v>
      </c>
      <c r="D11950" s="34">
        <v>12116.98</v>
      </c>
      <c r="E11950" s="34">
        <v>17280.439999999999</v>
      </c>
    </row>
    <row r="11951" spans="1:5" x14ac:dyDescent="0.25">
      <c r="A11951">
        <v>8</v>
      </c>
      <c r="B11951" s="35" t="str">
        <f t="shared" si="187"/>
        <v>23201153</v>
      </c>
      <c r="C11951" s="32" t="s">
        <v>1443</v>
      </c>
      <c r="D11951" s="34">
        <v>-10875.64</v>
      </c>
      <c r="E11951" s="34">
        <v>-5378.74</v>
      </c>
    </row>
    <row r="11952" spans="1:5" x14ac:dyDescent="0.25">
      <c r="A11952">
        <v>8</v>
      </c>
      <c r="B11952" s="35" t="str">
        <f t="shared" si="187"/>
        <v>23201163</v>
      </c>
      <c r="C11952" s="32" t="s">
        <v>1444</v>
      </c>
      <c r="D11952" s="34">
        <v>-5887.03</v>
      </c>
      <c r="E11952" s="34">
        <v>-5635.23</v>
      </c>
    </row>
    <row r="11953" spans="1:5" x14ac:dyDescent="0.25">
      <c r="A11953">
        <v>8</v>
      </c>
      <c r="B11953" s="35" t="str">
        <f t="shared" si="187"/>
        <v>23201173</v>
      </c>
      <c r="C11953" s="32" t="s">
        <v>1445</v>
      </c>
      <c r="D11953" s="33">
        <v>0</v>
      </c>
      <c r="E11953" s="34">
        <v>311677.74</v>
      </c>
    </row>
    <row r="11954" spans="1:5" x14ac:dyDescent="0.25">
      <c r="A11954">
        <v>8</v>
      </c>
      <c r="B11954" s="35" t="str">
        <f t="shared" si="187"/>
        <v>23201193</v>
      </c>
      <c r="C11954" s="32" t="s">
        <v>1446</v>
      </c>
      <c r="D11954" s="34">
        <v>-23161.78</v>
      </c>
      <c r="E11954" s="34">
        <v>-25135.360000000001</v>
      </c>
    </row>
    <row r="11955" spans="1:5" x14ac:dyDescent="0.25">
      <c r="A11955">
        <v>8</v>
      </c>
      <c r="B11955" s="35" t="str">
        <f t="shared" si="187"/>
        <v>23201203</v>
      </c>
      <c r="C11955" s="32" t="s">
        <v>1447</v>
      </c>
      <c r="D11955" s="34">
        <v>87.03</v>
      </c>
      <c r="E11955" s="34">
        <v>-136</v>
      </c>
    </row>
    <row r="11956" spans="1:5" x14ac:dyDescent="0.25">
      <c r="A11956">
        <v>8</v>
      </c>
      <c r="B11956" s="35" t="str">
        <f t="shared" si="187"/>
        <v>23201213</v>
      </c>
      <c r="C11956" s="32" t="s">
        <v>1448</v>
      </c>
      <c r="D11956" s="34">
        <v>20</v>
      </c>
      <c r="E11956" s="33">
        <v>0</v>
      </c>
    </row>
    <row r="11957" spans="1:5" x14ac:dyDescent="0.25">
      <c r="A11957">
        <v>8</v>
      </c>
      <c r="B11957" s="35" t="str">
        <f t="shared" si="187"/>
        <v>23201251</v>
      </c>
      <c r="C11957" s="32" t="s">
        <v>1449</v>
      </c>
      <c r="D11957" s="34">
        <v>-426670</v>
      </c>
      <c r="E11957" s="34">
        <v>-227414</v>
      </c>
    </row>
    <row r="11958" spans="1:5" x14ac:dyDescent="0.25">
      <c r="A11958">
        <v>8</v>
      </c>
      <c r="B11958" s="35" t="str">
        <f t="shared" si="187"/>
        <v>23202173</v>
      </c>
      <c r="C11958" s="32" t="s">
        <v>1450</v>
      </c>
      <c r="D11958" s="33">
        <v>0</v>
      </c>
      <c r="E11958" s="34">
        <v>122.4</v>
      </c>
    </row>
    <row r="11959" spans="1:5" x14ac:dyDescent="0.25">
      <c r="A11959">
        <v>8</v>
      </c>
      <c r="B11959" s="35" t="str">
        <f t="shared" si="187"/>
        <v>23202183</v>
      </c>
      <c r="C11959" s="32" t="s">
        <v>1451</v>
      </c>
      <c r="D11959" s="34">
        <v>-52698.58</v>
      </c>
      <c r="E11959" s="34">
        <v>-6837.05</v>
      </c>
    </row>
    <row r="11960" spans="1:5" x14ac:dyDescent="0.25">
      <c r="A11960">
        <v>8</v>
      </c>
      <c r="B11960" s="35" t="str">
        <f t="shared" si="187"/>
        <v>23202213</v>
      </c>
      <c r="C11960" s="32" t="s">
        <v>1756</v>
      </c>
      <c r="D11960" s="33">
        <v>0</v>
      </c>
      <c r="E11960" s="34">
        <v>-1796.88</v>
      </c>
    </row>
    <row r="11961" spans="1:5" x14ac:dyDescent="0.25">
      <c r="A11961">
        <v>8</v>
      </c>
      <c r="B11961" s="35" t="str">
        <f t="shared" si="187"/>
        <v>23202233</v>
      </c>
      <c r="C11961" s="32" t="s">
        <v>1452</v>
      </c>
      <c r="D11961" s="34">
        <v>-434833.18</v>
      </c>
      <c r="E11961" s="34">
        <v>-1577851.52</v>
      </c>
    </row>
    <row r="11962" spans="1:5" x14ac:dyDescent="0.25">
      <c r="A11962">
        <v>8</v>
      </c>
      <c r="B11962" s="35" t="str">
        <f t="shared" si="187"/>
        <v>23202353</v>
      </c>
      <c r="C11962" s="32" t="s">
        <v>1453</v>
      </c>
      <c r="D11962" s="34">
        <v>-17105387.32</v>
      </c>
      <c r="E11962" s="34">
        <v>-19339811.670000002</v>
      </c>
    </row>
    <row r="11963" spans="1:5" x14ac:dyDescent="0.25">
      <c r="A11963">
        <v>8</v>
      </c>
      <c r="B11963" s="35" t="str">
        <f t="shared" si="187"/>
        <v xml:space="preserve">F232    </v>
      </c>
      <c r="C11963" s="25" t="s">
        <v>1454</v>
      </c>
      <c r="D11963" s="27">
        <v>-352583617.63999999</v>
      </c>
      <c r="E11963" s="27">
        <v>-305623129.02999997</v>
      </c>
    </row>
    <row r="11964" spans="1:5" x14ac:dyDescent="0.25">
      <c r="A11964">
        <v>8</v>
      </c>
      <c r="B11964" s="35" t="str">
        <f t="shared" si="187"/>
        <v>F1-P112.</v>
      </c>
      <c r="C11964" s="25" t="s">
        <v>249</v>
      </c>
      <c r="D11964" s="27">
        <v>-352583617.63999999</v>
      </c>
      <c r="E11964" s="27">
        <v>-305623129.02999997</v>
      </c>
    </row>
    <row r="11965" spans="1:5" x14ac:dyDescent="0.25">
      <c r="A11965">
        <v>8</v>
      </c>
      <c r="B11965" s="35" t="str">
        <f t="shared" si="187"/>
        <v>23500003</v>
      </c>
      <c r="C11965" s="32" t="s">
        <v>1458</v>
      </c>
      <c r="D11965" s="34">
        <v>-36579996.969999999</v>
      </c>
      <c r="E11965" s="34">
        <v>-38188585.75</v>
      </c>
    </row>
    <row r="11966" spans="1:5" x14ac:dyDescent="0.25">
      <c r="A11966">
        <v>8</v>
      </c>
      <c r="B11966" s="35" t="str">
        <f t="shared" si="187"/>
        <v>23500011</v>
      </c>
      <c r="C11966" s="32" t="s">
        <v>1459</v>
      </c>
      <c r="D11966" s="34">
        <v>-7025572.9800000004</v>
      </c>
      <c r="E11966" s="34">
        <v>-7238673.1799999997</v>
      </c>
    </row>
    <row r="11967" spans="1:5" x14ac:dyDescent="0.25">
      <c r="A11967">
        <v>8</v>
      </c>
      <c r="B11967" s="35" t="str">
        <f t="shared" si="187"/>
        <v xml:space="preserve">F235    </v>
      </c>
      <c r="C11967" s="25" t="s">
        <v>1460</v>
      </c>
      <c r="D11967" s="27">
        <v>-43605569.950000003</v>
      </c>
      <c r="E11967" s="27">
        <v>-45427258.93</v>
      </c>
    </row>
    <row r="11968" spans="1:5" x14ac:dyDescent="0.25">
      <c r="A11968">
        <v>8</v>
      </c>
      <c r="B11968" s="35" t="str">
        <f t="shared" si="187"/>
        <v>F1-P112.</v>
      </c>
      <c r="C11968" s="25" t="s">
        <v>251</v>
      </c>
      <c r="D11968" s="27">
        <v>-43605569.950000003</v>
      </c>
      <c r="E11968" s="27">
        <v>-45427258.93</v>
      </c>
    </row>
    <row r="11969" spans="1:5" x14ac:dyDescent="0.25">
      <c r="A11969">
        <v>8</v>
      </c>
      <c r="B11969" s="35" t="str">
        <f t="shared" si="187"/>
        <v>23600021</v>
      </c>
      <c r="C11969" s="32" t="s">
        <v>1461</v>
      </c>
      <c r="D11969" s="34">
        <v>-6090755.4400000004</v>
      </c>
      <c r="E11969" s="34">
        <v>-4100269.14</v>
      </c>
    </row>
    <row r="11970" spans="1:5" x14ac:dyDescent="0.25">
      <c r="A11970">
        <v>8</v>
      </c>
      <c r="B11970" s="35" t="str">
        <f t="shared" si="187"/>
        <v>23600022</v>
      </c>
      <c r="C11970" s="32" t="s">
        <v>1462</v>
      </c>
      <c r="D11970" s="34">
        <v>-2958607.48</v>
      </c>
      <c r="E11970" s="34">
        <v>-848709.78</v>
      </c>
    </row>
    <row r="11971" spans="1:5" x14ac:dyDescent="0.25">
      <c r="A11971">
        <v>8</v>
      </c>
      <c r="B11971" s="35" t="str">
        <f t="shared" si="187"/>
        <v>23600033</v>
      </c>
      <c r="C11971" s="32" t="s">
        <v>1463</v>
      </c>
      <c r="D11971" s="34">
        <v>1.25</v>
      </c>
      <c r="E11971" s="34">
        <v>1.26</v>
      </c>
    </row>
    <row r="11972" spans="1:5" x14ac:dyDescent="0.25">
      <c r="A11972">
        <v>8</v>
      </c>
      <c r="B11972" s="35" t="str">
        <f t="shared" si="187"/>
        <v>23600093</v>
      </c>
      <c r="C11972" s="32" t="s">
        <v>1464</v>
      </c>
      <c r="D11972" s="33">
        <v>0</v>
      </c>
      <c r="E11972" s="34">
        <v>-335992.94</v>
      </c>
    </row>
    <row r="11973" spans="1:5" x14ac:dyDescent="0.25">
      <c r="A11973">
        <v>8</v>
      </c>
      <c r="B11973" s="35" t="str">
        <f t="shared" si="187"/>
        <v>23600173</v>
      </c>
      <c r="C11973" s="32" t="s">
        <v>1465</v>
      </c>
      <c r="D11973" s="34">
        <v>-6927.63</v>
      </c>
      <c r="E11973" s="33">
        <v>0</v>
      </c>
    </row>
    <row r="11974" spans="1:5" x14ac:dyDescent="0.25">
      <c r="A11974">
        <v>8</v>
      </c>
      <c r="B11974" s="35" t="str">
        <f t="shared" si="187"/>
        <v>23600201</v>
      </c>
      <c r="C11974" s="32" t="s">
        <v>1466</v>
      </c>
      <c r="D11974" s="34">
        <v>-44685701.590000004</v>
      </c>
      <c r="E11974" s="34">
        <v>-54147620.920000002</v>
      </c>
    </row>
    <row r="11975" spans="1:5" x14ac:dyDescent="0.25">
      <c r="A11975">
        <v>8</v>
      </c>
      <c r="B11975" s="35" t="str">
        <f t="shared" si="187"/>
        <v>23600211</v>
      </c>
      <c r="C11975" s="32" t="s">
        <v>1467</v>
      </c>
      <c r="D11975" s="34">
        <v>-5980648.04</v>
      </c>
      <c r="E11975" s="34">
        <v>-8388407.4000000004</v>
      </c>
    </row>
    <row r="11976" spans="1:5" x14ac:dyDescent="0.25">
      <c r="A11976">
        <v>8</v>
      </c>
      <c r="B11976" s="35" t="str">
        <f t="shared" si="187"/>
        <v>23600213</v>
      </c>
      <c r="C11976" s="32" t="s">
        <v>1468</v>
      </c>
      <c r="D11976" s="34">
        <v>-27622.46</v>
      </c>
      <c r="E11976" s="34">
        <v>-50678.22</v>
      </c>
    </row>
    <row r="11977" spans="1:5" x14ac:dyDescent="0.25">
      <c r="A11977">
        <v>8</v>
      </c>
      <c r="B11977" s="35" t="str">
        <f t="shared" si="187"/>
        <v>23600221</v>
      </c>
      <c r="C11977" s="32" t="s">
        <v>1469</v>
      </c>
      <c r="D11977" s="34">
        <v>298302.28000000003</v>
      </c>
      <c r="E11977" s="34">
        <v>-100796</v>
      </c>
    </row>
    <row r="11978" spans="1:5" x14ac:dyDescent="0.25">
      <c r="A11978">
        <v>8</v>
      </c>
      <c r="B11978" s="35" t="str">
        <f t="shared" si="187"/>
        <v>23600223</v>
      </c>
      <c r="C11978" s="32" t="s">
        <v>1470</v>
      </c>
      <c r="D11978" s="33">
        <v>0</v>
      </c>
      <c r="E11978" s="34">
        <v>-3774.93</v>
      </c>
    </row>
    <row r="11979" spans="1:5" x14ac:dyDescent="0.25">
      <c r="A11979">
        <v>8</v>
      </c>
      <c r="B11979" s="35" t="str">
        <f t="shared" si="187"/>
        <v>23600232</v>
      </c>
      <c r="C11979" s="32" t="s">
        <v>1471</v>
      </c>
      <c r="D11979" s="34">
        <v>-20965076.77</v>
      </c>
      <c r="E11979" s="34">
        <v>-24287788.09</v>
      </c>
    </row>
    <row r="11980" spans="1:5" x14ac:dyDescent="0.25">
      <c r="A11980">
        <v>8</v>
      </c>
      <c r="B11980" s="35" t="str">
        <f t="shared" si="187"/>
        <v>23600351</v>
      </c>
      <c r="C11980" s="32" t="s">
        <v>1472</v>
      </c>
      <c r="D11980" s="34">
        <v>-11093702.810000001</v>
      </c>
      <c r="E11980" s="34">
        <v>-7742725.04</v>
      </c>
    </row>
    <row r="11981" spans="1:5" x14ac:dyDescent="0.25">
      <c r="A11981">
        <v>8</v>
      </c>
      <c r="B11981" s="35" t="str">
        <f t="shared" si="187"/>
        <v>23600391</v>
      </c>
      <c r="C11981" s="32" t="s">
        <v>1473</v>
      </c>
      <c r="D11981" s="34">
        <v>-442510.41</v>
      </c>
      <c r="E11981" s="34">
        <v>-389450.56</v>
      </c>
    </row>
    <row r="11982" spans="1:5" x14ac:dyDescent="0.25">
      <c r="A11982">
        <v>8</v>
      </c>
      <c r="B11982" s="35" t="str">
        <f t="shared" si="187"/>
        <v>23600431</v>
      </c>
      <c r="C11982" s="32" t="s">
        <v>1474</v>
      </c>
      <c r="D11982" s="34">
        <v>1596.43</v>
      </c>
      <c r="E11982" s="34">
        <v>1596.43</v>
      </c>
    </row>
    <row r="11983" spans="1:5" x14ac:dyDescent="0.25">
      <c r="A11983">
        <v>8</v>
      </c>
      <c r="B11983" s="35" t="str">
        <f t="shared" si="187"/>
        <v>23600451</v>
      </c>
      <c r="C11983" s="32" t="s">
        <v>1475</v>
      </c>
      <c r="D11983" s="33">
        <v>0</v>
      </c>
      <c r="E11983" s="33">
        <v>0</v>
      </c>
    </row>
    <row r="11984" spans="1:5" x14ac:dyDescent="0.25">
      <c r="A11984">
        <v>8</v>
      </c>
      <c r="B11984" s="35" t="str">
        <f t="shared" si="187"/>
        <v>23600471</v>
      </c>
      <c r="C11984" s="32" t="s">
        <v>1476</v>
      </c>
      <c r="D11984" s="34">
        <v>-8233655.54</v>
      </c>
      <c r="E11984" s="34">
        <v>-6398432.5800000001</v>
      </c>
    </row>
    <row r="11985" spans="1:5" x14ac:dyDescent="0.25">
      <c r="A11985">
        <v>8</v>
      </c>
      <c r="B11985" s="35" t="str">
        <f t="shared" si="187"/>
        <v>23600552</v>
      </c>
      <c r="C11985" s="32" t="s">
        <v>1477</v>
      </c>
      <c r="D11985" s="34">
        <v>-4515640.92</v>
      </c>
      <c r="E11985" s="34">
        <v>-1348472.13</v>
      </c>
    </row>
    <row r="11986" spans="1:5" x14ac:dyDescent="0.25">
      <c r="A11986">
        <v>8</v>
      </c>
      <c r="B11986" s="35" t="str">
        <f t="shared" si="187"/>
        <v>23600602</v>
      </c>
      <c r="C11986" s="32" t="s">
        <v>1478</v>
      </c>
      <c r="D11986" s="34">
        <v>-6073708.7300000004</v>
      </c>
      <c r="E11986" s="34">
        <v>-1871263.52</v>
      </c>
    </row>
    <row r="11987" spans="1:5" x14ac:dyDescent="0.25">
      <c r="A11987">
        <v>8</v>
      </c>
      <c r="B11987" s="35" t="str">
        <f t="shared" si="187"/>
        <v>23601003</v>
      </c>
      <c r="C11987" s="32" t="s">
        <v>1479</v>
      </c>
      <c r="D11987" s="34">
        <v>-161630.39999999999</v>
      </c>
      <c r="E11987" s="34">
        <v>-119202.62</v>
      </c>
    </row>
    <row r="11988" spans="1:5" x14ac:dyDescent="0.25">
      <c r="A11988">
        <v>8</v>
      </c>
      <c r="B11988" s="35" t="str">
        <f t="shared" si="187"/>
        <v>23601013</v>
      </c>
      <c r="C11988" s="32" t="s">
        <v>1480</v>
      </c>
      <c r="D11988" s="34">
        <v>-149727.12</v>
      </c>
      <c r="E11988" s="34">
        <v>-107981.59</v>
      </c>
    </row>
    <row r="11989" spans="1:5" x14ac:dyDescent="0.25">
      <c r="A11989">
        <v>8</v>
      </c>
      <c r="B11989" s="35" t="str">
        <f t="shared" si="187"/>
        <v>23601023</v>
      </c>
      <c r="C11989" s="32" t="s">
        <v>1481</v>
      </c>
      <c r="D11989" s="34">
        <v>-38083.089999999997</v>
      </c>
      <c r="E11989" s="34">
        <v>-9926.7199999999993</v>
      </c>
    </row>
    <row r="11990" spans="1:5" x14ac:dyDescent="0.25">
      <c r="A11990">
        <v>8</v>
      </c>
      <c r="B11990" s="35" t="str">
        <f t="shared" si="187"/>
        <v>23601043</v>
      </c>
      <c r="C11990" s="32" t="s">
        <v>1482</v>
      </c>
      <c r="D11990" s="34">
        <v>-4314.67</v>
      </c>
      <c r="E11990" s="34">
        <v>-4660.16</v>
      </c>
    </row>
    <row r="11991" spans="1:5" x14ac:dyDescent="0.25">
      <c r="A11991">
        <v>8</v>
      </c>
      <c r="B11991" s="35" t="str">
        <f t="shared" si="187"/>
        <v xml:space="preserve">F236    </v>
      </c>
      <c r="C11991" s="25" t="s">
        <v>1483</v>
      </c>
      <c r="D11991" s="27">
        <v>-111128413.14</v>
      </c>
      <c r="E11991" s="27">
        <v>-110254554.65000001</v>
      </c>
    </row>
    <row r="11992" spans="1:5" x14ac:dyDescent="0.25">
      <c r="A11992">
        <v>8</v>
      </c>
      <c r="B11992" s="35" t="str">
        <f t="shared" ref="B11992:B12055" si="188">LEFT(C11992,8)</f>
        <v>F1-P112.</v>
      </c>
      <c r="C11992" s="25" t="s">
        <v>252</v>
      </c>
      <c r="D11992" s="27">
        <v>-111128413.14</v>
      </c>
      <c r="E11992" s="27">
        <v>-110254554.65000001</v>
      </c>
    </row>
    <row r="11993" spans="1:5" x14ac:dyDescent="0.25">
      <c r="A11993">
        <v>8</v>
      </c>
      <c r="B11993" s="35" t="str">
        <f t="shared" si="188"/>
        <v>23700363</v>
      </c>
      <c r="C11993" s="32" t="s">
        <v>1484</v>
      </c>
      <c r="D11993" s="34">
        <v>-44687.5</v>
      </c>
      <c r="E11993" s="34">
        <v>-223437.5</v>
      </c>
    </row>
    <row r="11994" spans="1:5" x14ac:dyDescent="0.25">
      <c r="A11994">
        <v>8</v>
      </c>
      <c r="B11994" s="35" t="str">
        <f t="shared" si="188"/>
        <v>23700383</v>
      </c>
      <c r="C11994" s="32" t="s">
        <v>1485</v>
      </c>
      <c r="D11994" s="34">
        <v>-6000</v>
      </c>
      <c r="E11994" s="34">
        <v>-30000</v>
      </c>
    </row>
    <row r="11995" spans="1:5" x14ac:dyDescent="0.25">
      <c r="A11995">
        <v>8</v>
      </c>
      <c r="B11995" s="35" t="str">
        <f t="shared" si="188"/>
        <v>23700713</v>
      </c>
      <c r="C11995" s="32" t="s">
        <v>1486</v>
      </c>
      <c r="D11995" s="34">
        <v>-15953.09</v>
      </c>
      <c r="E11995" s="34">
        <v>-118894.49</v>
      </c>
    </row>
    <row r="11996" spans="1:5" x14ac:dyDescent="0.25">
      <c r="A11996">
        <v>8</v>
      </c>
      <c r="B11996" s="35" t="str">
        <f t="shared" si="188"/>
        <v>23700813</v>
      </c>
      <c r="C11996" s="32" t="s">
        <v>1487</v>
      </c>
      <c r="D11996" s="34">
        <v>-1458333.08</v>
      </c>
      <c r="E11996" s="34">
        <v>-2624999.7200000002</v>
      </c>
    </row>
    <row r="11997" spans="1:5" x14ac:dyDescent="0.25">
      <c r="A11997">
        <v>8</v>
      </c>
      <c r="B11997" s="35" t="str">
        <f t="shared" si="188"/>
        <v>23700823</v>
      </c>
      <c r="C11997" s="32" t="s">
        <v>1488</v>
      </c>
      <c r="D11997" s="34">
        <v>-3931666.41</v>
      </c>
      <c r="E11997" s="34">
        <v>-6178333.0499999998</v>
      </c>
    </row>
    <row r="11998" spans="1:5" x14ac:dyDescent="0.25">
      <c r="A11998">
        <v>8</v>
      </c>
      <c r="B11998" s="35" t="str">
        <f t="shared" si="188"/>
        <v>23700841</v>
      </c>
      <c r="C11998" s="32" t="s">
        <v>1489</v>
      </c>
      <c r="D11998" s="34">
        <v>-651159.63</v>
      </c>
      <c r="E11998" s="34">
        <v>-743799.63</v>
      </c>
    </row>
    <row r="11999" spans="1:5" x14ac:dyDescent="0.25">
      <c r="A11999">
        <v>8</v>
      </c>
      <c r="B11999" s="35" t="str">
        <f t="shared" si="188"/>
        <v>23700873</v>
      </c>
      <c r="C11999" s="32" t="s">
        <v>1490</v>
      </c>
      <c r="D11999" s="34">
        <v>-6142500</v>
      </c>
      <c r="E11999" s="34">
        <v>-9652500</v>
      </c>
    </row>
    <row r="12000" spans="1:5" x14ac:dyDescent="0.25">
      <c r="A12000">
        <v>8</v>
      </c>
      <c r="B12000" s="35" t="str">
        <f t="shared" si="188"/>
        <v>23700963</v>
      </c>
      <c r="C12000" s="32" t="s">
        <v>1491</v>
      </c>
      <c r="D12000" s="34">
        <v>-1180368.42</v>
      </c>
      <c r="E12000" s="34">
        <v>-3464951.78</v>
      </c>
    </row>
    <row r="12001" spans="1:5" x14ac:dyDescent="0.25">
      <c r="A12001">
        <v>8</v>
      </c>
      <c r="B12001" s="35" t="str">
        <f t="shared" si="188"/>
        <v>23701023</v>
      </c>
      <c r="C12001" s="32" t="s">
        <v>1492</v>
      </c>
      <c r="D12001" s="34">
        <v>-746471.07</v>
      </c>
      <c r="E12001" s="34">
        <v>-3548137.71</v>
      </c>
    </row>
    <row r="12002" spans="1:5" x14ac:dyDescent="0.25">
      <c r="A12002">
        <v>8</v>
      </c>
      <c r="B12002" s="35" t="str">
        <f t="shared" si="188"/>
        <v>23701033</v>
      </c>
      <c r="C12002" s="32" t="s">
        <v>1493</v>
      </c>
      <c r="D12002" s="34">
        <v>-5542033.3300000001</v>
      </c>
      <c r="E12002" s="34">
        <v>-8679033.3300000001</v>
      </c>
    </row>
    <row r="12003" spans="1:5" x14ac:dyDescent="0.25">
      <c r="A12003">
        <v>8</v>
      </c>
      <c r="B12003" s="35" t="str">
        <f t="shared" si="188"/>
        <v>23701053</v>
      </c>
      <c r="C12003" s="32" t="s">
        <v>1494</v>
      </c>
      <c r="D12003" s="34">
        <v>-1452916.87</v>
      </c>
      <c r="E12003" s="34">
        <v>-4358750.2300000004</v>
      </c>
    </row>
    <row r="12004" spans="1:5" x14ac:dyDescent="0.25">
      <c r="A12004">
        <v>8</v>
      </c>
      <c r="B12004" s="35" t="str">
        <f t="shared" si="188"/>
        <v>23701063</v>
      </c>
      <c r="C12004" s="32" t="s">
        <v>1495</v>
      </c>
      <c r="D12004" s="34">
        <v>-12007.52</v>
      </c>
      <c r="E12004" s="34">
        <v>-201320.99</v>
      </c>
    </row>
    <row r="12005" spans="1:5" x14ac:dyDescent="0.25">
      <c r="A12005">
        <v>8</v>
      </c>
      <c r="B12005" s="35" t="str">
        <f t="shared" si="188"/>
        <v>23701113</v>
      </c>
      <c r="C12005" s="32" t="s">
        <v>1497</v>
      </c>
      <c r="D12005" s="34">
        <v>-5037375</v>
      </c>
      <c r="E12005" s="34">
        <v>-8395625</v>
      </c>
    </row>
    <row r="12006" spans="1:5" x14ac:dyDescent="0.25">
      <c r="A12006">
        <v>8</v>
      </c>
      <c r="B12006" s="35" t="str">
        <f t="shared" si="188"/>
        <v>23701123</v>
      </c>
      <c r="C12006" s="32" t="s">
        <v>1498</v>
      </c>
      <c r="D12006" s="34">
        <v>-5597809.2000000002</v>
      </c>
      <c r="E12006" s="34">
        <v>-8736767.5600000005</v>
      </c>
    </row>
    <row r="12007" spans="1:5" x14ac:dyDescent="0.25">
      <c r="A12007">
        <v>8</v>
      </c>
      <c r="B12007" s="35" t="str">
        <f t="shared" si="188"/>
        <v>23701133</v>
      </c>
      <c r="C12007" s="32" t="s">
        <v>1499</v>
      </c>
      <c r="D12007" s="34">
        <v>-6644610.8399999999</v>
      </c>
      <c r="E12007" s="34">
        <v>-1841277.48</v>
      </c>
    </row>
    <row r="12008" spans="1:5" x14ac:dyDescent="0.25">
      <c r="A12008">
        <v>8</v>
      </c>
      <c r="B12008" s="35" t="str">
        <f t="shared" si="188"/>
        <v>23701143</v>
      </c>
      <c r="C12008" s="32" t="s">
        <v>1500</v>
      </c>
      <c r="D12008" s="34">
        <v>-3617716.66</v>
      </c>
      <c r="E12008" s="34">
        <v>-6436716.6600000001</v>
      </c>
    </row>
    <row r="12009" spans="1:5" x14ac:dyDescent="0.25">
      <c r="A12009">
        <v>8</v>
      </c>
      <c r="B12009" s="35" t="str">
        <f t="shared" si="188"/>
        <v>23701153</v>
      </c>
      <c r="C12009" s="32" t="s">
        <v>1501</v>
      </c>
      <c r="D12009" s="34">
        <v>-1416416.67</v>
      </c>
      <c r="E12009" s="34">
        <v>-3263916.67</v>
      </c>
    </row>
    <row r="12010" spans="1:5" x14ac:dyDescent="0.25">
      <c r="A12010">
        <v>8</v>
      </c>
      <c r="B12010" s="35" t="str">
        <f t="shared" si="188"/>
        <v>23701163</v>
      </c>
      <c r="C12010" s="32" t="s">
        <v>1502</v>
      </c>
      <c r="D12010" s="34">
        <v>-270250</v>
      </c>
      <c r="E12010" s="34">
        <v>-622750</v>
      </c>
    </row>
    <row r="12011" spans="1:5" x14ac:dyDescent="0.25">
      <c r="A12011">
        <v>8</v>
      </c>
      <c r="B12011" s="35" t="str">
        <f t="shared" si="188"/>
        <v>23701173</v>
      </c>
      <c r="C12011" s="32" t="s">
        <v>1503</v>
      </c>
      <c r="D12011" s="34">
        <v>-108139.54</v>
      </c>
      <c r="E12011" s="34">
        <v>-148323.57999999999</v>
      </c>
    </row>
    <row r="12012" spans="1:5" x14ac:dyDescent="0.25">
      <c r="A12012">
        <v>8</v>
      </c>
      <c r="B12012" s="35" t="str">
        <f t="shared" si="188"/>
        <v>23701183</v>
      </c>
      <c r="C12012" s="32" t="s">
        <v>1504</v>
      </c>
      <c r="D12012" s="34">
        <v>-1814979.83</v>
      </c>
      <c r="E12012" s="34">
        <v>-2714969.83</v>
      </c>
    </row>
    <row r="12013" spans="1:5" x14ac:dyDescent="0.25">
      <c r="A12013">
        <v>8</v>
      </c>
      <c r="B12013" s="35" t="str">
        <f t="shared" si="188"/>
        <v>23701193</v>
      </c>
      <c r="C12013" s="32" t="s">
        <v>1505</v>
      </c>
      <c r="D12013" s="34">
        <v>-314600</v>
      </c>
      <c r="E12013" s="34">
        <v>-470600</v>
      </c>
    </row>
    <row r="12014" spans="1:5" x14ac:dyDescent="0.25">
      <c r="A12014">
        <v>8</v>
      </c>
      <c r="B12014" s="35" t="str">
        <f t="shared" si="188"/>
        <v>23701203</v>
      </c>
      <c r="C12014" s="32" t="s">
        <v>1506</v>
      </c>
      <c r="D12014" s="34">
        <v>-2081319.5</v>
      </c>
      <c r="E12014" s="34">
        <v>-5127152.8600000003</v>
      </c>
    </row>
    <row r="12015" spans="1:5" x14ac:dyDescent="0.25">
      <c r="A12015">
        <v>8</v>
      </c>
      <c r="B12015" s="35" t="str">
        <f t="shared" si="188"/>
        <v xml:space="preserve">F237    </v>
      </c>
      <c r="C12015" s="25" t="s">
        <v>1507</v>
      </c>
      <c r="D12015" s="27">
        <v>-48087314.159999996</v>
      </c>
      <c r="E12015" s="27">
        <v>-77582258.069999993</v>
      </c>
    </row>
    <row r="12016" spans="1:5" x14ac:dyDescent="0.25">
      <c r="A12016">
        <v>8</v>
      </c>
      <c r="B12016" s="35" t="str">
        <f t="shared" si="188"/>
        <v>F1-P112.</v>
      </c>
      <c r="C12016" s="25" t="s">
        <v>253</v>
      </c>
      <c r="D12016" s="27">
        <v>-48087314.159999996</v>
      </c>
      <c r="E12016" s="27">
        <v>-77582258.069999993</v>
      </c>
    </row>
    <row r="12017" spans="1:5" x14ac:dyDescent="0.25">
      <c r="A12017">
        <v>8</v>
      </c>
      <c r="B12017" s="35" t="str">
        <f t="shared" si="188"/>
        <v>24100043</v>
      </c>
      <c r="C12017" s="32" t="s">
        <v>1508</v>
      </c>
      <c r="D12017" s="33">
        <v>0</v>
      </c>
      <c r="E12017" s="34">
        <v>-336133.18</v>
      </c>
    </row>
    <row r="12018" spans="1:5" x14ac:dyDescent="0.25">
      <c r="A12018">
        <v>8</v>
      </c>
      <c r="B12018" s="35" t="str">
        <f t="shared" si="188"/>
        <v>24100063</v>
      </c>
      <c r="C12018" s="32" t="s">
        <v>1509</v>
      </c>
      <c r="D12018" s="34">
        <v>-2400.66</v>
      </c>
      <c r="E12018" s="34">
        <v>-2344.89</v>
      </c>
    </row>
    <row r="12019" spans="1:5" x14ac:dyDescent="0.25">
      <c r="A12019">
        <v>8</v>
      </c>
      <c r="B12019" s="35" t="str">
        <f t="shared" si="188"/>
        <v>24100143</v>
      </c>
      <c r="C12019" s="32" t="s">
        <v>1510</v>
      </c>
      <c r="D12019" s="34">
        <v>0.01</v>
      </c>
      <c r="E12019" s="34">
        <v>-720769.19</v>
      </c>
    </row>
    <row r="12020" spans="1:5" x14ac:dyDescent="0.25">
      <c r="A12020">
        <v>8</v>
      </c>
      <c r="B12020" s="35" t="str">
        <f t="shared" si="188"/>
        <v>24100173</v>
      </c>
      <c r="C12020" s="32" t="s">
        <v>1511</v>
      </c>
      <c r="D12020" s="34">
        <v>-58679.16</v>
      </c>
      <c r="E12020" s="34">
        <v>-4012.05</v>
      </c>
    </row>
    <row r="12021" spans="1:5" x14ac:dyDescent="0.25">
      <c r="A12021">
        <v>8</v>
      </c>
      <c r="B12021" s="35" t="str">
        <f t="shared" si="188"/>
        <v>24100212</v>
      </c>
      <c r="C12021" s="32" t="s">
        <v>1512</v>
      </c>
      <c r="D12021" s="34">
        <v>-1297091.67</v>
      </c>
      <c r="E12021" s="34">
        <v>-989963.43</v>
      </c>
    </row>
    <row r="12022" spans="1:5" x14ac:dyDescent="0.25">
      <c r="A12022">
        <v>8</v>
      </c>
      <c r="B12022" s="35" t="str">
        <f t="shared" si="188"/>
        <v xml:space="preserve">F241    </v>
      </c>
      <c r="C12022" s="25" t="s">
        <v>1513</v>
      </c>
      <c r="D12022" s="27">
        <v>-1358171.48</v>
      </c>
      <c r="E12022" s="27">
        <v>-2053222.74</v>
      </c>
    </row>
    <row r="12023" spans="1:5" x14ac:dyDescent="0.25">
      <c r="A12023">
        <v>8</v>
      </c>
      <c r="B12023" s="35" t="str">
        <f t="shared" si="188"/>
        <v>F1-P112.</v>
      </c>
      <c r="C12023" s="25" t="s">
        <v>254</v>
      </c>
      <c r="D12023" s="27">
        <v>-1358171.48</v>
      </c>
      <c r="E12023" s="27">
        <v>-2053222.74</v>
      </c>
    </row>
    <row r="12024" spans="1:5" x14ac:dyDescent="0.25">
      <c r="A12024">
        <v>8</v>
      </c>
      <c r="B12024" s="35" t="str">
        <f t="shared" si="188"/>
        <v>24200011</v>
      </c>
      <c r="C12024" s="32" t="s">
        <v>1514</v>
      </c>
      <c r="D12024" s="34">
        <v>-65807.87</v>
      </c>
      <c r="E12024" s="34">
        <v>-49024.49</v>
      </c>
    </row>
    <row r="12025" spans="1:5" x14ac:dyDescent="0.25">
      <c r="A12025">
        <v>8</v>
      </c>
      <c r="B12025" s="35" t="str">
        <f t="shared" si="188"/>
        <v>24200032</v>
      </c>
      <c r="C12025" s="32" t="s">
        <v>1515</v>
      </c>
      <c r="D12025" s="34">
        <v>-3200000</v>
      </c>
      <c r="E12025" s="34">
        <v>-1250000</v>
      </c>
    </row>
    <row r="12026" spans="1:5" x14ac:dyDescent="0.25">
      <c r="A12026">
        <v>8</v>
      </c>
      <c r="B12026" s="35" t="str">
        <f t="shared" si="188"/>
        <v>24200041</v>
      </c>
      <c r="C12026" s="32" t="s">
        <v>1516</v>
      </c>
      <c r="D12026" s="34">
        <v>-294650</v>
      </c>
      <c r="E12026" s="34">
        <v>-161000</v>
      </c>
    </row>
    <row r="12027" spans="1:5" x14ac:dyDescent="0.25">
      <c r="A12027">
        <v>8</v>
      </c>
      <c r="B12027" s="35" t="str">
        <f t="shared" si="188"/>
        <v>24200061</v>
      </c>
      <c r="C12027" s="32" t="s">
        <v>1517</v>
      </c>
      <c r="D12027" s="34">
        <v>-1026121.09</v>
      </c>
      <c r="E12027" s="34">
        <v>-269750</v>
      </c>
    </row>
    <row r="12028" spans="1:5" x14ac:dyDescent="0.25">
      <c r="A12028">
        <v>8</v>
      </c>
      <c r="B12028" s="35" t="str">
        <f t="shared" si="188"/>
        <v>24200071</v>
      </c>
      <c r="C12028" s="32" t="s">
        <v>1518</v>
      </c>
      <c r="D12028" s="34">
        <v>-8147.56</v>
      </c>
      <c r="E12028" s="34">
        <v>-9876.73</v>
      </c>
    </row>
    <row r="12029" spans="1:5" x14ac:dyDescent="0.25">
      <c r="A12029">
        <v>8</v>
      </c>
      <c r="B12029" s="35" t="str">
        <f t="shared" si="188"/>
        <v>24200101</v>
      </c>
      <c r="C12029" s="32" t="s">
        <v>1519</v>
      </c>
      <c r="D12029" s="33">
        <v>0</v>
      </c>
      <c r="E12029" s="33">
        <v>0</v>
      </c>
    </row>
    <row r="12030" spans="1:5" x14ac:dyDescent="0.25">
      <c r="A12030">
        <v>8</v>
      </c>
      <c r="B12030" s="35" t="str">
        <f t="shared" si="188"/>
        <v>24200103</v>
      </c>
      <c r="C12030" s="32" t="s">
        <v>1520</v>
      </c>
      <c r="D12030" s="34">
        <v>-25000</v>
      </c>
      <c r="E12030" s="34">
        <v>-25000</v>
      </c>
    </row>
    <row r="12031" spans="1:5" x14ac:dyDescent="0.25">
      <c r="A12031">
        <v>8</v>
      </c>
      <c r="B12031" s="35" t="str">
        <f t="shared" si="188"/>
        <v>24200451</v>
      </c>
      <c r="C12031" s="32" t="s">
        <v>1521</v>
      </c>
      <c r="D12031" s="34">
        <v>-80424.72</v>
      </c>
      <c r="E12031" s="34">
        <v>-1009842.06</v>
      </c>
    </row>
    <row r="12032" spans="1:5" x14ac:dyDescent="0.25">
      <c r="A12032">
        <v>8</v>
      </c>
      <c r="B12032" s="35" t="str">
        <f t="shared" si="188"/>
        <v>24200461</v>
      </c>
      <c r="C12032" s="32" t="s">
        <v>1522</v>
      </c>
      <c r="D12032" s="34">
        <v>-575714.82999999996</v>
      </c>
      <c r="E12032" s="34">
        <v>-7218939.6699999999</v>
      </c>
    </row>
    <row r="12033" spans="1:5" x14ac:dyDescent="0.25">
      <c r="A12033">
        <v>8</v>
      </c>
      <c r="B12033" s="35" t="str">
        <f t="shared" si="188"/>
        <v>24200511</v>
      </c>
      <c r="C12033" s="32" t="s">
        <v>1523</v>
      </c>
      <c r="D12033" s="34">
        <v>-4415778.2</v>
      </c>
      <c r="E12033" s="34">
        <v>-3175905</v>
      </c>
    </row>
    <row r="12034" spans="1:5" x14ac:dyDescent="0.25">
      <c r="A12034">
        <v>8</v>
      </c>
      <c r="B12034" s="35" t="str">
        <f t="shared" si="188"/>
        <v>24200521</v>
      </c>
      <c r="C12034" s="32" t="s">
        <v>1524</v>
      </c>
      <c r="D12034" s="34">
        <v>-225093.54</v>
      </c>
      <c r="E12034" s="33">
        <v>0</v>
      </c>
    </row>
    <row r="12035" spans="1:5" x14ac:dyDescent="0.25">
      <c r="A12035">
        <v>8</v>
      </c>
      <c r="B12035" s="35" t="str">
        <f t="shared" si="188"/>
        <v>24200541</v>
      </c>
      <c r="C12035" s="32" t="s">
        <v>1525</v>
      </c>
      <c r="D12035" s="34">
        <v>-78174.649999999994</v>
      </c>
      <c r="E12035" s="34">
        <v>52869.11</v>
      </c>
    </row>
    <row r="12036" spans="1:5" x14ac:dyDescent="0.25">
      <c r="A12036">
        <v>8</v>
      </c>
      <c r="B12036" s="35" t="str">
        <f t="shared" si="188"/>
        <v>24200551</v>
      </c>
      <c r="C12036" s="32" t="s">
        <v>1526</v>
      </c>
      <c r="D12036" s="34">
        <v>-78174.649999999994</v>
      </c>
      <c r="E12036" s="34">
        <v>52869.11</v>
      </c>
    </row>
    <row r="12037" spans="1:5" x14ac:dyDescent="0.25">
      <c r="A12037">
        <v>8</v>
      </c>
      <c r="B12037" s="35" t="str">
        <f t="shared" si="188"/>
        <v>24200561</v>
      </c>
      <c r="C12037" s="32" t="s">
        <v>1527</v>
      </c>
      <c r="D12037" s="34">
        <v>-16305.95</v>
      </c>
      <c r="E12037" s="34">
        <v>30099.06</v>
      </c>
    </row>
    <row r="12038" spans="1:5" x14ac:dyDescent="0.25">
      <c r="A12038">
        <v>8</v>
      </c>
      <c r="B12038" s="35" t="str">
        <f t="shared" si="188"/>
        <v>24200571</v>
      </c>
      <c r="C12038" s="32" t="s">
        <v>1528</v>
      </c>
      <c r="D12038" s="34">
        <v>-16305.95</v>
      </c>
      <c r="E12038" s="34">
        <v>30099.06</v>
      </c>
    </row>
    <row r="12039" spans="1:5" x14ac:dyDescent="0.25">
      <c r="A12039">
        <v>8</v>
      </c>
      <c r="B12039" s="35" t="str">
        <f t="shared" si="188"/>
        <v>24200611</v>
      </c>
      <c r="C12039" s="32" t="s">
        <v>1529</v>
      </c>
      <c r="D12039" s="34">
        <v>-192614.01</v>
      </c>
      <c r="E12039" s="33">
        <v>0</v>
      </c>
    </row>
    <row r="12040" spans="1:5" x14ac:dyDescent="0.25">
      <c r="A12040">
        <v>8</v>
      </c>
      <c r="B12040" s="35" t="str">
        <f t="shared" si="188"/>
        <v>24200622</v>
      </c>
      <c r="C12040" s="32" t="s">
        <v>1530</v>
      </c>
      <c r="D12040" s="34">
        <v>-1781020.22</v>
      </c>
      <c r="E12040" s="34">
        <v>-1118191</v>
      </c>
    </row>
    <row r="12041" spans="1:5" x14ac:dyDescent="0.25">
      <c r="A12041">
        <v>8</v>
      </c>
      <c r="B12041" s="35" t="str">
        <f t="shared" si="188"/>
        <v>24200633</v>
      </c>
      <c r="C12041" s="32" t="s">
        <v>1531</v>
      </c>
      <c r="D12041" s="34">
        <v>-3194320.09</v>
      </c>
      <c r="E12041" s="34">
        <v>-2711133.33</v>
      </c>
    </row>
    <row r="12042" spans="1:5" x14ac:dyDescent="0.25">
      <c r="A12042">
        <v>8</v>
      </c>
      <c r="B12042" s="35" t="str">
        <f t="shared" si="188"/>
        <v>24200651</v>
      </c>
      <c r="C12042" s="32" t="s">
        <v>1532</v>
      </c>
      <c r="D12042" s="34">
        <v>-34500</v>
      </c>
      <c r="E12042" s="34">
        <v>-52500</v>
      </c>
    </row>
    <row r="12043" spans="1:5" x14ac:dyDescent="0.25">
      <c r="A12043">
        <v>8</v>
      </c>
      <c r="B12043" s="35" t="str">
        <f t="shared" si="188"/>
        <v>24200653</v>
      </c>
      <c r="C12043" s="32" t="s">
        <v>1533</v>
      </c>
      <c r="D12043" s="34">
        <v>-1538787.47</v>
      </c>
      <c r="E12043" s="34">
        <v>-1049883.0900000001</v>
      </c>
    </row>
    <row r="12044" spans="1:5" x14ac:dyDescent="0.25">
      <c r="A12044">
        <v>8</v>
      </c>
      <c r="B12044" s="35" t="str">
        <f t="shared" si="188"/>
        <v>24200661</v>
      </c>
      <c r="C12044" s="32" t="s">
        <v>1534</v>
      </c>
      <c r="D12044" s="34">
        <v>-330420.06</v>
      </c>
      <c r="E12044" s="34">
        <v>-189073.7</v>
      </c>
    </row>
    <row r="12045" spans="1:5" x14ac:dyDescent="0.25">
      <c r="A12045">
        <v>8</v>
      </c>
      <c r="B12045" s="35" t="str">
        <f t="shared" si="188"/>
        <v>24200671</v>
      </c>
      <c r="C12045" s="32" t="s">
        <v>1535</v>
      </c>
      <c r="D12045" s="34">
        <v>-97857.99</v>
      </c>
      <c r="E12045" s="34">
        <v>-55996.5</v>
      </c>
    </row>
    <row r="12046" spans="1:5" x14ac:dyDescent="0.25">
      <c r="A12046">
        <v>8</v>
      </c>
      <c r="B12046" s="35" t="str">
        <f t="shared" si="188"/>
        <v>24200681</v>
      </c>
      <c r="C12046" s="32" t="s">
        <v>1536</v>
      </c>
      <c r="D12046" s="34">
        <v>-97857.99</v>
      </c>
      <c r="E12046" s="34">
        <v>-55996.5</v>
      </c>
    </row>
    <row r="12047" spans="1:5" x14ac:dyDescent="0.25">
      <c r="A12047">
        <v>8</v>
      </c>
      <c r="B12047" s="35" t="str">
        <f t="shared" si="188"/>
        <v>24200711</v>
      </c>
      <c r="C12047" s="32" t="s">
        <v>1537</v>
      </c>
      <c r="D12047" s="33">
        <v>0</v>
      </c>
      <c r="E12047" s="34">
        <v>-233333.36</v>
      </c>
    </row>
    <row r="12048" spans="1:5" x14ac:dyDescent="0.25">
      <c r="A12048">
        <v>8</v>
      </c>
      <c r="B12048" s="35" t="str">
        <f t="shared" si="188"/>
        <v>24200721</v>
      </c>
      <c r="C12048" s="32" t="s">
        <v>1538</v>
      </c>
      <c r="D12048" s="33">
        <v>0</v>
      </c>
      <c r="E12048" s="33">
        <v>0</v>
      </c>
    </row>
    <row r="12049" spans="1:5" x14ac:dyDescent="0.25">
      <c r="A12049">
        <v>8</v>
      </c>
      <c r="B12049" s="35" t="str">
        <f t="shared" si="188"/>
        <v>24200811</v>
      </c>
      <c r="C12049" s="32" t="s">
        <v>1539</v>
      </c>
      <c r="D12049" s="34">
        <v>-196839.3</v>
      </c>
      <c r="E12049" s="34">
        <v>-160282.70000000001</v>
      </c>
    </row>
    <row r="12050" spans="1:5" x14ac:dyDescent="0.25">
      <c r="A12050">
        <v>8</v>
      </c>
      <c r="B12050" s="35" t="str">
        <f t="shared" si="188"/>
        <v>24200821</v>
      </c>
      <c r="C12050" s="32" t="s">
        <v>1540</v>
      </c>
      <c r="D12050" s="34">
        <v>-149297.46</v>
      </c>
      <c r="E12050" s="34">
        <v>-32511.32</v>
      </c>
    </row>
    <row r="12051" spans="1:5" x14ac:dyDescent="0.25">
      <c r="A12051">
        <v>8</v>
      </c>
      <c r="B12051" s="35" t="str">
        <f t="shared" si="188"/>
        <v>24200831</v>
      </c>
      <c r="C12051" s="32" t="s">
        <v>1541</v>
      </c>
      <c r="D12051" s="34">
        <v>-96929.97</v>
      </c>
      <c r="E12051" s="34">
        <v>-98651.67</v>
      </c>
    </row>
    <row r="12052" spans="1:5" x14ac:dyDescent="0.25">
      <c r="A12052">
        <v>8</v>
      </c>
      <c r="B12052" s="35" t="str">
        <f t="shared" si="188"/>
        <v>24200841</v>
      </c>
      <c r="C12052" s="32" t="s">
        <v>1542</v>
      </c>
      <c r="D12052" s="34">
        <v>-302764.07</v>
      </c>
      <c r="E12052" s="34">
        <v>-294091.92</v>
      </c>
    </row>
    <row r="12053" spans="1:5" x14ac:dyDescent="0.25">
      <c r="A12053">
        <v>8</v>
      </c>
      <c r="B12053" s="35" t="str">
        <f t="shared" si="188"/>
        <v>24200851</v>
      </c>
      <c r="C12053" s="32" t="s">
        <v>1543</v>
      </c>
      <c r="D12053" s="34">
        <v>-133940.29</v>
      </c>
      <c r="E12053" s="34">
        <v>-116048.77</v>
      </c>
    </row>
    <row r="12054" spans="1:5" x14ac:dyDescent="0.25">
      <c r="A12054">
        <v>8</v>
      </c>
      <c r="B12054" s="35" t="str">
        <f t="shared" si="188"/>
        <v>24200871</v>
      </c>
      <c r="C12054" s="32" t="s">
        <v>1544</v>
      </c>
      <c r="D12054" s="34">
        <v>-94689.9</v>
      </c>
      <c r="E12054" s="34">
        <v>-94689.9</v>
      </c>
    </row>
    <row r="12055" spans="1:5" x14ac:dyDescent="0.25">
      <c r="A12055">
        <v>8</v>
      </c>
      <c r="B12055" s="35" t="str">
        <f t="shared" si="188"/>
        <v>24200881</v>
      </c>
      <c r="C12055" s="32" t="s">
        <v>1545</v>
      </c>
      <c r="D12055" s="34">
        <v>-219056.49</v>
      </c>
      <c r="E12055" s="34">
        <v>-176284.68</v>
      </c>
    </row>
    <row r="12056" spans="1:5" x14ac:dyDescent="0.25">
      <c r="A12056">
        <v>8</v>
      </c>
      <c r="B12056" s="35" t="str">
        <f t="shared" ref="B12056:B12119" si="189">LEFT(C12056,8)</f>
        <v>24200891</v>
      </c>
      <c r="C12056" s="32" t="s">
        <v>1546</v>
      </c>
      <c r="D12056" s="34">
        <v>-67618.100000000006</v>
      </c>
      <c r="E12056" s="34">
        <v>-67618.100000000006</v>
      </c>
    </row>
    <row r="12057" spans="1:5" x14ac:dyDescent="0.25">
      <c r="A12057">
        <v>8</v>
      </c>
      <c r="B12057" s="35" t="str">
        <f t="shared" si="189"/>
        <v>24200901</v>
      </c>
      <c r="C12057" s="32" t="s">
        <v>1547</v>
      </c>
      <c r="D12057" s="34">
        <v>-164151.93</v>
      </c>
      <c r="E12057" s="34">
        <v>-164151.93</v>
      </c>
    </row>
    <row r="12058" spans="1:5" x14ac:dyDescent="0.25">
      <c r="A12058">
        <v>8</v>
      </c>
      <c r="B12058" s="35" t="str">
        <f t="shared" si="189"/>
        <v>24200911</v>
      </c>
      <c r="C12058" s="32" t="s">
        <v>1548</v>
      </c>
      <c r="D12058" s="34">
        <v>-16289.89</v>
      </c>
      <c r="E12058" s="34">
        <v>-15701.1</v>
      </c>
    </row>
    <row r="12059" spans="1:5" x14ac:dyDescent="0.25">
      <c r="A12059">
        <v>8</v>
      </c>
      <c r="B12059" s="35" t="str">
        <f t="shared" si="189"/>
        <v>24200921</v>
      </c>
      <c r="C12059" s="32" t="s">
        <v>1549</v>
      </c>
      <c r="D12059" s="34">
        <v>-2239518.56</v>
      </c>
      <c r="E12059" s="34">
        <v>-2239518.56</v>
      </c>
    </row>
    <row r="12060" spans="1:5" x14ac:dyDescent="0.25">
      <c r="A12060">
        <v>8</v>
      </c>
      <c r="B12060" s="35" t="str">
        <f t="shared" si="189"/>
        <v>24200931</v>
      </c>
      <c r="C12060" s="32" t="s">
        <v>1550</v>
      </c>
      <c r="D12060" s="34">
        <v>-237634.65</v>
      </c>
      <c r="E12060" s="34">
        <v>-206411.6</v>
      </c>
    </row>
    <row r="12061" spans="1:5" x14ac:dyDescent="0.25">
      <c r="A12061">
        <v>8</v>
      </c>
      <c r="B12061" s="35" t="str">
        <f t="shared" si="189"/>
        <v>24200941</v>
      </c>
      <c r="C12061" s="32" t="s">
        <v>1551</v>
      </c>
      <c r="D12061" s="34">
        <v>-68230.8</v>
      </c>
      <c r="E12061" s="34">
        <v>-68230.8</v>
      </c>
    </row>
    <row r="12062" spans="1:5" x14ac:dyDescent="0.25">
      <c r="A12062">
        <v>8</v>
      </c>
      <c r="B12062" s="35" t="str">
        <f t="shared" si="189"/>
        <v>24200951</v>
      </c>
      <c r="C12062" s="32" t="s">
        <v>1552</v>
      </c>
      <c r="D12062" s="34">
        <v>-203006.38</v>
      </c>
      <c r="E12062" s="34">
        <v>-202249.16</v>
      </c>
    </row>
    <row r="12063" spans="1:5" x14ac:dyDescent="0.25">
      <c r="A12063">
        <v>8</v>
      </c>
      <c r="B12063" s="35" t="str">
        <f t="shared" si="189"/>
        <v>24200961</v>
      </c>
      <c r="C12063" s="32" t="s">
        <v>1553</v>
      </c>
      <c r="D12063" s="34">
        <v>-3114455.47</v>
      </c>
      <c r="E12063" s="34">
        <v>-2842206.36</v>
      </c>
    </row>
    <row r="12064" spans="1:5" x14ac:dyDescent="0.25">
      <c r="A12064">
        <v>8</v>
      </c>
      <c r="B12064" s="35" t="str">
        <f t="shared" si="189"/>
        <v>24200971</v>
      </c>
      <c r="C12064" s="32" t="s">
        <v>1554</v>
      </c>
      <c r="D12064" s="34">
        <v>-70035.72</v>
      </c>
      <c r="E12064" s="34">
        <v>-68633.509999999995</v>
      </c>
    </row>
    <row r="12065" spans="1:5" x14ac:dyDescent="0.25">
      <c r="A12065">
        <v>8</v>
      </c>
      <c r="B12065" s="35" t="str">
        <f t="shared" si="189"/>
        <v>24200991</v>
      </c>
      <c r="C12065" s="32" t="s">
        <v>1555</v>
      </c>
      <c r="D12065" s="34">
        <v>-32.51</v>
      </c>
      <c r="E12065" s="34">
        <v>-32.51</v>
      </c>
    </row>
    <row r="12066" spans="1:5" x14ac:dyDescent="0.25">
      <c r="A12066">
        <v>8</v>
      </c>
      <c r="B12066" s="35" t="str">
        <f t="shared" si="189"/>
        <v>24201031</v>
      </c>
      <c r="C12066" s="32" t="s">
        <v>1556</v>
      </c>
      <c r="D12066" s="34">
        <v>-101316.25</v>
      </c>
      <c r="E12066" s="34">
        <v>-102004.93</v>
      </c>
    </row>
    <row r="12067" spans="1:5" x14ac:dyDescent="0.25">
      <c r="A12067">
        <v>8</v>
      </c>
      <c r="B12067" s="35" t="str">
        <f t="shared" si="189"/>
        <v>24201041</v>
      </c>
      <c r="C12067" s="32" t="s">
        <v>1557</v>
      </c>
      <c r="D12067" s="34">
        <v>-31865.89</v>
      </c>
      <c r="E12067" s="34">
        <v>-32500.97</v>
      </c>
    </row>
    <row r="12068" spans="1:5" x14ac:dyDescent="0.25">
      <c r="A12068">
        <v>8</v>
      </c>
      <c r="B12068" s="35" t="str">
        <f t="shared" si="189"/>
        <v>24201111</v>
      </c>
      <c r="C12068" s="32" t="s">
        <v>1558</v>
      </c>
      <c r="D12068" s="33">
        <v>0</v>
      </c>
      <c r="E12068" s="33">
        <v>0</v>
      </c>
    </row>
    <row r="12069" spans="1:5" x14ac:dyDescent="0.25">
      <c r="A12069">
        <v>8</v>
      </c>
      <c r="B12069" s="35" t="str">
        <f t="shared" si="189"/>
        <v xml:space="preserve">F242    </v>
      </c>
      <c r="C12069" s="25" t="s">
        <v>1559</v>
      </c>
      <c r="D12069" s="27">
        <v>-24880750.469999999</v>
      </c>
      <c r="E12069" s="27">
        <v>-25451329.579999998</v>
      </c>
    </row>
    <row r="12070" spans="1:5" x14ac:dyDescent="0.25">
      <c r="A12070">
        <v>8</v>
      </c>
      <c r="B12070" s="35" t="str">
        <f t="shared" si="189"/>
        <v>F1-P112.</v>
      </c>
      <c r="C12070" s="25" t="s">
        <v>255</v>
      </c>
      <c r="D12070" s="27">
        <v>-24880750.469999999</v>
      </c>
      <c r="E12070" s="27">
        <v>-25451329.579999998</v>
      </c>
    </row>
    <row r="12071" spans="1:5" x14ac:dyDescent="0.25">
      <c r="A12071">
        <v>8</v>
      </c>
      <c r="B12071" s="35" t="str">
        <f t="shared" si="189"/>
        <v>24300013</v>
      </c>
      <c r="C12071" s="32" t="s">
        <v>1868</v>
      </c>
      <c r="D12071" s="34">
        <v>-665054.71999999997</v>
      </c>
      <c r="E12071" s="33">
        <v>0</v>
      </c>
    </row>
    <row r="12072" spans="1:5" x14ac:dyDescent="0.25">
      <c r="A12072">
        <v>8</v>
      </c>
      <c r="B12072" s="35" t="str">
        <f t="shared" si="189"/>
        <v>24300023</v>
      </c>
      <c r="C12072" s="32" t="s">
        <v>1560</v>
      </c>
      <c r="D12072" s="33">
        <v>0</v>
      </c>
      <c r="E12072" s="34">
        <v>-1297468.83</v>
      </c>
    </row>
    <row r="12073" spans="1:5" x14ac:dyDescent="0.25">
      <c r="A12073">
        <v>8</v>
      </c>
      <c r="B12073" s="35" t="str">
        <f t="shared" si="189"/>
        <v xml:space="preserve">F243    </v>
      </c>
      <c r="C12073" s="25" t="s">
        <v>1561</v>
      </c>
      <c r="D12073" s="27">
        <v>-665054.71999999997</v>
      </c>
      <c r="E12073" s="27">
        <v>-1297468.83</v>
      </c>
    </row>
    <row r="12074" spans="1:5" x14ac:dyDescent="0.25">
      <c r="A12074">
        <v>8</v>
      </c>
      <c r="B12074" s="35" t="str">
        <f t="shared" si="189"/>
        <v>F1-P112.</v>
      </c>
      <c r="C12074" s="25" t="s">
        <v>256</v>
      </c>
      <c r="D12074" s="27">
        <v>-665054.71999999997</v>
      </c>
      <c r="E12074" s="27">
        <v>-1297468.83</v>
      </c>
    </row>
    <row r="12075" spans="1:5" x14ac:dyDescent="0.25">
      <c r="A12075">
        <v>8</v>
      </c>
      <c r="B12075" s="35" t="str">
        <f t="shared" si="189"/>
        <v>24400001</v>
      </c>
      <c r="C12075" s="32" t="s">
        <v>1562</v>
      </c>
      <c r="D12075" s="34">
        <v>-30997296.890000001</v>
      </c>
      <c r="E12075" s="34">
        <v>-27519500.25</v>
      </c>
    </row>
    <row r="12076" spans="1:5" x14ac:dyDescent="0.25">
      <c r="A12076">
        <v>8</v>
      </c>
      <c r="B12076" s="35" t="str">
        <f t="shared" si="189"/>
        <v>24400002</v>
      </c>
      <c r="C12076" s="32" t="s">
        <v>1563</v>
      </c>
      <c r="D12076" s="34">
        <v>-13172212.289999999</v>
      </c>
      <c r="E12076" s="34">
        <v>-13698998.050000001</v>
      </c>
    </row>
    <row r="12077" spans="1:5" x14ac:dyDescent="0.25">
      <c r="A12077">
        <v>8</v>
      </c>
      <c r="B12077" s="35" t="str">
        <f t="shared" si="189"/>
        <v>24400011</v>
      </c>
      <c r="C12077" s="32" t="s">
        <v>1564</v>
      </c>
      <c r="D12077" s="34">
        <v>-10331786.85</v>
      </c>
      <c r="E12077" s="34">
        <v>-7868646.1200000001</v>
      </c>
    </row>
    <row r="12078" spans="1:5" x14ac:dyDescent="0.25">
      <c r="A12078">
        <v>8</v>
      </c>
      <c r="B12078" s="35" t="str">
        <f t="shared" si="189"/>
        <v>24400012</v>
      </c>
      <c r="C12078" s="32" t="s">
        <v>1565</v>
      </c>
      <c r="D12078" s="34">
        <v>-5928762.4100000001</v>
      </c>
      <c r="E12078" s="34">
        <v>-6468904</v>
      </c>
    </row>
    <row r="12079" spans="1:5" x14ac:dyDescent="0.25">
      <c r="A12079">
        <v>8</v>
      </c>
      <c r="B12079" s="35" t="str">
        <f t="shared" si="189"/>
        <v xml:space="preserve">F244    </v>
      </c>
      <c r="C12079" s="25" t="s">
        <v>1566</v>
      </c>
      <c r="D12079" s="27">
        <v>-60430058.439999998</v>
      </c>
      <c r="E12079" s="27">
        <v>-55556048.420000002</v>
      </c>
    </row>
    <row r="12080" spans="1:5" x14ac:dyDescent="0.25">
      <c r="A12080">
        <v>8</v>
      </c>
      <c r="B12080" s="35" t="str">
        <f t="shared" si="189"/>
        <v>F1-P112.</v>
      </c>
      <c r="C12080" s="25" t="s">
        <v>257</v>
      </c>
      <c r="D12080" s="27">
        <v>-60430058.439999998</v>
      </c>
      <c r="E12080" s="27">
        <v>-55556048.420000002</v>
      </c>
    </row>
    <row r="12081" spans="1:5" x14ac:dyDescent="0.25">
      <c r="A12081">
        <v>8</v>
      </c>
      <c r="B12081" s="35" t="str">
        <f t="shared" si="189"/>
        <v>F1-P112.</v>
      </c>
      <c r="C12081" s="30" t="s">
        <v>1567</v>
      </c>
      <c r="D12081" s="38">
        <v>-888501950</v>
      </c>
      <c r="E12081" s="38">
        <v>-660245270.25</v>
      </c>
    </row>
    <row r="12082" spans="1:5" x14ac:dyDescent="0.25">
      <c r="A12082">
        <v>8</v>
      </c>
      <c r="B12082" s="35" t="str">
        <f t="shared" si="189"/>
        <v>25200161</v>
      </c>
      <c r="C12082" s="32" t="s">
        <v>1568</v>
      </c>
      <c r="D12082" s="34">
        <v>-6870960.6200000001</v>
      </c>
      <c r="E12082" s="34">
        <v>-8691243.0500000007</v>
      </c>
    </row>
    <row r="12083" spans="1:5" x14ac:dyDescent="0.25">
      <c r="A12083">
        <v>8</v>
      </c>
      <c r="B12083" s="35" t="str">
        <f t="shared" si="189"/>
        <v>25200171</v>
      </c>
      <c r="C12083" s="32" t="s">
        <v>1569</v>
      </c>
      <c r="D12083" s="34">
        <v>-18832792.969999999</v>
      </c>
      <c r="E12083" s="34">
        <v>-21665661.73</v>
      </c>
    </row>
    <row r="12084" spans="1:5" x14ac:dyDescent="0.25">
      <c r="A12084">
        <v>8</v>
      </c>
      <c r="B12084" s="35" t="str">
        <f t="shared" si="189"/>
        <v>25200181</v>
      </c>
      <c r="C12084" s="32" t="s">
        <v>1570</v>
      </c>
      <c r="D12084" s="34">
        <v>-35393314.5</v>
      </c>
      <c r="E12084" s="34">
        <v>-41481647.030000001</v>
      </c>
    </row>
    <row r="12085" spans="1:5" x14ac:dyDescent="0.25">
      <c r="A12085">
        <v>8</v>
      </c>
      <c r="B12085" s="35" t="str">
        <f t="shared" si="189"/>
        <v>25200202</v>
      </c>
      <c r="C12085" s="32" t="s">
        <v>1571</v>
      </c>
      <c r="D12085" s="34">
        <v>-18790109.739999998</v>
      </c>
      <c r="E12085" s="34">
        <v>-19966110.219999999</v>
      </c>
    </row>
    <row r="12086" spans="1:5" x14ac:dyDescent="0.25">
      <c r="A12086">
        <v>8</v>
      </c>
      <c r="B12086" s="35" t="str">
        <f t="shared" si="189"/>
        <v>25200222</v>
      </c>
      <c r="C12086" s="32" t="s">
        <v>1572</v>
      </c>
      <c r="D12086" s="34">
        <v>-2300126.9900000002</v>
      </c>
      <c r="E12086" s="34">
        <v>-2193722.9900000002</v>
      </c>
    </row>
    <row r="12087" spans="1:5" x14ac:dyDescent="0.25">
      <c r="A12087">
        <v>8</v>
      </c>
      <c r="B12087" s="35" t="str">
        <f t="shared" si="189"/>
        <v xml:space="preserve">F252    </v>
      </c>
      <c r="C12087" s="25" t="s">
        <v>1573</v>
      </c>
      <c r="D12087" s="27">
        <v>-82187304.819999993</v>
      </c>
      <c r="E12087" s="27">
        <v>-93998385.019999996</v>
      </c>
    </row>
    <row r="12088" spans="1:5" x14ac:dyDescent="0.25">
      <c r="A12088">
        <v>8</v>
      </c>
      <c r="B12088" s="35" t="str">
        <f t="shared" si="189"/>
        <v>F1-P112.</v>
      </c>
      <c r="C12088" s="25" t="s">
        <v>258</v>
      </c>
      <c r="D12088" s="27">
        <v>-82187304.819999993</v>
      </c>
      <c r="E12088" s="27">
        <v>-93998385.019999996</v>
      </c>
    </row>
    <row r="12089" spans="1:5" x14ac:dyDescent="0.25">
      <c r="A12089">
        <v>8</v>
      </c>
      <c r="B12089" s="35" t="str">
        <f t="shared" si="189"/>
        <v>25500002</v>
      </c>
      <c r="C12089" s="32" t="s">
        <v>1574</v>
      </c>
      <c r="D12089" s="34">
        <v>-8165809</v>
      </c>
      <c r="E12089" s="34">
        <v>-8165809</v>
      </c>
    </row>
    <row r="12090" spans="1:5" x14ac:dyDescent="0.25">
      <c r="A12090">
        <v>8</v>
      </c>
      <c r="B12090" s="35" t="str">
        <f t="shared" si="189"/>
        <v>25500022</v>
      </c>
      <c r="C12090" s="32" t="s">
        <v>1575</v>
      </c>
      <c r="D12090" s="34">
        <v>8165809</v>
      </c>
      <c r="E12090" s="34">
        <v>8165809</v>
      </c>
    </row>
    <row r="12091" spans="1:5" x14ac:dyDescent="0.25">
      <c r="A12091">
        <v>8</v>
      </c>
      <c r="B12091" s="35" t="str">
        <f t="shared" si="189"/>
        <v xml:space="preserve">F255    </v>
      </c>
      <c r="C12091" s="25" t="s">
        <v>1576</v>
      </c>
      <c r="D12091" s="26">
        <v>0</v>
      </c>
      <c r="E12091" s="26">
        <v>0</v>
      </c>
    </row>
    <row r="12092" spans="1:5" x14ac:dyDescent="0.25">
      <c r="A12092">
        <v>8</v>
      </c>
      <c r="B12092" s="35" t="str">
        <f t="shared" si="189"/>
        <v>F1-P112.</v>
      </c>
      <c r="C12092" s="25" t="s">
        <v>259</v>
      </c>
      <c r="D12092" s="26">
        <v>0</v>
      </c>
      <c r="E12092" s="26">
        <v>0</v>
      </c>
    </row>
    <row r="12093" spans="1:5" x14ac:dyDescent="0.25">
      <c r="A12093">
        <v>8</v>
      </c>
      <c r="B12093" s="35" t="str">
        <f t="shared" si="189"/>
        <v>25600072</v>
      </c>
      <c r="C12093" s="32" t="s">
        <v>1869</v>
      </c>
      <c r="D12093" s="34">
        <v>-92024.8</v>
      </c>
      <c r="E12093" s="34">
        <v>-92024.8</v>
      </c>
    </row>
    <row r="12094" spans="1:5" x14ac:dyDescent="0.25">
      <c r="A12094">
        <v>8</v>
      </c>
      <c r="B12094" s="35" t="str">
        <f t="shared" si="189"/>
        <v>25600081</v>
      </c>
      <c r="C12094" s="32" t="s">
        <v>1577</v>
      </c>
      <c r="D12094" s="34">
        <v>-4001866.78</v>
      </c>
      <c r="E12094" s="34">
        <v>-4065866.37</v>
      </c>
    </row>
    <row r="12095" spans="1:5" x14ac:dyDescent="0.25">
      <c r="A12095">
        <v>8</v>
      </c>
      <c r="B12095" s="35" t="str">
        <f t="shared" si="189"/>
        <v>25600102</v>
      </c>
      <c r="C12095" s="32" t="s">
        <v>1870</v>
      </c>
      <c r="D12095" s="34">
        <v>108130.86</v>
      </c>
      <c r="E12095" s="34">
        <v>149363.57999999999</v>
      </c>
    </row>
    <row r="12096" spans="1:5" x14ac:dyDescent="0.25">
      <c r="A12096">
        <v>8</v>
      </c>
      <c r="B12096" s="35" t="str">
        <f t="shared" si="189"/>
        <v>25600111</v>
      </c>
      <c r="C12096" s="32" t="s">
        <v>1871</v>
      </c>
      <c r="D12096" s="34">
        <v>1102999.43</v>
      </c>
      <c r="E12096" s="34">
        <v>1525004.55</v>
      </c>
    </row>
    <row r="12097" spans="1:5" x14ac:dyDescent="0.25">
      <c r="A12097">
        <v>8</v>
      </c>
      <c r="B12097" s="35" t="str">
        <f t="shared" si="189"/>
        <v>25600121</v>
      </c>
      <c r="C12097" s="32" t="s">
        <v>1578</v>
      </c>
      <c r="D12097" s="33">
        <v>0</v>
      </c>
      <c r="E12097" s="33">
        <v>0</v>
      </c>
    </row>
    <row r="12098" spans="1:5" x14ac:dyDescent="0.25">
      <c r="A12098">
        <v>8</v>
      </c>
      <c r="B12098" s="35" t="str">
        <f t="shared" si="189"/>
        <v>25600122</v>
      </c>
      <c r="C12098" s="32" t="s">
        <v>1579</v>
      </c>
      <c r="D12098" s="33">
        <v>0</v>
      </c>
      <c r="E12098" s="33">
        <v>0</v>
      </c>
    </row>
    <row r="12099" spans="1:5" x14ac:dyDescent="0.25">
      <c r="A12099">
        <v>8</v>
      </c>
      <c r="B12099" s="35" t="str">
        <f t="shared" si="189"/>
        <v xml:space="preserve">F256    </v>
      </c>
      <c r="C12099" s="25" t="s">
        <v>1580</v>
      </c>
      <c r="D12099" s="27">
        <v>-2882761.29</v>
      </c>
      <c r="E12099" s="27">
        <v>-2483523.04</v>
      </c>
    </row>
    <row r="12100" spans="1:5" x14ac:dyDescent="0.25">
      <c r="A12100">
        <v>8</v>
      </c>
      <c r="B12100" s="35" t="str">
        <f t="shared" si="189"/>
        <v>F1-P112.</v>
      </c>
      <c r="C12100" s="25" t="s">
        <v>260</v>
      </c>
      <c r="D12100" s="27">
        <v>-2882761.29</v>
      </c>
      <c r="E12100" s="27">
        <v>-2483523.04</v>
      </c>
    </row>
    <row r="12101" spans="1:5" x14ac:dyDescent="0.25">
      <c r="A12101">
        <v>8</v>
      </c>
      <c r="B12101" s="35" t="str">
        <f t="shared" si="189"/>
        <v>25300001</v>
      </c>
      <c r="C12101" s="32" t="s">
        <v>1583</v>
      </c>
      <c r="D12101" s="34">
        <v>-55105.58</v>
      </c>
      <c r="E12101" s="34">
        <v>-70038.14</v>
      </c>
    </row>
    <row r="12102" spans="1:5" x14ac:dyDescent="0.25">
      <c r="A12102">
        <v>8</v>
      </c>
      <c r="B12102" s="35" t="str">
        <f t="shared" si="189"/>
        <v>25300011</v>
      </c>
      <c r="C12102" s="32" t="s">
        <v>1584</v>
      </c>
      <c r="D12102" s="34">
        <v>-5000</v>
      </c>
      <c r="E12102" s="34">
        <v>-5000</v>
      </c>
    </row>
    <row r="12103" spans="1:5" x14ac:dyDescent="0.25">
      <c r="A12103">
        <v>8</v>
      </c>
      <c r="B12103" s="35" t="str">
        <f t="shared" si="189"/>
        <v>25300033</v>
      </c>
      <c r="C12103" s="32" t="s">
        <v>1586</v>
      </c>
      <c r="D12103" s="34">
        <v>-8101359.9199999999</v>
      </c>
      <c r="E12103" s="34">
        <v>-7260541.7800000003</v>
      </c>
    </row>
    <row r="12104" spans="1:5" x14ac:dyDescent="0.25">
      <c r="A12104">
        <v>8</v>
      </c>
      <c r="B12104" s="35" t="str">
        <f t="shared" si="189"/>
        <v>25300071</v>
      </c>
      <c r="C12104" s="32" t="s">
        <v>1587</v>
      </c>
      <c r="D12104" s="34">
        <v>-197205295</v>
      </c>
      <c r="E12104" s="34">
        <v>-197205295</v>
      </c>
    </row>
    <row r="12105" spans="1:5" x14ac:dyDescent="0.25">
      <c r="A12105">
        <v>8</v>
      </c>
      <c r="B12105" s="35" t="str">
        <f t="shared" si="189"/>
        <v>25300081</v>
      </c>
      <c r="C12105" s="32" t="s">
        <v>1588</v>
      </c>
      <c r="D12105" s="34">
        <v>-1000</v>
      </c>
      <c r="E12105" s="34">
        <v>-1000</v>
      </c>
    </row>
    <row r="12106" spans="1:5" x14ac:dyDescent="0.25">
      <c r="A12106">
        <v>8</v>
      </c>
      <c r="B12106" s="35" t="str">
        <f t="shared" si="189"/>
        <v>25300091</v>
      </c>
      <c r="C12106" s="32" t="s">
        <v>1589</v>
      </c>
      <c r="D12106" s="34">
        <v>-1596532.39</v>
      </c>
      <c r="E12106" s="34">
        <v>-1015975.19</v>
      </c>
    </row>
    <row r="12107" spans="1:5" x14ac:dyDescent="0.25">
      <c r="A12107">
        <v>8</v>
      </c>
      <c r="B12107" s="35" t="str">
        <f t="shared" si="189"/>
        <v>25300121</v>
      </c>
      <c r="C12107" s="32" t="s">
        <v>1590</v>
      </c>
      <c r="D12107" s="34">
        <v>-401436.45</v>
      </c>
      <c r="E12107" s="34">
        <v>-255459.57</v>
      </c>
    </row>
    <row r="12108" spans="1:5" x14ac:dyDescent="0.25">
      <c r="A12108">
        <v>8</v>
      </c>
      <c r="B12108" s="35" t="str">
        <f t="shared" si="189"/>
        <v>25300141</v>
      </c>
      <c r="C12108" s="32" t="s">
        <v>1591</v>
      </c>
      <c r="D12108" s="34">
        <v>-3352645.08</v>
      </c>
      <c r="E12108" s="34">
        <v>-2760102.96</v>
      </c>
    </row>
    <row r="12109" spans="1:5" x14ac:dyDescent="0.25">
      <c r="A12109">
        <v>8</v>
      </c>
      <c r="B12109" s="35" t="str">
        <f t="shared" si="189"/>
        <v>25300151</v>
      </c>
      <c r="C12109" s="32" t="s">
        <v>1592</v>
      </c>
      <c r="D12109" s="34">
        <v>-10612285.640000001</v>
      </c>
      <c r="E12109" s="34">
        <v>-11096298.75</v>
      </c>
    </row>
    <row r="12110" spans="1:5" x14ac:dyDescent="0.25">
      <c r="A12110">
        <v>8</v>
      </c>
      <c r="B12110" s="35" t="str">
        <f t="shared" si="189"/>
        <v>25300153</v>
      </c>
      <c r="C12110" s="32" t="s">
        <v>1593</v>
      </c>
      <c r="D12110" s="34">
        <v>-75000</v>
      </c>
      <c r="E12110" s="34">
        <v>-50000</v>
      </c>
    </row>
    <row r="12111" spans="1:5" x14ac:dyDescent="0.25">
      <c r="A12111">
        <v>8</v>
      </c>
      <c r="B12111" s="35" t="str">
        <f t="shared" si="189"/>
        <v>25300161</v>
      </c>
      <c r="C12111" s="32" t="s">
        <v>1594</v>
      </c>
      <c r="D12111" s="34">
        <v>-493553.66</v>
      </c>
      <c r="E12111" s="34">
        <v>-497861.64</v>
      </c>
    </row>
    <row r="12112" spans="1:5" x14ac:dyDescent="0.25">
      <c r="A12112">
        <v>8</v>
      </c>
      <c r="B12112" s="35" t="str">
        <f t="shared" si="189"/>
        <v>25300181</v>
      </c>
      <c r="C12112" s="32" t="s">
        <v>1595</v>
      </c>
      <c r="D12112" s="34">
        <v>-4188711.21</v>
      </c>
      <c r="E12112" s="34">
        <v>-4087530.71</v>
      </c>
    </row>
    <row r="12113" spans="1:5" x14ac:dyDescent="0.25">
      <c r="A12113">
        <v>8</v>
      </c>
      <c r="B12113" s="35" t="str">
        <f t="shared" si="189"/>
        <v>25300201</v>
      </c>
      <c r="C12113" s="32" t="s">
        <v>1596</v>
      </c>
      <c r="D12113" s="34">
        <v>-5625665</v>
      </c>
      <c r="E12113" s="34">
        <v>-5441217</v>
      </c>
    </row>
    <row r="12114" spans="1:5" x14ac:dyDescent="0.25">
      <c r="A12114">
        <v>8</v>
      </c>
      <c r="B12114" s="35" t="str">
        <f t="shared" si="189"/>
        <v>25300212</v>
      </c>
      <c r="C12114" s="32" t="s">
        <v>1597</v>
      </c>
      <c r="D12114" s="34">
        <v>-8957972.5500000007</v>
      </c>
      <c r="E12114" s="34">
        <v>-8933982.9499999993</v>
      </c>
    </row>
    <row r="12115" spans="1:5" x14ac:dyDescent="0.25">
      <c r="A12115">
        <v>8</v>
      </c>
      <c r="B12115" s="35" t="str">
        <f t="shared" si="189"/>
        <v>25300281</v>
      </c>
      <c r="C12115" s="32" t="s">
        <v>1598</v>
      </c>
      <c r="D12115" s="34">
        <v>-506260</v>
      </c>
      <c r="E12115" s="34">
        <v>-506260</v>
      </c>
    </row>
    <row r="12116" spans="1:5" x14ac:dyDescent="0.25">
      <c r="A12116">
        <v>8</v>
      </c>
      <c r="B12116" s="35" t="str">
        <f t="shared" si="189"/>
        <v>25300293</v>
      </c>
      <c r="C12116" s="32" t="s">
        <v>1599</v>
      </c>
      <c r="D12116" s="34">
        <v>-10424796</v>
      </c>
      <c r="E12116" s="34">
        <v>-9583230.4299999997</v>
      </c>
    </row>
    <row r="12117" spans="1:5" x14ac:dyDescent="0.25">
      <c r="A12117">
        <v>8</v>
      </c>
      <c r="B12117" s="35" t="str">
        <f t="shared" si="189"/>
        <v>25300323</v>
      </c>
      <c r="C12117" s="32" t="s">
        <v>1600</v>
      </c>
      <c r="D12117" s="34">
        <v>-40622.36</v>
      </c>
      <c r="E12117" s="34">
        <v>-31455.72</v>
      </c>
    </row>
    <row r="12118" spans="1:5" x14ac:dyDescent="0.25">
      <c r="A12118">
        <v>8</v>
      </c>
      <c r="B12118" s="35" t="str">
        <f t="shared" si="189"/>
        <v>25300343</v>
      </c>
      <c r="C12118" s="32" t="s">
        <v>1601</v>
      </c>
      <c r="D12118" s="34">
        <v>-2481898.29</v>
      </c>
      <c r="E12118" s="34">
        <v>-2460776.06</v>
      </c>
    </row>
    <row r="12119" spans="1:5" x14ac:dyDescent="0.25">
      <c r="A12119">
        <v>8</v>
      </c>
      <c r="B12119" s="35" t="str">
        <f t="shared" si="189"/>
        <v>25300353</v>
      </c>
      <c r="C12119" s="32" t="s">
        <v>1602</v>
      </c>
      <c r="D12119" s="34">
        <v>-4821852.2</v>
      </c>
      <c r="E12119" s="34">
        <v>-3983286.6</v>
      </c>
    </row>
    <row r="12120" spans="1:5" x14ac:dyDescent="0.25">
      <c r="A12120">
        <v>8</v>
      </c>
      <c r="B12120" s="35" t="str">
        <f t="shared" ref="B12120:B12183" si="190">LEFT(C12120,8)</f>
        <v>25300363</v>
      </c>
      <c r="C12120" s="32" t="s">
        <v>1603</v>
      </c>
      <c r="D12120" s="34">
        <v>-1029278.91</v>
      </c>
      <c r="E12120" s="34">
        <v>-595898.18999999994</v>
      </c>
    </row>
    <row r="12121" spans="1:5" x14ac:dyDescent="0.25">
      <c r="A12121">
        <v>8</v>
      </c>
      <c r="B12121" s="35" t="str">
        <f t="shared" si="190"/>
        <v>25300413</v>
      </c>
      <c r="C12121" s="32" t="s">
        <v>1605</v>
      </c>
      <c r="D12121" s="34">
        <v>-385017.8</v>
      </c>
      <c r="E12121" s="34">
        <v>-222905</v>
      </c>
    </row>
    <row r="12122" spans="1:5" x14ac:dyDescent="0.25">
      <c r="A12122">
        <v>8</v>
      </c>
      <c r="B12122" s="35" t="str">
        <f t="shared" si="190"/>
        <v>25300443</v>
      </c>
      <c r="C12122" s="32" t="s">
        <v>1606</v>
      </c>
      <c r="D12122" s="34">
        <v>-619811.46</v>
      </c>
      <c r="E12122" s="34">
        <v>-527987.62</v>
      </c>
    </row>
    <row r="12123" spans="1:5" x14ac:dyDescent="0.25">
      <c r="A12123">
        <v>8</v>
      </c>
      <c r="B12123" s="35" t="str">
        <f t="shared" si="190"/>
        <v>25300503</v>
      </c>
      <c r="C12123" s="32" t="s">
        <v>1608</v>
      </c>
      <c r="D12123" s="34">
        <v>-9451.14</v>
      </c>
      <c r="E12123" s="34">
        <v>-3214.45</v>
      </c>
    </row>
    <row r="12124" spans="1:5" x14ac:dyDescent="0.25">
      <c r="A12124">
        <v>8</v>
      </c>
      <c r="B12124" s="35" t="str">
        <f t="shared" si="190"/>
        <v>25300513</v>
      </c>
      <c r="C12124" s="32" t="s">
        <v>1609</v>
      </c>
      <c r="D12124" s="33">
        <v>0</v>
      </c>
      <c r="E12124" s="33">
        <v>0</v>
      </c>
    </row>
    <row r="12125" spans="1:5" x14ac:dyDescent="0.25">
      <c r="A12125">
        <v>8</v>
      </c>
      <c r="B12125" s="35" t="str">
        <f t="shared" si="190"/>
        <v>25300541</v>
      </c>
      <c r="C12125" s="32" t="s">
        <v>1610</v>
      </c>
      <c r="D12125" s="34">
        <v>-4542436.4800000004</v>
      </c>
      <c r="E12125" s="34">
        <v>-3207351.6</v>
      </c>
    </row>
    <row r="12126" spans="1:5" x14ac:dyDescent="0.25">
      <c r="A12126">
        <v>8</v>
      </c>
      <c r="B12126" s="35" t="str">
        <f t="shared" si="190"/>
        <v>25300553</v>
      </c>
      <c r="C12126" s="32" t="s">
        <v>1611</v>
      </c>
      <c r="D12126" s="34">
        <v>-3248.63</v>
      </c>
      <c r="E12126" s="33">
        <v>0</v>
      </c>
    </row>
    <row r="12127" spans="1:5" x14ac:dyDescent="0.25">
      <c r="A12127">
        <v>8</v>
      </c>
      <c r="B12127" s="35" t="str">
        <f t="shared" si="190"/>
        <v>25300561</v>
      </c>
      <c r="C12127" s="32" t="s">
        <v>1612</v>
      </c>
      <c r="D12127" s="34">
        <v>-8018182</v>
      </c>
      <c r="E12127" s="34">
        <v>-8047782</v>
      </c>
    </row>
    <row r="12128" spans="1:5" x14ac:dyDescent="0.25">
      <c r="A12128">
        <v>8</v>
      </c>
      <c r="B12128" s="35" t="str">
        <f t="shared" si="190"/>
        <v>25300581</v>
      </c>
      <c r="C12128" s="32" t="s">
        <v>1613</v>
      </c>
      <c r="D12128" s="34">
        <v>-5816651.3600000003</v>
      </c>
      <c r="E12128" s="34">
        <v>-5816651.3600000003</v>
      </c>
    </row>
    <row r="12129" spans="1:5" x14ac:dyDescent="0.25">
      <c r="A12129">
        <v>8</v>
      </c>
      <c r="B12129" s="35" t="str">
        <f t="shared" si="190"/>
        <v>25300582</v>
      </c>
      <c r="C12129" s="32" t="s">
        <v>1614</v>
      </c>
      <c r="D12129" s="34">
        <v>-2506054.4</v>
      </c>
      <c r="E12129" s="34">
        <v>-2506054.4</v>
      </c>
    </row>
    <row r="12130" spans="1:5" x14ac:dyDescent="0.25">
      <c r="A12130">
        <v>8</v>
      </c>
      <c r="B12130" s="35" t="str">
        <f t="shared" si="190"/>
        <v>25300591</v>
      </c>
      <c r="C12130" s="32" t="s">
        <v>1615</v>
      </c>
      <c r="D12130" s="34">
        <v>5816651.3600000003</v>
      </c>
      <c r="E12130" s="34">
        <v>5816651.3600000003</v>
      </c>
    </row>
    <row r="12131" spans="1:5" x14ac:dyDescent="0.25">
      <c r="A12131">
        <v>8</v>
      </c>
      <c r="B12131" s="35" t="str">
        <f t="shared" si="190"/>
        <v>25300592</v>
      </c>
      <c r="C12131" s="32" t="s">
        <v>1616</v>
      </c>
      <c r="D12131" s="34">
        <v>2506054.4</v>
      </c>
      <c r="E12131" s="34">
        <v>2506054.4</v>
      </c>
    </row>
    <row r="12132" spans="1:5" x14ac:dyDescent="0.25">
      <c r="A12132">
        <v>8</v>
      </c>
      <c r="B12132" s="35" t="str">
        <f t="shared" si="190"/>
        <v>25300602</v>
      </c>
      <c r="C12132" s="32" t="s">
        <v>1872</v>
      </c>
      <c r="D12132" s="34">
        <v>-7517481.7000000002</v>
      </c>
      <c r="E12132" s="33">
        <v>0</v>
      </c>
    </row>
    <row r="12133" spans="1:5" x14ac:dyDescent="0.25">
      <c r="A12133">
        <v>8</v>
      </c>
      <c r="B12133" s="35" t="str">
        <f t="shared" si="190"/>
        <v>25300611</v>
      </c>
      <c r="C12133" s="32" t="s">
        <v>1617</v>
      </c>
      <c r="D12133" s="34">
        <v>-61453331.560000002</v>
      </c>
      <c r="E12133" s="34">
        <v>-60980358.170000002</v>
      </c>
    </row>
    <row r="12134" spans="1:5" x14ac:dyDescent="0.25">
      <c r="A12134">
        <v>8</v>
      </c>
      <c r="B12134" s="35" t="str">
        <f t="shared" si="190"/>
        <v>25300621</v>
      </c>
      <c r="C12134" s="32" t="s">
        <v>1618</v>
      </c>
      <c r="D12134" s="34">
        <v>-7316160</v>
      </c>
      <c r="E12134" s="34">
        <v>-6726344.3200000003</v>
      </c>
    </row>
    <row r="12135" spans="1:5" x14ac:dyDescent="0.25">
      <c r="A12135">
        <v>8</v>
      </c>
      <c r="B12135" s="35" t="str">
        <f t="shared" si="190"/>
        <v>25300663</v>
      </c>
      <c r="C12135" s="32" t="s">
        <v>1873</v>
      </c>
      <c r="D12135" s="34">
        <v>-40533.32</v>
      </c>
      <c r="E12135" s="34">
        <v>-11054.6</v>
      </c>
    </row>
    <row r="12136" spans="1:5" x14ac:dyDescent="0.25">
      <c r="A12136">
        <v>8</v>
      </c>
      <c r="B12136" s="35" t="str">
        <f t="shared" si="190"/>
        <v>25300731</v>
      </c>
      <c r="C12136" s="32" t="s">
        <v>1619</v>
      </c>
      <c r="D12136" s="34">
        <v>-15154.75</v>
      </c>
      <c r="E12136" s="34">
        <v>-15154.75</v>
      </c>
    </row>
    <row r="12137" spans="1:5" x14ac:dyDescent="0.25">
      <c r="A12137">
        <v>8</v>
      </c>
      <c r="B12137" s="35" t="str">
        <f t="shared" si="190"/>
        <v>25300733</v>
      </c>
      <c r="C12137" s="32" t="s">
        <v>1620</v>
      </c>
      <c r="D12137" s="34">
        <v>-50468.17</v>
      </c>
      <c r="E12137" s="34">
        <v>-50468.17</v>
      </c>
    </row>
    <row r="12138" spans="1:5" x14ac:dyDescent="0.25">
      <c r="A12138">
        <v>8</v>
      </c>
      <c r="B12138" s="35" t="str">
        <f t="shared" si="190"/>
        <v>25300741</v>
      </c>
      <c r="C12138" s="32" t="s">
        <v>1874</v>
      </c>
      <c r="D12138" s="34">
        <v>-1257407</v>
      </c>
      <c r="E12138" s="33">
        <v>0</v>
      </c>
    </row>
    <row r="12139" spans="1:5" x14ac:dyDescent="0.25">
      <c r="A12139">
        <v>8</v>
      </c>
      <c r="B12139" s="35" t="str">
        <f t="shared" si="190"/>
        <v>25300742</v>
      </c>
      <c r="C12139" s="32" t="s">
        <v>1875</v>
      </c>
      <c r="D12139" s="34">
        <v>-19589757</v>
      </c>
      <c r="E12139" s="33">
        <v>0</v>
      </c>
    </row>
    <row r="12140" spans="1:5" x14ac:dyDescent="0.25">
      <c r="A12140">
        <v>8</v>
      </c>
      <c r="B12140" s="35" t="str">
        <f t="shared" si="190"/>
        <v>25300761</v>
      </c>
      <c r="C12140" s="32" t="s">
        <v>1621</v>
      </c>
      <c r="D12140" s="34">
        <v>-156092.45000000001</v>
      </c>
      <c r="E12140" s="34">
        <v>-138120.93</v>
      </c>
    </row>
    <row r="12141" spans="1:5" x14ac:dyDescent="0.25">
      <c r="A12141">
        <v>8</v>
      </c>
      <c r="B12141" s="35" t="str">
        <f t="shared" si="190"/>
        <v>25300771</v>
      </c>
      <c r="C12141" s="32" t="s">
        <v>1622</v>
      </c>
      <c r="D12141" s="34">
        <v>-6040806.1600000001</v>
      </c>
      <c r="E12141" s="34">
        <v>-6775663.4299999997</v>
      </c>
    </row>
    <row r="12142" spans="1:5" x14ac:dyDescent="0.25">
      <c r="A12142">
        <v>8</v>
      </c>
      <c r="B12142" s="35" t="str">
        <f t="shared" si="190"/>
        <v>25300772</v>
      </c>
      <c r="C12142" s="32" t="s">
        <v>1623</v>
      </c>
      <c r="D12142" s="33">
        <v>0</v>
      </c>
      <c r="E12142" s="34">
        <v>-14169.37</v>
      </c>
    </row>
    <row r="12143" spans="1:5" x14ac:dyDescent="0.25">
      <c r="A12143">
        <v>8</v>
      </c>
      <c r="B12143" s="35" t="str">
        <f t="shared" si="190"/>
        <v>25300871</v>
      </c>
      <c r="C12143" s="32" t="s">
        <v>1876</v>
      </c>
      <c r="D12143" s="33">
        <v>0</v>
      </c>
      <c r="E12143" s="34">
        <v>-329910.14</v>
      </c>
    </row>
    <row r="12144" spans="1:5" x14ac:dyDescent="0.25">
      <c r="A12144">
        <v>8</v>
      </c>
      <c r="B12144" s="35" t="str">
        <f t="shared" si="190"/>
        <v>25301073</v>
      </c>
      <c r="C12144" s="32" t="s">
        <v>1624</v>
      </c>
      <c r="D12144" s="33">
        <v>0</v>
      </c>
      <c r="E12144" s="34">
        <v>-7807.83</v>
      </c>
    </row>
    <row r="12145" spans="1:5" x14ac:dyDescent="0.25">
      <c r="A12145">
        <v>8</v>
      </c>
      <c r="B12145" s="35" t="str">
        <f t="shared" si="190"/>
        <v>25301151</v>
      </c>
      <c r="C12145" s="32" t="s">
        <v>1625</v>
      </c>
      <c r="D12145" s="34">
        <v>-1533693.07</v>
      </c>
      <c r="E12145" s="34">
        <v>-1172824.03</v>
      </c>
    </row>
    <row r="12146" spans="1:5" x14ac:dyDescent="0.25">
      <c r="A12146">
        <v>8</v>
      </c>
      <c r="B12146" s="35" t="str">
        <f t="shared" si="190"/>
        <v>25301203</v>
      </c>
      <c r="C12146" s="32" t="s">
        <v>1877</v>
      </c>
      <c r="D12146" s="34">
        <v>-84544.53</v>
      </c>
      <c r="E12146" s="34">
        <v>-23057.89</v>
      </c>
    </row>
    <row r="12147" spans="1:5" x14ac:dyDescent="0.25">
      <c r="A12147">
        <v>8</v>
      </c>
      <c r="B12147" s="35" t="str">
        <f t="shared" si="190"/>
        <v>25301213</v>
      </c>
      <c r="C12147" s="32" t="s">
        <v>1626</v>
      </c>
      <c r="D12147" s="34">
        <v>-675825</v>
      </c>
      <c r="E12147" s="34">
        <v>-675825</v>
      </c>
    </row>
    <row r="12148" spans="1:5" x14ac:dyDescent="0.25">
      <c r="A12148">
        <v>8</v>
      </c>
      <c r="B12148" s="35" t="str">
        <f t="shared" si="190"/>
        <v>25302221</v>
      </c>
      <c r="C12148" s="32" t="s">
        <v>1627</v>
      </c>
      <c r="D12148" s="34">
        <v>-3802700.45</v>
      </c>
      <c r="E12148" s="34">
        <v>-1979814.16</v>
      </c>
    </row>
    <row r="12149" spans="1:5" x14ac:dyDescent="0.25">
      <c r="A12149">
        <v>8</v>
      </c>
      <c r="B12149" s="35" t="str">
        <f t="shared" si="190"/>
        <v>25302222</v>
      </c>
      <c r="C12149" s="32" t="s">
        <v>1628</v>
      </c>
      <c r="D12149" s="34">
        <v>-7474754.0700000003</v>
      </c>
      <c r="E12149" s="34">
        <v>-9449894.3699999992</v>
      </c>
    </row>
    <row r="12150" spans="1:5" x14ac:dyDescent="0.25">
      <c r="A12150">
        <v>8</v>
      </c>
      <c r="B12150" s="35" t="str">
        <f t="shared" si="190"/>
        <v>25302223</v>
      </c>
      <c r="C12150" s="32" t="s">
        <v>1629</v>
      </c>
      <c r="D12150" s="34">
        <v>-7734211</v>
      </c>
      <c r="E12150" s="34">
        <v>-7599685</v>
      </c>
    </row>
    <row r="12151" spans="1:5" x14ac:dyDescent="0.25">
      <c r="A12151">
        <v>8</v>
      </c>
      <c r="B12151" s="35" t="str">
        <f t="shared" si="190"/>
        <v>25303001</v>
      </c>
      <c r="C12151" s="32" t="s">
        <v>1630</v>
      </c>
      <c r="D12151" s="33">
        <v>0</v>
      </c>
      <c r="E12151" s="33">
        <v>0</v>
      </c>
    </row>
    <row r="12152" spans="1:5" x14ac:dyDescent="0.25">
      <c r="A12152">
        <v>8</v>
      </c>
      <c r="B12152" s="35" t="str">
        <f t="shared" si="190"/>
        <v>25303041</v>
      </c>
      <c r="C12152" s="32" t="s">
        <v>1632</v>
      </c>
      <c r="D12152" s="33">
        <v>0</v>
      </c>
      <c r="E12152" s="33">
        <v>0</v>
      </c>
    </row>
    <row r="12153" spans="1:5" x14ac:dyDescent="0.25">
      <c r="A12153">
        <v>8</v>
      </c>
      <c r="B12153" s="35" t="str">
        <f t="shared" si="190"/>
        <v>25303061</v>
      </c>
      <c r="C12153" s="32" t="s">
        <v>1633</v>
      </c>
      <c r="D12153" s="33">
        <v>0</v>
      </c>
      <c r="E12153" s="33">
        <v>0</v>
      </c>
    </row>
    <row r="12154" spans="1:5" x14ac:dyDescent="0.25">
      <c r="A12154">
        <v>8</v>
      </c>
      <c r="B12154" s="35" t="str">
        <f t="shared" si="190"/>
        <v xml:space="preserve">F253    </v>
      </c>
      <c r="C12154" s="25" t="s">
        <v>1634</v>
      </c>
      <c r="D12154" s="27">
        <v>-398297337.98000002</v>
      </c>
      <c r="E12154" s="27">
        <v>-363800603.51999998</v>
      </c>
    </row>
    <row r="12155" spans="1:5" x14ac:dyDescent="0.25">
      <c r="A12155">
        <v>8</v>
      </c>
      <c r="B12155" s="35" t="str">
        <f t="shared" si="190"/>
        <v>F1-P112.</v>
      </c>
      <c r="C12155" s="25" t="s">
        <v>261</v>
      </c>
      <c r="D12155" s="27">
        <v>-398297337.98000002</v>
      </c>
      <c r="E12155" s="27">
        <v>-363800603.51999998</v>
      </c>
    </row>
    <row r="12156" spans="1:5" x14ac:dyDescent="0.25">
      <c r="A12156">
        <v>8</v>
      </c>
      <c r="B12156" s="35" t="str">
        <f t="shared" si="190"/>
        <v>25400002</v>
      </c>
      <c r="C12156" s="32" t="s">
        <v>1635</v>
      </c>
      <c r="D12156" s="33">
        <v>0</v>
      </c>
      <c r="E12156" s="33">
        <v>0</v>
      </c>
    </row>
    <row r="12157" spans="1:5" x14ac:dyDescent="0.25">
      <c r="A12157">
        <v>8</v>
      </c>
      <c r="B12157" s="35" t="str">
        <f t="shared" si="190"/>
        <v>25400012</v>
      </c>
      <c r="C12157" s="32" t="s">
        <v>1636</v>
      </c>
      <c r="D12157" s="33">
        <v>0</v>
      </c>
      <c r="E12157" s="33">
        <v>0</v>
      </c>
    </row>
    <row r="12158" spans="1:5" x14ac:dyDescent="0.25">
      <c r="A12158">
        <v>8</v>
      </c>
      <c r="B12158" s="35" t="str">
        <f t="shared" si="190"/>
        <v>25400101</v>
      </c>
      <c r="C12158" s="32" t="s">
        <v>1637</v>
      </c>
      <c r="D12158" s="34">
        <v>-14839.08</v>
      </c>
      <c r="E12158" s="34">
        <v>-6867.02</v>
      </c>
    </row>
    <row r="12159" spans="1:5" x14ac:dyDescent="0.25">
      <c r="A12159">
        <v>8</v>
      </c>
      <c r="B12159" s="35" t="str">
        <f t="shared" si="190"/>
        <v>25400111</v>
      </c>
      <c r="C12159" s="32" t="s">
        <v>1638</v>
      </c>
      <c r="D12159" s="34">
        <v>-3324.19</v>
      </c>
      <c r="E12159" s="34">
        <v>-1539.13</v>
      </c>
    </row>
    <row r="12160" spans="1:5" x14ac:dyDescent="0.25">
      <c r="A12160">
        <v>8</v>
      </c>
      <c r="B12160" s="35" t="str">
        <f t="shared" si="190"/>
        <v>25400181</v>
      </c>
      <c r="C12160" s="32" t="s">
        <v>1639</v>
      </c>
      <c r="D12160" s="34">
        <v>-3933468</v>
      </c>
      <c r="E12160" s="34">
        <v>-3249396</v>
      </c>
    </row>
    <row r="12161" spans="1:5" x14ac:dyDescent="0.25">
      <c r="A12161">
        <v>8</v>
      </c>
      <c r="B12161" s="35" t="str">
        <f t="shared" si="190"/>
        <v>25400182</v>
      </c>
      <c r="C12161" s="32" t="s">
        <v>1640</v>
      </c>
      <c r="D12161" s="34">
        <v>-2104032</v>
      </c>
      <c r="E12161" s="34">
        <v>-1738104</v>
      </c>
    </row>
    <row r="12162" spans="1:5" x14ac:dyDescent="0.25">
      <c r="A12162">
        <v>8</v>
      </c>
      <c r="B12162" s="35" t="str">
        <f t="shared" si="190"/>
        <v>25400191</v>
      </c>
      <c r="C12162" s="32" t="s">
        <v>1641</v>
      </c>
      <c r="D12162" s="34">
        <v>-985648.42</v>
      </c>
      <c r="E12162" s="34">
        <v>-627230.98</v>
      </c>
    </row>
    <row r="12163" spans="1:5" x14ac:dyDescent="0.25">
      <c r="A12163">
        <v>8</v>
      </c>
      <c r="B12163" s="35" t="str">
        <f t="shared" si="190"/>
        <v>25400201</v>
      </c>
      <c r="C12163" s="32" t="s">
        <v>1642</v>
      </c>
      <c r="D12163" s="34">
        <v>-718978.02</v>
      </c>
      <c r="E12163" s="34">
        <v>-457531.54</v>
      </c>
    </row>
    <row r="12164" spans="1:5" x14ac:dyDescent="0.25">
      <c r="A12164">
        <v>8</v>
      </c>
      <c r="B12164" s="35" t="str">
        <f t="shared" si="190"/>
        <v>25400221</v>
      </c>
      <c r="C12164" s="32" t="s">
        <v>1643</v>
      </c>
      <c r="D12164" s="34">
        <v>-38517.519999999997</v>
      </c>
      <c r="E12164" s="34">
        <v>-573024.56999999995</v>
      </c>
    </row>
    <row r="12165" spans="1:5" x14ac:dyDescent="0.25">
      <c r="A12165">
        <v>8</v>
      </c>
      <c r="B12165" s="35" t="str">
        <f t="shared" si="190"/>
        <v>25400261</v>
      </c>
      <c r="C12165" s="32" t="s">
        <v>1644</v>
      </c>
      <c r="D12165" s="34">
        <v>-93615823</v>
      </c>
      <c r="E12165" s="34">
        <v>-93615823</v>
      </c>
    </row>
    <row r="12166" spans="1:5" x14ac:dyDescent="0.25">
      <c r="A12166">
        <v>8</v>
      </c>
      <c r="B12166" s="35" t="str">
        <f t="shared" si="190"/>
        <v>25400291</v>
      </c>
      <c r="C12166" s="32" t="s">
        <v>1645</v>
      </c>
      <c r="D12166" s="34">
        <v>-16676.3</v>
      </c>
      <c r="E12166" s="34">
        <v>-15004.94</v>
      </c>
    </row>
    <row r="12167" spans="1:5" x14ac:dyDescent="0.25">
      <c r="A12167">
        <v>8</v>
      </c>
      <c r="B12167" s="35" t="str">
        <f t="shared" si="190"/>
        <v>25400301</v>
      </c>
      <c r="C12167" s="32" t="s">
        <v>1646</v>
      </c>
      <c r="D12167" s="34">
        <v>1605.6</v>
      </c>
      <c r="E12167" s="34">
        <v>2870.13</v>
      </c>
    </row>
    <row r="12168" spans="1:5" x14ac:dyDescent="0.25">
      <c r="A12168">
        <v>8</v>
      </c>
      <c r="B12168" s="35" t="str">
        <f t="shared" si="190"/>
        <v>25400311</v>
      </c>
      <c r="C12168" s="32" t="s">
        <v>1647</v>
      </c>
      <c r="D12168" s="34">
        <v>-5903.64</v>
      </c>
      <c r="E12168" s="34">
        <v>-24679.200000000001</v>
      </c>
    </row>
    <row r="12169" spans="1:5" x14ac:dyDescent="0.25">
      <c r="A12169">
        <v>8</v>
      </c>
      <c r="B12169" s="35" t="str">
        <f t="shared" si="190"/>
        <v>25400321</v>
      </c>
      <c r="C12169" s="32" t="s">
        <v>1648</v>
      </c>
      <c r="D12169" s="34">
        <v>-44005.74</v>
      </c>
      <c r="E12169" s="34">
        <v>-82572.31</v>
      </c>
    </row>
    <row r="12170" spans="1:5" x14ac:dyDescent="0.25">
      <c r="A12170">
        <v>8</v>
      </c>
      <c r="B12170" s="35" t="str">
        <f t="shared" si="190"/>
        <v>25400331</v>
      </c>
      <c r="C12170" s="32" t="s">
        <v>1649</v>
      </c>
      <c r="D12170" s="34">
        <v>-496288.48</v>
      </c>
      <c r="E12170" s="34">
        <v>-805735.59</v>
      </c>
    </row>
    <row r="12171" spans="1:5" x14ac:dyDescent="0.25">
      <c r="A12171">
        <v>8</v>
      </c>
      <c r="B12171" s="35" t="str">
        <f t="shared" si="190"/>
        <v>25400341</v>
      </c>
      <c r="C12171" s="32" t="s">
        <v>1650</v>
      </c>
      <c r="D12171" s="34">
        <v>-11335549.890000001</v>
      </c>
      <c r="E12171" s="33">
        <v>0</v>
      </c>
    </row>
    <row r="12172" spans="1:5" x14ac:dyDescent="0.25">
      <c r="A12172">
        <v>8</v>
      </c>
      <c r="B12172" s="35" t="str">
        <f t="shared" si="190"/>
        <v>25400342</v>
      </c>
      <c r="C12172" s="32" t="s">
        <v>1878</v>
      </c>
      <c r="D12172" s="34">
        <v>-2898559.57</v>
      </c>
      <c r="E12172" s="33">
        <v>0</v>
      </c>
    </row>
    <row r="12173" spans="1:5" x14ac:dyDescent="0.25">
      <c r="A12173">
        <v>8</v>
      </c>
      <c r="B12173" s="35" t="str">
        <f t="shared" si="190"/>
        <v>25400352</v>
      </c>
      <c r="C12173" s="32" t="s">
        <v>1879</v>
      </c>
      <c r="D12173" s="34">
        <v>-34198.32</v>
      </c>
      <c r="E12173" s="34">
        <v>-791591.89</v>
      </c>
    </row>
    <row r="12174" spans="1:5" x14ac:dyDescent="0.25">
      <c r="A12174">
        <v>8</v>
      </c>
      <c r="B12174" s="35" t="str">
        <f t="shared" si="190"/>
        <v>25400381</v>
      </c>
      <c r="C12174" s="32" t="s">
        <v>1880</v>
      </c>
      <c r="D12174" s="34">
        <v>-1259438.0900000001</v>
      </c>
      <c r="E12174" s="34">
        <v>-470482.29</v>
      </c>
    </row>
    <row r="12175" spans="1:5" x14ac:dyDescent="0.25">
      <c r="A12175">
        <v>8</v>
      </c>
      <c r="B12175" s="35" t="str">
        <f t="shared" si="190"/>
        <v>25400391</v>
      </c>
      <c r="C12175" s="32" t="s">
        <v>1758</v>
      </c>
      <c r="D12175" s="34">
        <v>-920232.24</v>
      </c>
      <c r="E12175" s="34">
        <v>-362179.34</v>
      </c>
    </row>
    <row r="12176" spans="1:5" x14ac:dyDescent="0.25">
      <c r="A12176">
        <v>8</v>
      </c>
      <c r="B12176" s="35" t="str">
        <f t="shared" si="190"/>
        <v>25400392</v>
      </c>
      <c r="C12176" s="32" t="s">
        <v>1652</v>
      </c>
      <c r="D12176" s="34">
        <v>-2100000</v>
      </c>
      <c r="E12176" s="34">
        <v>-5800000</v>
      </c>
    </row>
    <row r="12177" spans="1:5" x14ac:dyDescent="0.25">
      <c r="A12177">
        <v>8</v>
      </c>
      <c r="B12177" s="35" t="str">
        <f t="shared" si="190"/>
        <v>25400431</v>
      </c>
      <c r="C12177" s="32" t="s">
        <v>1881</v>
      </c>
      <c r="D12177" s="34">
        <v>28955.84</v>
      </c>
      <c r="E12177" s="34">
        <v>29969.15</v>
      </c>
    </row>
    <row r="12178" spans="1:5" x14ac:dyDescent="0.25">
      <c r="A12178">
        <v>8</v>
      </c>
      <c r="B12178" s="35" t="str">
        <f t="shared" si="190"/>
        <v>25400441</v>
      </c>
      <c r="C12178" s="32" t="s">
        <v>1882</v>
      </c>
      <c r="D12178" s="34">
        <v>-34554.36</v>
      </c>
      <c r="E12178" s="34">
        <v>-33350.43</v>
      </c>
    </row>
    <row r="12179" spans="1:5" x14ac:dyDescent="0.25">
      <c r="A12179">
        <v>8</v>
      </c>
      <c r="B12179" s="35" t="str">
        <f t="shared" si="190"/>
        <v>25400451</v>
      </c>
      <c r="C12179" s="32" t="s">
        <v>1654</v>
      </c>
      <c r="D12179" s="33">
        <v>0</v>
      </c>
      <c r="E12179" s="34">
        <v>-22728.83</v>
      </c>
    </row>
    <row r="12180" spans="1:5" x14ac:dyDescent="0.25">
      <c r="A12180">
        <v>8</v>
      </c>
      <c r="B12180" s="35" t="str">
        <f t="shared" si="190"/>
        <v>25400461</v>
      </c>
      <c r="C12180" s="32" t="s">
        <v>1655</v>
      </c>
      <c r="D12180" s="33">
        <v>0</v>
      </c>
      <c r="E12180" s="34">
        <v>-7558.35</v>
      </c>
    </row>
    <row r="12181" spans="1:5" x14ac:dyDescent="0.25">
      <c r="A12181">
        <v>8</v>
      </c>
      <c r="B12181" s="35" t="str">
        <f t="shared" si="190"/>
        <v>25400471</v>
      </c>
      <c r="C12181" s="32" t="s">
        <v>1656</v>
      </c>
      <c r="D12181" s="34">
        <v>-48866.33</v>
      </c>
      <c r="E12181" s="34">
        <v>-507751.44</v>
      </c>
    </row>
    <row r="12182" spans="1:5" x14ac:dyDescent="0.25">
      <c r="A12182">
        <v>8</v>
      </c>
      <c r="B12182" s="35" t="str">
        <f t="shared" si="190"/>
        <v>25400481</v>
      </c>
      <c r="C12182" s="32" t="s">
        <v>1657</v>
      </c>
      <c r="D12182" s="33">
        <v>0</v>
      </c>
      <c r="E12182" s="34">
        <v>-177854.87</v>
      </c>
    </row>
    <row r="12183" spans="1:5" x14ac:dyDescent="0.25">
      <c r="A12183">
        <v>8</v>
      </c>
      <c r="B12183" s="35" t="str">
        <f t="shared" si="190"/>
        <v>25400491</v>
      </c>
      <c r="C12183" s="32" t="s">
        <v>1658</v>
      </c>
      <c r="D12183" s="34">
        <v>-3040076</v>
      </c>
      <c r="E12183" s="34">
        <v>-1934596</v>
      </c>
    </row>
    <row r="12184" spans="1:5" x14ac:dyDescent="0.25">
      <c r="A12184">
        <v>8</v>
      </c>
      <c r="B12184" s="35" t="str">
        <f t="shared" ref="B12184:B12247" si="191">LEFT(C12184,8)</f>
        <v>25400501</v>
      </c>
      <c r="C12184" s="32" t="s">
        <v>1659</v>
      </c>
      <c r="D12184" s="34">
        <v>-880053</v>
      </c>
      <c r="E12184" s="34">
        <v>-560037</v>
      </c>
    </row>
    <row r="12185" spans="1:5" x14ac:dyDescent="0.25">
      <c r="A12185">
        <v>8</v>
      </c>
      <c r="B12185" s="35" t="str">
        <f t="shared" si="191"/>
        <v>25400521</v>
      </c>
      <c r="C12185" s="32" t="s">
        <v>1660</v>
      </c>
      <c r="D12185" s="34">
        <v>-11200000</v>
      </c>
      <c r="E12185" s="33">
        <v>0</v>
      </c>
    </row>
    <row r="12186" spans="1:5" x14ac:dyDescent="0.25">
      <c r="A12186">
        <v>8</v>
      </c>
      <c r="B12186" s="35" t="str">
        <f t="shared" si="191"/>
        <v>25400601</v>
      </c>
      <c r="C12186" s="32" t="s">
        <v>1661</v>
      </c>
      <c r="D12186" s="33">
        <v>0</v>
      </c>
      <c r="E12186" s="33">
        <v>0</v>
      </c>
    </row>
    <row r="12187" spans="1:5" x14ac:dyDescent="0.25">
      <c r="A12187">
        <v>8</v>
      </c>
      <c r="B12187" s="35" t="str">
        <f t="shared" si="191"/>
        <v>25400631</v>
      </c>
      <c r="C12187" s="32" t="s">
        <v>1663</v>
      </c>
      <c r="D12187" s="33">
        <v>0</v>
      </c>
      <c r="E12187" s="33">
        <v>0</v>
      </c>
    </row>
    <row r="12188" spans="1:5" x14ac:dyDescent="0.25">
      <c r="A12188">
        <v>8</v>
      </c>
      <c r="B12188" s="35" t="str">
        <f t="shared" si="191"/>
        <v>25400641</v>
      </c>
      <c r="C12188" s="32" t="s">
        <v>1664</v>
      </c>
      <c r="D12188" s="33">
        <v>0</v>
      </c>
      <c r="E12188" s="33">
        <v>0</v>
      </c>
    </row>
    <row r="12189" spans="1:5" x14ac:dyDescent="0.25">
      <c r="A12189">
        <v>8</v>
      </c>
      <c r="B12189" s="35" t="str">
        <f t="shared" si="191"/>
        <v>25400651</v>
      </c>
      <c r="C12189" s="32" t="s">
        <v>1665</v>
      </c>
      <c r="D12189" s="33">
        <v>0</v>
      </c>
      <c r="E12189" s="33">
        <v>0</v>
      </c>
    </row>
    <row r="12190" spans="1:5" x14ac:dyDescent="0.25">
      <c r="A12190">
        <v>8</v>
      </c>
      <c r="B12190" s="35" t="str">
        <f t="shared" si="191"/>
        <v>25400661</v>
      </c>
      <c r="C12190" s="32" t="s">
        <v>1666</v>
      </c>
      <c r="D12190" s="33">
        <v>0</v>
      </c>
      <c r="E12190" s="33">
        <v>0</v>
      </c>
    </row>
    <row r="12191" spans="1:5" x14ac:dyDescent="0.25">
      <c r="A12191">
        <v>8</v>
      </c>
      <c r="B12191" s="35" t="str">
        <f t="shared" si="191"/>
        <v>25400691</v>
      </c>
      <c r="C12191" s="32" t="s">
        <v>1668</v>
      </c>
      <c r="D12191" s="33">
        <v>0</v>
      </c>
      <c r="E12191" s="33">
        <v>0</v>
      </c>
    </row>
    <row r="12192" spans="1:5" x14ac:dyDescent="0.25">
      <c r="A12192">
        <v>8</v>
      </c>
      <c r="B12192" s="35" t="str">
        <f t="shared" si="191"/>
        <v>25400692</v>
      </c>
      <c r="C12192" s="32" t="s">
        <v>1669</v>
      </c>
      <c r="D12192" s="33">
        <v>0</v>
      </c>
      <c r="E12192" s="33">
        <v>0</v>
      </c>
    </row>
    <row r="12193" spans="1:5" x14ac:dyDescent="0.25">
      <c r="A12193">
        <v>8</v>
      </c>
      <c r="B12193" s="35" t="str">
        <f t="shared" si="191"/>
        <v>25400701</v>
      </c>
      <c r="C12193" s="32" t="s">
        <v>1670</v>
      </c>
      <c r="D12193" s="33">
        <v>0</v>
      </c>
      <c r="E12193" s="33">
        <v>0</v>
      </c>
    </row>
    <row r="12194" spans="1:5" x14ac:dyDescent="0.25">
      <c r="A12194">
        <v>8</v>
      </c>
      <c r="B12194" s="35" t="str">
        <f t="shared" si="191"/>
        <v>25400711</v>
      </c>
      <c r="C12194" s="32" t="s">
        <v>1671</v>
      </c>
      <c r="D12194" s="33">
        <v>0</v>
      </c>
      <c r="E12194" s="33">
        <v>0</v>
      </c>
    </row>
    <row r="12195" spans="1:5" x14ac:dyDescent="0.25">
      <c r="A12195">
        <v>8</v>
      </c>
      <c r="B12195" s="35" t="str">
        <f t="shared" si="191"/>
        <v>25400721</v>
      </c>
      <c r="C12195" s="32" t="s">
        <v>1672</v>
      </c>
      <c r="D12195" s="33">
        <v>0</v>
      </c>
      <c r="E12195" s="33">
        <v>0</v>
      </c>
    </row>
    <row r="12196" spans="1:5" x14ac:dyDescent="0.25">
      <c r="A12196">
        <v>8</v>
      </c>
      <c r="B12196" s="35" t="str">
        <f t="shared" si="191"/>
        <v>25400741</v>
      </c>
      <c r="C12196" s="32" t="s">
        <v>1673</v>
      </c>
      <c r="D12196" s="33">
        <v>0</v>
      </c>
      <c r="E12196" s="33">
        <v>0</v>
      </c>
    </row>
    <row r="12197" spans="1:5" x14ac:dyDescent="0.25">
      <c r="A12197">
        <v>8</v>
      </c>
      <c r="B12197" s="35" t="str">
        <f t="shared" si="191"/>
        <v>25400751</v>
      </c>
      <c r="C12197" s="32" t="s">
        <v>1674</v>
      </c>
      <c r="D12197" s="33">
        <v>0</v>
      </c>
      <c r="E12197" s="33">
        <v>0</v>
      </c>
    </row>
    <row r="12198" spans="1:5" x14ac:dyDescent="0.25">
      <c r="A12198">
        <v>8</v>
      </c>
      <c r="B12198" s="35" t="str">
        <f t="shared" si="191"/>
        <v>25400761</v>
      </c>
      <c r="C12198" s="32" t="s">
        <v>1675</v>
      </c>
      <c r="D12198" s="33">
        <v>0</v>
      </c>
      <c r="E12198" s="33">
        <v>0</v>
      </c>
    </row>
    <row r="12199" spans="1:5" x14ac:dyDescent="0.25">
      <c r="A12199">
        <v>8</v>
      </c>
      <c r="B12199" s="35" t="str">
        <f t="shared" si="191"/>
        <v>25400771</v>
      </c>
      <c r="C12199" s="32" t="s">
        <v>1676</v>
      </c>
      <c r="D12199" s="33">
        <v>0</v>
      </c>
      <c r="E12199" s="33">
        <v>0</v>
      </c>
    </row>
    <row r="12200" spans="1:5" x14ac:dyDescent="0.25">
      <c r="A12200">
        <v>8</v>
      </c>
      <c r="B12200" s="35" t="str">
        <f t="shared" si="191"/>
        <v>25400801</v>
      </c>
      <c r="C12200" s="32" t="s">
        <v>1677</v>
      </c>
      <c r="D12200" s="33">
        <v>0</v>
      </c>
      <c r="E12200" s="33">
        <v>0</v>
      </c>
    </row>
    <row r="12201" spans="1:5" x14ac:dyDescent="0.25">
      <c r="A12201">
        <v>8</v>
      </c>
      <c r="B12201" s="35" t="str">
        <f t="shared" si="191"/>
        <v>25400802</v>
      </c>
      <c r="C12201" s="32" t="s">
        <v>1678</v>
      </c>
      <c r="D12201" s="33">
        <v>0</v>
      </c>
      <c r="E12201" s="33">
        <v>0</v>
      </c>
    </row>
    <row r="12202" spans="1:5" x14ac:dyDescent="0.25">
      <c r="A12202">
        <v>8</v>
      </c>
      <c r="B12202" s="35" t="str">
        <f t="shared" si="191"/>
        <v xml:space="preserve">F254    </v>
      </c>
      <c r="C12202" s="25" t="s">
        <v>1682</v>
      </c>
      <c r="D12202" s="27">
        <v>-135698470.75</v>
      </c>
      <c r="E12202" s="27">
        <v>-111832799.44</v>
      </c>
    </row>
    <row r="12203" spans="1:5" x14ac:dyDescent="0.25">
      <c r="A12203">
        <v>8</v>
      </c>
      <c r="B12203" s="35" t="str">
        <f t="shared" si="191"/>
        <v>F1-P112.</v>
      </c>
      <c r="C12203" s="25" t="s">
        <v>262</v>
      </c>
      <c r="D12203" s="27">
        <v>-135698470.75</v>
      </c>
      <c r="E12203" s="27">
        <v>-111832799.44</v>
      </c>
    </row>
    <row r="12204" spans="1:5" x14ac:dyDescent="0.25">
      <c r="A12204">
        <v>8</v>
      </c>
      <c r="B12204" s="35" t="str">
        <f t="shared" si="191"/>
        <v>28200002</v>
      </c>
      <c r="C12204" s="32" t="s">
        <v>1683</v>
      </c>
      <c r="D12204" s="34">
        <v>-533721068.02999997</v>
      </c>
      <c r="E12204" s="34">
        <v>-557684945.12</v>
      </c>
    </row>
    <row r="12205" spans="1:5" x14ac:dyDescent="0.25">
      <c r="A12205">
        <v>8</v>
      </c>
      <c r="B12205" s="35" t="str">
        <f t="shared" si="191"/>
        <v>28200013</v>
      </c>
      <c r="C12205" s="32" t="s">
        <v>1684</v>
      </c>
      <c r="D12205" s="34">
        <v>-49274358.609999999</v>
      </c>
      <c r="E12205" s="34">
        <v>-83719060.060000002</v>
      </c>
    </row>
    <row r="12206" spans="1:5" x14ac:dyDescent="0.25">
      <c r="A12206">
        <v>8</v>
      </c>
      <c r="B12206" s="35" t="str">
        <f t="shared" si="191"/>
        <v>28200121</v>
      </c>
      <c r="C12206" s="32" t="s">
        <v>1685</v>
      </c>
      <c r="D12206" s="34">
        <v>-1309412170.9400001</v>
      </c>
      <c r="E12206" s="34">
        <v>-1366096116.8399999</v>
      </c>
    </row>
    <row r="12207" spans="1:5" x14ac:dyDescent="0.25">
      <c r="A12207">
        <v>8</v>
      </c>
      <c r="B12207" s="35" t="str">
        <f t="shared" si="191"/>
        <v xml:space="preserve">F282    </v>
      </c>
      <c r="C12207" s="25" t="s">
        <v>267</v>
      </c>
      <c r="D12207" s="27">
        <v>-1892407597.5799999</v>
      </c>
      <c r="E12207" s="27">
        <v>-2007500122.02</v>
      </c>
    </row>
    <row r="12208" spans="1:5" x14ac:dyDescent="0.25">
      <c r="A12208">
        <v>8</v>
      </c>
      <c r="B12208" s="35" t="str">
        <f t="shared" si="191"/>
        <v>28300031</v>
      </c>
      <c r="C12208" s="32" t="s">
        <v>1687</v>
      </c>
      <c r="D12208" s="34">
        <v>-10708723.4</v>
      </c>
      <c r="E12208" s="34">
        <v>-3126797.82</v>
      </c>
    </row>
    <row r="12209" spans="1:5" x14ac:dyDescent="0.25">
      <c r="A12209">
        <v>8</v>
      </c>
      <c r="B12209" s="35" t="str">
        <f t="shared" si="191"/>
        <v>28300033</v>
      </c>
      <c r="C12209" s="32" t="s">
        <v>1688</v>
      </c>
      <c r="D12209" s="34">
        <v>-72918009.930000007</v>
      </c>
      <c r="E12209" s="34">
        <v>-77197865.930000007</v>
      </c>
    </row>
    <row r="12210" spans="1:5" x14ac:dyDescent="0.25">
      <c r="A12210">
        <v>8</v>
      </c>
      <c r="B12210" s="35" t="str">
        <f t="shared" si="191"/>
        <v>28300041</v>
      </c>
      <c r="C12210" s="32" t="s">
        <v>1689</v>
      </c>
      <c r="D12210" s="34">
        <v>-2052584.82</v>
      </c>
      <c r="E12210" s="34">
        <v>-663948.18999999994</v>
      </c>
    </row>
    <row r="12211" spans="1:5" x14ac:dyDescent="0.25">
      <c r="A12211">
        <v>8</v>
      </c>
      <c r="B12211" s="35" t="str">
        <f t="shared" si="191"/>
        <v>28300043</v>
      </c>
      <c r="C12211" s="32" t="s">
        <v>1690</v>
      </c>
      <c r="D12211" s="34">
        <v>-14743843.1</v>
      </c>
      <c r="E12211" s="34">
        <v>-14113795.41</v>
      </c>
    </row>
    <row r="12212" spans="1:5" x14ac:dyDescent="0.25">
      <c r="A12212">
        <v>8</v>
      </c>
      <c r="B12212" s="35" t="str">
        <f t="shared" si="191"/>
        <v>28300081</v>
      </c>
      <c r="C12212" s="32" t="s">
        <v>1691</v>
      </c>
      <c r="D12212" s="34">
        <v>-4919888.4000000004</v>
      </c>
      <c r="E12212" s="34">
        <v>-4759490.4000000004</v>
      </c>
    </row>
    <row r="12213" spans="1:5" x14ac:dyDescent="0.25">
      <c r="A12213">
        <v>8</v>
      </c>
      <c r="B12213" s="35" t="str">
        <f t="shared" si="191"/>
        <v>28300091</v>
      </c>
      <c r="C12213" s="32" t="s">
        <v>1692</v>
      </c>
      <c r="D12213" s="34">
        <v>-1696642.4</v>
      </c>
      <c r="E12213" s="34">
        <v>-1079679.2</v>
      </c>
    </row>
    <row r="12214" spans="1:5" x14ac:dyDescent="0.25">
      <c r="A12214">
        <v>8</v>
      </c>
      <c r="B12214" s="35" t="str">
        <f t="shared" si="191"/>
        <v>28300101</v>
      </c>
      <c r="C12214" s="32" t="s">
        <v>1693</v>
      </c>
      <c r="D12214" s="33">
        <v>0</v>
      </c>
      <c r="E12214" s="33">
        <v>0</v>
      </c>
    </row>
    <row r="12215" spans="1:5" x14ac:dyDescent="0.25">
      <c r="A12215">
        <v>8</v>
      </c>
      <c r="B12215" s="35" t="str">
        <f t="shared" si="191"/>
        <v>28300152</v>
      </c>
      <c r="C12215" s="32" t="s">
        <v>1694</v>
      </c>
      <c r="D12215" s="34">
        <v>-8310671.6699999999</v>
      </c>
      <c r="E12215" s="34">
        <v>-1662969.22</v>
      </c>
    </row>
    <row r="12216" spans="1:5" x14ac:dyDescent="0.25">
      <c r="A12216">
        <v>8</v>
      </c>
      <c r="B12216" s="35" t="str">
        <f t="shared" si="191"/>
        <v>28300162</v>
      </c>
      <c r="C12216" s="32" t="s">
        <v>1695</v>
      </c>
      <c r="D12216" s="34">
        <v>-1005788.06</v>
      </c>
      <c r="E12216" s="34">
        <v>-495426</v>
      </c>
    </row>
    <row r="12217" spans="1:5" x14ac:dyDescent="0.25">
      <c r="A12217">
        <v>8</v>
      </c>
      <c r="B12217" s="35" t="str">
        <f t="shared" si="191"/>
        <v>28300211</v>
      </c>
      <c r="C12217" s="32" t="s">
        <v>1696</v>
      </c>
      <c r="D12217" s="34">
        <v>-24463549.23</v>
      </c>
      <c r="E12217" s="34">
        <v>-20852156.829999998</v>
      </c>
    </row>
    <row r="12218" spans="1:5" x14ac:dyDescent="0.25">
      <c r="A12218">
        <v>8</v>
      </c>
      <c r="B12218" s="35" t="str">
        <f t="shared" si="191"/>
        <v>28300221</v>
      </c>
      <c r="C12218" s="32" t="s">
        <v>1698</v>
      </c>
      <c r="D12218" s="34">
        <v>-6364985.4299999997</v>
      </c>
      <c r="E12218" s="34">
        <v>-6364985.4299999997</v>
      </c>
    </row>
    <row r="12219" spans="1:5" x14ac:dyDescent="0.25">
      <c r="A12219">
        <v>8</v>
      </c>
      <c r="B12219" s="35" t="str">
        <f t="shared" si="191"/>
        <v>28300232</v>
      </c>
      <c r="C12219" s="32" t="s">
        <v>1699</v>
      </c>
      <c r="D12219" s="34">
        <v>-0.01</v>
      </c>
      <c r="E12219" s="34">
        <v>-4900370.5</v>
      </c>
    </row>
    <row r="12220" spans="1:5" x14ac:dyDescent="0.25">
      <c r="A12220">
        <v>8</v>
      </c>
      <c r="B12220" s="35" t="str">
        <f t="shared" si="191"/>
        <v>28300252</v>
      </c>
      <c r="C12220" s="32" t="s">
        <v>1700</v>
      </c>
      <c r="D12220" s="34">
        <v>-7953132.9500000002</v>
      </c>
      <c r="E12220" s="34">
        <v>-8626765.9700000007</v>
      </c>
    </row>
    <row r="12221" spans="1:5" x14ac:dyDescent="0.25">
      <c r="A12221">
        <v>8</v>
      </c>
      <c r="B12221" s="35" t="str">
        <f t="shared" si="191"/>
        <v>28300262</v>
      </c>
      <c r="C12221" s="32" t="s">
        <v>1701</v>
      </c>
      <c r="D12221" s="34">
        <v>-3006114.97</v>
      </c>
      <c r="E12221" s="34">
        <v>-2391257.9</v>
      </c>
    </row>
    <row r="12222" spans="1:5" x14ac:dyDescent="0.25">
      <c r="A12222">
        <v>8</v>
      </c>
      <c r="B12222" s="35" t="str">
        <f t="shared" si="191"/>
        <v>28300311</v>
      </c>
      <c r="C12222" s="32" t="s">
        <v>1702</v>
      </c>
      <c r="D12222" s="34">
        <v>-8455227.6999999993</v>
      </c>
      <c r="E12222" s="34">
        <v>-8455227.6999999993</v>
      </c>
    </row>
    <row r="12223" spans="1:5" x14ac:dyDescent="0.25">
      <c r="A12223">
        <v>8</v>
      </c>
      <c r="B12223" s="35" t="str">
        <f t="shared" si="191"/>
        <v>28300361</v>
      </c>
      <c r="C12223" s="32" t="s">
        <v>1703</v>
      </c>
      <c r="D12223" s="34">
        <v>-70264584.579999998</v>
      </c>
      <c r="E12223" s="34">
        <v>-69622842.409999996</v>
      </c>
    </row>
    <row r="12224" spans="1:5" x14ac:dyDescent="0.25">
      <c r="A12224">
        <v>8</v>
      </c>
      <c r="B12224" s="35" t="str">
        <f t="shared" si="191"/>
        <v>28300362</v>
      </c>
      <c r="C12224" s="32" t="s">
        <v>1704</v>
      </c>
      <c r="D12224" s="34">
        <v>-1252850.99</v>
      </c>
      <c r="E12224" s="34">
        <v>-1417899.94</v>
      </c>
    </row>
    <row r="12225" spans="1:5" x14ac:dyDescent="0.25">
      <c r="A12225">
        <v>8</v>
      </c>
      <c r="B12225" s="35" t="str">
        <f t="shared" si="191"/>
        <v>28300431</v>
      </c>
      <c r="C12225" s="32" t="s">
        <v>1883</v>
      </c>
      <c r="D12225" s="34">
        <v>-563303.85</v>
      </c>
      <c r="E12225" s="34">
        <v>187507.48</v>
      </c>
    </row>
    <row r="12226" spans="1:5" x14ac:dyDescent="0.25">
      <c r="A12226">
        <v>8</v>
      </c>
      <c r="B12226" s="35" t="str">
        <f t="shared" si="191"/>
        <v>28300441</v>
      </c>
      <c r="C12226" s="32" t="s">
        <v>1705</v>
      </c>
      <c r="D12226" s="34">
        <v>-3664257</v>
      </c>
      <c r="E12226" s="34">
        <v>-3652957.07</v>
      </c>
    </row>
    <row r="12227" spans="1:5" x14ac:dyDescent="0.25">
      <c r="A12227">
        <v>8</v>
      </c>
      <c r="B12227" s="35" t="str">
        <f t="shared" si="191"/>
        <v>28300501</v>
      </c>
      <c r="C12227" s="32" t="s">
        <v>1706</v>
      </c>
      <c r="D12227" s="34">
        <v>1210360.45</v>
      </c>
      <c r="E12227" s="34">
        <v>1117448.75</v>
      </c>
    </row>
    <row r="12228" spans="1:5" x14ac:dyDescent="0.25">
      <c r="A12228">
        <v>8</v>
      </c>
      <c r="B12228" s="35" t="str">
        <f t="shared" si="191"/>
        <v>28300503</v>
      </c>
      <c r="C12228" s="32" t="s">
        <v>1707</v>
      </c>
      <c r="D12228" s="34">
        <v>-4850439.6900000004</v>
      </c>
      <c r="E12228" s="34">
        <v>-4684612.49</v>
      </c>
    </row>
    <row r="12229" spans="1:5" x14ac:dyDescent="0.25">
      <c r="A12229">
        <v>8</v>
      </c>
      <c r="B12229" s="35" t="str">
        <f t="shared" si="191"/>
        <v>28300511</v>
      </c>
      <c r="C12229" s="32" t="s">
        <v>1708</v>
      </c>
      <c r="D12229" s="34">
        <v>-1236584.3</v>
      </c>
      <c r="E12229" s="34">
        <v>-1209020.3999999999</v>
      </c>
    </row>
    <row r="12230" spans="1:5" x14ac:dyDescent="0.25">
      <c r="A12230">
        <v>8</v>
      </c>
      <c r="B12230" s="35" t="str">
        <f t="shared" si="191"/>
        <v>28300561</v>
      </c>
      <c r="C12230" s="32" t="s">
        <v>1710</v>
      </c>
      <c r="D12230" s="34">
        <v>-13695765.060000001</v>
      </c>
      <c r="E12230" s="34">
        <v>-13080216.42</v>
      </c>
    </row>
    <row r="12231" spans="1:5" x14ac:dyDescent="0.25">
      <c r="A12231">
        <v>8</v>
      </c>
      <c r="B12231" s="35" t="str">
        <f t="shared" si="191"/>
        <v>28300581</v>
      </c>
      <c r="C12231" s="32" t="s">
        <v>1711</v>
      </c>
      <c r="D12231" s="34">
        <v>-11353240.08</v>
      </c>
      <c r="E12231" s="34">
        <v>-9741050.9199999999</v>
      </c>
    </row>
    <row r="12232" spans="1:5" x14ac:dyDescent="0.25">
      <c r="A12232">
        <v>8</v>
      </c>
      <c r="B12232" s="35" t="str">
        <f t="shared" si="191"/>
        <v>28300651</v>
      </c>
      <c r="C12232" s="32" t="s">
        <v>1712</v>
      </c>
      <c r="D12232" s="34">
        <v>-7569296.6399999997</v>
      </c>
      <c r="E12232" s="34">
        <v>-7078004.5499999998</v>
      </c>
    </row>
    <row r="12233" spans="1:5" x14ac:dyDescent="0.25">
      <c r="A12233">
        <v>8</v>
      </c>
      <c r="B12233" s="35" t="str">
        <f t="shared" si="191"/>
        <v>28300661</v>
      </c>
      <c r="C12233" s="32" t="s">
        <v>1713</v>
      </c>
      <c r="D12233" s="34">
        <v>-8272403.6500000004</v>
      </c>
      <c r="E12233" s="34">
        <v>-7599224.8499999996</v>
      </c>
    </row>
    <row r="12234" spans="1:5" x14ac:dyDescent="0.25">
      <c r="A12234">
        <v>8</v>
      </c>
      <c r="B12234" s="35" t="str">
        <f t="shared" si="191"/>
        <v>28300731</v>
      </c>
      <c r="C12234" s="32" t="s">
        <v>1714</v>
      </c>
      <c r="D12234" s="34">
        <v>-4482751.62</v>
      </c>
      <c r="E12234" s="34">
        <v>-3427986.02</v>
      </c>
    </row>
    <row r="12235" spans="1:5" x14ac:dyDescent="0.25">
      <c r="A12235">
        <v>8</v>
      </c>
      <c r="B12235" s="35" t="str">
        <f t="shared" si="191"/>
        <v>28300741</v>
      </c>
      <c r="C12235" s="32" t="s">
        <v>1715</v>
      </c>
      <c r="D12235" s="34">
        <v>-432064.12</v>
      </c>
      <c r="E12235" s="34">
        <v>-274947.71999999997</v>
      </c>
    </row>
    <row r="12236" spans="1:5" x14ac:dyDescent="0.25">
      <c r="A12236">
        <v>8</v>
      </c>
      <c r="B12236" s="35" t="str">
        <f t="shared" si="191"/>
        <v>28300761</v>
      </c>
      <c r="C12236" s="32" t="s">
        <v>1716</v>
      </c>
      <c r="D12236" s="34">
        <v>-2706973.85</v>
      </c>
      <c r="E12236" s="34">
        <v>-2659889.75</v>
      </c>
    </row>
    <row r="12237" spans="1:5" x14ac:dyDescent="0.25">
      <c r="A12237">
        <v>8</v>
      </c>
      <c r="B12237" s="35" t="str">
        <f t="shared" si="191"/>
        <v>28302001</v>
      </c>
      <c r="C12237" s="32" t="s">
        <v>1717</v>
      </c>
      <c r="D12237" s="34">
        <v>-7896216.6100000003</v>
      </c>
      <c r="E12237" s="34">
        <v>-5552101.8499999996</v>
      </c>
    </row>
    <row r="12238" spans="1:5" x14ac:dyDescent="0.25">
      <c r="A12238">
        <v>8</v>
      </c>
      <c r="B12238" s="35" t="str">
        <f t="shared" si="191"/>
        <v>28302002</v>
      </c>
      <c r="C12238" s="32" t="s">
        <v>1718</v>
      </c>
      <c r="D12238" s="34">
        <v>-29002797.48</v>
      </c>
      <c r="E12238" s="34">
        <v>-23900395.43</v>
      </c>
    </row>
    <row r="12239" spans="1:5" x14ac:dyDescent="0.25">
      <c r="A12239">
        <v>8</v>
      </c>
      <c r="B12239" s="35" t="str">
        <f t="shared" si="191"/>
        <v>28302011</v>
      </c>
      <c r="C12239" s="32" t="s">
        <v>1719</v>
      </c>
      <c r="D12239" s="34">
        <v>-4942317.41</v>
      </c>
      <c r="E12239" s="34">
        <v>-5093890.0599999996</v>
      </c>
    </row>
    <row r="12240" spans="1:5" x14ac:dyDescent="0.25">
      <c r="A12240">
        <v>8</v>
      </c>
      <c r="B12240" s="35" t="str">
        <f t="shared" si="191"/>
        <v>28302012</v>
      </c>
      <c r="C12240" s="32" t="s">
        <v>1720</v>
      </c>
      <c r="D12240" s="34">
        <v>-6860005.9500000002</v>
      </c>
      <c r="E12240" s="34">
        <v>-4262102.24</v>
      </c>
    </row>
    <row r="12241" spans="1:5" x14ac:dyDescent="0.25">
      <c r="A12241">
        <v>8</v>
      </c>
      <c r="B12241" s="35" t="str">
        <f t="shared" si="191"/>
        <v>28302021</v>
      </c>
      <c r="C12241" s="32" t="s">
        <v>1721</v>
      </c>
      <c r="D12241" s="34">
        <v>-698204.58</v>
      </c>
      <c r="E12241" s="34">
        <v>-672310.45</v>
      </c>
    </row>
    <row r="12242" spans="1:5" x14ac:dyDescent="0.25">
      <c r="A12242">
        <v>8</v>
      </c>
      <c r="B12242" s="35" t="str">
        <f t="shared" si="191"/>
        <v>28302022</v>
      </c>
      <c r="C12242" s="32" t="s">
        <v>1722</v>
      </c>
      <c r="D12242" s="34">
        <v>-399078.15</v>
      </c>
      <c r="E12242" s="34">
        <v>560880.17000000004</v>
      </c>
    </row>
    <row r="12243" spans="1:5" x14ac:dyDescent="0.25">
      <c r="A12243">
        <v>8</v>
      </c>
      <c r="B12243" s="35" t="str">
        <f t="shared" si="191"/>
        <v>28302031</v>
      </c>
      <c r="C12243" s="32" t="s">
        <v>1723</v>
      </c>
      <c r="D12243" s="34">
        <v>-267568.02</v>
      </c>
      <c r="E12243" s="34">
        <v>541994.30000000005</v>
      </c>
    </row>
    <row r="12244" spans="1:5" x14ac:dyDescent="0.25">
      <c r="A12244">
        <v>8</v>
      </c>
      <c r="B12244" s="35" t="str">
        <f t="shared" si="191"/>
        <v>28302041</v>
      </c>
      <c r="C12244" s="32" t="s">
        <v>1724</v>
      </c>
      <c r="D12244" s="34">
        <v>-7554899.6600000001</v>
      </c>
      <c r="E12244" s="34">
        <v>-11670358.289999999</v>
      </c>
    </row>
    <row r="12245" spans="1:5" x14ac:dyDescent="0.25">
      <c r="A12245">
        <v>8</v>
      </c>
      <c r="B12245" s="35" t="str">
        <f t="shared" si="191"/>
        <v>28302051</v>
      </c>
      <c r="C12245" s="32" t="s">
        <v>1725</v>
      </c>
      <c r="D12245" s="34">
        <v>-2306251.17</v>
      </c>
      <c r="E12245" s="34">
        <v>-2443338.11</v>
      </c>
    </row>
    <row r="12246" spans="1:5" x14ac:dyDescent="0.25">
      <c r="A12246">
        <v>8</v>
      </c>
      <c r="B12246" s="35" t="str">
        <f t="shared" si="191"/>
        <v>28302061</v>
      </c>
      <c r="C12246" s="32" t="s">
        <v>1726</v>
      </c>
      <c r="D12246" s="34">
        <v>-2512232.7400000002</v>
      </c>
      <c r="E12246" s="34">
        <v>-1720882.74</v>
      </c>
    </row>
    <row r="12247" spans="1:5" x14ac:dyDescent="0.25">
      <c r="A12247">
        <v>8</v>
      </c>
      <c r="B12247" s="35" t="str">
        <f t="shared" si="191"/>
        <v>28302081</v>
      </c>
      <c r="C12247" s="32" t="s">
        <v>1727</v>
      </c>
      <c r="D12247" s="33">
        <v>0</v>
      </c>
      <c r="E12247" s="34">
        <v>-4294996.87</v>
      </c>
    </row>
    <row r="12248" spans="1:5" x14ac:dyDescent="0.25">
      <c r="A12248">
        <v>8</v>
      </c>
      <c r="B12248" s="35" t="str">
        <f t="shared" ref="B12248:B12311" si="192">LEFT(C12248,8)</f>
        <v xml:space="preserve">F283    </v>
      </c>
      <c r="C12248" s="25" t="s">
        <v>268</v>
      </c>
      <c r="D12248" s="27">
        <v>-358172888.81999999</v>
      </c>
      <c r="E12248" s="27">
        <v>-336341934.38</v>
      </c>
    </row>
    <row r="12249" spans="1:5" x14ac:dyDescent="0.25">
      <c r="A12249">
        <v>8</v>
      </c>
      <c r="B12249" s="35" t="str">
        <f t="shared" si="192"/>
        <v>F1-P112.</v>
      </c>
      <c r="C12249" s="25" t="s">
        <v>1728</v>
      </c>
      <c r="D12249" s="27">
        <v>-2250580486.4000001</v>
      </c>
      <c r="E12249" s="27">
        <v>-2343842056.4000001</v>
      </c>
    </row>
    <row r="12250" spans="1:5" x14ac:dyDescent="0.25">
      <c r="A12250">
        <v>8</v>
      </c>
      <c r="B12250" s="35" t="str">
        <f t="shared" si="192"/>
        <v>F1-P112.</v>
      </c>
      <c r="C12250" s="25" t="s">
        <v>1729</v>
      </c>
      <c r="D12250" s="27">
        <v>-2869646361.2399998</v>
      </c>
      <c r="E12250" s="27">
        <v>-2915957367.4200001</v>
      </c>
    </row>
    <row r="12251" spans="1:5" x14ac:dyDescent="0.25">
      <c r="A12251">
        <v>8</v>
      </c>
      <c r="B12251" s="35" t="str">
        <f t="shared" si="192"/>
        <v>F1-P112.</v>
      </c>
      <c r="C12251" s="30" t="s">
        <v>1730</v>
      </c>
      <c r="D12251" s="38">
        <v>-11593971660.01</v>
      </c>
      <c r="E12251" s="38">
        <v>-11514848529.219999</v>
      </c>
    </row>
    <row r="12252" spans="1:5" x14ac:dyDescent="0.25">
      <c r="A12252">
        <v>9</v>
      </c>
      <c r="B12252" s="35" t="str">
        <f t="shared" si="192"/>
        <v>Assets a</v>
      </c>
      <c r="C12252" s="23" t="s">
        <v>185</v>
      </c>
      <c r="D12252" s="24" t="s">
        <v>186</v>
      </c>
      <c r="E12252" s="24" t="s">
        <v>1895</v>
      </c>
    </row>
    <row r="12253" spans="1:5" x14ac:dyDescent="0.25">
      <c r="A12253">
        <v>9</v>
      </c>
      <c r="B12253" s="35" t="str">
        <f t="shared" si="192"/>
        <v>10100501</v>
      </c>
      <c r="C12253" s="32" t="s">
        <v>272</v>
      </c>
      <c r="D12253" s="33">
        <v>9440643707.9300003</v>
      </c>
      <c r="E12253" s="33">
        <v>9617113046.75</v>
      </c>
    </row>
    <row r="12254" spans="1:5" x14ac:dyDescent="0.25">
      <c r="A12254">
        <v>9</v>
      </c>
      <c r="B12254" s="35" t="str">
        <f t="shared" si="192"/>
        <v>10100502</v>
      </c>
      <c r="C12254" s="32" t="s">
        <v>273</v>
      </c>
      <c r="D12254" s="33">
        <v>3444210170.5700002</v>
      </c>
      <c r="E12254" s="33">
        <v>3599987987.0500002</v>
      </c>
    </row>
    <row r="12255" spans="1:5" x14ac:dyDescent="0.25">
      <c r="A12255">
        <v>9</v>
      </c>
      <c r="B12255" s="35" t="str">
        <f t="shared" si="192"/>
        <v>10100503</v>
      </c>
      <c r="C12255" s="32" t="s">
        <v>274</v>
      </c>
      <c r="D12255" s="33">
        <v>503142213.39999998</v>
      </c>
      <c r="E12255" s="33">
        <v>586993196.94000006</v>
      </c>
    </row>
    <row r="12256" spans="1:5" x14ac:dyDescent="0.25">
      <c r="A12256">
        <v>9</v>
      </c>
      <c r="B12256" s="35" t="str">
        <f t="shared" si="192"/>
        <v>10100601</v>
      </c>
      <c r="C12256" s="32" t="s">
        <v>275</v>
      </c>
      <c r="D12256" s="33">
        <v>0</v>
      </c>
      <c r="E12256" s="33">
        <v>0</v>
      </c>
    </row>
    <row r="12257" spans="1:5" x14ac:dyDescent="0.25">
      <c r="A12257">
        <v>9</v>
      </c>
      <c r="B12257" s="35" t="str">
        <f t="shared" si="192"/>
        <v>10100602</v>
      </c>
      <c r="C12257" s="32" t="s">
        <v>276</v>
      </c>
      <c r="D12257" s="33">
        <v>0</v>
      </c>
      <c r="E12257" s="33">
        <v>0</v>
      </c>
    </row>
    <row r="12258" spans="1:5" x14ac:dyDescent="0.25">
      <c r="A12258">
        <v>9</v>
      </c>
      <c r="B12258" s="35" t="str">
        <f t="shared" si="192"/>
        <v>10100651</v>
      </c>
      <c r="C12258" s="32" t="s">
        <v>277</v>
      </c>
      <c r="D12258" s="33">
        <v>176804251.03</v>
      </c>
      <c r="E12258" s="33">
        <v>174959388.03</v>
      </c>
    </row>
    <row r="12259" spans="1:5" x14ac:dyDescent="0.25">
      <c r="A12259">
        <v>9</v>
      </c>
      <c r="B12259" s="35" t="str">
        <f t="shared" si="192"/>
        <v>10100661</v>
      </c>
      <c r="C12259" s="32" t="s">
        <v>278</v>
      </c>
      <c r="D12259" s="33">
        <v>-220975546.16</v>
      </c>
      <c r="E12259" s="33">
        <v>-174959388.03</v>
      </c>
    </row>
    <row r="12260" spans="1:5" x14ac:dyDescent="0.25">
      <c r="A12260">
        <v>9</v>
      </c>
      <c r="B12260" s="35" t="str">
        <f t="shared" si="192"/>
        <v>10110013</v>
      </c>
      <c r="C12260" s="32" t="s">
        <v>1762</v>
      </c>
      <c r="D12260" s="33">
        <v>644576.31000000006</v>
      </c>
      <c r="E12260" s="33">
        <v>0</v>
      </c>
    </row>
    <row r="12261" spans="1:5" x14ac:dyDescent="0.25">
      <c r="A12261">
        <v>9</v>
      </c>
      <c r="B12261" s="35" t="str">
        <f t="shared" si="192"/>
        <v>10110023</v>
      </c>
      <c r="C12261" s="32" t="s">
        <v>279</v>
      </c>
      <c r="D12261" s="33">
        <v>0</v>
      </c>
      <c r="E12261" s="33">
        <v>1256585.4099999999</v>
      </c>
    </row>
    <row r="12262" spans="1:5" x14ac:dyDescent="0.25">
      <c r="A12262">
        <v>9</v>
      </c>
      <c r="B12262" s="35" t="str">
        <f t="shared" si="192"/>
        <v xml:space="preserve">F101    </v>
      </c>
      <c r="C12262" s="25" t="s">
        <v>280</v>
      </c>
      <c r="D12262" s="26">
        <v>13344469373.08</v>
      </c>
      <c r="E12262" s="26">
        <v>13805350816.15</v>
      </c>
    </row>
    <row r="12263" spans="1:5" x14ac:dyDescent="0.25">
      <c r="A12263">
        <v>9</v>
      </c>
      <c r="B12263" s="35" t="str">
        <f t="shared" si="192"/>
        <v>10500501</v>
      </c>
      <c r="C12263" s="32" t="s">
        <v>281</v>
      </c>
      <c r="D12263" s="33">
        <v>49015408.340000004</v>
      </c>
      <c r="E12263" s="33">
        <v>51948737.350000001</v>
      </c>
    </row>
    <row r="12264" spans="1:5" x14ac:dyDescent="0.25">
      <c r="A12264">
        <v>9</v>
      </c>
      <c r="B12264" s="35" t="str">
        <f t="shared" si="192"/>
        <v>10500502</v>
      </c>
      <c r="C12264" s="32" t="s">
        <v>282</v>
      </c>
      <c r="D12264" s="33">
        <v>1436770.44</v>
      </c>
      <c r="E12264" s="33">
        <v>1436911.3</v>
      </c>
    </row>
    <row r="12265" spans="1:5" x14ac:dyDescent="0.25">
      <c r="A12265">
        <v>9</v>
      </c>
      <c r="B12265" s="35" t="str">
        <f t="shared" si="192"/>
        <v>10500503</v>
      </c>
      <c r="C12265" s="32" t="s">
        <v>1747</v>
      </c>
      <c r="D12265" s="33">
        <v>2184059.2999999998</v>
      </c>
      <c r="E12265" s="33">
        <v>13117628.369999999</v>
      </c>
    </row>
    <row r="12266" spans="1:5" x14ac:dyDescent="0.25">
      <c r="A12266">
        <v>9</v>
      </c>
      <c r="B12266" s="35" t="str">
        <f t="shared" si="192"/>
        <v xml:space="preserve">F105    </v>
      </c>
      <c r="C12266" s="25" t="s">
        <v>283</v>
      </c>
      <c r="D12266" s="26">
        <v>52636238.079999998</v>
      </c>
      <c r="E12266" s="26">
        <v>66503277.020000003</v>
      </c>
    </row>
    <row r="12267" spans="1:5" x14ac:dyDescent="0.25">
      <c r="A12267">
        <v>9</v>
      </c>
      <c r="B12267" s="35" t="str">
        <f t="shared" si="192"/>
        <v>10600501</v>
      </c>
      <c r="C12267" s="32" t="s">
        <v>284</v>
      </c>
      <c r="D12267" s="33">
        <v>73458402.120000005</v>
      </c>
      <c r="E12267" s="33">
        <v>78544012.930000007</v>
      </c>
    </row>
    <row r="12268" spans="1:5" x14ac:dyDescent="0.25">
      <c r="A12268">
        <v>9</v>
      </c>
      <c r="B12268" s="35" t="str">
        <f t="shared" si="192"/>
        <v>10600502</v>
      </c>
      <c r="C12268" s="32" t="s">
        <v>285</v>
      </c>
      <c r="D12268" s="33">
        <v>83344851.189999998</v>
      </c>
      <c r="E12268" s="33">
        <v>73816974.379999995</v>
      </c>
    </row>
    <row r="12269" spans="1:5" x14ac:dyDescent="0.25">
      <c r="A12269">
        <v>9</v>
      </c>
      <c r="B12269" s="35" t="str">
        <f t="shared" si="192"/>
        <v>10600503</v>
      </c>
      <c r="C12269" s="32" t="s">
        <v>286</v>
      </c>
      <c r="D12269" s="33">
        <v>2541490.25</v>
      </c>
      <c r="E12269" s="33">
        <v>8000861.71</v>
      </c>
    </row>
    <row r="12270" spans="1:5" x14ac:dyDescent="0.25">
      <c r="A12270">
        <v>9</v>
      </c>
      <c r="B12270" s="35" t="str">
        <f t="shared" si="192"/>
        <v xml:space="preserve">F106    </v>
      </c>
      <c r="C12270" s="25" t="s">
        <v>288</v>
      </c>
      <c r="D12270" s="26">
        <v>159344743.56</v>
      </c>
      <c r="E12270" s="26">
        <v>160361849.02000001</v>
      </c>
    </row>
    <row r="12271" spans="1:5" x14ac:dyDescent="0.25">
      <c r="A12271">
        <v>9</v>
      </c>
      <c r="B12271" s="35" t="str">
        <f t="shared" si="192"/>
        <v>11400001</v>
      </c>
      <c r="C12271" s="32" t="s">
        <v>289</v>
      </c>
      <c r="D12271" s="33">
        <v>946172.25</v>
      </c>
      <c r="E12271" s="33">
        <v>946172.25</v>
      </c>
    </row>
    <row r="12272" spans="1:5" x14ac:dyDescent="0.25">
      <c r="A12272">
        <v>9</v>
      </c>
      <c r="B12272" s="35" t="str">
        <f t="shared" si="192"/>
        <v>11400011</v>
      </c>
      <c r="C12272" s="32" t="s">
        <v>290</v>
      </c>
      <c r="D12272" s="33">
        <v>302358.01</v>
      </c>
      <c r="E12272" s="33">
        <v>302358.01</v>
      </c>
    </row>
    <row r="12273" spans="1:5" x14ac:dyDescent="0.25">
      <c r="A12273">
        <v>9</v>
      </c>
      <c r="B12273" s="35" t="str">
        <f t="shared" si="192"/>
        <v>11400031</v>
      </c>
      <c r="C12273" s="32" t="s">
        <v>291</v>
      </c>
      <c r="D12273" s="33">
        <v>76622596.840000004</v>
      </c>
      <c r="E12273" s="33">
        <v>76622596.840000004</v>
      </c>
    </row>
    <row r="12274" spans="1:5" x14ac:dyDescent="0.25">
      <c r="A12274">
        <v>9</v>
      </c>
      <c r="B12274" s="35" t="str">
        <f t="shared" si="192"/>
        <v>11400061</v>
      </c>
      <c r="C12274" s="32" t="s">
        <v>292</v>
      </c>
      <c r="D12274" s="33">
        <v>156960790.84</v>
      </c>
      <c r="E12274" s="33">
        <v>156960790.84</v>
      </c>
    </row>
    <row r="12275" spans="1:5" x14ac:dyDescent="0.25">
      <c r="A12275">
        <v>9</v>
      </c>
      <c r="B12275" s="35" t="str">
        <f t="shared" si="192"/>
        <v>11400071</v>
      </c>
      <c r="C12275" s="32" t="s">
        <v>293</v>
      </c>
      <c r="D12275" s="33">
        <v>16950332.899999999</v>
      </c>
      <c r="E12275" s="33">
        <v>16950332.899999999</v>
      </c>
    </row>
    <row r="12276" spans="1:5" x14ac:dyDescent="0.25">
      <c r="A12276">
        <v>9</v>
      </c>
      <c r="B12276" s="35" t="str">
        <f t="shared" si="192"/>
        <v>11400091</v>
      </c>
      <c r="C12276" s="32" t="s">
        <v>294</v>
      </c>
      <c r="D12276" s="33">
        <v>31009424.030000001</v>
      </c>
      <c r="E12276" s="33">
        <v>31009424.030000001</v>
      </c>
    </row>
    <row r="12277" spans="1:5" x14ac:dyDescent="0.25">
      <c r="A12277">
        <v>9</v>
      </c>
      <c r="B12277" s="35" t="str">
        <f t="shared" si="192"/>
        <v xml:space="preserve">F114    </v>
      </c>
      <c r="C12277" s="25" t="s">
        <v>295</v>
      </c>
      <c r="D12277" s="26">
        <v>282791674.87</v>
      </c>
      <c r="E12277" s="26">
        <v>282791674.87</v>
      </c>
    </row>
    <row r="12278" spans="1:5" x14ac:dyDescent="0.25">
      <c r="A12278">
        <v>9</v>
      </c>
      <c r="B12278" s="35" t="str">
        <f t="shared" si="192"/>
        <v>F1-P110.</v>
      </c>
      <c r="C12278" s="25" t="s">
        <v>188</v>
      </c>
      <c r="D12278" s="26">
        <v>13839242029.59</v>
      </c>
      <c r="E12278" s="26">
        <v>14315007617.059999</v>
      </c>
    </row>
    <row r="12279" spans="1:5" x14ac:dyDescent="0.25">
      <c r="A12279">
        <v>9</v>
      </c>
      <c r="B12279" s="35" t="str">
        <f t="shared" si="192"/>
        <v>10700011</v>
      </c>
      <c r="C12279" s="32" t="s">
        <v>296</v>
      </c>
      <c r="D12279" s="33">
        <v>0</v>
      </c>
      <c r="E12279" s="33">
        <v>-3345731.57</v>
      </c>
    </row>
    <row r="12280" spans="1:5" x14ac:dyDescent="0.25">
      <c r="A12280">
        <v>9</v>
      </c>
      <c r="B12280" s="35" t="str">
        <f t="shared" si="192"/>
        <v>10700012</v>
      </c>
      <c r="C12280" s="32" t="s">
        <v>297</v>
      </c>
      <c r="D12280" s="33">
        <v>0</v>
      </c>
      <c r="E12280" s="33">
        <v>2293562.86</v>
      </c>
    </row>
    <row r="12281" spans="1:5" x14ac:dyDescent="0.25">
      <c r="A12281">
        <v>9</v>
      </c>
      <c r="B12281" s="35" t="str">
        <f t="shared" si="192"/>
        <v>10700013</v>
      </c>
      <c r="C12281" s="32" t="s">
        <v>298</v>
      </c>
      <c r="D12281" s="33">
        <v>2517740.23</v>
      </c>
      <c r="E12281" s="33">
        <v>-4207062.6900000004</v>
      </c>
    </row>
    <row r="12282" spans="1:5" x14ac:dyDescent="0.25">
      <c r="A12282">
        <v>9</v>
      </c>
      <c r="B12282" s="35" t="str">
        <f t="shared" si="192"/>
        <v>10700023</v>
      </c>
      <c r="C12282" s="32" t="s">
        <v>1763</v>
      </c>
      <c r="D12282" s="33">
        <v>-393750</v>
      </c>
      <c r="E12282" s="33">
        <v>0</v>
      </c>
    </row>
    <row r="12283" spans="1:5" x14ac:dyDescent="0.25">
      <c r="A12283">
        <v>9</v>
      </c>
      <c r="B12283" s="35" t="str">
        <f t="shared" si="192"/>
        <v>10700051</v>
      </c>
      <c r="C12283" s="32" t="s">
        <v>299</v>
      </c>
      <c r="D12283" s="33">
        <v>0</v>
      </c>
      <c r="E12283" s="33">
        <v>209520.62</v>
      </c>
    </row>
    <row r="12284" spans="1:5" x14ac:dyDescent="0.25">
      <c r="A12284">
        <v>9</v>
      </c>
      <c r="B12284" s="35" t="str">
        <f t="shared" si="192"/>
        <v>10700501</v>
      </c>
      <c r="C12284" s="32" t="s">
        <v>300</v>
      </c>
      <c r="D12284" s="33">
        <v>243163405.27000001</v>
      </c>
      <c r="E12284" s="33">
        <v>279938378.25</v>
      </c>
    </row>
    <row r="12285" spans="1:5" x14ac:dyDescent="0.25">
      <c r="A12285">
        <v>9</v>
      </c>
      <c r="B12285" s="35" t="str">
        <f t="shared" si="192"/>
        <v>10700502</v>
      </c>
      <c r="C12285" s="32" t="s">
        <v>301</v>
      </c>
      <c r="D12285" s="33">
        <v>93676362.579999998</v>
      </c>
      <c r="E12285" s="33">
        <v>142275561.37</v>
      </c>
    </row>
    <row r="12286" spans="1:5" x14ac:dyDescent="0.25">
      <c r="A12286">
        <v>9</v>
      </c>
      <c r="B12286" s="35" t="str">
        <f t="shared" si="192"/>
        <v>10700503</v>
      </c>
      <c r="C12286" s="32" t="s">
        <v>302</v>
      </c>
      <c r="D12286" s="33">
        <v>122041488.81</v>
      </c>
      <c r="E12286" s="33">
        <v>165003952.37</v>
      </c>
    </row>
    <row r="12287" spans="1:5" x14ac:dyDescent="0.25">
      <c r="A12287">
        <v>9</v>
      </c>
      <c r="B12287" s="35" t="str">
        <f t="shared" si="192"/>
        <v>10700601</v>
      </c>
      <c r="C12287" s="32" t="s">
        <v>1732</v>
      </c>
      <c r="D12287" s="33">
        <v>0</v>
      </c>
      <c r="E12287" s="33">
        <v>603539.12</v>
      </c>
    </row>
    <row r="12288" spans="1:5" x14ac:dyDescent="0.25">
      <c r="A12288">
        <v>9</v>
      </c>
      <c r="B12288" s="35" t="str">
        <f t="shared" si="192"/>
        <v>10700602</v>
      </c>
      <c r="C12288" s="32" t="s">
        <v>303</v>
      </c>
      <c r="D12288" s="33">
        <v>8948200</v>
      </c>
      <c r="E12288" s="33">
        <v>10067556.84</v>
      </c>
    </row>
    <row r="12289" spans="1:5" x14ac:dyDescent="0.25">
      <c r="A12289">
        <v>9</v>
      </c>
      <c r="B12289" s="35" t="str">
        <f t="shared" si="192"/>
        <v>10700603</v>
      </c>
      <c r="C12289" s="32" t="s">
        <v>1764</v>
      </c>
      <c r="D12289" s="33">
        <v>40244.230000000003</v>
      </c>
      <c r="E12289" s="33">
        <v>5950942.2000000002</v>
      </c>
    </row>
    <row r="12290" spans="1:5" x14ac:dyDescent="0.25">
      <c r="A12290">
        <v>9</v>
      </c>
      <c r="B12290" s="35" t="str">
        <f t="shared" si="192"/>
        <v xml:space="preserve">F107    </v>
      </c>
      <c r="C12290" s="25" t="s">
        <v>304</v>
      </c>
      <c r="D12290" s="26">
        <v>469993691.12</v>
      </c>
      <c r="E12290" s="26">
        <v>598790219.37</v>
      </c>
    </row>
    <row r="12291" spans="1:5" x14ac:dyDescent="0.25">
      <c r="A12291">
        <v>9</v>
      </c>
      <c r="B12291" s="35" t="str">
        <f t="shared" si="192"/>
        <v>F1-P110.</v>
      </c>
      <c r="C12291" s="25" t="s">
        <v>189</v>
      </c>
      <c r="D12291" s="26">
        <v>469993691.12</v>
      </c>
      <c r="E12291" s="26">
        <v>598790219.37</v>
      </c>
    </row>
    <row r="12292" spans="1:5" x14ac:dyDescent="0.25">
      <c r="A12292">
        <v>9</v>
      </c>
      <c r="B12292" s="35" t="str">
        <f t="shared" si="192"/>
        <v>F1-P110.</v>
      </c>
      <c r="C12292" s="25" t="s">
        <v>190</v>
      </c>
      <c r="D12292" s="26">
        <v>14309235720.709999</v>
      </c>
      <c r="E12292" s="26">
        <v>14913797836.43</v>
      </c>
    </row>
    <row r="12293" spans="1:5" x14ac:dyDescent="0.25">
      <c r="A12293">
        <v>9</v>
      </c>
      <c r="B12293" s="35" t="str">
        <f t="shared" si="192"/>
        <v>11100501</v>
      </c>
      <c r="C12293" s="32" t="s">
        <v>305</v>
      </c>
      <c r="D12293" s="34">
        <v>-37819137.579999998</v>
      </c>
      <c r="E12293" s="34">
        <v>-47220099.210000001</v>
      </c>
    </row>
    <row r="12294" spans="1:5" x14ac:dyDescent="0.25">
      <c r="A12294">
        <v>9</v>
      </c>
      <c r="B12294" s="35" t="str">
        <f t="shared" si="192"/>
        <v>11100502</v>
      </c>
      <c r="C12294" s="32" t="s">
        <v>306</v>
      </c>
      <c r="D12294" s="34">
        <v>-6804659.3300000001</v>
      </c>
      <c r="E12294" s="34">
        <v>-8938486.0800000001</v>
      </c>
    </row>
    <row r="12295" spans="1:5" x14ac:dyDescent="0.25">
      <c r="A12295">
        <v>9</v>
      </c>
      <c r="B12295" s="35" t="str">
        <f t="shared" si="192"/>
        <v>11100503</v>
      </c>
      <c r="C12295" s="32" t="s">
        <v>307</v>
      </c>
      <c r="D12295" s="34">
        <v>-100092074.31</v>
      </c>
      <c r="E12295" s="34">
        <v>-122247865.06</v>
      </c>
    </row>
    <row r="12296" spans="1:5" x14ac:dyDescent="0.25">
      <c r="A12296">
        <v>9</v>
      </c>
      <c r="B12296" s="35" t="str">
        <f t="shared" si="192"/>
        <v xml:space="preserve">F111    </v>
      </c>
      <c r="C12296" s="25" t="s">
        <v>308</v>
      </c>
      <c r="D12296" s="27">
        <v>-144715871.22</v>
      </c>
      <c r="E12296" s="27">
        <v>-178406450.34999999</v>
      </c>
    </row>
    <row r="12297" spans="1:5" x14ac:dyDescent="0.25">
      <c r="A12297">
        <v>9</v>
      </c>
      <c r="B12297" s="35" t="str">
        <f t="shared" si="192"/>
        <v>11500001</v>
      </c>
      <c r="C12297" s="32" t="s">
        <v>309</v>
      </c>
      <c r="D12297" s="34">
        <v>-899589</v>
      </c>
      <c r="E12297" s="34">
        <v>-918939</v>
      </c>
    </row>
    <row r="12298" spans="1:5" x14ac:dyDescent="0.25">
      <c r="A12298">
        <v>9</v>
      </c>
      <c r="B12298" s="35" t="str">
        <f t="shared" si="192"/>
        <v>11500011</v>
      </c>
      <c r="C12298" s="32" t="s">
        <v>310</v>
      </c>
      <c r="D12298" s="34">
        <v>-302358.01</v>
      </c>
      <c r="E12298" s="34">
        <v>-302358.01</v>
      </c>
    </row>
    <row r="12299" spans="1:5" x14ac:dyDescent="0.25">
      <c r="A12299">
        <v>9</v>
      </c>
      <c r="B12299" s="35" t="str">
        <f t="shared" si="192"/>
        <v>11500031</v>
      </c>
      <c r="C12299" s="32" t="s">
        <v>311</v>
      </c>
      <c r="D12299" s="34">
        <v>-61147338.659999996</v>
      </c>
      <c r="E12299" s="34">
        <v>-63137013.659999996</v>
      </c>
    </row>
    <row r="12300" spans="1:5" x14ac:dyDescent="0.25">
      <c r="A12300">
        <v>9</v>
      </c>
      <c r="B12300" s="35" t="str">
        <f t="shared" si="192"/>
        <v>11500041</v>
      </c>
      <c r="C12300" s="32" t="s">
        <v>312</v>
      </c>
      <c r="D12300" s="34">
        <v>-37183639.159999996</v>
      </c>
      <c r="E12300" s="34">
        <v>-40646013.68</v>
      </c>
    </row>
    <row r="12301" spans="1:5" x14ac:dyDescent="0.25">
      <c r="A12301">
        <v>9</v>
      </c>
      <c r="B12301" s="35" t="str">
        <f t="shared" si="192"/>
        <v>11500051</v>
      </c>
      <c r="C12301" s="32" t="s">
        <v>313</v>
      </c>
      <c r="D12301" s="34">
        <v>-16950332.899999999</v>
      </c>
      <c r="E12301" s="34">
        <v>-16950332.899999999</v>
      </c>
    </row>
    <row r="12302" spans="1:5" x14ac:dyDescent="0.25">
      <c r="A12302">
        <v>9</v>
      </c>
      <c r="B12302" s="35" t="str">
        <f t="shared" si="192"/>
        <v>11500061</v>
      </c>
      <c r="C12302" s="32" t="s">
        <v>314</v>
      </c>
      <c r="D12302" s="34">
        <v>-4722274.37</v>
      </c>
      <c r="E12302" s="34">
        <v>-5581019.7199999997</v>
      </c>
    </row>
    <row r="12303" spans="1:5" x14ac:dyDescent="0.25">
      <c r="A12303">
        <v>9</v>
      </c>
      <c r="B12303" s="35" t="str">
        <f t="shared" si="192"/>
        <v xml:space="preserve">F115    </v>
      </c>
      <c r="C12303" s="25" t="s">
        <v>315</v>
      </c>
      <c r="D12303" s="27">
        <v>-121205532.09999999</v>
      </c>
      <c r="E12303" s="27">
        <v>-127535676.97</v>
      </c>
    </row>
    <row r="12304" spans="1:5" x14ac:dyDescent="0.25">
      <c r="A12304">
        <v>9</v>
      </c>
      <c r="B12304" s="35" t="str">
        <f t="shared" si="192"/>
        <v>10800061</v>
      </c>
      <c r="C12304" s="32" t="s">
        <v>316</v>
      </c>
      <c r="D12304" s="34">
        <v>-77544030.390000001</v>
      </c>
      <c r="E12304" s="34">
        <v>-67554002.530000001</v>
      </c>
    </row>
    <row r="12305" spans="1:5" x14ac:dyDescent="0.25">
      <c r="A12305">
        <v>9</v>
      </c>
      <c r="B12305" s="35" t="str">
        <f t="shared" si="192"/>
        <v>10800062</v>
      </c>
      <c r="C12305" s="32" t="s">
        <v>317</v>
      </c>
      <c r="D12305" s="34">
        <v>-291755611.38</v>
      </c>
      <c r="E12305" s="34">
        <v>-310861336.37</v>
      </c>
    </row>
    <row r="12306" spans="1:5" x14ac:dyDescent="0.25">
      <c r="A12306">
        <v>9</v>
      </c>
      <c r="B12306" s="35" t="str">
        <f t="shared" si="192"/>
        <v>10800071</v>
      </c>
      <c r="C12306" s="32" t="s">
        <v>318</v>
      </c>
      <c r="D12306" s="34">
        <v>121715325.52</v>
      </c>
      <c r="E12306" s="34">
        <v>67554002.530000001</v>
      </c>
    </row>
    <row r="12307" spans="1:5" x14ac:dyDescent="0.25">
      <c r="A12307">
        <v>9</v>
      </c>
      <c r="B12307" s="35" t="str">
        <f t="shared" si="192"/>
        <v>10800072</v>
      </c>
      <c r="C12307" s="32" t="s">
        <v>319</v>
      </c>
      <c r="D12307" s="34">
        <v>291755611.38</v>
      </c>
      <c r="E12307" s="34">
        <v>310861336.37</v>
      </c>
    </row>
    <row r="12308" spans="1:5" x14ac:dyDescent="0.25">
      <c r="A12308">
        <v>9</v>
      </c>
      <c r="B12308" s="35" t="str">
        <f t="shared" si="192"/>
        <v>10800501</v>
      </c>
      <c r="C12308" s="32" t="s">
        <v>320</v>
      </c>
      <c r="D12308" s="34">
        <v>-3572966949.0100002</v>
      </c>
      <c r="E12308" s="34">
        <v>-3674064584.4200001</v>
      </c>
    </row>
    <row r="12309" spans="1:5" x14ac:dyDescent="0.25">
      <c r="A12309">
        <v>9</v>
      </c>
      <c r="B12309" s="35" t="str">
        <f t="shared" si="192"/>
        <v>10800502</v>
      </c>
      <c r="C12309" s="32" t="s">
        <v>321</v>
      </c>
      <c r="D12309" s="34">
        <v>-1364812625.96</v>
      </c>
      <c r="E12309" s="34">
        <v>-1433012747.6800001</v>
      </c>
    </row>
    <row r="12310" spans="1:5" x14ac:dyDescent="0.25">
      <c r="A12310">
        <v>9</v>
      </c>
      <c r="B12310" s="35" t="str">
        <f t="shared" si="192"/>
        <v>10800503</v>
      </c>
      <c r="C12310" s="32" t="s">
        <v>322</v>
      </c>
      <c r="D12310" s="34">
        <v>-108583121.23</v>
      </c>
      <c r="E12310" s="34">
        <v>-125331093.23999999</v>
      </c>
    </row>
    <row r="12311" spans="1:5" x14ac:dyDescent="0.25">
      <c r="A12311">
        <v>9</v>
      </c>
      <c r="B12311" s="35" t="str">
        <f t="shared" si="192"/>
        <v>10800541</v>
      </c>
      <c r="C12311" s="32" t="s">
        <v>323</v>
      </c>
      <c r="D12311" s="34">
        <v>10591986.880000001</v>
      </c>
      <c r="E12311" s="34">
        <v>8258985.8399999999</v>
      </c>
    </row>
    <row r="12312" spans="1:5" x14ac:dyDescent="0.25">
      <c r="A12312">
        <v>9</v>
      </c>
      <c r="B12312" s="35" t="str">
        <f t="shared" ref="B12312:B12375" si="193">LEFT(C12312,8)</f>
        <v>10800543</v>
      </c>
      <c r="C12312" s="32" t="s">
        <v>324</v>
      </c>
      <c r="D12312" s="34">
        <v>77981.240000000005</v>
      </c>
      <c r="E12312" s="34">
        <v>58515.05</v>
      </c>
    </row>
    <row r="12313" spans="1:5" x14ac:dyDescent="0.25">
      <c r="A12313">
        <v>9</v>
      </c>
      <c r="B12313" s="35" t="str">
        <f t="shared" si="193"/>
        <v>10800552</v>
      </c>
      <c r="C12313" s="32" t="s">
        <v>325</v>
      </c>
      <c r="D12313" s="34">
        <v>4712548.1900000004</v>
      </c>
      <c r="E12313" s="34">
        <v>2519351.4900000002</v>
      </c>
    </row>
    <row r="12314" spans="1:5" x14ac:dyDescent="0.25">
      <c r="A12314">
        <v>9</v>
      </c>
      <c r="B12314" s="35" t="str">
        <f t="shared" si="193"/>
        <v>10800611</v>
      </c>
      <c r="C12314" s="32" t="s">
        <v>326</v>
      </c>
      <c r="D12314" s="33">
        <v>0</v>
      </c>
      <c r="E12314" s="33">
        <v>0</v>
      </c>
    </row>
    <row r="12315" spans="1:5" x14ac:dyDescent="0.25">
      <c r="A12315">
        <v>9</v>
      </c>
      <c r="B12315" s="35" t="str">
        <f t="shared" si="193"/>
        <v>10800621</v>
      </c>
      <c r="C12315" s="32" t="s">
        <v>327</v>
      </c>
      <c r="D12315" s="33">
        <v>0</v>
      </c>
      <c r="E12315" s="33">
        <v>0</v>
      </c>
    </row>
    <row r="12316" spans="1:5" x14ac:dyDescent="0.25">
      <c r="A12316">
        <v>9</v>
      </c>
      <c r="B12316" s="35" t="str">
        <f t="shared" si="193"/>
        <v>10800631</v>
      </c>
      <c r="C12316" s="32" t="s">
        <v>328</v>
      </c>
      <c r="D12316" s="33">
        <v>0</v>
      </c>
      <c r="E12316" s="33">
        <v>0</v>
      </c>
    </row>
    <row r="12317" spans="1:5" x14ac:dyDescent="0.25">
      <c r="A12317">
        <v>9</v>
      </c>
      <c r="B12317" s="35" t="str">
        <f t="shared" si="193"/>
        <v>10800701</v>
      </c>
      <c r="C12317" s="32" t="s">
        <v>329</v>
      </c>
      <c r="D12317" s="33">
        <v>0</v>
      </c>
      <c r="E12317" s="33">
        <v>0</v>
      </c>
    </row>
    <row r="12318" spans="1:5" x14ac:dyDescent="0.25">
      <c r="A12318">
        <v>9</v>
      </c>
      <c r="B12318" s="35" t="str">
        <f t="shared" si="193"/>
        <v>10800711</v>
      </c>
      <c r="C12318" s="32" t="s">
        <v>330</v>
      </c>
      <c r="D12318" s="33">
        <v>0</v>
      </c>
      <c r="E12318" s="33">
        <v>0</v>
      </c>
    </row>
    <row r="12319" spans="1:5" x14ac:dyDescent="0.25">
      <c r="A12319">
        <v>9</v>
      </c>
      <c r="B12319" s="35" t="str">
        <f t="shared" si="193"/>
        <v>10800721</v>
      </c>
      <c r="C12319" s="32" t="s">
        <v>331</v>
      </c>
      <c r="D12319" s="33">
        <v>0</v>
      </c>
      <c r="E12319" s="33">
        <v>0</v>
      </c>
    </row>
    <row r="12320" spans="1:5" x14ac:dyDescent="0.25">
      <c r="A12320">
        <v>9</v>
      </c>
      <c r="B12320" s="35" t="str">
        <f t="shared" si="193"/>
        <v>10800741</v>
      </c>
      <c r="C12320" s="32" t="s">
        <v>332</v>
      </c>
      <c r="D12320" s="33">
        <v>0</v>
      </c>
      <c r="E12320" s="33">
        <v>0</v>
      </c>
    </row>
    <row r="12321" spans="1:5" x14ac:dyDescent="0.25">
      <c r="A12321">
        <v>9</v>
      </c>
      <c r="B12321" s="35" t="str">
        <f t="shared" si="193"/>
        <v>10800751</v>
      </c>
      <c r="C12321" s="32" t="s">
        <v>333</v>
      </c>
      <c r="D12321" s="33">
        <v>0</v>
      </c>
      <c r="E12321" s="33">
        <v>0</v>
      </c>
    </row>
    <row r="12322" spans="1:5" x14ac:dyDescent="0.25">
      <c r="A12322">
        <v>9</v>
      </c>
      <c r="B12322" s="35" t="str">
        <f t="shared" si="193"/>
        <v>10800831</v>
      </c>
      <c r="C12322" s="32" t="s">
        <v>334</v>
      </c>
      <c r="D12322" s="33">
        <v>0</v>
      </c>
      <c r="E12322" s="33">
        <v>0</v>
      </c>
    </row>
    <row r="12323" spans="1:5" x14ac:dyDescent="0.25">
      <c r="A12323">
        <v>9</v>
      </c>
      <c r="B12323" s="35" t="str">
        <f t="shared" si="193"/>
        <v xml:space="preserve">F108    </v>
      </c>
      <c r="C12323" s="25" t="s">
        <v>335</v>
      </c>
      <c r="D12323" s="27">
        <v>-4986808884.7600002</v>
      </c>
      <c r="E12323" s="27">
        <v>-5221571572.96</v>
      </c>
    </row>
    <row r="12324" spans="1:5" x14ac:dyDescent="0.25">
      <c r="A12324">
        <v>9</v>
      </c>
      <c r="B12324" s="35" t="str">
        <f t="shared" si="193"/>
        <v>F1-P110.</v>
      </c>
      <c r="C12324" s="25" t="s">
        <v>191</v>
      </c>
      <c r="D12324" s="27">
        <v>-5252730288.0799999</v>
      </c>
      <c r="E12324" s="27">
        <v>-5527513700.2799997</v>
      </c>
    </row>
    <row r="12325" spans="1:5" x14ac:dyDescent="0.25">
      <c r="A12325">
        <v>9</v>
      </c>
      <c r="B12325" s="35" t="str">
        <f t="shared" si="193"/>
        <v>F1-P110.</v>
      </c>
      <c r="C12325" s="25" t="s">
        <v>192</v>
      </c>
      <c r="D12325" s="26">
        <v>9056505432.6299992</v>
      </c>
      <c r="E12325" s="26">
        <v>9386284136.1499996</v>
      </c>
    </row>
    <row r="12326" spans="1:5" x14ac:dyDescent="0.25">
      <c r="A12326">
        <v>9</v>
      </c>
      <c r="B12326" s="35" t="str">
        <f t="shared" si="193"/>
        <v>F1-P110.</v>
      </c>
      <c r="C12326" s="25" t="s">
        <v>193</v>
      </c>
      <c r="D12326" s="26">
        <v>9056505432.6299992</v>
      </c>
      <c r="E12326" s="26">
        <v>9386284136.1499996</v>
      </c>
    </row>
    <row r="12327" spans="1:5" x14ac:dyDescent="0.25">
      <c r="A12327">
        <v>9</v>
      </c>
      <c r="B12327" s="35" t="str">
        <f t="shared" si="193"/>
        <v>11710002</v>
      </c>
      <c r="C12327" s="32" t="s">
        <v>336</v>
      </c>
      <c r="D12327" s="33">
        <v>0</v>
      </c>
      <c r="E12327" s="33">
        <v>0</v>
      </c>
    </row>
    <row r="12328" spans="1:5" x14ac:dyDescent="0.25">
      <c r="A12328">
        <v>9</v>
      </c>
      <c r="B12328" s="35" t="str">
        <f t="shared" si="193"/>
        <v xml:space="preserve">F117-1  </v>
      </c>
      <c r="C12328" s="25" t="s">
        <v>337</v>
      </c>
      <c r="D12328" s="26">
        <v>0</v>
      </c>
      <c r="E12328" s="26">
        <v>0</v>
      </c>
    </row>
    <row r="12329" spans="1:5" x14ac:dyDescent="0.25">
      <c r="A12329">
        <v>9</v>
      </c>
      <c r="B12329" s="35" t="str">
        <f t="shared" si="193"/>
        <v>11730002</v>
      </c>
      <c r="C12329" s="32" t="s">
        <v>1765</v>
      </c>
      <c r="D12329" s="33">
        <v>8654564.4700000007</v>
      </c>
      <c r="E12329" s="33">
        <v>8654564.4700000007</v>
      </c>
    </row>
    <row r="12330" spans="1:5" x14ac:dyDescent="0.25">
      <c r="A12330">
        <v>9</v>
      </c>
      <c r="B12330" s="35" t="str">
        <f t="shared" si="193"/>
        <v xml:space="preserve">F117-3  </v>
      </c>
      <c r="C12330" s="25" t="s">
        <v>1766</v>
      </c>
      <c r="D12330" s="26">
        <v>8654564.4700000007</v>
      </c>
      <c r="E12330" s="26">
        <v>8654564.4700000007</v>
      </c>
    </row>
    <row r="12331" spans="1:5" x14ac:dyDescent="0.25">
      <c r="A12331">
        <v>9</v>
      </c>
      <c r="B12331" s="35" t="str">
        <f t="shared" si="193"/>
        <v>F1-P110.</v>
      </c>
      <c r="C12331" s="28" t="s">
        <v>194</v>
      </c>
      <c r="D12331" s="29">
        <v>8654564.4700000007</v>
      </c>
      <c r="E12331" s="29">
        <v>8654564.4700000007</v>
      </c>
    </row>
    <row r="12332" spans="1:5" x14ac:dyDescent="0.25">
      <c r="A12332">
        <v>9</v>
      </c>
      <c r="B12332" s="35" t="str">
        <f t="shared" si="193"/>
        <v>12100503</v>
      </c>
      <c r="C12332" s="32" t="s">
        <v>338</v>
      </c>
      <c r="D12332" s="33">
        <v>-143201.49</v>
      </c>
      <c r="E12332" s="33">
        <v>122909.31</v>
      </c>
    </row>
    <row r="12333" spans="1:5" x14ac:dyDescent="0.25">
      <c r="A12333">
        <v>9</v>
      </c>
      <c r="B12333" s="35" t="str">
        <f t="shared" si="193"/>
        <v>12100513</v>
      </c>
      <c r="C12333" s="32" t="s">
        <v>339</v>
      </c>
      <c r="D12333" s="33">
        <v>2930021.94</v>
      </c>
      <c r="E12333" s="33">
        <v>2894563.9</v>
      </c>
    </row>
    <row r="12334" spans="1:5" x14ac:dyDescent="0.25">
      <c r="A12334">
        <v>9</v>
      </c>
      <c r="B12334" s="35" t="str">
        <f t="shared" si="193"/>
        <v xml:space="preserve">F121    </v>
      </c>
      <c r="C12334" s="25" t="s">
        <v>340</v>
      </c>
      <c r="D12334" s="26">
        <v>2786820.45</v>
      </c>
      <c r="E12334" s="26">
        <v>3017473.21</v>
      </c>
    </row>
    <row r="12335" spans="1:5" x14ac:dyDescent="0.25">
      <c r="A12335">
        <v>9</v>
      </c>
      <c r="B12335" s="35" t="str">
        <f t="shared" si="193"/>
        <v>F1-P110.</v>
      </c>
      <c r="C12335" s="25" t="s">
        <v>195</v>
      </c>
      <c r="D12335" s="26">
        <v>2786820.45</v>
      </c>
      <c r="E12335" s="26">
        <v>3017473.21</v>
      </c>
    </row>
    <row r="12336" spans="1:5" x14ac:dyDescent="0.25">
      <c r="A12336">
        <v>9</v>
      </c>
      <c r="B12336" s="35" t="str">
        <f t="shared" si="193"/>
        <v>12200503</v>
      </c>
      <c r="C12336" s="32" t="s">
        <v>341</v>
      </c>
      <c r="D12336" s="33">
        <v>343834.41</v>
      </c>
      <c r="E12336" s="33">
        <v>-25296.42</v>
      </c>
    </row>
    <row r="12337" spans="1:5" x14ac:dyDescent="0.25">
      <c r="A12337">
        <v>9</v>
      </c>
      <c r="B12337" s="35" t="str">
        <f t="shared" si="193"/>
        <v xml:space="preserve">F122    </v>
      </c>
      <c r="C12337" s="25" t="s">
        <v>342</v>
      </c>
      <c r="D12337" s="26">
        <v>343834.41</v>
      </c>
      <c r="E12337" s="26">
        <v>-25296.42</v>
      </c>
    </row>
    <row r="12338" spans="1:5" x14ac:dyDescent="0.25">
      <c r="A12338">
        <v>9</v>
      </c>
      <c r="B12338" s="35" t="str">
        <f t="shared" si="193"/>
        <v>F1-P110.</v>
      </c>
      <c r="C12338" s="25" t="s">
        <v>196</v>
      </c>
      <c r="D12338" s="26">
        <v>343834.41</v>
      </c>
      <c r="E12338" s="26">
        <v>-25296.42</v>
      </c>
    </row>
    <row r="12339" spans="1:5" x14ac:dyDescent="0.25">
      <c r="A12339">
        <v>9</v>
      </c>
      <c r="B12339" s="35" t="str">
        <f t="shared" si="193"/>
        <v>12310000</v>
      </c>
      <c r="C12339" s="32" t="s">
        <v>343</v>
      </c>
      <c r="D12339" s="33">
        <v>29527738</v>
      </c>
      <c r="E12339" s="33">
        <v>27356213</v>
      </c>
    </row>
    <row r="12340" spans="1:5" x14ac:dyDescent="0.25">
      <c r="A12340">
        <v>9</v>
      </c>
      <c r="B12340" s="35" t="str">
        <f t="shared" si="193"/>
        <v xml:space="preserve">F123-1  </v>
      </c>
      <c r="C12340" s="25" t="s">
        <v>344</v>
      </c>
      <c r="D12340" s="26">
        <v>29527738</v>
      </c>
      <c r="E12340" s="26">
        <v>27356213</v>
      </c>
    </row>
    <row r="12341" spans="1:5" x14ac:dyDescent="0.25">
      <c r="A12341">
        <v>9</v>
      </c>
      <c r="B12341" s="35" t="str">
        <f t="shared" si="193"/>
        <v>F1-P110.</v>
      </c>
      <c r="C12341" s="25" t="s">
        <v>197</v>
      </c>
      <c r="D12341" s="26">
        <v>29527738</v>
      </c>
      <c r="E12341" s="26">
        <v>27356213</v>
      </c>
    </row>
    <row r="12342" spans="1:5" x14ac:dyDescent="0.25">
      <c r="A12342">
        <v>9</v>
      </c>
      <c r="B12342" s="35" t="str">
        <f t="shared" si="193"/>
        <v>12400043</v>
      </c>
      <c r="C12342" s="32" t="s">
        <v>345</v>
      </c>
      <c r="D12342" s="33">
        <v>47495247.350000001</v>
      </c>
      <c r="E12342" s="33">
        <v>47890302.68</v>
      </c>
    </row>
    <row r="12343" spans="1:5" x14ac:dyDescent="0.25">
      <c r="A12343">
        <v>9</v>
      </c>
      <c r="B12343" s="35" t="str">
        <f t="shared" si="193"/>
        <v>12400503</v>
      </c>
      <c r="C12343" s="32" t="s">
        <v>346</v>
      </c>
      <c r="D12343" s="33">
        <v>370053.8</v>
      </c>
      <c r="E12343" s="33">
        <v>308815.67</v>
      </c>
    </row>
    <row r="12344" spans="1:5" x14ac:dyDescent="0.25">
      <c r="A12344">
        <v>9</v>
      </c>
      <c r="B12344" s="35" t="str">
        <f t="shared" si="193"/>
        <v>12400542</v>
      </c>
      <c r="C12344" s="32" t="s">
        <v>347</v>
      </c>
      <c r="D12344" s="33">
        <v>-6319950</v>
      </c>
      <c r="E12344" s="33">
        <v>-6319950</v>
      </c>
    </row>
    <row r="12345" spans="1:5" x14ac:dyDescent="0.25">
      <c r="A12345">
        <v>9</v>
      </c>
      <c r="B12345" s="35" t="str">
        <f t="shared" si="193"/>
        <v>12400552</v>
      </c>
      <c r="C12345" s="32" t="s">
        <v>348</v>
      </c>
      <c r="D12345" s="33">
        <v>6319950</v>
      </c>
      <c r="E12345" s="33">
        <v>6319950</v>
      </c>
    </row>
    <row r="12346" spans="1:5" x14ac:dyDescent="0.25">
      <c r="A12346">
        <v>9</v>
      </c>
      <c r="B12346" s="35" t="str">
        <f t="shared" si="193"/>
        <v>12400553</v>
      </c>
      <c r="C12346" s="32" t="s">
        <v>349</v>
      </c>
      <c r="D12346" s="33">
        <v>1240700.33</v>
      </c>
      <c r="E12346" s="33">
        <v>1166352.8</v>
      </c>
    </row>
    <row r="12347" spans="1:5" x14ac:dyDescent="0.25">
      <c r="A12347">
        <v>9</v>
      </c>
      <c r="B12347" s="35" t="str">
        <f t="shared" si="193"/>
        <v xml:space="preserve">F124    </v>
      </c>
      <c r="C12347" s="25" t="s">
        <v>350</v>
      </c>
      <c r="D12347" s="26">
        <v>49106001.479999997</v>
      </c>
      <c r="E12347" s="26">
        <v>49365471.149999999</v>
      </c>
    </row>
    <row r="12348" spans="1:5" x14ac:dyDescent="0.25">
      <c r="A12348">
        <v>9</v>
      </c>
      <c r="B12348" s="35" t="str">
        <f t="shared" si="193"/>
        <v>F1-P110.</v>
      </c>
      <c r="C12348" s="25" t="s">
        <v>198</v>
      </c>
      <c r="D12348" s="26">
        <v>49106001.479999997</v>
      </c>
      <c r="E12348" s="26">
        <v>49365471.149999999</v>
      </c>
    </row>
    <row r="12349" spans="1:5" x14ac:dyDescent="0.25">
      <c r="A12349">
        <v>9</v>
      </c>
      <c r="B12349" s="35" t="str">
        <f t="shared" si="193"/>
        <v>12800001</v>
      </c>
      <c r="C12349" s="32" t="s">
        <v>351</v>
      </c>
      <c r="D12349" s="33">
        <v>18500000</v>
      </c>
      <c r="E12349" s="33">
        <v>18500000</v>
      </c>
    </row>
    <row r="12350" spans="1:5" x14ac:dyDescent="0.25">
      <c r="A12350">
        <v>9</v>
      </c>
      <c r="B12350" s="35" t="str">
        <f t="shared" si="193"/>
        <v>12800011</v>
      </c>
      <c r="C12350" s="32" t="s">
        <v>352</v>
      </c>
      <c r="D12350" s="33">
        <v>1663332.79</v>
      </c>
      <c r="E12350" s="33">
        <v>1665951.77</v>
      </c>
    </row>
    <row r="12351" spans="1:5" x14ac:dyDescent="0.25">
      <c r="A12351">
        <v>9</v>
      </c>
      <c r="B12351" s="35" t="str">
        <f t="shared" si="193"/>
        <v xml:space="preserve">F128    </v>
      </c>
      <c r="C12351" s="25" t="s">
        <v>353</v>
      </c>
      <c r="D12351" s="26">
        <v>20163332.789999999</v>
      </c>
      <c r="E12351" s="26">
        <v>20165951.77</v>
      </c>
    </row>
    <row r="12352" spans="1:5" x14ac:dyDescent="0.25">
      <c r="A12352">
        <v>9</v>
      </c>
      <c r="B12352" s="35" t="str">
        <f t="shared" si="193"/>
        <v>F1-P110.</v>
      </c>
      <c r="C12352" s="25" t="s">
        <v>199</v>
      </c>
      <c r="D12352" s="26">
        <v>20163332.789999999</v>
      </c>
      <c r="E12352" s="26">
        <v>20165951.77</v>
      </c>
    </row>
    <row r="12353" spans="1:5" x14ac:dyDescent="0.25">
      <c r="A12353">
        <v>9</v>
      </c>
      <c r="B12353" s="35" t="str">
        <f t="shared" si="193"/>
        <v>F1-P110.</v>
      </c>
      <c r="C12353" s="30" t="s">
        <v>200</v>
      </c>
      <c r="D12353" s="31">
        <v>101927727.13</v>
      </c>
      <c r="E12353" s="31">
        <v>99879812.709999993</v>
      </c>
    </row>
    <row r="12354" spans="1:5" x14ac:dyDescent="0.25">
      <c r="A12354">
        <v>9</v>
      </c>
      <c r="B12354" s="35" t="str">
        <f t="shared" si="193"/>
        <v>13100543</v>
      </c>
      <c r="C12354" s="32" t="s">
        <v>354</v>
      </c>
      <c r="D12354" s="33">
        <v>13099.16</v>
      </c>
      <c r="E12354" s="33">
        <v>96302.07</v>
      </c>
    </row>
    <row r="12355" spans="1:5" x14ac:dyDescent="0.25">
      <c r="A12355">
        <v>9</v>
      </c>
      <c r="B12355" s="35" t="str">
        <f t="shared" si="193"/>
        <v>13100563</v>
      </c>
      <c r="C12355" s="32" t="s">
        <v>355</v>
      </c>
      <c r="D12355" s="33">
        <v>58867.06</v>
      </c>
      <c r="E12355" s="33">
        <v>525501.55000000005</v>
      </c>
    </row>
    <row r="12356" spans="1:5" x14ac:dyDescent="0.25">
      <c r="A12356">
        <v>9</v>
      </c>
      <c r="B12356" s="35" t="str">
        <f t="shared" si="193"/>
        <v>13100573</v>
      </c>
      <c r="C12356" s="32" t="s">
        <v>356</v>
      </c>
      <c r="D12356" s="33">
        <v>12659.11</v>
      </c>
      <c r="E12356" s="33">
        <v>10163.950000000001</v>
      </c>
    </row>
    <row r="12357" spans="1:5" x14ac:dyDescent="0.25">
      <c r="A12357">
        <v>9</v>
      </c>
      <c r="B12357" s="35" t="str">
        <f t="shared" si="193"/>
        <v>13101003</v>
      </c>
      <c r="C12357" s="32" t="s">
        <v>357</v>
      </c>
      <c r="D12357" s="33">
        <v>6940602.5499999998</v>
      </c>
      <c r="E12357" s="33">
        <v>3279061.03</v>
      </c>
    </row>
    <row r="12358" spans="1:5" x14ac:dyDescent="0.25">
      <c r="A12358">
        <v>9</v>
      </c>
      <c r="B12358" s="35" t="str">
        <f t="shared" si="193"/>
        <v>13101013</v>
      </c>
      <c r="C12358" s="32" t="s">
        <v>358</v>
      </c>
      <c r="D12358" s="33">
        <v>844355.91</v>
      </c>
      <c r="E12358" s="33">
        <v>472529.43</v>
      </c>
    </row>
    <row r="12359" spans="1:5" x14ac:dyDescent="0.25">
      <c r="A12359">
        <v>9</v>
      </c>
      <c r="B12359" s="35" t="str">
        <f t="shared" si="193"/>
        <v>13101023</v>
      </c>
      <c r="C12359" s="32" t="s">
        <v>359</v>
      </c>
      <c r="D12359" s="33">
        <v>19154470.989999998</v>
      </c>
      <c r="E12359" s="33">
        <v>6592394.0099999998</v>
      </c>
    </row>
    <row r="12360" spans="1:5" x14ac:dyDescent="0.25">
      <c r="A12360">
        <v>9</v>
      </c>
      <c r="B12360" s="35" t="str">
        <f t="shared" si="193"/>
        <v>13101033</v>
      </c>
      <c r="C12360" s="32" t="s">
        <v>360</v>
      </c>
      <c r="D12360" s="33">
        <v>790044.26</v>
      </c>
      <c r="E12360" s="33">
        <v>204082.21</v>
      </c>
    </row>
    <row r="12361" spans="1:5" x14ac:dyDescent="0.25">
      <c r="A12361">
        <v>9</v>
      </c>
      <c r="B12361" s="35" t="str">
        <f t="shared" si="193"/>
        <v>13101093</v>
      </c>
      <c r="C12361" s="32" t="s">
        <v>362</v>
      </c>
      <c r="D12361" s="33">
        <v>-25217.58</v>
      </c>
      <c r="E12361" s="33">
        <v>-122.58</v>
      </c>
    </row>
    <row r="12362" spans="1:5" x14ac:dyDescent="0.25">
      <c r="A12362">
        <v>9</v>
      </c>
      <c r="B12362" s="35" t="str">
        <f t="shared" si="193"/>
        <v>13101113</v>
      </c>
      <c r="C12362" s="32" t="s">
        <v>363</v>
      </c>
      <c r="D12362" s="33">
        <v>-4844297.99</v>
      </c>
      <c r="E12362" s="33">
        <v>-6471191.1500000004</v>
      </c>
    </row>
    <row r="12363" spans="1:5" x14ac:dyDescent="0.25">
      <c r="A12363">
        <v>9</v>
      </c>
      <c r="B12363" s="35" t="str">
        <f t="shared" si="193"/>
        <v>13101123</v>
      </c>
      <c r="C12363" s="32" t="s">
        <v>364</v>
      </c>
      <c r="D12363" s="33">
        <v>-1682464.29</v>
      </c>
      <c r="E12363" s="33">
        <v>-5768575.9199999999</v>
      </c>
    </row>
    <row r="12364" spans="1:5" x14ac:dyDescent="0.25">
      <c r="A12364">
        <v>9</v>
      </c>
      <c r="B12364" s="35" t="str">
        <f t="shared" si="193"/>
        <v>13101163</v>
      </c>
      <c r="C12364" s="32" t="s">
        <v>366</v>
      </c>
      <c r="D12364" s="33">
        <v>68474.63</v>
      </c>
      <c r="E12364" s="33">
        <v>118011.98</v>
      </c>
    </row>
    <row r="12365" spans="1:5" x14ac:dyDescent="0.25">
      <c r="A12365">
        <v>9</v>
      </c>
      <c r="B12365" s="35" t="str">
        <f t="shared" si="193"/>
        <v>13101183</v>
      </c>
      <c r="C12365" s="32" t="s">
        <v>367</v>
      </c>
      <c r="D12365" s="33">
        <v>2404910.3199999998</v>
      </c>
      <c r="E12365" s="33">
        <v>1953916.09</v>
      </c>
    </row>
    <row r="12366" spans="1:5" x14ac:dyDescent="0.25">
      <c r="A12366">
        <v>9</v>
      </c>
      <c r="B12366" s="35" t="str">
        <f t="shared" si="193"/>
        <v>13101193</v>
      </c>
      <c r="C12366" s="32" t="s">
        <v>368</v>
      </c>
      <c r="D12366" s="33">
        <v>3321.07</v>
      </c>
      <c r="E12366" s="33">
        <v>0</v>
      </c>
    </row>
    <row r="12367" spans="1:5" x14ac:dyDescent="0.25">
      <c r="A12367">
        <v>9</v>
      </c>
      <c r="B12367" s="35" t="str">
        <f t="shared" si="193"/>
        <v>13101253</v>
      </c>
      <c r="C12367" s="32" t="s">
        <v>369</v>
      </c>
      <c r="D12367" s="33">
        <v>845666.45</v>
      </c>
      <c r="E12367" s="33">
        <v>467335.98</v>
      </c>
    </row>
    <row r="12368" spans="1:5" x14ac:dyDescent="0.25">
      <c r="A12368">
        <v>9</v>
      </c>
      <c r="B12368" s="35" t="str">
        <f t="shared" si="193"/>
        <v>13109003</v>
      </c>
      <c r="C12368" s="32" t="s">
        <v>370</v>
      </c>
      <c r="D12368" s="33">
        <v>6303.69</v>
      </c>
      <c r="E12368" s="33">
        <v>23793.06</v>
      </c>
    </row>
    <row r="12369" spans="1:5" x14ac:dyDescent="0.25">
      <c r="A12369">
        <v>9</v>
      </c>
      <c r="B12369" s="35" t="str">
        <f t="shared" si="193"/>
        <v>13109013</v>
      </c>
      <c r="C12369" s="32" t="s">
        <v>371</v>
      </c>
      <c r="D12369" s="33">
        <v>3866</v>
      </c>
      <c r="E12369" s="33">
        <v>3866</v>
      </c>
    </row>
    <row r="12370" spans="1:5" x14ac:dyDescent="0.25">
      <c r="A12370">
        <v>9</v>
      </c>
      <c r="B12370" s="35" t="str">
        <f t="shared" si="193"/>
        <v xml:space="preserve">F131    </v>
      </c>
      <c r="C12370" s="25" t="s">
        <v>373</v>
      </c>
      <c r="D12370" s="26">
        <v>24594661.34</v>
      </c>
      <c r="E12370" s="26">
        <v>1507067.71</v>
      </c>
    </row>
    <row r="12371" spans="1:5" x14ac:dyDescent="0.25">
      <c r="A12371">
        <v>9</v>
      </c>
      <c r="B12371" s="35" t="str">
        <f t="shared" si="193"/>
        <v>F1-P110.</v>
      </c>
      <c r="C12371" s="25" t="s">
        <v>201</v>
      </c>
      <c r="D12371" s="26">
        <v>24594661.34</v>
      </c>
      <c r="E12371" s="26">
        <v>1507067.71</v>
      </c>
    </row>
    <row r="12372" spans="1:5" x14ac:dyDescent="0.25">
      <c r="A12372">
        <v>9</v>
      </c>
      <c r="B12372" s="35" t="str">
        <f t="shared" si="193"/>
        <v>13400021</v>
      </c>
      <c r="C12372" s="32" t="s">
        <v>374</v>
      </c>
      <c r="D12372" s="33">
        <v>9861609.4000000004</v>
      </c>
      <c r="E12372" s="33">
        <v>9864609.4000000004</v>
      </c>
    </row>
    <row r="12373" spans="1:5" x14ac:dyDescent="0.25">
      <c r="A12373">
        <v>9</v>
      </c>
      <c r="B12373" s="35" t="str">
        <f t="shared" si="193"/>
        <v>13400031</v>
      </c>
      <c r="C12373" s="32" t="s">
        <v>375</v>
      </c>
      <c r="D12373" s="33">
        <v>-9861609.4000000004</v>
      </c>
      <c r="E12373" s="33">
        <v>-9864609.4000000004</v>
      </c>
    </row>
    <row r="12374" spans="1:5" x14ac:dyDescent="0.25">
      <c r="A12374">
        <v>9</v>
      </c>
      <c r="B12374" s="35" t="str">
        <f t="shared" si="193"/>
        <v>13400073</v>
      </c>
      <c r="C12374" s="32" t="s">
        <v>376</v>
      </c>
      <c r="D12374" s="33">
        <v>4847109.1399999997</v>
      </c>
      <c r="E12374" s="33">
        <v>665314.22</v>
      </c>
    </row>
    <row r="12375" spans="1:5" x14ac:dyDescent="0.25">
      <c r="A12375">
        <v>9</v>
      </c>
      <c r="B12375" s="35" t="str">
        <f t="shared" si="193"/>
        <v>13400111</v>
      </c>
      <c r="C12375" s="32" t="s">
        <v>377</v>
      </c>
      <c r="D12375" s="33">
        <v>25000</v>
      </c>
      <c r="E12375" s="33">
        <v>25000</v>
      </c>
    </row>
    <row r="12376" spans="1:5" x14ac:dyDescent="0.25">
      <c r="A12376">
        <v>9</v>
      </c>
      <c r="B12376" s="35" t="str">
        <f t="shared" ref="B12376:B12439" si="194">LEFT(C12376,8)</f>
        <v>13400211</v>
      </c>
      <c r="C12376" s="32" t="s">
        <v>1767</v>
      </c>
      <c r="D12376" s="33">
        <v>52300</v>
      </c>
      <c r="E12376" s="33">
        <v>0</v>
      </c>
    </row>
    <row r="12377" spans="1:5" x14ac:dyDescent="0.25">
      <c r="A12377">
        <v>9</v>
      </c>
      <c r="B12377" s="35" t="str">
        <f t="shared" si="194"/>
        <v>13400261</v>
      </c>
      <c r="C12377" s="32" t="s">
        <v>378</v>
      </c>
      <c r="D12377" s="33">
        <v>534351</v>
      </c>
      <c r="E12377" s="33">
        <v>504571</v>
      </c>
    </row>
    <row r="12378" spans="1:5" x14ac:dyDescent="0.25">
      <c r="A12378">
        <v>9</v>
      </c>
      <c r="B12378" s="35" t="str">
        <f t="shared" si="194"/>
        <v>13400311</v>
      </c>
      <c r="C12378" s="32" t="s">
        <v>379</v>
      </c>
      <c r="D12378" s="33">
        <v>194700</v>
      </c>
      <c r="E12378" s="33">
        <v>194700</v>
      </c>
    </row>
    <row r="12379" spans="1:5" x14ac:dyDescent="0.25">
      <c r="A12379">
        <v>9</v>
      </c>
      <c r="B12379" s="35" t="str">
        <f t="shared" si="194"/>
        <v>13400321</v>
      </c>
      <c r="C12379" s="32" t="s">
        <v>380</v>
      </c>
      <c r="D12379" s="33">
        <v>94370</v>
      </c>
      <c r="E12379" s="33">
        <v>30000</v>
      </c>
    </row>
    <row r="12380" spans="1:5" x14ac:dyDescent="0.25">
      <c r="A12380">
        <v>9</v>
      </c>
      <c r="B12380" s="35" t="str">
        <f t="shared" si="194"/>
        <v>13400332</v>
      </c>
      <c r="C12380" s="32" t="s">
        <v>381</v>
      </c>
      <c r="D12380" s="33">
        <v>1521535.01</v>
      </c>
      <c r="E12380" s="33">
        <v>1755033.17</v>
      </c>
    </row>
    <row r="12381" spans="1:5" x14ac:dyDescent="0.25">
      <c r="A12381">
        <v>9</v>
      </c>
      <c r="B12381" s="35" t="str">
        <f t="shared" si="194"/>
        <v>13400341</v>
      </c>
      <c r="C12381" s="32" t="s">
        <v>382</v>
      </c>
      <c r="D12381" s="33">
        <v>0</v>
      </c>
      <c r="E12381" s="33">
        <v>1384062</v>
      </c>
    </row>
    <row r="12382" spans="1:5" x14ac:dyDescent="0.25">
      <c r="A12382">
        <v>9</v>
      </c>
      <c r="B12382" s="35" t="str">
        <f t="shared" si="194"/>
        <v xml:space="preserve">F134    </v>
      </c>
      <c r="C12382" s="25" t="s">
        <v>384</v>
      </c>
      <c r="D12382" s="26">
        <v>7269365.1500000004</v>
      </c>
      <c r="E12382" s="26">
        <v>4558680.3899999997</v>
      </c>
    </row>
    <row r="12383" spans="1:5" x14ac:dyDescent="0.25">
      <c r="A12383">
        <v>9</v>
      </c>
      <c r="B12383" s="35" t="str">
        <f t="shared" si="194"/>
        <v>F1-P110.</v>
      </c>
      <c r="C12383" s="25" t="s">
        <v>202</v>
      </c>
      <c r="D12383" s="26">
        <v>7269365.1500000004</v>
      </c>
      <c r="E12383" s="26">
        <v>4558680.3899999997</v>
      </c>
    </row>
    <row r="12384" spans="1:5" x14ac:dyDescent="0.25">
      <c r="A12384">
        <v>9</v>
      </c>
      <c r="B12384" s="35" t="str">
        <f t="shared" si="194"/>
        <v>13500003</v>
      </c>
      <c r="C12384" s="32" t="s">
        <v>385</v>
      </c>
      <c r="D12384" s="33">
        <v>7534.56</v>
      </c>
      <c r="E12384" s="33">
        <v>7534.56</v>
      </c>
    </row>
    <row r="12385" spans="1:5" x14ac:dyDescent="0.25">
      <c r="A12385">
        <v>9</v>
      </c>
      <c r="B12385" s="35" t="str">
        <f t="shared" si="194"/>
        <v>13500041</v>
      </c>
      <c r="C12385" s="32" t="s">
        <v>386</v>
      </c>
      <c r="D12385" s="33">
        <v>258594.59</v>
      </c>
      <c r="E12385" s="33">
        <v>266844.02</v>
      </c>
    </row>
    <row r="12386" spans="1:5" x14ac:dyDescent="0.25">
      <c r="A12386">
        <v>9</v>
      </c>
      <c r="B12386" s="35" t="str">
        <f t="shared" si="194"/>
        <v>13500051</v>
      </c>
      <c r="C12386" s="32" t="s">
        <v>387</v>
      </c>
      <c r="D12386" s="33">
        <v>73353</v>
      </c>
      <c r="E12386" s="33">
        <v>73353</v>
      </c>
    </row>
    <row r="12387" spans="1:5" x14ac:dyDescent="0.25">
      <c r="A12387">
        <v>9</v>
      </c>
      <c r="B12387" s="35" t="str">
        <f t="shared" si="194"/>
        <v>13500061</v>
      </c>
      <c r="C12387" s="32" t="s">
        <v>388</v>
      </c>
      <c r="D12387" s="33">
        <v>1786010</v>
      </c>
      <c r="E12387" s="33">
        <v>1389397</v>
      </c>
    </row>
    <row r="12388" spans="1:5" x14ac:dyDescent="0.25">
      <c r="A12388">
        <v>9</v>
      </c>
      <c r="B12388" s="35" t="str">
        <f t="shared" si="194"/>
        <v>13500071</v>
      </c>
      <c r="C12388" s="32" t="s">
        <v>389</v>
      </c>
      <c r="D12388" s="33">
        <v>1818485</v>
      </c>
      <c r="E12388" s="33">
        <v>1836506</v>
      </c>
    </row>
    <row r="12389" spans="1:5" x14ac:dyDescent="0.25">
      <c r="A12389">
        <v>9</v>
      </c>
      <c r="B12389" s="35" t="str">
        <f t="shared" si="194"/>
        <v>13500183</v>
      </c>
      <c r="C12389" s="32" t="s">
        <v>390</v>
      </c>
      <c r="D12389" s="33">
        <v>100000</v>
      </c>
      <c r="E12389" s="33">
        <v>100000</v>
      </c>
    </row>
    <row r="12390" spans="1:5" x14ac:dyDescent="0.25">
      <c r="A12390">
        <v>9</v>
      </c>
      <c r="B12390" s="35" t="str">
        <f t="shared" si="194"/>
        <v>13500201</v>
      </c>
      <c r="C12390" s="32" t="s">
        <v>391</v>
      </c>
      <c r="D12390" s="33">
        <v>1024146.3</v>
      </c>
      <c r="E12390" s="33">
        <v>913748.67</v>
      </c>
    </row>
    <row r="12391" spans="1:5" x14ac:dyDescent="0.25">
      <c r="A12391">
        <v>9</v>
      </c>
      <c r="B12391" s="35" t="str">
        <f t="shared" si="194"/>
        <v>13500203</v>
      </c>
      <c r="C12391" s="32" t="s">
        <v>392</v>
      </c>
      <c r="D12391" s="33">
        <v>0</v>
      </c>
      <c r="E12391" s="33">
        <v>75000</v>
      </c>
    </row>
    <row r="12392" spans="1:5" x14ac:dyDescent="0.25">
      <c r="A12392">
        <v>9</v>
      </c>
      <c r="B12392" s="35" t="str">
        <f t="shared" si="194"/>
        <v xml:space="preserve">F135    </v>
      </c>
      <c r="C12392" s="25" t="s">
        <v>393</v>
      </c>
      <c r="D12392" s="26">
        <v>5068123.45</v>
      </c>
      <c r="E12392" s="26">
        <v>4662383.25</v>
      </c>
    </row>
    <row r="12393" spans="1:5" x14ac:dyDescent="0.25">
      <c r="A12393">
        <v>9</v>
      </c>
      <c r="B12393" s="35" t="str">
        <f t="shared" si="194"/>
        <v>F1-P110.</v>
      </c>
      <c r="C12393" s="25" t="s">
        <v>203</v>
      </c>
      <c r="D12393" s="26">
        <v>5068123.45</v>
      </c>
      <c r="E12393" s="26">
        <v>4662383.25</v>
      </c>
    </row>
    <row r="12394" spans="1:5" x14ac:dyDescent="0.25">
      <c r="A12394">
        <v>9</v>
      </c>
      <c r="B12394" s="35" t="str">
        <f t="shared" si="194"/>
        <v>14100311</v>
      </c>
      <c r="C12394" s="32" t="s">
        <v>396</v>
      </c>
      <c r="D12394" s="33">
        <v>3213241.34</v>
      </c>
      <c r="E12394" s="33">
        <v>2619410.85</v>
      </c>
    </row>
    <row r="12395" spans="1:5" x14ac:dyDescent="0.25">
      <c r="A12395">
        <v>9</v>
      </c>
      <c r="B12395" s="35" t="str">
        <f t="shared" si="194"/>
        <v xml:space="preserve">F141    </v>
      </c>
      <c r="C12395" s="25" t="s">
        <v>397</v>
      </c>
      <c r="D12395" s="26">
        <v>3213241.34</v>
      </c>
      <c r="E12395" s="26">
        <v>2619410.85</v>
      </c>
    </row>
    <row r="12396" spans="1:5" x14ac:dyDescent="0.25">
      <c r="A12396">
        <v>9</v>
      </c>
      <c r="B12396" s="35" t="str">
        <f t="shared" si="194"/>
        <v>F1-P110.</v>
      </c>
      <c r="C12396" s="25" t="s">
        <v>205</v>
      </c>
      <c r="D12396" s="26">
        <v>3213241.34</v>
      </c>
      <c r="E12396" s="26">
        <v>2619410.85</v>
      </c>
    </row>
    <row r="12397" spans="1:5" x14ac:dyDescent="0.25">
      <c r="A12397">
        <v>9</v>
      </c>
      <c r="B12397" s="35" t="str">
        <f t="shared" si="194"/>
        <v>14200003</v>
      </c>
      <c r="C12397" s="32" t="s">
        <v>398</v>
      </c>
      <c r="D12397" s="33">
        <v>0</v>
      </c>
      <c r="E12397" s="33">
        <v>-7397.59</v>
      </c>
    </row>
    <row r="12398" spans="1:5" x14ac:dyDescent="0.25">
      <c r="A12398">
        <v>9</v>
      </c>
      <c r="B12398" s="35" t="str">
        <f t="shared" si="194"/>
        <v>14200201</v>
      </c>
      <c r="C12398" s="32" t="s">
        <v>399</v>
      </c>
      <c r="D12398" s="33">
        <v>154344784.28</v>
      </c>
      <c r="E12398" s="33">
        <v>119036161.18000001</v>
      </c>
    </row>
    <row r="12399" spans="1:5" x14ac:dyDescent="0.25">
      <c r="A12399">
        <v>9</v>
      </c>
      <c r="B12399" s="35" t="str">
        <f t="shared" si="194"/>
        <v>14200202</v>
      </c>
      <c r="C12399" s="32" t="s">
        <v>400</v>
      </c>
      <c r="D12399" s="33">
        <v>80251159.819999993</v>
      </c>
      <c r="E12399" s="33">
        <v>22668182.82</v>
      </c>
    </row>
    <row r="12400" spans="1:5" x14ac:dyDescent="0.25">
      <c r="A12400">
        <v>9</v>
      </c>
      <c r="B12400" s="35" t="str">
        <f t="shared" si="194"/>
        <v>14200203</v>
      </c>
      <c r="C12400" s="32" t="s">
        <v>401</v>
      </c>
      <c r="D12400" s="33">
        <v>-1713517.01</v>
      </c>
      <c r="E12400" s="33">
        <v>-1456467.41</v>
      </c>
    </row>
    <row r="12401" spans="1:5" x14ac:dyDescent="0.25">
      <c r="A12401">
        <v>9</v>
      </c>
      <c r="B12401" s="35" t="str">
        <f t="shared" si="194"/>
        <v>14200213</v>
      </c>
      <c r="C12401" s="32" t="s">
        <v>402</v>
      </c>
      <c r="D12401" s="33">
        <v>-26171.78</v>
      </c>
      <c r="E12401" s="33">
        <v>-7724.46</v>
      </c>
    </row>
    <row r="12402" spans="1:5" x14ac:dyDescent="0.25">
      <c r="A12402">
        <v>9</v>
      </c>
      <c r="B12402" s="35" t="str">
        <f t="shared" si="194"/>
        <v>14200223</v>
      </c>
      <c r="C12402" s="32" t="s">
        <v>403</v>
      </c>
      <c r="D12402" s="33">
        <v>24041.09</v>
      </c>
      <c r="E12402" s="33">
        <v>21806.79</v>
      </c>
    </row>
    <row r="12403" spans="1:5" x14ac:dyDescent="0.25">
      <c r="A12403">
        <v>9</v>
      </c>
      <c r="B12403" s="35" t="str">
        <f t="shared" si="194"/>
        <v>14200253</v>
      </c>
      <c r="C12403" s="32" t="s">
        <v>404</v>
      </c>
      <c r="D12403" s="33">
        <v>-73895.48</v>
      </c>
      <c r="E12403" s="33">
        <v>-79279.97</v>
      </c>
    </row>
    <row r="12404" spans="1:5" x14ac:dyDescent="0.25">
      <c r="A12404">
        <v>9</v>
      </c>
      <c r="B12404" s="35" t="str">
        <f t="shared" si="194"/>
        <v xml:space="preserve">F142    </v>
      </c>
      <c r="C12404" s="25" t="s">
        <v>405</v>
      </c>
      <c r="D12404" s="26">
        <v>232806400.91999999</v>
      </c>
      <c r="E12404" s="26">
        <v>140175281.36000001</v>
      </c>
    </row>
    <row r="12405" spans="1:5" x14ac:dyDescent="0.25">
      <c r="A12405">
        <v>9</v>
      </c>
      <c r="B12405" s="35" t="str">
        <f t="shared" si="194"/>
        <v>F1-P110.</v>
      </c>
      <c r="C12405" s="25" t="s">
        <v>206</v>
      </c>
      <c r="D12405" s="26">
        <v>232806400.91999999</v>
      </c>
      <c r="E12405" s="26">
        <v>140175281.36000001</v>
      </c>
    </row>
    <row r="12406" spans="1:5" x14ac:dyDescent="0.25">
      <c r="A12406">
        <v>9</v>
      </c>
      <c r="B12406" s="35" t="str">
        <f t="shared" si="194"/>
        <v>14300062</v>
      </c>
      <c r="C12406" s="32" t="s">
        <v>406</v>
      </c>
      <c r="D12406" s="33">
        <v>11722674.4</v>
      </c>
      <c r="E12406" s="33">
        <v>8981579.1400000006</v>
      </c>
    </row>
    <row r="12407" spans="1:5" x14ac:dyDescent="0.25">
      <c r="A12407">
        <v>9</v>
      </c>
      <c r="B12407" s="35" t="str">
        <f t="shared" si="194"/>
        <v>14300072</v>
      </c>
      <c r="C12407" s="32" t="s">
        <v>407</v>
      </c>
      <c r="D12407" s="33">
        <v>402937.51</v>
      </c>
      <c r="E12407" s="33">
        <v>362463.93</v>
      </c>
    </row>
    <row r="12408" spans="1:5" x14ac:dyDescent="0.25">
      <c r="A12408">
        <v>9</v>
      </c>
      <c r="B12408" s="35" t="str">
        <f t="shared" si="194"/>
        <v>14300081</v>
      </c>
      <c r="C12408" s="32" t="s">
        <v>408</v>
      </c>
      <c r="D12408" s="33">
        <v>177208.88</v>
      </c>
      <c r="E12408" s="33">
        <v>1496.25</v>
      </c>
    </row>
    <row r="12409" spans="1:5" x14ac:dyDescent="0.25">
      <c r="A12409">
        <v>9</v>
      </c>
      <c r="B12409" s="35" t="str">
        <f t="shared" si="194"/>
        <v>14300082</v>
      </c>
      <c r="C12409" s="32" t="s">
        <v>409</v>
      </c>
      <c r="D12409" s="33">
        <v>402936.94</v>
      </c>
      <c r="E12409" s="33">
        <v>492339.66</v>
      </c>
    </row>
    <row r="12410" spans="1:5" x14ac:dyDescent="0.25">
      <c r="A12410">
        <v>9</v>
      </c>
      <c r="B12410" s="35" t="str">
        <f t="shared" si="194"/>
        <v>14300141</v>
      </c>
      <c r="C12410" s="32" t="s">
        <v>410</v>
      </c>
      <c r="D12410" s="33">
        <v>16095067.43</v>
      </c>
      <c r="E12410" s="33">
        <v>12634115.470000001</v>
      </c>
    </row>
    <row r="12411" spans="1:5" x14ac:dyDescent="0.25">
      <c r="A12411">
        <v>9</v>
      </c>
      <c r="B12411" s="35" t="str">
        <f t="shared" si="194"/>
        <v>14300151</v>
      </c>
      <c r="C12411" s="32" t="s">
        <v>411</v>
      </c>
      <c r="D12411" s="33">
        <v>2178960.42</v>
      </c>
      <c r="E12411" s="33">
        <v>1520196.19</v>
      </c>
    </row>
    <row r="12412" spans="1:5" x14ac:dyDescent="0.25">
      <c r="A12412">
        <v>9</v>
      </c>
      <c r="B12412" s="35" t="str">
        <f t="shared" si="194"/>
        <v>14300171</v>
      </c>
      <c r="C12412" s="32" t="s">
        <v>412</v>
      </c>
      <c r="D12412" s="33">
        <v>13115849.41</v>
      </c>
      <c r="E12412" s="33">
        <v>8841801.1099999994</v>
      </c>
    </row>
    <row r="12413" spans="1:5" x14ac:dyDescent="0.25">
      <c r="A12413">
        <v>9</v>
      </c>
      <c r="B12413" s="35" t="str">
        <f t="shared" si="194"/>
        <v>14300241</v>
      </c>
      <c r="C12413" s="32" t="s">
        <v>413</v>
      </c>
      <c r="D12413" s="33">
        <v>177019.45</v>
      </c>
      <c r="E12413" s="33">
        <v>180769.45</v>
      </c>
    </row>
    <row r="12414" spans="1:5" x14ac:dyDescent="0.25">
      <c r="A12414">
        <v>9</v>
      </c>
      <c r="B12414" s="35" t="str">
        <f t="shared" si="194"/>
        <v>14300253</v>
      </c>
      <c r="C12414" s="32" t="s">
        <v>414</v>
      </c>
      <c r="D12414" s="33">
        <v>0</v>
      </c>
      <c r="E12414" s="33">
        <v>0</v>
      </c>
    </row>
    <row r="12415" spans="1:5" x14ac:dyDescent="0.25">
      <c r="A12415">
        <v>9</v>
      </c>
      <c r="B12415" s="35" t="str">
        <f t="shared" si="194"/>
        <v>14300261</v>
      </c>
      <c r="C12415" s="32" t="s">
        <v>415</v>
      </c>
      <c r="D12415" s="33">
        <v>4188711.38</v>
      </c>
      <c r="E12415" s="33">
        <v>4074582.61</v>
      </c>
    </row>
    <row r="12416" spans="1:5" x14ac:dyDescent="0.25">
      <c r="A12416">
        <v>9</v>
      </c>
      <c r="B12416" s="35" t="str">
        <f t="shared" si="194"/>
        <v>14300323</v>
      </c>
      <c r="C12416" s="32" t="s">
        <v>416</v>
      </c>
      <c r="D12416" s="33">
        <v>0</v>
      </c>
      <c r="E12416" s="33">
        <v>4495.09</v>
      </c>
    </row>
    <row r="12417" spans="1:5" x14ac:dyDescent="0.25">
      <c r="A12417">
        <v>9</v>
      </c>
      <c r="B12417" s="35" t="str">
        <f t="shared" si="194"/>
        <v>14300333</v>
      </c>
      <c r="C12417" s="32" t="s">
        <v>417</v>
      </c>
      <c r="D12417" s="33">
        <v>38798.730000000003</v>
      </c>
      <c r="E12417" s="33">
        <v>31377.85</v>
      </c>
    </row>
    <row r="12418" spans="1:5" x14ac:dyDescent="0.25">
      <c r="A12418">
        <v>9</v>
      </c>
      <c r="B12418" s="35" t="str">
        <f t="shared" si="194"/>
        <v>14300341</v>
      </c>
      <c r="C12418" s="32" t="s">
        <v>418</v>
      </c>
      <c r="D12418" s="33">
        <v>677792.63</v>
      </c>
      <c r="E12418" s="33">
        <v>1614549.63</v>
      </c>
    </row>
    <row r="12419" spans="1:5" x14ac:dyDescent="0.25">
      <c r="A12419">
        <v>9</v>
      </c>
      <c r="B12419" s="35" t="str">
        <f t="shared" si="194"/>
        <v>14300703</v>
      </c>
      <c r="C12419" s="32" t="s">
        <v>419</v>
      </c>
      <c r="D12419" s="33">
        <v>17816965.710000001</v>
      </c>
      <c r="E12419" s="33">
        <v>15835258.48</v>
      </c>
    </row>
    <row r="12420" spans="1:5" x14ac:dyDescent="0.25">
      <c r="A12420">
        <v>9</v>
      </c>
      <c r="B12420" s="35" t="str">
        <f t="shared" si="194"/>
        <v>14300711</v>
      </c>
      <c r="C12420" s="32" t="s">
        <v>420</v>
      </c>
      <c r="D12420" s="33">
        <v>0</v>
      </c>
      <c r="E12420" s="33">
        <v>0</v>
      </c>
    </row>
    <row r="12421" spans="1:5" x14ac:dyDescent="0.25">
      <c r="A12421">
        <v>9</v>
      </c>
      <c r="B12421" s="35" t="str">
        <f t="shared" si="194"/>
        <v>14300713</v>
      </c>
      <c r="C12421" s="32" t="s">
        <v>421</v>
      </c>
      <c r="D12421" s="33">
        <v>44009.77</v>
      </c>
      <c r="E12421" s="33">
        <v>62159.040000000001</v>
      </c>
    </row>
    <row r="12422" spans="1:5" x14ac:dyDescent="0.25">
      <c r="A12422">
        <v>9</v>
      </c>
      <c r="B12422" s="35" t="str">
        <f t="shared" si="194"/>
        <v>14300723</v>
      </c>
      <c r="C12422" s="32" t="s">
        <v>422</v>
      </c>
      <c r="D12422" s="33">
        <v>194632.69</v>
      </c>
      <c r="E12422" s="33">
        <v>1288654.67</v>
      </c>
    </row>
    <row r="12423" spans="1:5" x14ac:dyDescent="0.25">
      <c r="A12423">
        <v>9</v>
      </c>
      <c r="B12423" s="35" t="str">
        <f t="shared" si="194"/>
        <v>14300733</v>
      </c>
      <c r="C12423" s="32" t="s">
        <v>423</v>
      </c>
      <c r="D12423" s="33">
        <v>12428203.26</v>
      </c>
      <c r="E12423" s="33">
        <v>12534078.92</v>
      </c>
    </row>
    <row r="12424" spans="1:5" x14ac:dyDescent="0.25">
      <c r="A12424">
        <v>9</v>
      </c>
      <c r="B12424" s="35" t="str">
        <f t="shared" si="194"/>
        <v>14300743</v>
      </c>
      <c r="C12424" s="32" t="s">
        <v>424</v>
      </c>
      <c r="D12424" s="33">
        <v>647672.49</v>
      </c>
      <c r="E12424" s="33">
        <v>683660.42</v>
      </c>
    </row>
    <row r="12425" spans="1:5" x14ac:dyDescent="0.25">
      <c r="A12425">
        <v>9</v>
      </c>
      <c r="B12425" s="35" t="str">
        <f t="shared" si="194"/>
        <v>14300763</v>
      </c>
      <c r="C12425" s="32" t="s">
        <v>425</v>
      </c>
      <c r="D12425" s="33">
        <v>-148625.81</v>
      </c>
      <c r="E12425" s="33">
        <v>2341196.81</v>
      </c>
    </row>
    <row r="12426" spans="1:5" x14ac:dyDescent="0.25">
      <c r="A12426">
        <v>9</v>
      </c>
      <c r="B12426" s="35" t="str">
        <f t="shared" si="194"/>
        <v>14300921</v>
      </c>
      <c r="C12426" s="32" t="s">
        <v>427</v>
      </c>
      <c r="D12426" s="33">
        <v>730267.37</v>
      </c>
      <c r="E12426" s="33">
        <v>730267.37</v>
      </c>
    </row>
    <row r="12427" spans="1:5" x14ac:dyDescent="0.25">
      <c r="A12427">
        <v>9</v>
      </c>
      <c r="B12427" s="35" t="str">
        <f t="shared" si="194"/>
        <v>14301022</v>
      </c>
      <c r="C12427" s="32" t="s">
        <v>428</v>
      </c>
      <c r="D12427" s="33">
        <v>5740099.4299999997</v>
      </c>
      <c r="E12427" s="33">
        <v>2942641.4</v>
      </c>
    </row>
    <row r="12428" spans="1:5" x14ac:dyDescent="0.25">
      <c r="A12428">
        <v>9</v>
      </c>
      <c r="B12428" s="35" t="str">
        <f t="shared" si="194"/>
        <v>14301033</v>
      </c>
      <c r="C12428" s="32" t="s">
        <v>429</v>
      </c>
      <c r="D12428" s="33">
        <v>300090.90000000002</v>
      </c>
      <c r="E12428" s="33">
        <v>364660.75</v>
      </c>
    </row>
    <row r="12429" spans="1:5" x14ac:dyDescent="0.25">
      <c r="A12429">
        <v>9</v>
      </c>
      <c r="B12429" s="35" t="str">
        <f t="shared" si="194"/>
        <v>14301041</v>
      </c>
      <c r="C12429" s="32" t="s">
        <v>1768</v>
      </c>
      <c r="D12429" s="33">
        <v>385</v>
      </c>
      <c r="E12429" s="33">
        <v>385</v>
      </c>
    </row>
    <row r="12430" spans="1:5" x14ac:dyDescent="0.25">
      <c r="A12430">
        <v>9</v>
      </c>
      <c r="B12430" s="35" t="str">
        <f t="shared" si="194"/>
        <v>14301043</v>
      </c>
      <c r="C12430" s="32" t="s">
        <v>430</v>
      </c>
      <c r="D12430" s="33">
        <v>2804157.9</v>
      </c>
      <c r="E12430" s="33">
        <v>3582349.39</v>
      </c>
    </row>
    <row r="12431" spans="1:5" x14ac:dyDescent="0.25">
      <c r="A12431">
        <v>9</v>
      </c>
      <c r="B12431" s="35" t="str">
        <f t="shared" si="194"/>
        <v xml:space="preserve">F143    </v>
      </c>
      <c r="C12431" s="25" t="s">
        <v>431</v>
      </c>
      <c r="D12431" s="26">
        <v>89735815.890000001</v>
      </c>
      <c r="E12431" s="26">
        <v>79105078.629999995</v>
      </c>
    </row>
    <row r="12432" spans="1:5" x14ac:dyDescent="0.25">
      <c r="A12432">
        <v>9</v>
      </c>
      <c r="B12432" s="35" t="str">
        <f t="shared" si="194"/>
        <v>F1-P110.</v>
      </c>
      <c r="C12432" s="25" t="s">
        <v>207</v>
      </c>
      <c r="D12432" s="26">
        <v>89735815.890000001</v>
      </c>
      <c r="E12432" s="26">
        <v>79105078.629999995</v>
      </c>
    </row>
    <row r="12433" spans="1:5" x14ac:dyDescent="0.25">
      <c r="A12433">
        <v>9</v>
      </c>
      <c r="B12433" s="35" t="str">
        <f t="shared" si="194"/>
        <v>14400311</v>
      </c>
      <c r="C12433" s="32" t="s">
        <v>432</v>
      </c>
      <c r="D12433" s="33">
        <v>-6085121.5199999996</v>
      </c>
      <c r="E12433" s="33">
        <v>-3394298.52</v>
      </c>
    </row>
    <row r="12434" spans="1:5" x14ac:dyDescent="0.25">
      <c r="A12434">
        <v>9</v>
      </c>
      <c r="B12434" s="35" t="str">
        <f t="shared" si="194"/>
        <v>14400312</v>
      </c>
      <c r="C12434" s="32" t="s">
        <v>433</v>
      </c>
      <c r="D12434" s="33">
        <v>-1629651.94</v>
      </c>
      <c r="E12434" s="33">
        <v>-845713.31</v>
      </c>
    </row>
    <row r="12435" spans="1:5" x14ac:dyDescent="0.25">
      <c r="A12435">
        <v>9</v>
      </c>
      <c r="B12435" s="35" t="str">
        <f t="shared" si="194"/>
        <v>14400313</v>
      </c>
      <c r="C12435" s="32" t="s">
        <v>434</v>
      </c>
      <c r="D12435" s="33">
        <v>158986.63</v>
      </c>
      <c r="E12435" s="33">
        <v>159004.49</v>
      </c>
    </row>
    <row r="12436" spans="1:5" x14ac:dyDescent="0.25">
      <c r="A12436">
        <v>9</v>
      </c>
      <c r="B12436" s="35" t="str">
        <f t="shared" si="194"/>
        <v>14400333</v>
      </c>
      <c r="C12436" s="32" t="s">
        <v>1769</v>
      </c>
      <c r="D12436" s="33">
        <v>-144.72999999999999</v>
      </c>
      <c r="E12436" s="33">
        <v>0</v>
      </c>
    </row>
    <row r="12437" spans="1:5" x14ac:dyDescent="0.25">
      <c r="A12437">
        <v>9</v>
      </c>
      <c r="B12437" s="35" t="str">
        <f t="shared" si="194"/>
        <v>14400343</v>
      </c>
      <c r="C12437" s="32" t="s">
        <v>435</v>
      </c>
      <c r="D12437" s="33">
        <v>-1596206.11</v>
      </c>
      <c r="E12437" s="33">
        <v>-1325009.1200000001</v>
      </c>
    </row>
    <row r="12438" spans="1:5" x14ac:dyDescent="0.25">
      <c r="A12438">
        <v>9</v>
      </c>
      <c r="B12438" s="35" t="str">
        <f t="shared" si="194"/>
        <v>14400353</v>
      </c>
      <c r="C12438" s="32" t="s">
        <v>436</v>
      </c>
      <c r="D12438" s="33">
        <v>-645685.11</v>
      </c>
      <c r="E12438" s="33">
        <v>-681673.04</v>
      </c>
    </row>
    <row r="12439" spans="1:5" x14ac:dyDescent="0.25">
      <c r="A12439">
        <v>9</v>
      </c>
      <c r="B12439" s="35" t="str">
        <f t="shared" si="194"/>
        <v xml:space="preserve">F144    </v>
      </c>
      <c r="C12439" s="25" t="s">
        <v>437</v>
      </c>
      <c r="D12439" s="26">
        <v>-9797822.7799999993</v>
      </c>
      <c r="E12439" s="26">
        <v>-6087689.5</v>
      </c>
    </row>
    <row r="12440" spans="1:5" x14ac:dyDescent="0.25">
      <c r="A12440">
        <v>9</v>
      </c>
      <c r="B12440" s="35" t="str">
        <f t="shared" ref="B12440:B12503" si="195">LEFT(C12440,8)</f>
        <v>F1-P110.</v>
      </c>
      <c r="C12440" s="25" t="s">
        <v>208</v>
      </c>
      <c r="D12440" s="26">
        <v>-9797822.7799999993</v>
      </c>
      <c r="E12440" s="26">
        <v>-6087689.5</v>
      </c>
    </row>
    <row r="12441" spans="1:5" x14ac:dyDescent="0.25">
      <c r="A12441">
        <v>9</v>
      </c>
      <c r="B12441" s="35" t="str">
        <f t="shared" si="195"/>
        <v>14600000</v>
      </c>
      <c r="C12441" s="32" t="s">
        <v>438</v>
      </c>
      <c r="D12441" s="33">
        <v>16144492.560000001</v>
      </c>
      <c r="E12441" s="33">
        <v>5103065.8499999996</v>
      </c>
    </row>
    <row r="12442" spans="1:5" x14ac:dyDescent="0.25">
      <c r="A12442">
        <v>9</v>
      </c>
      <c r="B12442" s="35" t="str">
        <f t="shared" si="195"/>
        <v xml:space="preserve">F146    </v>
      </c>
      <c r="C12442" s="25" t="s">
        <v>443</v>
      </c>
      <c r="D12442" s="26">
        <v>16144492.560000001</v>
      </c>
      <c r="E12442" s="26">
        <v>5103065.8499999996</v>
      </c>
    </row>
    <row r="12443" spans="1:5" x14ac:dyDescent="0.25">
      <c r="A12443">
        <v>9</v>
      </c>
      <c r="B12443" s="35" t="str">
        <f t="shared" si="195"/>
        <v>F1-P110.</v>
      </c>
      <c r="C12443" s="25" t="s">
        <v>209</v>
      </c>
      <c r="D12443" s="26">
        <v>16144492.560000001</v>
      </c>
      <c r="E12443" s="26">
        <v>5103065.8499999996</v>
      </c>
    </row>
    <row r="12444" spans="1:5" x14ac:dyDescent="0.25">
      <c r="A12444">
        <v>9</v>
      </c>
      <c r="B12444" s="35" t="str">
        <f t="shared" si="195"/>
        <v>15100001</v>
      </c>
      <c r="C12444" s="32" t="s">
        <v>444</v>
      </c>
      <c r="D12444" s="33">
        <v>0</v>
      </c>
      <c r="E12444" s="33">
        <v>0</v>
      </c>
    </row>
    <row r="12445" spans="1:5" x14ac:dyDescent="0.25">
      <c r="A12445">
        <v>9</v>
      </c>
      <c r="B12445" s="35" t="str">
        <f t="shared" si="195"/>
        <v>15100021</v>
      </c>
      <c r="C12445" s="32" t="s">
        <v>445</v>
      </c>
      <c r="D12445" s="33">
        <v>3508309.42</v>
      </c>
      <c r="E12445" s="33">
        <v>2651297.38</v>
      </c>
    </row>
    <row r="12446" spans="1:5" x14ac:dyDescent="0.25">
      <c r="A12446">
        <v>9</v>
      </c>
      <c r="B12446" s="35" t="str">
        <f t="shared" si="195"/>
        <v>15100031</v>
      </c>
      <c r="C12446" s="32" t="s">
        <v>446</v>
      </c>
      <c r="D12446" s="33">
        <v>2528055.84</v>
      </c>
      <c r="E12446" s="33">
        <v>3285725.93</v>
      </c>
    </row>
    <row r="12447" spans="1:5" x14ac:dyDescent="0.25">
      <c r="A12447">
        <v>9</v>
      </c>
      <c r="B12447" s="35" t="str">
        <f t="shared" si="195"/>
        <v>15100041</v>
      </c>
      <c r="C12447" s="32" t="s">
        <v>447</v>
      </c>
      <c r="D12447" s="33">
        <v>209908.49</v>
      </c>
      <c r="E12447" s="33">
        <v>208586.93</v>
      </c>
    </row>
    <row r="12448" spans="1:5" x14ac:dyDescent="0.25">
      <c r="A12448">
        <v>9</v>
      </c>
      <c r="B12448" s="35" t="str">
        <f t="shared" si="195"/>
        <v>15100061</v>
      </c>
      <c r="C12448" s="32" t="s">
        <v>448</v>
      </c>
      <c r="D12448" s="33">
        <v>31725.24</v>
      </c>
      <c r="E12448" s="33">
        <v>20171.86</v>
      </c>
    </row>
    <row r="12449" spans="1:5" x14ac:dyDescent="0.25">
      <c r="A12449">
        <v>9</v>
      </c>
      <c r="B12449" s="35" t="str">
        <f t="shared" si="195"/>
        <v>15100081</v>
      </c>
      <c r="C12449" s="32" t="s">
        <v>449</v>
      </c>
      <c r="D12449" s="33">
        <v>1566977.47</v>
      </c>
      <c r="E12449" s="33">
        <v>1224720.95</v>
      </c>
    </row>
    <row r="12450" spans="1:5" x14ac:dyDescent="0.25">
      <c r="A12450">
        <v>9</v>
      </c>
      <c r="B12450" s="35" t="str">
        <f t="shared" si="195"/>
        <v>15100091</v>
      </c>
      <c r="C12450" s="32" t="s">
        <v>450</v>
      </c>
      <c r="D12450" s="33">
        <v>1779873.66</v>
      </c>
      <c r="E12450" s="33">
        <v>1755675.93</v>
      </c>
    </row>
    <row r="12451" spans="1:5" x14ac:dyDescent="0.25">
      <c r="A12451">
        <v>9</v>
      </c>
      <c r="B12451" s="35" t="str">
        <f t="shared" si="195"/>
        <v>15100101</v>
      </c>
      <c r="C12451" s="32" t="s">
        <v>451</v>
      </c>
      <c r="D12451" s="33">
        <v>4297943.74</v>
      </c>
      <c r="E12451" s="33">
        <v>3956531.78</v>
      </c>
    </row>
    <row r="12452" spans="1:5" x14ac:dyDescent="0.25">
      <c r="A12452">
        <v>9</v>
      </c>
      <c r="B12452" s="35" t="str">
        <f t="shared" si="195"/>
        <v>15100122</v>
      </c>
      <c r="C12452" s="32" t="s">
        <v>452</v>
      </c>
      <c r="D12452" s="33">
        <v>296344.58</v>
      </c>
      <c r="E12452" s="33">
        <v>296344.58</v>
      </c>
    </row>
    <row r="12453" spans="1:5" x14ac:dyDescent="0.25">
      <c r="A12453">
        <v>9</v>
      </c>
      <c r="B12453" s="35" t="str">
        <f t="shared" si="195"/>
        <v>15100181</v>
      </c>
      <c r="C12453" s="32" t="s">
        <v>453</v>
      </c>
      <c r="D12453" s="33">
        <v>77832.289999999994</v>
      </c>
      <c r="E12453" s="33">
        <v>114984.22</v>
      </c>
    </row>
    <row r="12454" spans="1:5" x14ac:dyDescent="0.25">
      <c r="A12454">
        <v>9</v>
      </c>
      <c r="B12454" s="35" t="str">
        <f t="shared" si="195"/>
        <v>15100211</v>
      </c>
      <c r="C12454" s="32" t="s">
        <v>454</v>
      </c>
      <c r="D12454" s="33">
        <v>746488.73</v>
      </c>
      <c r="E12454" s="33">
        <v>311861.53000000003</v>
      </c>
    </row>
    <row r="12455" spans="1:5" x14ac:dyDescent="0.25">
      <c r="A12455">
        <v>9</v>
      </c>
      <c r="B12455" s="35" t="str">
        <f t="shared" si="195"/>
        <v>15100221</v>
      </c>
      <c r="C12455" s="32" t="s">
        <v>455</v>
      </c>
      <c r="D12455" s="33">
        <v>1617900.85</v>
      </c>
      <c r="E12455" s="33">
        <v>1408459.13</v>
      </c>
    </row>
    <row r="12456" spans="1:5" x14ac:dyDescent="0.25">
      <c r="A12456">
        <v>9</v>
      </c>
      <c r="B12456" s="35" t="str">
        <f t="shared" si="195"/>
        <v>15100271</v>
      </c>
      <c r="C12456" s="32" t="s">
        <v>456</v>
      </c>
      <c r="D12456" s="33">
        <v>2781951.69</v>
      </c>
      <c r="E12456" s="33">
        <v>2775954.11</v>
      </c>
    </row>
    <row r="12457" spans="1:5" x14ac:dyDescent="0.25">
      <c r="A12457">
        <v>9</v>
      </c>
      <c r="B12457" s="35" t="str">
        <f t="shared" si="195"/>
        <v>15100291</v>
      </c>
      <c r="C12457" s="32" t="s">
        <v>457</v>
      </c>
      <c r="D12457" s="33">
        <v>392070.41</v>
      </c>
      <c r="E12457" s="33">
        <v>392070.41</v>
      </c>
    </row>
    <row r="12458" spans="1:5" x14ac:dyDescent="0.25">
      <c r="A12458">
        <v>9</v>
      </c>
      <c r="B12458" s="35" t="str">
        <f t="shared" si="195"/>
        <v>15111001</v>
      </c>
      <c r="C12458" s="32" t="s">
        <v>458</v>
      </c>
      <c r="D12458" s="33">
        <v>242138.92</v>
      </c>
      <c r="E12458" s="33">
        <v>235220.82</v>
      </c>
    </row>
    <row r="12459" spans="1:5" x14ac:dyDescent="0.25">
      <c r="A12459">
        <v>9</v>
      </c>
      <c r="B12459" s="35" t="str">
        <f t="shared" si="195"/>
        <v xml:space="preserve">F151    </v>
      </c>
      <c r="C12459" s="25" t="s">
        <v>459</v>
      </c>
      <c r="D12459" s="26">
        <v>20077521.329999998</v>
      </c>
      <c r="E12459" s="26">
        <v>18637605.559999999</v>
      </c>
    </row>
    <row r="12460" spans="1:5" x14ac:dyDescent="0.25">
      <c r="A12460">
        <v>9</v>
      </c>
      <c r="B12460" s="35" t="str">
        <f t="shared" si="195"/>
        <v>F1-P110.</v>
      </c>
      <c r="C12460" s="25" t="s">
        <v>210</v>
      </c>
      <c r="D12460" s="26">
        <v>20077521.329999998</v>
      </c>
      <c r="E12460" s="26">
        <v>18637605.559999999</v>
      </c>
    </row>
    <row r="12461" spans="1:5" x14ac:dyDescent="0.25">
      <c r="A12461">
        <v>9</v>
      </c>
      <c r="B12461" s="35" t="str">
        <f t="shared" si="195"/>
        <v>15400023</v>
      </c>
      <c r="C12461" s="32" t="s">
        <v>460</v>
      </c>
      <c r="D12461" s="33">
        <v>11742468.33</v>
      </c>
      <c r="E12461" s="33">
        <v>12754775.029999999</v>
      </c>
    </row>
    <row r="12462" spans="1:5" x14ac:dyDescent="0.25">
      <c r="A12462">
        <v>9</v>
      </c>
      <c r="B12462" s="35" t="str">
        <f t="shared" si="195"/>
        <v>15400031</v>
      </c>
      <c r="C12462" s="32" t="s">
        <v>461</v>
      </c>
      <c r="D12462" s="33">
        <v>5842707.2599999998</v>
      </c>
      <c r="E12462" s="33">
        <v>6075881.2199999997</v>
      </c>
    </row>
    <row r="12463" spans="1:5" x14ac:dyDescent="0.25">
      <c r="A12463">
        <v>9</v>
      </c>
      <c r="B12463" s="35" t="str">
        <f t="shared" si="195"/>
        <v>15400033</v>
      </c>
      <c r="C12463" s="32" t="s">
        <v>462</v>
      </c>
      <c r="D12463" s="33">
        <v>-11744087.65</v>
      </c>
      <c r="E12463" s="33">
        <v>-12756142.59</v>
      </c>
    </row>
    <row r="12464" spans="1:5" x14ac:dyDescent="0.25">
      <c r="A12464">
        <v>9</v>
      </c>
      <c r="B12464" s="35" t="str">
        <f t="shared" si="195"/>
        <v>15400041</v>
      </c>
      <c r="C12464" s="32" t="s">
        <v>463</v>
      </c>
      <c r="D12464" s="33">
        <v>4382034.68</v>
      </c>
      <c r="E12464" s="33">
        <v>4556929.42</v>
      </c>
    </row>
    <row r="12465" spans="1:5" x14ac:dyDescent="0.25">
      <c r="A12465">
        <v>9</v>
      </c>
      <c r="B12465" s="35" t="str">
        <f t="shared" si="195"/>
        <v>15400061</v>
      </c>
      <c r="C12465" s="32" t="s">
        <v>464</v>
      </c>
      <c r="D12465" s="33">
        <v>27661333.489999998</v>
      </c>
      <c r="E12465" s="33">
        <v>25912082.079999998</v>
      </c>
    </row>
    <row r="12466" spans="1:5" x14ac:dyDescent="0.25">
      <c r="A12466">
        <v>9</v>
      </c>
      <c r="B12466" s="35" t="str">
        <f t="shared" si="195"/>
        <v>15400101</v>
      </c>
      <c r="C12466" s="32" t="s">
        <v>466</v>
      </c>
      <c r="D12466" s="33">
        <v>30655260.75</v>
      </c>
      <c r="E12466" s="33">
        <v>41908075.920000002</v>
      </c>
    </row>
    <row r="12467" spans="1:5" x14ac:dyDescent="0.25">
      <c r="A12467">
        <v>9</v>
      </c>
      <c r="B12467" s="35" t="str">
        <f t="shared" si="195"/>
        <v>15400102</v>
      </c>
      <c r="C12467" s="32" t="s">
        <v>467</v>
      </c>
      <c r="D12467" s="33">
        <v>6272491.5499999998</v>
      </c>
      <c r="E12467" s="33">
        <v>7743333.79</v>
      </c>
    </row>
    <row r="12468" spans="1:5" x14ac:dyDescent="0.25">
      <c r="A12468">
        <v>9</v>
      </c>
      <c r="B12468" s="35" t="str">
        <f t="shared" si="195"/>
        <v>15400103</v>
      </c>
      <c r="C12468" s="32" t="s">
        <v>468</v>
      </c>
      <c r="D12468" s="33">
        <v>24958070.16</v>
      </c>
      <c r="E12468" s="33">
        <v>19748380.5</v>
      </c>
    </row>
    <row r="12469" spans="1:5" x14ac:dyDescent="0.25">
      <c r="A12469">
        <v>9</v>
      </c>
      <c r="B12469" s="35" t="str">
        <f t="shared" si="195"/>
        <v>15400181</v>
      </c>
      <c r="C12469" s="32" t="s">
        <v>469</v>
      </c>
      <c r="D12469" s="33">
        <v>4739521.45</v>
      </c>
      <c r="E12469" s="33">
        <v>2634797.2799999998</v>
      </c>
    </row>
    <row r="12470" spans="1:5" x14ac:dyDescent="0.25">
      <c r="A12470">
        <v>9</v>
      </c>
      <c r="B12470" s="35" t="str">
        <f t="shared" si="195"/>
        <v xml:space="preserve">F154    </v>
      </c>
      <c r="C12470" s="25" t="s">
        <v>470</v>
      </c>
      <c r="D12470" s="26">
        <v>104509800.02</v>
      </c>
      <c r="E12470" s="26">
        <v>108578112.65000001</v>
      </c>
    </row>
    <row r="12471" spans="1:5" x14ac:dyDescent="0.25">
      <c r="A12471">
        <v>9</v>
      </c>
      <c r="B12471" s="35" t="str">
        <f t="shared" si="195"/>
        <v>F1-P110.</v>
      </c>
      <c r="C12471" s="25" t="s">
        <v>211</v>
      </c>
      <c r="D12471" s="26">
        <v>104509800.02</v>
      </c>
      <c r="E12471" s="26">
        <v>108578112.65000001</v>
      </c>
    </row>
    <row r="12472" spans="1:5" x14ac:dyDescent="0.25">
      <c r="A12472">
        <v>9</v>
      </c>
      <c r="B12472" s="35" t="str">
        <f t="shared" si="195"/>
        <v>15600003</v>
      </c>
      <c r="C12472" s="32" t="s">
        <v>471</v>
      </c>
      <c r="D12472" s="33">
        <v>205467.95</v>
      </c>
      <c r="E12472" s="33">
        <v>270944.03000000003</v>
      </c>
    </row>
    <row r="12473" spans="1:5" x14ac:dyDescent="0.25">
      <c r="A12473">
        <v>9</v>
      </c>
      <c r="B12473" s="35" t="str">
        <f t="shared" si="195"/>
        <v xml:space="preserve">F156X   </v>
      </c>
      <c r="C12473" s="25" t="s">
        <v>472</v>
      </c>
      <c r="D12473" s="26">
        <v>205467.95</v>
      </c>
      <c r="E12473" s="26">
        <v>270944.03000000003</v>
      </c>
    </row>
    <row r="12474" spans="1:5" x14ac:dyDescent="0.25">
      <c r="A12474">
        <v>9</v>
      </c>
      <c r="B12474" s="35" t="str">
        <f t="shared" si="195"/>
        <v>F1-P110.</v>
      </c>
      <c r="C12474" s="25" t="s">
        <v>212</v>
      </c>
      <c r="D12474" s="26">
        <v>205467.95</v>
      </c>
      <c r="E12474" s="26">
        <v>270944.03000000003</v>
      </c>
    </row>
    <row r="12475" spans="1:5" x14ac:dyDescent="0.25">
      <c r="A12475">
        <v>9</v>
      </c>
      <c r="B12475" s="35" t="str">
        <f t="shared" si="195"/>
        <v>15810001</v>
      </c>
      <c r="C12475" s="32" t="s">
        <v>473</v>
      </c>
      <c r="D12475" s="33">
        <v>4082.8</v>
      </c>
      <c r="E12475" s="33">
        <v>4082.8</v>
      </c>
    </row>
    <row r="12476" spans="1:5" x14ac:dyDescent="0.25">
      <c r="A12476">
        <v>9</v>
      </c>
      <c r="B12476" s="35" t="str">
        <f t="shared" si="195"/>
        <v xml:space="preserve">F1581   </v>
      </c>
      <c r="C12476" s="25" t="s">
        <v>474</v>
      </c>
      <c r="D12476" s="26">
        <v>4082.8</v>
      </c>
      <c r="E12476" s="26">
        <v>4082.8</v>
      </c>
    </row>
    <row r="12477" spans="1:5" x14ac:dyDescent="0.25">
      <c r="A12477">
        <v>9</v>
      </c>
      <c r="B12477" s="35" t="str">
        <f t="shared" si="195"/>
        <v>F1-P110.</v>
      </c>
      <c r="C12477" s="25" t="s">
        <v>213</v>
      </c>
      <c r="D12477" s="26">
        <v>4082.8</v>
      </c>
      <c r="E12477" s="26">
        <v>4082.8</v>
      </c>
    </row>
    <row r="12478" spans="1:5" x14ac:dyDescent="0.25">
      <c r="A12478">
        <v>9</v>
      </c>
      <c r="B12478" s="35" t="str">
        <f t="shared" si="195"/>
        <v>16300023</v>
      </c>
      <c r="C12478" s="32" t="s">
        <v>475</v>
      </c>
      <c r="D12478" s="33">
        <v>1423510.24</v>
      </c>
      <c r="E12478" s="33">
        <v>-219442.88</v>
      </c>
    </row>
    <row r="12479" spans="1:5" x14ac:dyDescent="0.25">
      <c r="A12479">
        <v>9</v>
      </c>
      <c r="B12479" s="35" t="str">
        <f t="shared" si="195"/>
        <v>16300063</v>
      </c>
      <c r="C12479" s="32" t="s">
        <v>476</v>
      </c>
      <c r="D12479" s="33">
        <v>440922</v>
      </c>
      <c r="E12479" s="33">
        <v>451298.45</v>
      </c>
    </row>
    <row r="12480" spans="1:5" x14ac:dyDescent="0.25">
      <c r="A12480">
        <v>9</v>
      </c>
      <c r="B12480" s="35" t="str">
        <f t="shared" si="195"/>
        <v xml:space="preserve">F163    </v>
      </c>
      <c r="C12480" s="25" t="s">
        <v>477</v>
      </c>
      <c r="D12480" s="26">
        <v>1864432.24</v>
      </c>
      <c r="E12480" s="26">
        <v>231855.57</v>
      </c>
    </row>
    <row r="12481" spans="1:5" x14ac:dyDescent="0.25">
      <c r="A12481">
        <v>9</v>
      </c>
      <c r="B12481" s="35" t="str">
        <f t="shared" si="195"/>
        <v>F1-P110.</v>
      </c>
      <c r="C12481" s="25" t="s">
        <v>214</v>
      </c>
      <c r="D12481" s="26">
        <v>1864432.24</v>
      </c>
      <c r="E12481" s="26">
        <v>231855.57</v>
      </c>
    </row>
    <row r="12482" spans="1:5" x14ac:dyDescent="0.25">
      <c r="A12482">
        <v>9</v>
      </c>
      <c r="B12482" s="35" t="str">
        <f t="shared" si="195"/>
        <v>16410002</v>
      </c>
      <c r="C12482" s="32" t="s">
        <v>478</v>
      </c>
      <c r="D12482" s="33">
        <v>18088957</v>
      </c>
      <c r="E12482" s="33">
        <v>18419895.16</v>
      </c>
    </row>
    <row r="12483" spans="1:5" x14ac:dyDescent="0.25">
      <c r="A12483">
        <v>9</v>
      </c>
      <c r="B12483" s="35" t="str">
        <f t="shared" si="195"/>
        <v>16410012</v>
      </c>
      <c r="C12483" s="32" t="s">
        <v>479</v>
      </c>
      <c r="D12483" s="33">
        <v>2673510.5299999998</v>
      </c>
      <c r="E12483" s="33">
        <v>2676898.2200000002</v>
      </c>
    </row>
    <row r="12484" spans="1:5" x14ac:dyDescent="0.25">
      <c r="A12484">
        <v>9</v>
      </c>
      <c r="B12484" s="35" t="str">
        <f t="shared" si="195"/>
        <v>16410022</v>
      </c>
      <c r="C12484" s="32" t="s">
        <v>480</v>
      </c>
      <c r="D12484" s="33">
        <v>15743581.57</v>
      </c>
      <c r="E12484" s="33">
        <v>19561444.949999999</v>
      </c>
    </row>
    <row r="12485" spans="1:5" x14ac:dyDescent="0.25">
      <c r="A12485">
        <v>9</v>
      </c>
      <c r="B12485" s="35" t="str">
        <f t="shared" si="195"/>
        <v xml:space="preserve">F164-1  </v>
      </c>
      <c r="C12485" s="25" t="s">
        <v>481</v>
      </c>
      <c r="D12485" s="26">
        <v>36506049.100000001</v>
      </c>
      <c r="E12485" s="26">
        <v>40658238.329999998</v>
      </c>
    </row>
    <row r="12486" spans="1:5" x14ac:dyDescent="0.25">
      <c r="A12486">
        <v>9</v>
      </c>
      <c r="B12486" s="35" t="str">
        <f t="shared" si="195"/>
        <v>F1-P110.</v>
      </c>
      <c r="C12486" s="25" t="s">
        <v>215</v>
      </c>
      <c r="D12486" s="26">
        <v>36506049.100000001</v>
      </c>
      <c r="E12486" s="26">
        <v>40658238.329999998</v>
      </c>
    </row>
    <row r="12487" spans="1:5" x14ac:dyDescent="0.25">
      <c r="A12487">
        <v>9</v>
      </c>
      <c r="B12487" s="35" t="str">
        <f t="shared" si="195"/>
        <v>16420012</v>
      </c>
      <c r="C12487" s="32" t="s">
        <v>482</v>
      </c>
      <c r="D12487" s="33">
        <v>61729.599999999999</v>
      </c>
      <c r="E12487" s="33">
        <v>73314.69</v>
      </c>
    </row>
    <row r="12488" spans="1:5" x14ac:dyDescent="0.25">
      <c r="A12488">
        <v>9</v>
      </c>
      <c r="B12488" s="35" t="str">
        <f t="shared" si="195"/>
        <v xml:space="preserve">F164-2  </v>
      </c>
      <c r="C12488" s="25" t="s">
        <v>483</v>
      </c>
      <c r="D12488" s="26">
        <v>61729.599999999999</v>
      </c>
      <c r="E12488" s="26">
        <v>73314.69</v>
      </c>
    </row>
    <row r="12489" spans="1:5" x14ac:dyDescent="0.25">
      <c r="A12489">
        <v>9</v>
      </c>
      <c r="B12489" s="35" t="str">
        <f t="shared" si="195"/>
        <v>F1-P110.</v>
      </c>
      <c r="C12489" s="25" t="s">
        <v>216</v>
      </c>
      <c r="D12489" s="26">
        <v>61729.599999999999</v>
      </c>
      <c r="E12489" s="26">
        <v>73314.69</v>
      </c>
    </row>
    <row r="12490" spans="1:5" x14ac:dyDescent="0.25">
      <c r="A12490">
        <v>9</v>
      </c>
      <c r="B12490" s="35" t="str">
        <f t="shared" si="195"/>
        <v>16500013</v>
      </c>
      <c r="C12490" s="32" t="s">
        <v>484</v>
      </c>
      <c r="D12490" s="33">
        <v>4155031.45</v>
      </c>
      <c r="E12490" s="33">
        <v>755460.28</v>
      </c>
    </row>
    <row r="12491" spans="1:5" x14ac:dyDescent="0.25">
      <c r="A12491">
        <v>9</v>
      </c>
      <c r="B12491" s="35" t="str">
        <f t="shared" si="195"/>
        <v>16500022</v>
      </c>
      <c r="C12491" s="32" t="s">
        <v>485</v>
      </c>
      <c r="D12491" s="33">
        <v>0</v>
      </c>
      <c r="E12491" s="33">
        <v>105187.5</v>
      </c>
    </row>
    <row r="12492" spans="1:5" x14ac:dyDescent="0.25">
      <c r="A12492">
        <v>9</v>
      </c>
      <c r="B12492" s="35" t="str">
        <f t="shared" si="195"/>
        <v>16500063</v>
      </c>
      <c r="C12492" s="32" t="s">
        <v>486</v>
      </c>
      <c r="D12492" s="33">
        <v>305482.43</v>
      </c>
      <c r="E12492" s="33">
        <v>55542.26</v>
      </c>
    </row>
    <row r="12493" spans="1:5" x14ac:dyDescent="0.25">
      <c r="A12493">
        <v>9</v>
      </c>
      <c r="B12493" s="35" t="str">
        <f t="shared" si="195"/>
        <v>16500081</v>
      </c>
      <c r="C12493" s="32" t="s">
        <v>487</v>
      </c>
      <c r="D12493" s="33">
        <v>0</v>
      </c>
      <c r="E12493" s="33">
        <v>0</v>
      </c>
    </row>
    <row r="12494" spans="1:5" x14ac:dyDescent="0.25">
      <c r="A12494">
        <v>9</v>
      </c>
      <c r="B12494" s="35" t="str">
        <f t="shared" si="195"/>
        <v>16500083</v>
      </c>
      <c r="C12494" s="32" t="s">
        <v>488</v>
      </c>
      <c r="D12494" s="33">
        <v>878462.25</v>
      </c>
      <c r="E12494" s="33">
        <v>1634779.96</v>
      </c>
    </row>
    <row r="12495" spans="1:5" x14ac:dyDescent="0.25">
      <c r="A12495">
        <v>9</v>
      </c>
      <c r="B12495" s="35" t="str">
        <f t="shared" si="195"/>
        <v>16500091</v>
      </c>
      <c r="C12495" s="32" t="s">
        <v>489</v>
      </c>
      <c r="D12495" s="33">
        <v>0</v>
      </c>
      <c r="E12495" s="33">
        <v>0</v>
      </c>
    </row>
    <row r="12496" spans="1:5" x14ac:dyDescent="0.25">
      <c r="A12496">
        <v>9</v>
      </c>
      <c r="B12496" s="35" t="str">
        <f t="shared" si="195"/>
        <v>16500103</v>
      </c>
      <c r="C12496" s="32" t="s">
        <v>491</v>
      </c>
      <c r="D12496" s="33">
        <v>0</v>
      </c>
      <c r="E12496" s="33">
        <v>60000</v>
      </c>
    </row>
    <row r="12497" spans="1:5" x14ac:dyDescent="0.25">
      <c r="A12497">
        <v>9</v>
      </c>
      <c r="B12497" s="35" t="str">
        <f t="shared" si="195"/>
        <v>16500143</v>
      </c>
      <c r="C12497" s="32" t="s">
        <v>492</v>
      </c>
      <c r="D12497" s="33">
        <v>192367.26</v>
      </c>
      <c r="E12497" s="33">
        <v>280872.11</v>
      </c>
    </row>
    <row r="12498" spans="1:5" x14ac:dyDescent="0.25">
      <c r="A12498">
        <v>9</v>
      </c>
      <c r="B12498" s="35" t="str">
        <f t="shared" si="195"/>
        <v>16500153</v>
      </c>
      <c r="C12498" s="32" t="s">
        <v>493</v>
      </c>
      <c r="D12498" s="33">
        <v>43895.37</v>
      </c>
      <c r="E12498" s="33">
        <v>91997.42</v>
      </c>
    </row>
    <row r="12499" spans="1:5" x14ac:dyDescent="0.25">
      <c r="A12499">
        <v>9</v>
      </c>
      <c r="B12499" s="35" t="str">
        <f t="shared" si="195"/>
        <v>16500183</v>
      </c>
      <c r="C12499" s="32" t="s">
        <v>494</v>
      </c>
      <c r="D12499" s="33">
        <v>93771.92</v>
      </c>
      <c r="E12499" s="33">
        <v>259504.25</v>
      </c>
    </row>
    <row r="12500" spans="1:5" x14ac:dyDescent="0.25">
      <c r="A12500">
        <v>9</v>
      </c>
      <c r="B12500" s="35" t="str">
        <f t="shared" si="195"/>
        <v>16500213</v>
      </c>
      <c r="C12500" s="32" t="s">
        <v>495</v>
      </c>
      <c r="D12500" s="33">
        <v>0</v>
      </c>
      <c r="E12500" s="33">
        <v>60829.31</v>
      </c>
    </row>
    <row r="12501" spans="1:5" x14ac:dyDescent="0.25">
      <c r="A12501">
        <v>9</v>
      </c>
      <c r="B12501" s="35" t="str">
        <f t="shared" si="195"/>
        <v>16500223</v>
      </c>
      <c r="C12501" s="32" t="s">
        <v>496</v>
      </c>
      <c r="D12501" s="33">
        <v>0</v>
      </c>
      <c r="E12501" s="33">
        <v>0</v>
      </c>
    </row>
    <row r="12502" spans="1:5" x14ac:dyDescent="0.25">
      <c r="A12502">
        <v>9</v>
      </c>
      <c r="B12502" s="35" t="str">
        <f t="shared" si="195"/>
        <v>16500251</v>
      </c>
      <c r="C12502" s="32" t="s">
        <v>497</v>
      </c>
      <c r="D12502" s="33">
        <v>0</v>
      </c>
      <c r="E12502" s="33">
        <v>0</v>
      </c>
    </row>
    <row r="12503" spans="1:5" x14ac:dyDescent="0.25">
      <c r="A12503">
        <v>9</v>
      </c>
      <c r="B12503" s="35" t="str">
        <f t="shared" si="195"/>
        <v>16500283</v>
      </c>
      <c r="C12503" s="32" t="s">
        <v>498</v>
      </c>
      <c r="D12503" s="33">
        <v>0</v>
      </c>
      <c r="E12503" s="33">
        <v>1016900.99</v>
      </c>
    </row>
    <row r="12504" spans="1:5" x14ac:dyDescent="0.25">
      <c r="A12504">
        <v>9</v>
      </c>
      <c r="B12504" s="35" t="str">
        <f t="shared" ref="B12504:B12567" si="196">LEFT(C12504,8)</f>
        <v>16500303</v>
      </c>
      <c r="C12504" s="32" t="s">
        <v>499</v>
      </c>
      <c r="D12504" s="33">
        <v>0</v>
      </c>
      <c r="E12504" s="33">
        <v>309375</v>
      </c>
    </row>
    <row r="12505" spans="1:5" x14ac:dyDescent="0.25">
      <c r="A12505">
        <v>9</v>
      </c>
      <c r="B12505" s="35" t="str">
        <f t="shared" si="196"/>
        <v>16500321</v>
      </c>
      <c r="C12505" s="32" t="s">
        <v>500</v>
      </c>
      <c r="D12505" s="33">
        <v>0</v>
      </c>
      <c r="E12505" s="33">
        <v>263947.21999999997</v>
      </c>
    </row>
    <row r="12506" spans="1:5" x14ac:dyDescent="0.25">
      <c r="A12506">
        <v>9</v>
      </c>
      <c r="B12506" s="35" t="str">
        <f t="shared" si="196"/>
        <v>16500331</v>
      </c>
      <c r="C12506" s="32" t="s">
        <v>501</v>
      </c>
      <c r="D12506" s="33">
        <v>0</v>
      </c>
      <c r="E12506" s="33">
        <v>330097.78000000003</v>
      </c>
    </row>
    <row r="12507" spans="1:5" x14ac:dyDescent="0.25">
      <c r="A12507">
        <v>9</v>
      </c>
      <c r="B12507" s="35" t="str">
        <f t="shared" si="196"/>
        <v>16500333</v>
      </c>
      <c r="C12507" s="32" t="s">
        <v>502</v>
      </c>
      <c r="D12507" s="33">
        <v>0</v>
      </c>
      <c r="E12507" s="33">
        <v>0</v>
      </c>
    </row>
    <row r="12508" spans="1:5" x14ac:dyDescent="0.25">
      <c r="A12508">
        <v>9</v>
      </c>
      <c r="B12508" s="35" t="str">
        <f t="shared" si="196"/>
        <v>16500351</v>
      </c>
      <c r="C12508" s="32" t="s">
        <v>503</v>
      </c>
      <c r="D12508" s="33">
        <v>161766.98000000001</v>
      </c>
      <c r="E12508" s="33">
        <v>40441.760000000002</v>
      </c>
    </row>
    <row r="12509" spans="1:5" x14ac:dyDescent="0.25">
      <c r="A12509">
        <v>9</v>
      </c>
      <c r="B12509" s="35" t="str">
        <f t="shared" si="196"/>
        <v>16500373</v>
      </c>
      <c r="C12509" s="32" t="s">
        <v>504</v>
      </c>
      <c r="D12509" s="33">
        <v>75172.53</v>
      </c>
      <c r="E12509" s="33">
        <v>177236.94</v>
      </c>
    </row>
    <row r="12510" spans="1:5" x14ac:dyDescent="0.25">
      <c r="A12510">
        <v>9</v>
      </c>
      <c r="B12510" s="35" t="str">
        <f t="shared" si="196"/>
        <v>16500383</v>
      </c>
      <c r="C12510" s="32" t="s">
        <v>505</v>
      </c>
      <c r="D12510" s="33">
        <v>1159867.95</v>
      </c>
      <c r="E12510" s="33">
        <v>78237</v>
      </c>
    </row>
    <row r="12511" spans="1:5" x14ac:dyDescent="0.25">
      <c r="A12511">
        <v>9</v>
      </c>
      <c r="B12511" s="35" t="str">
        <f t="shared" si="196"/>
        <v>16500413</v>
      </c>
      <c r="C12511" s="32" t="s">
        <v>508</v>
      </c>
      <c r="D12511" s="33">
        <v>0</v>
      </c>
      <c r="E12511" s="33">
        <v>128254.59</v>
      </c>
    </row>
    <row r="12512" spans="1:5" x14ac:dyDescent="0.25">
      <c r="A12512">
        <v>9</v>
      </c>
      <c r="B12512" s="35" t="str">
        <f t="shared" si="196"/>
        <v>16500433</v>
      </c>
      <c r="C12512" s="32" t="s">
        <v>510</v>
      </c>
      <c r="D12512" s="33">
        <v>356484</v>
      </c>
      <c r="E12512" s="33">
        <v>89121</v>
      </c>
    </row>
    <row r="12513" spans="1:5" x14ac:dyDescent="0.25">
      <c r="A12513">
        <v>9</v>
      </c>
      <c r="B12513" s="35" t="str">
        <f t="shared" si="196"/>
        <v>16500443</v>
      </c>
      <c r="C12513" s="32" t="s">
        <v>511</v>
      </c>
      <c r="D12513" s="33">
        <v>0</v>
      </c>
      <c r="E12513" s="33">
        <v>83545.31</v>
      </c>
    </row>
    <row r="12514" spans="1:5" x14ac:dyDescent="0.25">
      <c r="A12514">
        <v>9</v>
      </c>
      <c r="B12514" s="35" t="str">
        <f t="shared" si="196"/>
        <v>16500493</v>
      </c>
      <c r="C12514" s="32" t="s">
        <v>1771</v>
      </c>
      <c r="D12514" s="33">
        <v>70380.84</v>
      </c>
      <c r="E12514" s="33">
        <v>0</v>
      </c>
    </row>
    <row r="12515" spans="1:5" x14ac:dyDescent="0.25">
      <c r="A12515">
        <v>9</v>
      </c>
      <c r="B12515" s="35" t="str">
        <f t="shared" si="196"/>
        <v>16500503</v>
      </c>
      <c r="C12515" s="32" t="s">
        <v>513</v>
      </c>
      <c r="D12515" s="33">
        <v>0</v>
      </c>
      <c r="E12515" s="33">
        <v>0</v>
      </c>
    </row>
    <row r="12516" spans="1:5" x14ac:dyDescent="0.25">
      <c r="A12516">
        <v>9</v>
      </c>
      <c r="B12516" s="35" t="str">
        <f t="shared" si="196"/>
        <v>16500553</v>
      </c>
      <c r="C12516" s="32" t="s">
        <v>514</v>
      </c>
      <c r="D12516" s="33">
        <v>348969.2</v>
      </c>
      <c r="E12516" s="33">
        <v>35434.199999999997</v>
      </c>
    </row>
    <row r="12517" spans="1:5" x14ac:dyDescent="0.25">
      <c r="A12517">
        <v>9</v>
      </c>
      <c r="B12517" s="35" t="str">
        <f t="shared" si="196"/>
        <v>16500563</v>
      </c>
      <c r="C12517" s="32" t="s">
        <v>1772</v>
      </c>
      <c r="D12517" s="33">
        <v>182800.81</v>
      </c>
      <c r="E12517" s="33">
        <v>45700.21</v>
      </c>
    </row>
    <row r="12518" spans="1:5" x14ac:dyDescent="0.25">
      <c r="A12518">
        <v>9</v>
      </c>
      <c r="B12518" s="35" t="str">
        <f t="shared" si="196"/>
        <v>16500583</v>
      </c>
      <c r="C12518" s="32" t="s">
        <v>515</v>
      </c>
      <c r="D12518" s="33">
        <v>505199.74</v>
      </c>
      <c r="E12518" s="33">
        <v>126299.92</v>
      </c>
    </row>
    <row r="12519" spans="1:5" x14ac:dyDescent="0.25">
      <c r="A12519">
        <v>9</v>
      </c>
      <c r="B12519" s="35" t="str">
        <f t="shared" si="196"/>
        <v>16500611</v>
      </c>
      <c r="C12519" s="32" t="s">
        <v>516</v>
      </c>
      <c r="D12519" s="33">
        <v>0</v>
      </c>
      <c r="E12519" s="33">
        <v>183895.41</v>
      </c>
    </row>
    <row r="12520" spans="1:5" x14ac:dyDescent="0.25">
      <c r="A12520">
        <v>9</v>
      </c>
      <c r="B12520" s="35" t="str">
        <f t="shared" si="196"/>
        <v>16500612</v>
      </c>
      <c r="C12520" s="32" t="s">
        <v>517</v>
      </c>
      <c r="D12520" s="33">
        <v>0</v>
      </c>
      <c r="E12520" s="33">
        <v>112464.94</v>
      </c>
    </row>
    <row r="12521" spans="1:5" x14ac:dyDescent="0.25">
      <c r="A12521">
        <v>9</v>
      </c>
      <c r="B12521" s="35" t="str">
        <f t="shared" si="196"/>
        <v>16500622</v>
      </c>
      <c r="C12521" s="32" t="s">
        <v>518</v>
      </c>
      <c r="D12521" s="33">
        <v>0</v>
      </c>
      <c r="E12521" s="33">
        <v>21694.22</v>
      </c>
    </row>
    <row r="12522" spans="1:5" x14ac:dyDescent="0.25">
      <c r="A12522">
        <v>9</v>
      </c>
      <c r="B12522" s="35" t="str">
        <f t="shared" si="196"/>
        <v>16500623</v>
      </c>
      <c r="C12522" s="32" t="s">
        <v>519</v>
      </c>
      <c r="D12522" s="33">
        <v>14863.87</v>
      </c>
      <c r="E12522" s="33">
        <v>37159.72</v>
      </c>
    </row>
    <row r="12523" spans="1:5" x14ac:dyDescent="0.25">
      <c r="A12523">
        <v>9</v>
      </c>
      <c r="B12523" s="35" t="str">
        <f t="shared" si="196"/>
        <v>16500673</v>
      </c>
      <c r="C12523" s="32" t="s">
        <v>520</v>
      </c>
      <c r="D12523" s="33">
        <v>0</v>
      </c>
      <c r="E12523" s="33">
        <v>57637.64</v>
      </c>
    </row>
    <row r="12524" spans="1:5" x14ac:dyDescent="0.25">
      <c r="A12524">
        <v>9</v>
      </c>
      <c r="B12524" s="35" t="str">
        <f t="shared" si="196"/>
        <v>16500693</v>
      </c>
      <c r="C12524" s="32" t="s">
        <v>1773</v>
      </c>
      <c r="D12524" s="33">
        <v>0</v>
      </c>
      <c r="E12524" s="33">
        <v>110605.39</v>
      </c>
    </row>
    <row r="12525" spans="1:5" x14ac:dyDescent="0.25">
      <c r="A12525">
        <v>9</v>
      </c>
      <c r="B12525" s="35" t="str">
        <f t="shared" si="196"/>
        <v>16500703</v>
      </c>
      <c r="C12525" s="32" t="s">
        <v>1884</v>
      </c>
      <c r="D12525" s="33">
        <v>0</v>
      </c>
      <c r="E12525" s="33">
        <v>40371.32</v>
      </c>
    </row>
    <row r="12526" spans="1:5" x14ac:dyDescent="0.25">
      <c r="A12526">
        <v>9</v>
      </c>
      <c r="B12526" s="35" t="str">
        <f t="shared" si="196"/>
        <v>16500743</v>
      </c>
      <c r="C12526" s="32" t="s">
        <v>521</v>
      </c>
      <c r="D12526" s="33">
        <v>65393.56</v>
      </c>
      <c r="E12526" s="33">
        <v>117528.94</v>
      </c>
    </row>
    <row r="12527" spans="1:5" x14ac:dyDescent="0.25">
      <c r="A12527">
        <v>9</v>
      </c>
      <c r="B12527" s="35" t="str">
        <f t="shared" si="196"/>
        <v>16500751</v>
      </c>
      <c r="C12527" s="32" t="s">
        <v>1774</v>
      </c>
      <c r="D12527" s="33">
        <v>18161256.09</v>
      </c>
      <c r="E12527" s="33">
        <v>0</v>
      </c>
    </row>
    <row r="12528" spans="1:5" x14ac:dyDescent="0.25">
      <c r="A12528">
        <v>9</v>
      </c>
      <c r="B12528" s="35" t="str">
        <f t="shared" si="196"/>
        <v>16500753</v>
      </c>
      <c r="C12528" s="32" t="s">
        <v>522</v>
      </c>
      <c r="D12528" s="33">
        <v>351507.84</v>
      </c>
      <c r="E12528" s="33">
        <v>635960.66</v>
      </c>
    </row>
    <row r="12529" spans="1:5" x14ac:dyDescent="0.25">
      <c r="A12529">
        <v>9</v>
      </c>
      <c r="B12529" s="35" t="str">
        <f t="shared" si="196"/>
        <v>16500783</v>
      </c>
      <c r="C12529" s="32" t="s">
        <v>523</v>
      </c>
      <c r="D12529" s="33">
        <v>62038.04</v>
      </c>
      <c r="E12529" s="33">
        <v>85635</v>
      </c>
    </row>
    <row r="12530" spans="1:5" x14ac:dyDescent="0.25">
      <c r="A12530">
        <v>9</v>
      </c>
      <c r="B12530" s="35" t="str">
        <f t="shared" si="196"/>
        <v>16500893</v>
      </c>
      <c r="C12530" s="32" t="s">
        <v>1775</v>
      </c>
      <c r="D12530" s="33">
        <v>0</v>
      </c>
      <c r="E12530" s="33">
        <v>10822.25</v>
      </c>
    </row>
    <row r="12531" spans="1:5" x14ac:dyDescent="0.25">
      <c r="A12531">
        <v>9</v>
      </c>
      <c r="B12531" s="35" t="str">
        <f t="shared" si="196"/>
        <v>16500963</v>
      </c>
      <c r="C12531" s="32" t="s">
        <v>528</v>
      </c>
      <c r="D12531" s="33">
        <v>0</v>
      </c>
      <c r="E12531" s="33">
        <v>0</v>
      </c>
    </row>
    <row r="12532" spans="1:5" x14ac:dyDescent="0.25">
      <c r="A12532">
        <v>9</v>
      </c>
      <c r="B12532" s="35" t="str">
        <f t="shared" si="196"/>
        <v>16501003</v>
      </c>
      <c r="C12532" s="32" t="s">
        <v>531</v>
      </c>
      <c r="D12532" s="33">
        <v>0</v>
      </c>
      <c r="E12532" s="33">
        <v>0</v>
      </c>
    </row>
    <row r="12533" spans="1:5" x14ac:dyDescent="0.25">
      <c r="A12533">
        <v>9</v>
      </c>
      <c r="B12533" s="35" t="str">
        <f t="shared" si="196"/>
        <v>16501013</v>
      </c>
      <c r="C12533" s="32" t="s">
        <v>532</v>
      </c>
      <c r="D12533" s="33">
        <v>1217187.3999999999</v>
      </c>
      <c r="E12533" s="33">
        <v>286639.25</v>
      </c>
    </row>
    <row r="12534" spans="1:5" x14ac:dyDescent="0.25">
      <c r="A12534">
        <v>9</v>
      </c>
      <c r="B12534" s="35" t="str">
        <f t="shared" si="196"/>
        <v>16501023</v>
      </c>
      <c r="C12534" s="32" t="s">
        <v>533</v>
      </c>
      <c r="D12534" s="33">
        <v>0</v>
      </c>
      <c r="E12534" s="33">
        <v>0</v>
      </c>
    </row>
    <row r="12535" spans="1:5" x14ac:dyDescent="0.25">
      <c r="A12535">
        <v>9</v>
      </c>
      <c r="B12535" s="35" t="str">
        <f t="shared" si="196"/>
        <v>16501033</v>
      </c>
      <c r="C12535" s="32" t="s">
        <v>534</v>
      </c>
      <c r="D12535" s="33">
        <v>0</v>
      </c>
      <c r="E12535" s="33">
        <v>104720</v>
      </c>
    </row>
    <row r="12536" spans="1:5" x14ac:dyDescent="0.25">
      <c r="A12536">
        <v>9</v>
      </c>
      <c r="B12536" s="35" t="str">
        <f t="shared" si="196"/>
        <v>16501043</v>
      </c>
      <c r="C12536" s="32" t="s">
        <v>535</v>
      </c>
      <c r="D12536" s="33">
        <v>0</v>
      </c>
      <c r="E12536" s="33">
        <v>519910.44</v>
      </c>
    </row>
    <row r="12537" spans="1:5" x14ac:dyDescent="0.25">
      <c r="A12537">
        <v>9</v>
      </c>
      <c r="B12537" s="35" t="str">
        <f t="shared" si="196"/>
        <v>16501051</v>
      </c>
      <c r="C12537" s="32" t="s">
        <v>536</v>
      </c>
      <c r="D12537" s="33">
        <v>0</v>
      </c>
      <c r="E12537" s="33">
        <v>214515.07</v>
      </c>
    </row>
    <row r="12538" spans="1:5" x14ac:dyDescent="0.25">
      <c r="A12538">
        <v>9</v>
      </c>
      <c r="B12538" s="35" t="str">
        <f t="shared" si="196"/>
        <v>16501053</v>
      </c>
      <c r="C12538" s="32" t="s">
        <v>537</v>
      </c>
      <c r="D12538" s="33">
        <v>0</v>
      </c>
      <c r="E12538" s="33">
        <v>25298.13</v>
      </c>
    </row>
    <row r="12539" spans="1:5" x14ac:dyDescent="0.25">
      <c r="A12539">
        <v>9</v>
      </c>
      <c r="B12539" s="35" t="str">
        <f t="shared" si="196"/>
        <v>16501083</v>
      </c>
      <c r="C12539" s="32" t="s">
        <v>538</v>
      </c>
      <c r="D12539" s="33">
        <v>6101.17</v>
      </c>
      <c r="E12539" s="33">
        <v>13595.94</v>
      </c>
    </row>
    <row r="12540" spans="1:5" x14ac:dyDescent="0.25">
      <c r="A12540">
        <v>9</v>
      </c>
      <c r="B12540" s="35" t="str">
        <f t="shared" si="196"/>
        <v>16501101</v>
      </c>
      <c r="C12540" s="32" t="s">
        <v>539</v>
      </c>
      <c r="D12540" s="33">
        <v>41422.9</v>
      </c>
      <c r="E12540" s="33">
        <v>64290.63</v>
      </c>
    </row>
    <row r="12541" spans="1:5" x14ac:dyDescent="0.25">
      <c r="A12541">
        <v>9</v>
      </c>
      <c r="B12541" s="35" t="str">
        <f t="shared" si="196"/>
        <v>16501103</v>
      </c>
      <c r="C12541" s="32" t="s">
        <v>540</v>
      </c>
      <c r="D12541" s="33">
        <v>112715.13</v>
      </c>
      <c r="E12541" s="33">
        <v>265286.67</v>
      </c>
    </row>
    <row r="12542" spans="1:5" x14ac:dyDescent="0.25">
      <c r="A12542">
        <v>9</v>
      </c>
      <c r="B12542" s="35" t="str">
        <f t="shared" si="196"/>
        <v>16501113</v>
      </c>
      <c r="C12542" s="32" t="s">
        <v>541</v>
      </c>
      <c r="D12542" s="33">
        <v>74217.31</v>
      </c>
      <c r="E12542" s="33">
        <v>85465.47</v>
      </c>
    </row>
    <row r="12543" spans="1:5" x14ac:dyDescent="0.25">
      <c r="A12543">
        <v>9</v>
      </c>
      <c r="B12543" s="35" t="str">
        <f t="shared" si="196"/>
        <v>16502001</v>
      </c>
      <c r="C12543" s="32" t="s">
        <v>1776</v>
      </c>
      <c r="D12543" s="33">
        <v>1251</v>
      </c>
      <c r="E12543" s="33">
        <v>0</v>
      </c>
    </row>
    <row r="12544" spans="1:5" x14ac:dyDescent="0.25">
      <c r="A12544">
        <v>9</v>
      </c>
      <c r="B12544" s="35" t="str">
        <f t="shared" si="196"/>
        <v>16502003</v>
      </c>
      <c r="C12544" s="32" t="s">
        <v>546</v>
      </c>
      <c r="D12544" s="33">
        <v>20809.07</v>
      </c>
      <c r="E12544" s="33">
        <v>31213.63</v>
      </c>
    </row>
    <row r="12545" spans="1:5" x14ac:dyDescent="0.25">
      <c r="A12545">
        <v>9</v>
      </c>
      <c r="B12545" s="35" t="str">
        <f t="shared" si="196"/>
        <v>16502013</v>
      </c>
      <c r="C12545" s="32" t="s">
        <v>1777</v>
      </c>
      <c r="D12545" s="33">
        <v>106100.03</v>
      </c>
      <c r="E12545" s="33">
        <v>10610.03</v>
      </c>
    </row>
    <row r="12546" spans="1:5" x14ac:dyDescent="0.25">
      <c r="A12546">
        <v>9</v>
      </c>
      <c r="B12546" s="35" t="str">
        <f t="shared" si="196"/>
        <v>16502021</v>
      </c>
      <c r="C12546" s="32" t="s">
        <v>1778</v>
      </c>
      <c r="D12546" s="33">
        <v>1925</v>
      </c>
      <c r="E12546" s="33">
        <v>0</v>
      </c>
    </row>
    <row r="12547" spans="1:5" x14ac:dyDescent="0.25">
      <c r="A12547">
        <v>9</v>
      </c>
      <c r="B12547" s="35" t="str">
        <f t="shared" si="196"/>
        <v>16502023</v>
      </c>
      <c r="C12547" s="32" t="s">
        <v>547</v>
      </c>
      <c r="D12547" s="33">
        <v>111823.59</v>
      </c>
      <c r="E12547" s="33">
        <v>163313.62</v>
      </c>
    </row>
    <row r="12548" spans="1:5" x14ac:dyDescent="0.25">
      <c r="A12548">
        <v>9</v>
      </c>
      <c r="B12548" s="35" t="str">
        <f t="shared" si="196"/>
        <v>16502053</v>
      </c>
      <c r="C12548" s="32" t="s">
        <v>548</v>
      </c>
      <c r="D12548" s="33">
        <v>0</v>
      </c>
      <c r="E12548" s="33">
        <v>25245.75</v>
      </c>
    </row>
    <row r="12549" spans="1:5" x14ac:dyDescent="0.25">
      <c r="A12549">
        <v>9</v>
      </c>
      <c r="B12549" s="35" t="str">
        <f t="shared" si="196"/>
        <v>16502063</v>
      </c>
      <c r="C12549" s="32" t="s">
        <v>549</v>
      </c>
      <c r="D12549" s="33">
        <v>172763.63</v>
      </c>
      <c r="E12549" s="33">
        <v>43190.9</v>
      </c>
    </row>
    <row r="12550" spans="1:5" x14ac:dyDescent="0.25">
      <c r="A12550">
        <v>9</v>
      </c>
      <c r="B12550" s="35" t="str">
        <f t="shared" si="196"/>
        <v>16502103</v>
      </c>
      <c r="C12550" s="32" t="s">
        <v>1779</v>
      </c>
      <c r="D12550" s="33">
        <v>68255</v>
      </c>
      <c r="E12550" s="33">
        <v>118785.32</v>
      </c>
    </row>
    <row r="12551" spans="1:5" x14ac:dyDescent="0.25">
      <c r="A12551">
        <v>9</v>
      </c>
      <c r="B12551" s="35" t="str">
        <f t="shared" si="196"/>
        <v>16502113</v>
      </c>
      <c r="C12551" s="32" t="s">
        <v>551</v>
      </c>
      <c r="D12551" s="33">
        <v>58685.18</v>
      </c>
      <c r="E12551" s="33">
        <v>0</v>
      </c>
    </row>
    <row r="12552" spans="1:5" x14ac:dyDescent="0.25">
      <c r="A12552">
        <v>9</v>
      </c>
      <c r="B12552" s="35" t="str">
        <f t="shared" si="196"/>
        <v>16502123</v>
      </c>
      <c r="C12552" s="32" t="s">
        <v>552</v>
      </c>
      <c r="D12552" s="33">
        <v>105361.78</v>
      </c>
      <c r="E12552" s="33">
        <v>26340.43</v>
      </c>
    </row>
    <row r="12553" spans="1:5" x14ac:dyDescent="0.25">
      <c r="A12553">
        <v>9</v>
      </c>
      <c r="B12553" s="35" t="str">
        <f t="shared" si="196"/>
        <v>16502133</v>
      </c>
      <c r="C12553" s="32" t="s">
        <v>553</v>
      </c>
      <c r="D12553" s="33">
        <v>206265.12</v>
      </c>
      <c r="E12553" s="33">
        <v>652594.14</v>
      </c>
    </row>
    <row r="12554" spans="1:5" x14ac:dyDescent="0.25">
      <c r="A12554">
        <v>9</v>
      </c>
      <c r="B12554" s="35" t="str">
        <f t="shared" si="196"/>
        <v>16502153</v>
      </c>
      <c r="C12554" s="32" t="s">
        <v>554</v>
      </c>
      <c r="D12554" s="33">
        <v>155655.31</v>
      </c>
      <c r="E12554" s="33">
        <v>215978.6</v>
      </c>
    </row>
    <row r="12555" spans="1:5" x14ac:dyDescent="0.25">
      <c r="A12555">
        <v>9</v>
      </c>
      <c r="B12555" s="35" t="str">
        <f t="shared" si="196"/>
        <v>16502173</v>
      </c>
      <c r="C12555" s="32" t="s">
        <v>555</v>
      </c>
      <c r="D12555" s="33">
        <v>201078.1</v>
      </c>
      <c r="E12555" s="33">
        <v>461968.22</v>
      </c>
    </row>
    <row r="12556" spans="1:5" x14ac:dyDescent="0.25">
      <c r="A12556">
        <v>9</v>
      </c>
      <c r="B12556" s="35" t="str">
        <f t="shared" si="196"/>
        <v>16502181</v>
      </c>
      <c r="C12556" s="32" t="s">
        <v>556</v>
      </c>
      <c r="D12556" s="33">
        <v>9164.11</v>
      </c>
      <c r="E12556" s="33">
        <v>9164.11</v>
      </c>
    </row>
    <row r="12557" spans="1:5" x14ac:dyDescent="0.25">
      <c r="A12557">
        <v>9</v>
      </c>
      <c r="B12557" s="35" t="str">
        <f t="shared" si="196"/>
        <v>16502191</v>
      </c>
      <c r="C12557" s="32" t="s">
        <v>557</v>
      </c>
      <c r="D12557" s="33">
        <v>188018.38</v>
      </c>
      <c r="E12557" s="33">
        <v>174848.95</v>
      </c>
    </row>
    <row r="12558" spans="1:5" x14ac:dyDescent="0.25">
      <c r="A12558">
        <v>9</v>
      </c>
      <c r="B12558" s="35" t="str">
        <f t="shared" si="196"/>
        <v>16502201</v>
      </c>
      <c r="C12558" s="32" t="s">
        <v>558</v>
      </c>
      <c r="D12558" s="33">
        <v>14084</v>
      </c>
      <c r="E12558" s="33">
        <v>14084</v>
      </c>
    </row>
    <row r="12559" spans="1:5" x14ac:dyDescent="0.25">
      <c r="A12559">
        <v>9</v>
      </c>
      <c r="B12559" s="35" t="str">
        <f t="shared" si="196"/>
        <v>16502213</v>
      </c>
      <c r="C12559" s="32" t="s">
        <v>559</v>
      </c>
      <c r="D12559" s="33">
        <v>12381</v>
      </c>
      <c r="E12559" s="33">
        <v>53486.03</v>
      </c>
    </row>
    <row r="12560" spans="1:5" x14ac:dyDescent="0.25">
      <c r="A12560">
        <v>9</v>
      </c>
      <c r="B12560" s="35" t="str">
        <f t="shared" si="196"/>
        <v>16502261</v>
      </c>
      <c r="C12560" s="32" t="s">
        <v>1780</v>
      </c>
      <c r="D12560" s="33">
        <v>1788257.78</v>
      </c>
      <c r="E12560" s="33">
        <v>0</v>
      </c>
    </row>
    <row r="12561" spans="1:5" x14ac:dyDescent="0.25">
      <c r="A12561">
        <v>9</v>
      </c>
      <c r="B12561" s="35" t="str">
        <f t="shared" si="196"/>
        <v>16502271</v>
      </c>
      <c r="C12561" s="32" t="s">
        <v>1781</v>
      </c>
      <c r="D12561" s="33">
        <v>1386542.31</v>
      </c>
      <c r="E12561" s="33">
        <v>0</v>
      </c>
    </row>
    <row r="12562" spans="1:5" x14ac:dyDescent="0.25">
      <c r="A12562">
        <v>9</v>
      </c>
      <c r="B12562" s="35" t="str">
        <f t="shared" si="196"/>
        <v>16502381</v>
      </c>
      <c r="C12562" s="32" t="s">
        <v>1782</v>
      </c>
      <c r="D12562" s="33">
        <v>1298084.4099999999</v>
      </c>
      <c r="E12562" s="33">
        <v>0</v>
      </c>
    </row>
    <row r="12563" spans="1:5" x14ac:dyDescent="0.25">
      <c r="A12563">
        <v>9</v>
      </c>
      <c r="B12563" s="35" t="str">
        <f t="shared" si="196"/>
        <v>16502382</v>
      </c>
      <c r="C12563" s="32" t="s">
        <v>560</v>
      </c>
      <c r="D12563" s="33">
        <v>2004187.5</v>
      </c>
      <c r="E12563" s="33">
        <v>1871602.5</v>
      </c>
    </row>
    <row r="12564" spans="1:5" x14ac:dyDescent="0.25">
      <c r="A12564">
        <v>9</v>
      </c>
      <c r="B12564" s="35" t="str">
        <f t="shared" si="196"/>
        <v>16502391</v>
      </c>
      <c r="C12564" s="32" t="s">
        <v>1783</v>
      </c>
      <c r="D12564" s="33">
        <v>2808321.94</v>
      </c>
      <c r="E12564" s="33">
        <v>0</v>
      </c>
    </row>
    <row r="12565" spans="1:5" x14ac:dyDescent="0.25">
      <c r="A12565">
        <v>9</v>
      </c>
      <c r="B12565" s="35" t="str">
        <f t="shared" si="196"/>
        <v>16502393</v>
      </c>
      <c r="C12565" s="32" t="s">
        <v>561</v>
      </c>
      <c r="D12565" s="33">
        <v>15330</v>
      </c>
      <c r="E12565" s="33">
        <v>15330</v>
      </c>
    </row>
    <row r="12566" spans="1:5" x14ac:dyDescent="0.25">
      <c r="A12566">
        <v>9</v>
      </c>
      <c r="B12566" s="35" t="str">
        <f t="shared" si="196"/>
        <v>16502401</v>
      </c>
      <c r="C12566" s="32" t="s">
        <v>1784</v>
      </c>
      <c r="D12566" s="33">
        <v>2423312.5699999998</v>
      </c>
      <c r="E12566" s="33">
        <v>0</v>
      </c>
    </row>
    <row r="12567" spans="1:5" x14ac:dyDescent="0.25">
      <c r="A12567">
        <v>9</v>
      </c>
      <c r="B12567" s="35" t="str">
        <f t="shared" si="196"/>
        <v>16502403</v>
      </c>
      <c r="C12567" s="32" t="s">
        <v>562</v>
      </c>
      <c r="D12567" s="33">
        <v>65700</v>
      </c>
      <c r="E12567" s="33">
        <v>81600</v>
      </c>
    </row>
    <row r="12568" spans="1:5" x14ac:dyDescent="0.25">
      <c r="A12568">
        <v>9</v>
      </c>
      <c r="B12568" s="35" t="str">
        <f t="shared" ref="B12568:B12631" si="197">LEFT(C12568,8)</f>
        <v>16502413</v>
      </c>
      <c r="C12568" s="32" t="s">
        <v>563</v>
      </c>
      <c r="D12568" s="33">
        <v>60000</v>
      </c>
      <c r="E12568" s="33">
        <v>50000</v>
      </c>
    </row>
    <row r="12569" spans="1:5" x14ac:dyDescent="0.25">
      <c r="A12569">
        <v>9</v>
      </c>
      <c r="B12569" s="35" t="str">
        <f t="shared" si="197"/>
        <v>16502423</v>
      </c>
      <c r="C12569" s="32" t="s">
        <v>564</v>
      </c>
      <c r="D12569" s="33">
        <v>99653.16</v>
      </c>
      <c r="E12569" s="33">
        <v>99653.16</v>
      </c>
    </row>
    <row r="12570" spans="1:5" x14ac:dyDescent="0.25">
      <c r="A12570">
        <v>9</v>
      </c>
      <c r="B12570" s="35" t="str">
        <f t="shared" si="197"/>
        <v>16502433</v>
      </c>
      <c r="C12570" s="32" t="s">
        <v>565</v>
      </c>
      <c r="D12570" s="33">
        <v>40906.92</v>
      </c>
      <c r="E12570" s="33">
        <v>40906.92</v>
      </c>
    </row>
    <row r="12571" spans="1:5" x14ac:dyDescent="0.25">
      <c r="A12571">
        <v>9</v>
      </c>
      <c r="B12571" s="35" t="str">
        <f t="shared" si="197"/>
        <v>16502443</v>
      </c>
      <c r="C12571" s="32" t="s">
        <v>566</v>
      </c>
      <c r="D12571" s="33">
        <v>970217.52</v>
      </c>
      <c r="E12571" s="33">
        <v>970217.52</v>
      </c>
    </row>
    <row r="12572" spans="1:5" x14ac:dyDescent="0.25">
      <c r="A12572">
        <v>9</v>
      </c>
      <c r="B12572" s="35" t="str">
        <f t="shared" si="197"/>
        <v>16502453</v>
      </c>
      <c r="C12572" s="32" t="s">
        <v>567</v>
      </c>
      <c r="D12572" s="33">
        <v>148920</v>
      </c>
      <c r="E12572" s="33">
        <v>148920</v>
      </c>
    </row>
    <row r="12573" spans="1:5" x14ac:dyDescent="0.25">
      <c r="A12573">
        <v>9</v>
      </c>
      <c r="B12573" s="35" t="str">
        <f t="shared" si="197"/>
        <v>16502463</v>
      </c>
      <c r="C12573" s="32" t="s">
        <v>568</v>
      </c>
      <c r="D12573" s="33">
        <v>169907.38</v>
      </c>
      <c r="E12573" s="33">
        <v>169907.38</v>
      </c>
    </row>
    <row r="12574" spans="1:5" x14ac:dyDescent="0.25">
      <c r="A12574">
        <v>9</v>
      </c>
      <c r="B12574" s="35" t="str">
        <f t="shared" si="197"/>
        <v>16502473</v>
      </c>
      <c r="C12574" s="32" t="s">
        <v>569</v>
      </c>
      <c r="D12574" s="33">
        <v>47304</v>
      </c>
      <c r="E12574" s="33">
        <v>0</v>
      </c>
    </row>
    <row r="12575" spans="1:5" x14ac:dyDescent="0.25">
      <c r="A12575">
        <v>9</v>
      </c>
      <c r="B12575" s="35" t="str">
        <f t="shared" si="197"/>
        <v>16502483</v>
      </c>
      <c r="C12575" s="32" t="s">
        <v>570</v>
      </c>
      <c r="D12575" s="33">
        <v>74141.350000000006</v>
      </c>
      <c r="E12575" s="33">
        <v>74141.350000000006</v>
      </c>
    </row>
    <row r="12576" spans="1:5" x14ac:dyDescent="0.25">
      <c r="A12576">
        <v>9</v>
      </c>
      <c r="B12576" s="35" t="str">
        <f t="shared" si="197"/>
        <v>16502493</v>
      </c>
      <c r="C12576" s="32" t="s">
        <v>571</v>
      </c>
      <c r="D12576" s="33">
        <v>0</v>
      </c>
      <c r="E12576" s="33">
        <v>251662.76</v>
      </c>
    </row>
    <row r="12577" spans="1:5" x14ac:dyDescent="0.25">
      <c r="A12577">
        <v>9</v>
      </c>
      <c r="B12577" s="35" t="str">
        <f t="shared" si="197"/>
        <v>16502503</v>
      </c>
      <c r="C12577" s="32" t="s">
        <v>572</v>
      </c>
      <c r="D12577" s="33">
        <v>0</v>
      </c>
      <c r="E12577" s="33">
        <v>166750.44</v>
      </c>
    </row>
    <row r="12578" spans="1:5" x14ac:dyDescent="0.25">
      <c r="A12578">
        <v>9</v>
      </c>
      <c r="B12578" s="35" t="str">
        <f t="shared" si="197"/>
        <v>16502513</v>
      </c>
      <c r="C12578" s="32" t="s">
        <v>573</v>
      </c>
      <c r="D12578" s="33">
        <v>0</v>
      </c>
      <c r="E12578" s="33">
        <v>419493.62</v>
      </c>
    </row>
    <row r="12579" spans="1:5" x14ac:dyDescent="0.25">
      <c r="A12579">
        <v>9</v>
      </c>
      <c r="B12579" s="35" t="str">
        <f t="shared" si="197"/>
        <v>16502523</v>
      </c>
      <c r="C12579" s="32" t="s">
        <v>574</v>
      </c>
      <c r="D12579" s="33">
        <v>0</v>
      </c>
      <c r="E12579" s="33">
        <v>570039.56999999995</v>
      </c>
    </row>
    <row r="12580" spans="1:5" x14ac:dyDescent="0.25">
      <c r="A12580">
        <v>9</v>
      </c>
      <c r="B12580" s="35" t="str">
        <f t="shared" si="197"/>
        <v>16504023</v>
      </c>
      <c r="C12580" s="32" t="s">
        <v>582</v>
      </c>
      <c r="D12580" s="33">
        <v>322660</v>
      </c>
      <c r="E12580" s="33">
        <v>210970</v>
      </c>
    </row>
    <row r="12581" spans="1:5" x14ac:dyDescent="0.25">
      <c r="A12581">
        <v>9</v>
      </c>
      <c r="B12581" s="35" t="str">
        <f t="shared" si="197"/>
        <v>16504063</v>
      </c>
      <c r="C12581" s="32" t="s">
        <v>1785</v>
      </c>
      <c r="D12581" s="33">
        <v>11497.5</v>
      </c>
      <c r="E12581" s="33">
        <v>0</v>
      </c>
    </row>
    <row r="12582" spans="1:5" x14ac:dyDescent="0.25">
      <c r="A12582">
        <v>9</v>
      </c>
      <c r="B12582" s="35" t="str">
        <f t="shared" si="197"/>
        <v>16504073</v>
      </c>
      <c r="C12582" s="32" t="s">
        <v>1786</v>
      </c>
      <c r="D12582" s="33">
        <v>35000</v>
      </c>
      <c r="E12582" s="33">
        <v>0</v>
      </c>
    </row>
    <row r="12583" spans="1:5" x14ac:dyDescent="0.25">
      <c r="A12583">
        <v>9</v>
      </c>
      <c r="B12583" s="35" t="str">
        <f t="shared" si="197"/>
        <v>16504093</v>
      </c>
      <c r="C12583" s="32" t="s">
        <v>583</v>
      </c>
      <c r="D12583" s="33">
        <v>232524.02</v>
      </c>
      <c r="E12583" s="33">
        <v>157784.15</v>
      </c>
    </row>
    <row r="12584" spans="1:5" x14ac:dyDescent="0.25">
      <c r="A12584">
        <v>9</v>
      </c>
      <c r="B12584" s="35" t="str">
        <f t="shared" si="197"/>
        <v>16504101</v>
      </c>
      <c r="C12584" s="32" t="s">
        <v>584</v>
      </c>
      <c r="D12584" s="33">
        <v>100072.8</v>
      </c>
      <c r="E12584" s="33">
        <v>92750.399999999994</v>
      </c>
    </row>
    <row r="12585" spans="1:5" x14ac:dyDescent="0.25">
      <c r="A12585">
        <v>9</v>
      </c>
      <c r="B12585" s="35" t="str">
        <f t="shared" si="197"/>
        <v>16504112</v>
      </c>
      <c r="C12585" s="32" t="s">
        <v>585</v>
      </c>
      <c r="D12585" s="33">
        <v>1196125</v>
      </c>
      <c r="E12585" s="33">
        <v>1105230</v>
      </c>
    </row>
    <row r="12586" spans="1:5" x14ac:dyDescent="0.25">
      <c r="A12586">
        <v>9</v>
      </c>
      <c r="B12586" s="35" t="str">
        <f t="shared" si="197"/>
        <v>16504171</v>
      </c>
      <c r="C12586" s="32" t="s">
        <v>586</v>
      </c>
      <c r="D12586" s="33">
        <v>497007.46</v>
      </c>
      <c r="E12586" s="33">
        <v>988389.97</v>
      </c>
    </row>
    <row r="12587" spans="1:5" x14ac:dyDescent="0.25">
      <c r="A12587">
        <v>9</v>
      </c>
      <c r="B12587" s="35" t="str">
        <f t="shared" si="197"/>
        <v>16504181</v>
      </c>
      <c r="C12587" s="32" t="s">
        <v>587</v>
      </c>
      <c r="D12587" s="33">
        <v>271514.19</v>
      </c>
      <c r="E12587" s="33">
        <v>541234.92000000004</v>
      </c>
    </row>
    <row r="12588" spans="1:5" x14ac:dyDescent="0.25">
      <c r="A12588">
        <v>9</v>
      </c>
      <c r="B12588" s="35" t="str">
        <f t="shared" si="197"/>
        <v>16504191</v>
      </c>
      <c r="C12588" s="32" t="s">
        <v>588</v>
      </c>
      <c r="D12588" s="33">
        <v>7865.4</v>
      </c>
      <c r="E12588" s="33">
        <v>15711.29</v>
      </c>
    </row>
    <row r="12589" spans="1:5" x14ac:dyDescent="0.25">
      <c r="A12589">
        <v>9</v>
      </c>
      <c r="B12589" s="35" t="str">
        <f t="shared" si="197"/>
        <v>16504201</v>
      </c>
      <c r="C12589" s="32" t="s">
        <v>589</v>
      </c>
      <c r="D12589" s="33">
        <v>33006</v>
      </c>
      <c r="E12589" s="33">
        <v>33006</v>
      </c>
    </row>
    <row r="12590" spans="1:5" x14ac:dyDescent="0.25">
      <c r="A12590">
        <v>9</v>
      </c>
      <c r="B12590" s="35" t="str">
        <f t="shared" si="197"/>
        <v>16504221</v>
      </c>
      <c r="C12590" s="32" t="s">
        <v>590</v>
      </c>
      <c r="D12590" s="33">
        <v>201200</v>
      </c>
      <c r="E12590" s="33">
        <v>189882.5</v>
      </c>
    </row>
    <row r="12591" spans="1:5" x14ac:dyDescent="0.25">
      <c r="A12591">
        <v>9</v>
      </c>
      <c r="B12591" s="35" t="str">
        <f t="shared" si="197"/>
        <v>16504223</v>
      </c>
      <c r="C12591" s="32" t="s">
        <v>591</v>
      </c>
      <c r="D12591" s="33">
        <v>81814.080000000002</v>
      </c>
      <c r="E12591" s="33">
        <v>51133.8</v>
      </c>
    </row>
    <row r="12592" spans="1:5" x14ac:dyDescent="0.25">
      <c r="A12592">
        <v>9</v>
      </c>
      <c r="B12592" s="35" t="str">
        <f t="shared" si="197"/>
        <v>16504233</v>
      </c>
      <c r="C12592" s="32" t="s">
        <v>1787</v>
      </c>
      <c r="D12592" s="33">
        <v>970217.51</v>
      </c>
      <c r="E12592" s="33">
        <v>242554.37</v>
      </c>
    </row>
    <row r="12593" spans="1:5" x14ac:dyDescent="0.25">
      <c r="A12593">
        <v>9</v>
      </c>
      <c r="B12593" s="35" t="str">
        <f t="shared" si="197"/>
        <v>16504243</v>
      </c>
      <c r="C12593" s="32" t="s">
        <v>592</v>
      </c>
      <c r="D12593" s="33">
        <v>0</v>
      </c>
      <c r="E12593" s="33">
        <v>0</v>
      </c>
    </row>
    <row r="12594" spans="1:5" x14ac:dyDescent="0.25">
      <c r="A12594">
        <v>9</v>
      </c>
      <c r="B12594" s="35" t="str">
        <f t="shared" si="197"/>
        <v>16504253</v>
      </c>
      <c r="C12594" s="32" t="s">
        <v>593</v>
      </c>
      <c r="D12594" s="33">
        <v>0</v>
      </c>
      <c r="E12594" s="33">
        <v>26743.02</v>
      </c>
    </row>
    <row r="12595" spans="1:5" x14ac:dyDescent="0.25">
      <c r="A12595">
        <v>9</v>
      </c>
      <c r="B12595" s="35" t="str">
        <f t="shared" si="197"/>
        <v>16504261</v>
      </c>
      <c r="C12595" s="32" t="s">
        <v>594</v>
      </c>
      <c r="D12595" s="33">
        <v>0</v>
      </c>
      <c r="E12595" s="33">
        <v>29766.12</v>
      </c>
    </row>
    <row r="12596" spans="1:5" x14ac:dyDescent="0.25">
      <c r="A12596">
        <v>9</v>
      </c>
      <c r="B12596" s="35" t="str">
        <f t="shared" si="197"/>
        <v>16504271</v>
      </c>
      <c r="C12596" s="32" t="s">
        <v>595</v>
      </c>
      <c r="D12596" s="33">
        <v>0</v>
      </c>
      <c r="E12596" s="33">
        <v>16338.69</v>
      </c>
    </row>
    <row r="12597" spans="1:5" x14ac:dyDescent="0.25">
      <c r="A12597">
        <v>9</v>
      </c>
      <c r="B12597" s="35" t="str">
        <f t="shared" si="197"/>
        <v>16504273</v>
      </c>
      <c r="C12597" s="32" t="s">
        <v>596</v>
      </c>
      <c r="D12597" s="33">
        <v>198225.26</v>
      </c>
      <c r="E12597" s="33">
        <v>70794.710000000006</v>
      </c>
    </row>
    <row r="12598" spans="1:5" x14ac:dyDescent="0.25">
      <c r="A12598">
        <v>9</v>
      </c>
      <c r="B12598" s="35" t="str">
        <f t="shared" si="197"/>
        <v>16504281</v>
      </c>
      <c r="C12598" s="32" t="s">
        <v>597</v>
      </c>
      <c r="D12598" s="33">
        <v>0</v>
      </c>
      <c r="E12598" s="33">
        <v>475.3</v>
      </c>
    </row>
    <row r="12599" spans="1:5" x14ac:dyDescent="0.25">
      <c r="A12599">
        <v>9</v>
      </c>
      <c r="B12599" s="35" t="str">
        <f t="shared" si="197"/>
        <v>16504283</v>
      </c>
      <c r="C12599" s="32" t="s">
        <v>598</v>
      </c>
      <c r="D12599" s="33">
        <v>117390.47</v>
      </c>
      <c r="E12599" s="33">
        <v>61784.42</v>
      </c>
    </row>
    <row r="12600" spans="1:5" x14ac:dyDescent="0.25">
      <c r="A12600">
        <v>9</v>
      </c>
      <c r="B12600" s="35" t="str">
        <f t="shared" si="197"/>
        <v>16504293</v>
      </c>
      <c r="C12600" s="32" t="s">
        <v>599</v>
      </c>
      <c r="D12600" s="33">
        <v>0</v>
      </c>
      <c r="E12600" s="33">
        <v>272634.65999999997</v>
      </c>
    </row>
    <row r="12601" spans="1:5" x14ac:dyDescent="0.25">
      <c r="A12601">
        <v>9</v>
      </c>
      <c r="B12601" s="35" t="str">
        <f t="shared" si="197"/>
        <v>16504303</v>
      </c>
      <c r="C12601" s="32" t="s">
        <v>600</v>
      </c>
      <c r="D12601" s="33">
        <v>0</v>
      </c>
      <c r="E12601" s="33">
        <v>264021.53999999998</v>
      </c>
    </row>
    <row r="12602" spans="1:5" x14ac:dyDescent="0.25">
      <c r="A12602">
        <v>9</v>
      </c>
      <c r="B12602" s="35" t="str">
        <f t="shared" si="197"/>
        <v>16504313</v>
      </c>
      <c r="C12602" s="32" t="s">
        <v>601</v>
      </c>
      <c r="D12602" s="33">
        <v>0</v>
      </c>
      <c r="E12602" s="33">
        <v>664198.23</v>
      </c>
    </row>
    <row r="12603" spans="1:5" x14ac:dyDescent="0.25">
      <c r="A12603">
        <v>9</v>
      </c>
      <c r="B12603" s="35" t="str">
        <f t="shared" si="197"/>
        <v>16504323</v>
      </c>
      <c r="C12603" s="32" t="s">
        <v>602</v>
      </c>
      <c r="D12603" s="33">
        <v>0</v>
      </c>
      <c r="E12603" s="33">
        <v>902562.64</v>
      </c>
    </row>
    <row r="12604" spans="1:5" x14ac:dyDescent="0.25">
      <c r="A12604">
        <v>9</v>
      </c>
      <c r="B12604" s="35" t="str">
        <f t="shared" si="197"/>
        <v>16504353</v>
      </c>
      <c r="C12604" s="32" t="s">
        <v>603</v>
      </c>
      <c r="D12604" s="33">
        <v>0</v>
      </c>
      <c r="E12604" s="33">
        <v>0</v>
      </c>
    </row>
    <row r="12605" spans="1:5" x14ac:dyDescent="0.25">
      <c r="A12605">
        <v>9</v>
      </c>
      <c r="B12605" s="35" t="str">
        <f t="shared" si="197"/>
        <v>16580001</v>
      </c>
      <c r="C12605" s="32" t="s">
        <v>610</v>
      </c>
      <c r="D12605" s="33">
        <v>-1110665.8500000001</v>
      </c>
      <c r="E12605" s="33">
        <v>-1907555.19</v>
      </c>
    </row>
    <row r="12606" spans="1:5" x14ac:dyDescent="0.25">
      <c r="A12606">
        <v>9</v>
      </c>
      <c r="B12606" s="35" t="str">
        <f t="shared" si="197"/>
        <v>16580002</v>
      </c>
      <c r="C12606" s="32" t="s">
        <v>611</v>
      </c>
      <c r="D12606" s="33">
        <v>-1196125</v>
      </c>
      <c r="E12606" s="33">
        <v>-1105230</v>
      </c>
    </row>
    <row r="12607" spans="1:5" x14ac:dyDescent="0.25">
      <c r="A12607">
        <v>9</v>
      </c>
      <c r="B12607" s="35" t="str">
        <f t="shared" si="197"/>
        <v>16580003</v>
      </c>
      <c r="C12607" s="32" t="s">
        <v>612</v>
      </c>
      <c r="D12607" s="33">
        <v>-2758867.1</v>
      </c>
      <c r="E12607" s="33">
        <v>-2925181.54</v>
      </c>
    </row>
    <row r="12608" spans="1:5" x14ac:dyDescent="0.25">
      <c r="A12608">
        <v>9</v>
      </c>
      <c r="B12608" s="35" t="str">
        <f t="shared" si="197"/>
        <v>16590001</v>
      </c>
      <c r="C12608" s="32" t="s">
        <v>613</v>
      </c>
      <c r="D12608" s="33">
        <v>1110665.8500000001</v>
      </c>
      <c r="E12608" s="33">
        <v>1907555.19</v>
      </c>
    </row>
    <row r="12609" spans="1:5" x14ac:dyDescent="0.25">
      <c r="A12609">
        <v>9</v>
      </c>
      <c r="B12609" s="35" t="str">
        <f t="shared" si="197"/>
        <v>16590002</v>
      </c>
      <c r="C12609" s="32" t="s">
        <v>614</v>
      </c>
      <c r="D12609" s="33">
        <v>1196125</v>
      </c>
      <c r="E12609" s="33">
        <v>1105230</v>
      </c>
    </row>
    <row r="12610" spans="1:5" x14ac:dyDescent="0.25">
      <c r="A12610">
        <v>9</v>
      </c>
      <c r="B12610" s="35" t="str">
        <f t="shared" si="197"/>
        <v>16590003</v>
      </c>
      <c r="C12610" s="32" t="s">
        <v>615</v>
      </c>
      <c r="D12610" s="33">
        <v>2758867.1</v>
      </c>
      <c r="E12610" s="33">
        <v>2925181.54</v>
      </c>
    </row>
    <row r="12611" spans="1:5" x14ac:dyDescent="0.25">
      <c r="A12611">
        <v>9</v>
      </c>
      <c r="B12611" s="35" t="str">
        <f t="shared" si="197"/>
        <v xml:space="preserve">F165    </v>
      </c>
      <c r="C12611" s="25" t="s">
        <v>616</v>
      </c>
      <c r="D12611" s="26">
        <v>47746882.869999997</v>
      </c>
      <c r="E12611" s="26">
        <v>21891277.780000001</v>
      </c>
    </row>
    <row r="12612" spans="1:5" x14ac:dyDescent="0.25">
      <c r="A12612">
        <v>9</v>
      </c>
      <c r="B12612" s="35" t="str">
        <f t="shared" si="197"/>
        <v>F1-P110.</v>
      </c>
      <c r="C12612" s="25" t="s">
        <v>217</v>
      </c>
      <c r="D12612" s="26">
        <v>47746882.869999997</v>
      </c>
      <c r="E12612" s="26">
        <v>21891277.780000001</v>
      </c>
    </row>
    <row r="12613" spans="1:5" x14ac:dyDescent="0.25">
      <c r="A12613">
        <v>9</v>
      </c>
      <c r="B12613" s="35" t="str">
        <f t="shared" si="197"/>
        <v>17300001</v>
      </c>
      <c r="C12613" s="32" t="s">
        <v>617</v>
      </c>
      <c r="D12613" s="33">
        <v>157245712.69</v>
      </c>
      <c r="E12613" s="33">
        <v>100249311.52</v>
      </c>
    </row>
    <row r="12614" spans="1:5" x14ac:dyDescent="0.25">
      <c r="A12614">
        <v>9</v>
      </c>
      <c r="B12614" s="35" t="str">
        <f t="shared" si="197"/>
        <v>17300002</v>
      </c>
      <c r="C12614" s="32" t="s">
        <v>618</v>
      </c>
      <c r="D12614" s="33">
        <v>76807047.670000002</v>
      </c>
      <c r="E12614" s="33">
        <v>26002791.41</v>
      </c>
    </row>
    <row r="12615" spans="1:5" x14ac:dyDescent="0.25">
      <c r="A12615">
        <v>9</v>
      </c>
      <c r="B12615" s="35" t="str">
        <f t="shared" si="197"/>
        <v xml:space="preserve">F173    </v>
      </c>
      <c r="C12615" s="25" t="s">
        <v>619</v>
      </c>
      <c r="D12615" s="26">
        <v>234052760.36000001</v>
      </c>
      <c r="E12615" s="26">
        <v>126252102.93000001</v>
      </c>
    </row>
    <row r="12616" spans="1:5" x14ac:dyDescent="0.25">
      <c r="A12616">
        <v>9</v>
      </c>
      <c r="B12616" s="35" t="str">
        <f t="shared" si="197"/>
        <v>F1-P110.</v>
      </c>
      <c r="C12616" s="25" t="s">
        <v>218</v>
      </c>
      <c r="D12616" s="26">
        <v>234052760.36000001</v>
      </c>
      <c r="E12616" s="26">
        <v>126252102.93000001</v>
      </c>
    </row>
    <row r="12617" spans="1:5" x14ac:dyDescent="0.25">
      <c r="A12617">
        <v>9</v>
      </c>
      <c r="B12617" s="35" t="str">
        <f t="shared" si="197"/>
        <v>17400001</v>
      </c>
      <c r="C12617" s="32" t="s">
        <v>620</v>
      </c>
      <c r="D12617" s="33">
        <v>0</v>
      </c>
      <c r="E12617" s="33">
        <v>14276910.34</v>
      </c>
    </row>
    <row r="12618" spans="1:5" x14ac:dyDescent="0.25">
      <c r="A12618">
        <v>9</v>
      </c>
      <c r="B12618" s="35" t="str">
        <f t="shared" si="197"/>
        <v>17400011</v>
      </c>
      <c r="C12618" s="32" t="s">
        <v>621</v>
      </c>
      <c r="D12618" s="33">
        <v>0</v>
      </c>
      <c r="E12618" s="33">
        <v>108480</v>
      </c>
    </row>
    <row r="12619" spans="1:5" x14ac:dyDescent="0.25">
      <c r="A12619">
        <v>9</v>
      </c>
      <c r="B12619" s="35" t="str">
        <f t="shared" si="197"/>
        <v xml:space="preserve">F174    </v>
      </c>
      <c r="C12619" s="25" t="s">
        <v>622</v>
      </c>
      <c r="D12619" s="26">
        <v>0</v>
      </c>
      <c r="E12619" s="26">
        <v>14385390.34</v>
      </c>
    </row>
    <row r="12620" spans="1:5" x14ac:dyDescent="0.25">
      <c r="A12620">
        <v>9</v>
      </c>
      <c r="B12620" s="35" t="str">
        <f t="shared" si="197"/>
        <v>F1-P110.</v>
      </c>
      <c r="C12620" s="25" t="s">
        <v>219</v>
      </c>
      <c r="D12620" s="26">
        <v>0</v>
      </c>
      <c r="E12620" s="26">
        <v>14385390.34</v>
      </c>
    </row>
    <row r="12621" spans="1:5" x14ac:dyDescent="0.25">
      <c r="A12621">
        <v>9</v>
      </c>
      <c r="B12621" s="35" t="str">
        <f t="shared" si="197"/>
        <v>17500001</v>
      </c>
      <c r="C12621" s="32" t="s">
        <v>623</v>
      </c>
      <c r="D12621" s="33">
        <v>30596352.550000001</v>
      </c>
      <c r="E12621" s="33">
        <v>9933010.5199999996</v>
      </c>
    </row>
    <row r="12622" spans="1:5" x14ac:dyDescent="0.25">
      <c r="A12622">
        <v>9</v>
      </c>
      <c r="B12622" s="35" t="str">
        <f t="shared" si="197"/>
        <v>17500002</v>
      </c>
      <c r="C12622" s="32" t="s">
        <v>624</v>
      </c>
      <c r="D12622" s="33">
        <v>23744776.219999999</v>
      </c>
      <c r="E12622" s="33">
        <v>6672086.1500000004</v>
      </c>
    </row>
    <row r="12623" spans="1:5" x14ac:dyDescent="0.25">
      <c r="A12623">
        <v>9</v>
      </c>
      <c r="B12623" s="35" t="str">
        <f t="shared" si="197"/>
        <v>17500011</v>
      </c>
      <c r="C12623" s="32" t="s">
        <v>625</v>
      </c>
      <c r="D12623" s="33">
        <v>5864527.3700000001</v>
      </c>
      <c r="E12623" s="33">
        <v>1722817.84</v>
      </c>
    </row>
    <row r="12624" spans="1:5" x14ac:dyDescent="0.25">
      <c r="A12624">
        <v>9</v>
      </c>
      <c r="B12624" s="35" t="str">
        <f t="shared" si="197"/>
        <v>17500012</v>
      </c>
      <c r="C12624" s="32" t="s">
        <v>626</v>
      </c>
      <c r="D12624" s="33">
        <v>2873680.18</v>
      </c>
      <c r="E12624" s="33">
        <v>1153937.73</v>
      </c>
    </row>
    <row r="12625" spans="1:5" x14ac:dyDescent="0.25">
      <c r="A12625">
        <v>9</v>
      </c>
      <c r="B12625" s="35" t="str">
        <f t="shared" si="197"/>
        <v xml:space="preserve">F175    </v>
      </c>
      <c r="C12625" s="25" t="s">
        <v>627</v>
      </c>
      <c r="D12625" s="26">
        <v>63079336.32</v>
      </c>
      <c r="E12625" s="26">
        <v>19481852.239999998</v>
      </c>
    </row>
    <row r="12626" spans="1:5" x14ac:dyDescent="0.25">
      <c r="A12626">
        <v>9</v>
      </c>
      <c r="B12626" s="35" t="str">
        <f t="shared" si="197"/>
        <v>F1-P110.</v>
      </c>
      <c r="C12626" s="25" t="s">
        <v>220</v>
      </c>
      <c r="D12626" s="26">
        <v>63079336.32</v>
      </c>
      <c r="E12626" s="26">
        <v>19481852.239999998</v>
      </c>
    </row>
    <row r="12627" spans="1:5" x14ac:dyDescent="0.25">
      <c r="A12627">
        <v>9</v>
      </c>
      <c r="B12627" s="35" t="str">
        <f t="shared" si="197"/>
        <v>F1-P110.</v>
      </c>
      <c r="C12627" s="30" t="s">
        <v>221</v>
      </c>
      <c r="D12627" s="31">
        <v>877142340.46000004</v>
      </c>
      <c r="E12627" s="31">
        <v>582108055.46000004</v>
      </c>
    </row>
    <row r="12628" spans="1:5" x14ac:dyDescent="0.25">
      <c r="A12628">
        <v>9</v>
      </c>
      <c r="B12628" s="35" t="str">
        <f t="shared" si="197"/>
        <v>18100003</v>
      </c>
      <c r="C12628" s="32" t="s">
        <v>628</v>
      </c>
      <c r="D12628" s="33">
        <v>147187.84</v>
      </c>
      <c r="E12628" s="33">
        <v>71491</v>
      </c>
    </row>
    <row r="12629" spans="1:5" x14ac:dyDescent="0.25">
      <c r="A12629">
        <v>9</v>
      </c>
      <c r="B12629" s="35" t="str">
        <f t="shared" si="197"/>
        <v>18100093</v>
      </c>
      <c r="C12629" s="32" t="s">
        <v>629</v>
      </c>
      <c r="D12629" s="33">
        <v>39822.800000000003</v>
      </c>
      <c r="E12629" s="33">
        <v>36473.269999999997</v>
      </c>
    </row>
    <row r="12630" spans="1:5" x14ac:dyDescent="0.25">
      <c r="A12630">
        <v>9</v>
      </c>
      <c r="B12630" s="35" t="str">
        <f t="shared" si="197"/>
        <v>18100203</v>
      </c>
      <c r="C12630" s="32" t="s">
        <v>630</v>
      </c>
      <c r="D12630" s="33">
        <v>1510478.3</v>
      </c>
      <c r="E12630" s="33">
        <v>1448965.55</v>
      </c>
    </row>
    <row r="12631" spans="1:5" x14ac:dyDescent="0.25">
      <c r="A12631">
        <v>9</v>
      </c>
      <c r="B12631" s="35" t="str">
        <f t="shared" si="197"/>
        <v>18100213</v>
      </c>
      <c r="C12631" s="32" t="s">
        <v>631</v>
      </c>
      <c r="D12631" s="33">
        <v>4292930.25</v>
      </c>
      <c r="E12631" s="33">
        <v>4258299.71</v>
      </c>
    </row>
    <row r="12632" spans="1:5" x14ac:dyDescent="0.25">
      <c r="A12632">
        <v>9</v>
      </c>
      <c r="B12632" s="35" t="str">
        <f t="shared" ref="B12632:B12695" si="198">LEFT(C12632,8)</f>
        <v>18100223</v>
      </c>
      <c r="C12632" s="32" t="s">
        <v>632</v>
      </c>
      <c r="D12632" s="33">
        <v>1171918.48</v>
      </c>
      <c r="E12632" s="33">
        <v>1109875.72</v>
      </c>
    </row>
    <row r="12633" spans="1:5" x14ac:dyDescent="0.25">
      <c r="A12633">
        <v>9</v>
      </c>
      <c r="B12633" s="35" t="str">
        <f t="shared" si="198"/>
        <v>18100233</v>
      </c>
      <c r="C12633" s="32" t="s">
        <v>633</v>
      </c>
      <c r="D12633" s="33">
        <v>198047.39</v>
      </c>
      <c r="E12633" s="33">
        <v>187562.48</v>
      </c>
    </row>
    <row r="12634" spans="1:5" x14ac:dyDescent="0.25">
      <c r="A12634">
        <v>9</v>
      </c>
      <c r="B12634" s="35" t="str">
        <f t="shared" si="198"/>
        <v>18100473</v>
      </c>
      <c r="C12634" s="32" t="s">
        <v>634</v>
      </c>
      <c r="D12634" s="33">
        <v>1104501.96</v>
      </c>
      <c r="E12634" s="33">
        <v>1028620.08</v>
      </c>
    </row>
    <row r="12635" spans="1:5" x14ac:dyDescent="0.25">
      <c r="A12635">
        <v>9</v>
      </c>
      <c r="B12635" s="35" t="str">
        <f t="shared" si="198"/>
        <v>18100493</v>
      </c>
      <c r="C12635" s="32" t="s">
        <v>635</v>
      </c>
      <c r="D12635" s="33">
        <v>388115.33</v>
      </c>
      <c r="E12635" s="33">
        <v>364239.5</v>
      </c>
    </row>
    <row r="12636" spans="1:5" x14ac:dyDescent="0.25">
      <c r="A12636">
        <v>9</v>
      </c>
      <c r="B12636" s="35" t="str">
        <f t="shared" si="198"/>
        <v>18100663</v>
      </c>
      <c r="C12636" s="32" t="s">
        <v>637</v>
      </c>
      <c r="D12636" s="33">
        <v>571742.23</v>
      </c>
      <c r="E12636" s="33">
        <v>380395.57</v>
      </c>
    </row>
    <row r="12637" spans="1:5" x14ac:dyDescent="0.25">
      <c r="A12637">
        <v>9</v>
      </c>
      <c r="B12637" s="35" t="str">
        <f t="shared" si="198"/>
        <v>18100673</v>
      </c>
      <c r="C12637" s="32" t="s">
        <v>638</v>
      </c>
      <c r="D12637" s="33">
        <v>1050141.75</v>
      </c>
      <c r="E12637" s="33">
        <v>744478.87</v>
      </c>
    </row>
    <row r="12638" spans="1:5" x14ac:dyDescent="0.25">
      <c r="A12638">
        <v>9</v>
      </c>
      <c r="B12638" s="35" t="str">
        <f t="shared" si="198"/>
        <v>18100683</v>
      </c>
      <c r="C12638" s="32" t="s">
        <v>639</v>
      </c>
      <c r="D12638" s="33">
        <v>0</v>
      </c>
      <c r="E12638" s="33">
        <v>0</v>
      </c>
    </row>
    <row r="12639" spans="1:5" x14ac:dyDescent="0.25">
      <c r="A12639">
        <v>9</v>
      </c>
      <c r="B12639" s="35" t="str">
        <f t="shared" si="198"/>
        <v>18100923</v>
      </c>
      <c r="C12639" s="32" t="s">
        <v>640</v>
      </c>
      <c r="D12639" s="33">
        <v>2153911.88</v>
      </c>
      <c r="E12639" s="33">
        <v>2088860.87</v>
      </c>
    </row>
    <row r="12640" spans="1:5" x14ac:dyDescent="0.25">
      <c r="A12640">
        <v>9</v>
      </c>
      <c r="B12640" s="35" t="str">
        <f t="shared" si="198"/>
        <v>18100933</v>
      </c>
      <c r="C12640" s="32" t="s">
        <v>641</v>
      </c>
      <c r="D12640" s="33">
        <v>445987.94</v>
      </c>
      <c r="E12640" s="33">
        <v>436385.3</v>
      </c>
    </row>
    <row r="12641" spans="1:5" x14ac:dyDescent="0.25">
      <c r="A12641">
        <v>9</v>
      </c>
      <c r="B12641" s="35" t="str">
        <f t="shared" si="198"/>
        <v>18100993</v>
      </c>
      <c r="C12641" s="32" t="s">
        <v>1788</v>
      </c>
      <c r="D12641" s="33">
        <v>4148</v>
      </c>
      <c r="E12641" s="33">
        <v>0</v>
      </c>
    </row>
    <row r="12642" spans="1:5" x14ac:dyDescent="0.25">
      <c r="A12642">
        <v>9</v>
      </c>
      <c r="B12642" s="35" t="str">
        <f t="shared" si="198"/>
        <v>18101023</v>
      </c>
      <c r="C12642" s="32" t="s">
        <v>642</v>
      </c>
      <c r="D12642" s="33">
        <v>1647690.04</v>
      </c>
      <c r="E12642" s="33">
        <v>1584232.12</v>
      </c>
    </row>
    <row r="12643" spans="1:5" x14ac:dyDescent="0.25">
      <c r="A12643">
        <v>9</v>
      </c>
      <c r="B12643" s="35" t="str">
        <f t="shared" si="198"/>
        <v>18101033</v>
      </c>
      <c r="C12643" s="32" t="s">
        <v>643</v>
      </c>
      <c r="D12643" s="33">
        <v>1934809.75</v>
      </c>
      <c r="E12643" s="33">
        <v>1862854.03</v>
      </c>
    </row>
    <row r="12644" spans="1:5" x14ac:dyDescent="0.25">
      <c r="A12644">
        <v>9</v>
      </c>
      <c r="B12644" s="35" t="str">
        <f t="shared" si="198"/>
        <v>18101053</v>
      </c>
      <c r="C12644" s="32" t="s">
        <v>1789</v>
      </c>
      <c r="D12644" s="33">
        <v>153391</v>
      </c>
      <c r="E12644" s="33">
        <v>0</v>
      </c>
    </row>
    <row r="12645" spans="1:5" x14ac:dyDescent="0.25">
      <c r="A12645">
        <v>9</v>
      </c>
      <c r="B12645" s="35" t="str">
        <f t="shared" si="198"/>
        <v>18101083</v>
      </c>
      <c r="C12645" s="32" t="s">
        <v>644</v>
      </c>
      <c r="D12645" s="33">
        <v>290465.27</v>
      </c>
      <c r="E12645" s="33">
        <v>89373.77</v>
      </c>
    </row>
    <row r="12646" spans="1:5" x14ac:dyDescent="0.25">
      <c r="A12646">
        <v>9</v>
      </c>
      <c r="B12646" s="35" t="str">
        <f t="shared" si="198"/>
        <v>18101093</v>
      </c>
      <c r="C12646" s="32" t="s">
        <v>645</v>
      </c>
      <c r="D12646" s="33">
        <v>223784.68</v>
      </c>
      <c r="E12646" s="33">
        <v>68856.88</v>
      </c>
    </row>
    <row r="12647" spans="1:5" x14ac:dyDescent="0.25">
      <c r="A12647">
        <v>9</v>
      </c>
      <c r="B12647" s="35" t="str">
        <f t="shared" si="198"/>
        <v>18101113</v>
      </c>
      <c r="C12647" s="32" t="s">
        <v>646</v>
      </c>
      <c r="D12647" s="33">
        <v>2691033.51</v>
      </c>
      <c r="E12647" s="33">
        <v>2601992.0099999998</v>
      </c>
    </row>
    <row r="12648" spans="1:5" x14ac:dyDescent="0.25">
      <c r="A12648">
        <v>9</v>
      </c>
      <c r="B12648" s="35" t="str">
        <f t="shared" si="198"/>
        <v>18101123</v>
      </c>
      <c r="C12648" s="32" t="s">
        <v>647</v>
      </c>
      <c r="D12648" s="33">
        <v>2614118.21</v>
      </c>
      <c r="E12648" s="33">
        <v>2529488.5099999998</v>
      </c>
    </row>
    <row r="12649" spans="1:5" x14ac:dyDescent="0.25">
      <c r="A12649">
        <v>9</v>
      </c>
      <c r="B12649" s="35" t="str">
        <f t="shared" si="198"/>
        <v>18101133</v>
      </c>
      <c r="C12649" s="32" t="s">
        <v>648</v>
      </c>
      <c r="D12649" s="33">
        <v>2027276.2</v>
      </c>
      <c r="E12649" s="33">
        <v>1962804.52</v>
      </c>
    </row>
    <row r="12650" spans="1:5" x14ac:dyDescent="0.25">
      <c r="A12650">
        <v>9</v>
      </c>
      <c r="B12650" s="35" t="str">
        <f t="shared" si="198"/>
        <v>18101143</v>
      </c>
      <c r="C12650" s="32" t="s">
        <v>649</v>
      </c>
      <c r="D12650" s="33">
        <v>2489529.4500000002</v>
      </c>
      <c r="E12650" s="33">
        <v>2412983.2799999998</v>
      </c>
    </row>
    <row r="12651" spans="1:5" x14ac:dyDescent="0.25">
      <c r="A12651">
        <v>9</v>
      </c>
      <c r="B12651" s="35" t="str">
        <f t="shared" si="198"/>
        <v xml:space="preserve">F181    </v>
      </c>
      <c r="C12651" s="25" t="s">
        <v>650</v>
      </c>
      <c r="D12651" s="26">
        <v>27151032.260000002</v>
      </c>
      <c r="E12651" s="26">
        <v>25268233.039999999</v>
      </c>
    </row>
    <row r="12652" spans="1:5" x14ac:dyDescent="0.25">
      <c r="A12652">
        <v>9</v>
      </c>
      <c r="B12652" s="35" t="str">
        <f t="shared" si="198"/>
        <v>F1-P110.</v>
      </c>
      <c r="C12652" s="25" t="s">
        <v>222</v>
      </c>
      <c r="D12652" s="26">
        <v>27151032.260000002</v>
      </c>
      <c r="E12652" s="26">
        <v>25268233.039999999</v>
      </c>
    </row>
    <row r="12653" spans="1:5" x14ac:dyDescent="0.25">
      <c r="A12653">
        <v>9</v>
      </c>
      <c r="B12653" s="35" t="str">
        <f t="shared" si="198"/>
        <v>18210231</v>
      </c>
      <c r="C12653" s="32" t="s">
        <v>1790</v>
      </c>
      <c r="D12653" s="33">
        <v>14592157</v>
      </c>
      <c r="E12653" s="33">
        <v>8622655</v>
      </c>
    </row>
    <row r="12654" spans="1:5" x14ac:dyDescent="0.25">
      <c r="A12654">
        <v>9</v>
      </c>
      <c r="B12654" s="35" t="str">
        <f t="shared" si="198"/>
        <v>18210261</v>
      </c>
      <c r="C12654" s="32" t="s">
        <v>1791</v>
      </c>
      <c r="D12654" s="33">
        <v>50185.88</v>
      </c>
      <c r="E12654" s="33">
        <v>50185.88</v>
      </c>
    </row>
    <row r="12655" spans="1:5" x14ac:dyDescent="0.25">
      <c r="A12655">
        <v>9</v>
      </c>
      <c r="B12655" s="35" t="str">
        <f t="shared" si="198"/>
        <v>18210281</v>
      </c>
      <c r="C12655" s="32" t="s">
        <v>651</v>
      </c>
      <c r="D12655" s="33">
        <v>60295490.299999997</v>
      </c>
      <c r="E12655" s="33">
        <v>60295490.299999997</v>
      </c>
    </row>
    <row r="12656" spans="1:5" x14ac:dyDescent="0.25">
      <c r="A12656">
        <v>9</v>
      </c>
      <c r="B12656" s="35" t="str">
        <f t="shared" si="198"/>
        <v>18210291</v>
      </c>
      <c r="C12656" s="32" t="s">
        <v>1792</v>
      </c>
      <c r="D12656" s="33">
        <v>-5041978.2300000004</v>
      </c>
      <c r="E12656" s="33">
        <v>-10680523.23</v>
      </c>
    </row>
    <row r="12657" spans="1:5" x14ac:dyDescent="0.25">
      <c r="A12657">
        <v>9</v>
      </c>
      <c r="B12657" s="35" t="str">
        <f t="shared" si="198"/>
        <v>18210301</v>
      </c>
      <c r="C12657" s="32" t="s">
        <v>652</v>
      </c>
      <c r="D12657" s="33">
        <v>18185672.66</v>
      </c>
      <c r="E12657" s="33">
        <v>18185672.66</v>
      </c>
    </row>
    <row r="12658" spans="1:5" x14ac:dyDescent="0.25">
      <c r="A12658">
        <v>9</v>
      </c>
      <c r="B12658" s="35" t="str">
        <f t="shared" si="198"/>
        <v>18210311</v>
      </c>
      <c r="C12658" s="32" t="s">
        <v>653</v>
      </c>
      <c r="D12658" s="33">
        <v>24158235.699999999</v>
      </c>
      <c r="E12658" s="33">
        <v>24158235.699999999</v>
      </c>
    </row>
    <row r="12659" spans="1:5" x14ac:dyDescent="0.25">
      <c r="A12659">
        <v>9</v>
      </c>
      <c r="B12659" s="35" t="str">
        <f t="shared" si="198"/>
        <v>18210321</v>
      </c>
      <c r="C12659" s="32" t="s">
        <v>654</v>
      </c>
      <c r="D12659" s="33">
        <v>10469305.720000001</v>
      </c>
      <c r="E12659" s="33">
        <v>10437020.220000001</v>
      </c>
    </row>
    <row r="12660" spans="1:5" x14ac:dyDescent="0.25">
      <c r="A12660">
        <v>9</v>
      </c>
      <c r="B12660" s="35" t="str">
        <f t="shared" si="198"/>
        <v>18210331</v>
      </c>
      <c r="C12660" s="32" t="s">
        <v>655</v>
      </c>
      <c r="D12660" s="33">
        <v>0</v>
      </c>
      <c r="E12660" s="33">
        <v>12403099.369999999</v>
      </c>
    </row>
    <row r="12661" spans="1:5" x14ac:dyDescent="0.25">
      <c r="A12661">
        <v>9</v>
      </c>
      <c r="B12661" s="35" t="str">
        <f t="shared" si="198"/>
        <v>18210341</v>
      </c>
      <c r="C12661" s="32" t="s">
        <v>656</v>
      </c>
      <c r="D12661" s="33">
        <v>0</v>
      </c>
      <c r="E12661" s="33">
        <v>0</v>
      </c>
    </row>
    <row r="12662" spans="1:5" x14ac:dyDescent="0.25">
      <c r="A12662">
        <v>9</v>
      </c>
      <c r="B12662" s="35" t="str">
        <f t="shared" si="198"/>
        <v xml:space="preserve">F182-1  </v>
      </c>
      <c r="C12662" s="25" t="s">
        <v>657</v>
      </c>
      <c r="D12662" s="26">
        <v>122709069.03</v>
      </c>
      <c r="E12662" s="26">
        <v>123471835.90000001</v>
      </c>
    </row>
    <row r="12663" spans="1:5" x14ac:dyDescent="0.25">
      <c r="A12663">
        <v>9</v>
      </c>
      <c r="B12663" s="35" t="str">
        <f t="shared" si="198"/>
        <v>F1-P110.</v>
      </c>
      <c r="C12663" s="25" t="s">
        <v>223</v>
      </c>
      <c r="D12663" s="26">
        <v>122709069.03</v>
      </c>
      <c r="E12663" s="26">
        <v>123471835.90000001</v>
      </c>
    </row>
    <row r="12664" spans="1:5" x14ac:dyDescent="0.25">
      <c r="A12664">
        <v>9</v>
      </c>
      <c r="B12664" s="35" t="str">
        <f t="shared" si="198"/>
        <v>18220011</v>
      </c>
      <c r="C12664" s="32" t="s">
        <v>1793</v>
      </c>
      <c r="D12664" s="33">
        <v>65708856.939999998</v>
      </c>
      <c r="E12664" s="33">
        <v>65708856.939999998</v>
      </c>
    </row>
    <row r="12665" spans="1:5" x14ac:dyDescent="0.25">
      <c r="A12665">
        <v>9</v>
      </c>
      <c r="B12665" s="35" t="str">
        <f t="shared" si="198"/>
        <v>18220021</v>
      </c>
      <c r="C12665" s="32" t="s">
        <v>1794</v>
      </c>
      <c r="D12665" s="33">
        <v>743111.53</v>
      </c>
      <c r="E12665" s="33">
        <v>743111.53</v>
      </c>
    </row>
    <row r="12666" spans="1:5" x14ac:dyDescent="0.25">
      <c r="A12666">
        <v>9</v>
      </c>
      <c r="B12666" s="35" t="str">
        <f t="shared" si="198"/>
        <v>18220031</v>
      </c>
      <c r="C12666" s="32" t="s">
        <v>1795</v>
      </c>
      <c r="D12666" s="33">
        <v>-18818583.699999999</v>
      </c>
      <c r="E12666" s="33">
        <v>-18818583.699999999</v>
      </c>
    </row>
    <row r="12667" spans="1:5" x14ac:dyDescent="0.25">
      <c r="A12667">
        <v>9</v>
      </c>
      <c r="B12667" s="35" t="str">
        <f t="shared" si="198"/>
        <v>18220041</v>
      </c>
      <c r="C12667" s="32" t="s">
        <v>1796</v>
      </c>
      <c r="D12667" s="33">
        <v>-19368846.739999998</v>
      </c>
      <c r="E12667" s="33">
        <v>-20489873.239999998</v>
      </c>
    </row>
    <row r="12668" spans="1:5" x14ac:dyDescent="0.25">
      <c r="A12668">
        <v>9</v>
      </c>
      <c r="B12668" s="35" t="str">
        <f t="shared" si="198"/>
        <v>18220061</v>
      </c>
      <c r="C12668" s="32" t="s">
        <v>1797</v>
      </c>
      <c r="D12668" s="33">
        <v>-30211680.609999999</v>
      </c>
      <c r="E12668" s="33">
        <v>-30211680.609999999</v>
      </c>
    </row>
    <row r="12669" spans="1:5" x14ac:dyDescent="0.25">
      <c r="A12669">
        <v>9</v>
      </c>
      <c r="B12669" s="35" t="str">
        <f t="shared" si="198"/>
        <v>18220101</v>
      </c>
      <c r="C12669" s="32" t="s">
        <v>658</v>
      </c>
      <c r="D12669" s="33">
        <v>7177807.8399999999</v>
      </c>
      <c r="E12669" s="33">
        <v>4634182.84</v>
      </c>
    </row>
    <row r="12670" spans="1:5" x14ac:dyDescent="0.25">
      <c r="A12670">
        <v>9</v>
      </c>
      <c r="B12670" s="35" t="str">
        <f t="shared" si="198"/>
        <v xml:space="preserve">F182-2  </v>
      </c>
      <c r="C12670" s="25" t="s">
        <v>659</v>
      </c>
      <c r="D12670" s="26">
        <v>5230665.26</v>
      </c>
      <c r="E12670" s="26">
        <v>1566013.76</v>
      </c>
    </row>
    <row r="12671" spans="1:5" x14ac:dyDescent="0.25">
      <c r="A12671">
        <v>9</v>
      </c>
      <c r="B12671" s="35" t="str">
        <f t="shared" si="198"/>
        <v>F1-P110.</v>
      </c>
      <c r="C12671" s="25" t="s">
        <v>224</v>
      </c>
      <c r="D12671" s="26">
        <v>5230665.26</v>
      </c>
      <c r="E12671" s="26">
        <v>1566013.76</v>
      </c>
    </row>
    <row r="12672" spans="1:5" x14ac:dyDescent="0.25">
      <c r="A12672">
        <v>9</v>
      </c>
      <c r="B12672" s="35" t="str">
        <f t="shared" si="198"/>
        <v>18230002</v>
      </c>
      <c r="C12672" s="32" t="s">
        <v>660</v>
      </c>
      <c r="D12672" s="33">
        <v>1252850.99</v>
      </c>
      <c r="E12672" s="33">
        <v>1439819.57</v>
      </c>
    </row>
    <row r="12673" spans="1:5" x14ac:dyDescent="0.25">
      <c r="A12673">
        <v>9</v>
      </c>
      <c r="B12673" s="35" t="str">
        <f t="shared" si="198"/>
        <v>18230021</v>
      </c>
      <c r="C12673" s="32" t="s">
        <v>661</v>
      </c>
      <c r="D12673" s="33">
        <v>100933892.91</v>
      </c>
      <c r="E12673" s="33">
        <v>71981606.200000003</v>
      </c>
    </row>
    <row r="12674" spans="1:5" x14ac:dyDescent="0.25">
      <c r="A12674">
        <v>9</v>
      </c>
      <c r="B12674" s="35" t="str">
        <f t="shared" si="198"/>
        <v>18230031</v>
      </c>
      <c r="C12674" s="32" t="s">
        <v>662</v>
      </c>
      <c r="D12674" s="33">
        <v>51403518.619999997</v>
      </c>
      <c r="E12674" s="33">
        <v>49527233.450000003</v>
      </c>
    </row>
    <row r="12675" spans="1:5" x14ac:dyDescent="0.25">
      <c r="A12675">
        <v>9</v>
      </c>
      <c r="B12675" s="35" t="str">
        <f t="shared" si="198"/>
        <v>18230032</v>
      </c>
      <c r="C12675" s="32" t="s">
        <v>663</v>
      </c>
      <c r="D12675" s="33">
        <v>13643850.26</v>
      </c>
      <c r="E12675" s="33">
        <v>10487191.619999999</v>
      </c>
    </row>
    <row r="12676" spans="1:5" x14ac:dyDescent="0.25">
      <c r="A12676">
        <v>9</v>
      </c>
      <c r="B12676" s="35" t="str">
        <f t="shared" si="198"/>
        <v>18230041</v>
      </c>
      <c r="C12676" s="32" t="s">
        <v>664</v>
      </c>
      <c r="D12676" s="33">
        <v>21589277</v>
      </c>
      <c r="E12676" s="33">
        <v>21589277</v>
      </c>
    </row>
    <row r="12677" spans="1:5" x14ac:dyDescent="0.25">
      <c r="A12677">
        <v>9</v>
      </c>
      <c r="B12677" s="35" t="str">
        <f t="shared" si="198"/>
        <v>18230042</v>
      </c>
      <c r="C12677" s="32" t="s">
        <v>665</v>
      </c>
      <c r="D12677" s="33">
        <v>-5054949.3499999996</v>
      </c>
      <c r="E12677" s="33">
        <v>-2552008.63</v>
      </c>
    </row>
    <row r="12678" spans="1:5" x14ac:dyDescent="0.25">
      <c r="A12678">
        <v>9</v>
      </c>
      <c r="B12678" s="35" t="str">
        <f t="shared" si="198"/>
        <v>18230051</v>
      </c>
      <c r="C12678" s="32" t="s">
        <v>666</v>
      </c>
      <c r="D12678" s="33">
        <v>-17294509.710000001</v>
      </c>
      <c r="E12678" s="33">
        <v>-17726868.719999999</v>
      </c>
    </row>
    <row r="12679" spans="1:5" x14ac:dyDescent="0.25">
      <c r="A12679">
        <v>9</v>
      </c>
      <c r="B12679" s="35" t="str">
        <f t="shared" si="198"/>
        <v>18230061</v>
      </c>
      <c r="C12679" s="32" t="s">
        <v>667</v>
      </c>
      <c r="D12679" s="33">
        <v>1038841</v>
      </c>
      <c r="E12679" s="33">
        <v>934738</v>
      </c>
    </row>
    <row r="12680" spans="1:5" x14ac:dyDescent="0.25">
      <c r="A12680">
        <v>9</v>
      </c>
      <c r="B12680" s="35" t="str">
        <f t="shared" si="198"/>
        <v>18230071</v>
      </c>
      <c r="C12680" s="32" t="s">
        <v>668</v>
      </c>
      <c r="D12680" s="33">
        <v>113632921</v>
      </c>
      <c r="E12680" s="33">
        <v>113632921</v>
      </c>
    </row>
    <row r="12681" spans="1:5" x14ac:dyDescent="0.25">
      <c r="A12681">
        <v>9</v>
      </c>
      <c r="B12681" s="35" t="str">
        <f t="shared" si="198"/>
        <v>18230081</v>
      </c>
      <c r="C12681" s="32" t="s">
        <v>669</v>
      </c>
      <c r="D12681" s="33">
        <v>-111869702.98999999</v>
      </c>
      <c r="E12681" s="33">
        <v>-113632921</v>
      </c>
    </row>
    <row r="12682" spans="1:5" x14ac:dyDescent="0.25">
      <c r="A12682">
        <v>9</v>
      </c>
      <c r="B12682" s="35" t="str">
        <f t="shared" si="198"/>
        <v>18230311</v>
      </c>
      <c r="C12682" s="32" t="s">
        <v>670</v>
      </c>
      <c r="D12682" s="33">
        <v>30000</v>
      </c>
      <c r="E12682" s="33">
        <v>30000</v>
      </c>
    </row>
    <row r="12683" spans="1:5" x14ac:dyDescent="0.25">
      <c r="A12683">
        <v>9</v>
      </c>
      <c r="B12683" s="35" t="str">
        <f t="shared" si="198"/>
        <v>18230312</v>
      </c>
      <c r="C12683" s="32" t="s">
        <v>671</v>
      </c>
      <c r="D12683" s="33">
        <v>0</v>
      </c>
      <c r="E12683" s="33">
        <v>0</v>
      </c>
    </row>
    <row r="12684" spans="1:5" x14ac:dyDescent="0.25">
      <c r="A12684">
        <v>9</v>
      </c>
      <c r="B12684" s="35" t="str">
        <f t="shared" si="198"/>
        <v>18230351</v>
      </c>
      <c r="C12684" s="32" t="s">
        <v>672</v>
      </c>
      <c r="D12684" s="33">
        <v>105139640.29000001</v>
      </c>
      <c r="E12684" s="33">
        <v>99823591.120000005</v>
      </c>
    </row>
    <row r="12685" spans="1:5" x14ac:dyDescent="0.25">
      <c r="A12685">
        <v>9</v>
      </c>
      <c r="B12685" s="35" t="str">
        <f t="shared" si="198"/>
        <v>18230401</v>
      </c>
      <c r="C12685" s="32" t="s">
        <v>1798</v>
      </c>
      <c r="D12685" s="33">
        <v>13262.01</v>
      </c>
      <c r="E12685" s="33">
        <v>13262.01</v>
      </c>
    </row>
    <row r="12686" spans="1:5" x14ac:dyDescent="0.25">
      <c r="A12686">
        <v>9</v>
      </c>
      <c r="B12686" s="35" t="str">
        <f t="shared" si="198"/>
        <v>18230431</v>
      </c>
      <c r="C12686" s="32" t="s">
        <v>673</v>
      </c>
      <c r="D12686" s="33">
        <v>0</v>
      </c>
      <c r="E12686" s="33">
        <v>0</v>
      </c>
    </row>
    <row r="12687" spans="1:5" x14ac:dyDescent="0.25">
      <c r="A12687">
        <v>9</v>
      </c>
      <c r="B12687" s="35" t="str">
        <f t="shared" si="198"/>
        <v>18230501</v>
      </c>
      <c r="C12687" s="32" t="s">
        <v>674</v>
      </c>
      <c r="D12687" s="33">
        <v>0</v>
      </c>
      <c r="E12687" s="33">
        <v>0</v>
      </c>
    </row>
    <row r="12688" spans="1:5" x14ac:dyDescent="0.25">
      <c r="A12688">
        <v>9</v>
      </c>
      <c r="B12688" s="35" t="str">
        <f t="shared" si="198"/>
        <v>18230502</v>
      </c>
      <c r="C12688" s="32" t="s">
        <v>675</v>
      </c>
      <c r="D12688" s="33">
        <v>0</v>
      </c>
      <c r="E12688" s="33">
        <v>0</v>
      </c>
    </row>
    <row r="12689" spans="1:5" x14ac:dyDescent="0.25">
      <c r="A12689">
        <v>9</v>
      </c>
      <c r="B12689" s="35" t="str">
        <f t="shared" si="198"/>
        <v>18230621</v>
      </c>
      <c r="C12689" s="32" t="s">
        <v>676</v>
      </c>
      <c r="D12689" s="33">
        <v>-68496064.109999999</v>
      </c>
      <c r="E12689" s="33">
        <v>-42955313.310000002</v>
      </c>
    </row>
    <row r="12690" spans="1:5" x14ac:dyDescent="0.25">
      <c r="A12690">
        <v>9</v>
      </c>
      <c r="B12690" s="35" t="str">
        <f t="shared" si="198"/>
        <v>18230631</v>
      </c>
      <c r="C12690" s="32" t="s">
        <v>677</v>
      </c>
      <c r="D12690" s="33">
        <v>70264584.579999998</v>
      </c>
      <c r="E12690" s="33">
        <v>69616882.730000004</v>
      </c>
    </row>
    <row r="12691" spans="1:5" x14ac:dyDescent="0.25">
      <c r="A12691">
        <v>9</v>
      </c>
      <c r="B12691" s="35" t="str">
        <f t="shared" si="198"/>
        <v>18230691</v>
      </c>
      <c r="C12691" s="32" t="s">
        <v>1799</v>
      </c>
      <c r="D12691" s="33">
        <v>-474402.14</v>
      </c>
      <c r="E12691" s="33">
        <v>-474402.14</v>
      </c>
    </row>
    <row r="12692" spans="1:5" x14ac:dyDescent="0.25">
      <c r="A12692">
        <v>9</v>
      </c>
      <c r="B12692" s="35" t="str">
        <f t="shared" si="198"/>
        <v>18230771</v>
      </c>
      <c r="C12692" s="32" t="s">
        <v>678</v>
      </c>
      <c r="D12692" s="33">
        <v>10798862</v>
      </c>
      <c r="E12692" s="33">
        <v>19782402</v>
      </c>
    </row>
    <row r="12693" spans="1:5" x14ac:dyDescent="0.25">
      <c r="A12693">
        <v>9</v>
      </c>
      <c r="B12693" s="35" t="str">
        <f t="shared" si="198"/>
        <v>18230781</v>
      </c>
      <c r="C12693" s="32" t="s">
        <v>679</v>
      </c>
      <c r="D12693" s="33">
        <v>-10798862</v>
      </c>
      <c r="E12693" s="33">
        <v>-19782402</v>
      </c>
    </row>
    <row r="12694" spans="1:5" x14ac:dyDescent="0.25">
      <c r="A12694">
        <v>9</v>
      </c>
      <c r="B12694" s="35" t="str">
        <f t="shared" si="198"/>
        <v>18230791</v>
      </c>
      <c r="C12694" s="32" t="s">
        <v>680</v>
      </c>
      <c r="D12694" s="33">
        <v>3533098</v>
      </c>
      <c r="E12694" s="33">
        <v>3454344</v>
      </c>
    </row>
    <row r="12695" spans="1:5" x14ac:dyDescent="0.25">
      <c r="A12695">
        <v>9</v>
      </c>
      <c r="B12695" s="35" t="str">
        <f t="shared" si="198"/>
        <v>18230971</v>
      </c>
      <c r="C12695" s="32" t="s">
        <v>1800</v>
      </c>
      <c r="D12695" s="33">
        <v>2749643.08</v>
      </c>
      <c r="E12695" s="33">
        <v>2749643.08</v>
      </c>
    </row>
    <row r="12696" spans="1:5" x14ac:dyDescent="0.25">
      <c r="A12696">
        <v>9</v>
      </c>
      <c r="B12696" s="35" t="str">
        <f t="shared" ref="B12696:B12759" si="199">LEFT(C12696,8)</f>
        <v>18231051</v>
      </c>
      <c r="C12696" s="32" t="s">
        <v>681</v>
      </c>
      <c r="D12696" s="33">
        <v>-34827817</v>
      </c>
      <c r="E12696" s="33">
        <v>-34827817</v>
      </c>
    </row>
    <row r="12697" spans="1:5" x14ac:dyDescent="0.25">
      <c r="A12697">
        <v>9</v>
      </c>
      <c r="B12697" s="35" t="str">
        <f t="shared" si="199"/>
        <v>18231061</v>
      </c>
      <c r="C12697" s="32" t="s">
        <v>682</v>
      </c>
      <c r="D12697" s="33">
        <v>34827817</v>
      </c>
      <c r="E12697" s="33">
        <v>34827817</v>
      </c>
    </row>
    <row r="12698" spans="1:5" x14ac:dyDescent="0.25">
      <c r="A12698">
        <v>9</v>
      </c>
      <c r="B12698" s="35" t="str">
        <f t="shared" si="199"/>
        <v>18231081</v>
      </c>
      <c r="C12698" s="32" t="s">
        <v>683</v>
      </c>
      <c r="D12698" s="33">
        <v>-25644564</v>
      </c>
      <c r="E12698" s="33">
        <v>-25644564</v>
      </c>
    </row>
    <row r="12699" spans="1:5" x14ac:dyDescent="0.25">
      <c r="A12699">
        <v>9</v>
      </c>
      <c r="B12699" s="35" t="str">
        <f t="shared" si="199"/>
        <v>18231091</v>
      </c>
      <c r="C12699" s="32" t="s">
        <v>684</v>
      </c>
      <c r="D12699" s="33">
        <v>25644564</v>
      </c>
      <c r="E12699" s="33">
        <v>25644564</v>
      </c>
    </row>
    <row r="12700" spans="1:5" x14ac:dyDescent="0.25">
      <c r="A12700">
        <v>9</v>
      </c>
      <c r="B12700" s="35" t="str">
        <f t="shared" si="199"/>
        <v>18231141</v>
      </c>
      <c r="C12700" s="32" t="s">
        <v>685</v>
      </c>
      <c r="D12700" s="33">
        <v>-37881375</v>
      </c>
      <c r="E12700" s="33">
        <v>-38038883</v>
      </c>
    </row>
    <row r="12701" spans="1:5" x14ac:dyDescent="0.25">
      <c r="A12701">
        <v>9</v>
      </c>
      <c r="B12701" s="35" t="str">
        <f t="shared" si="199"/>
        <v>18231151</v>
      </c>
      <c r="C12701" s="32" t="s">
        <v>686</v>
      </c>
      <c r="D12701" s="33">
        <v>37881375</v>
      </c>
      <c r="E12701" s="33">
        <v>38038883</v>
      </c>
    </row>
    <row r="12702" spans="1:5" x14ac:dyDescent="0.25">
      <c r="A12702">
        <v>9</v>
      </c>
      <c r="B12702" s="35" t="str">
        <f t="shared" si="199"/>
        <v>18231161</v>
      </c>
      <c r="C12702" s="32" t="s">
        <v>687</v>
      </c>
      <c r="D12702" s="33">
        <v>39647674</v>
      </c>
      <c r="E12702" s="33">
        <v>39647674</v>
      </c>
    </row>
    <row r="12703" spans="1:5" x14ac:dyDescent="0.25">
      <c r="A12703">
        <v>9</v>
      </c>
      <c r="B12703" s="35" t="str">
        <f t="shared" si="199"/>
        <v>18231171</v>
      </c>
      <c r="C12703" s="32" t="s">
        <v>688</v>
      </c>
      <c r="D12703" s="33">
        <v>-39647674</v>
      </c>
      <c r="E12703" s="33">
        <v>-39647674</v>
      </c>
    </row>
    <row r="12704" spans="1:5" x14ac:dyDescent="0.25">
      <c r="A12704">
        <v>9</v>
      </c>
      <c r="B12704" s="35" t="str">
        <f t="shared" si="199"/>
        <v>18231181</v>
      </c>
      <c r="C12704" s="32" t="s">
        <v>689</v>
      </c>
      <c r="D12704" s="33">
        <v>8232968</v>
      </c>
      <c r="E12704" s="33">
        <v>8232968</v>
      </c>
    </row>
    <row r="12705" spans="1:5" x14ac:dyDescent="0.25">
      <c r="A12705">
        <v>9</v>
      </c>
      <c r="B12705" s="35" t="str">
        <f t="shared" si="199"/>
        <v>18231191</v>
      </c>
      <c r="C12705" s="32" t="s">
        <v>690</v>
      </c>
      <c r="D12705" s="33">
        <v>-8232968</v>
      </c>
      <c r="E12705" s="33">
        <v>-8232968</v>
      </c>
    </row>
    <row r="12706" spans="1:5" x14ac:dyDescent="0.25">
      <c r="A12706">
        <v>9</v>
      </c>
      <c r="B12706" s="35" t="str">
        <f t="shared" si="199"/>
        <v>18231241</v>
      </c>
      <c r="C12706" s="32" t="s">
        <v>691</v>
      </c>
      <c r="D12706" s="33">
        <v>465000</v>
      </c>
      <c r="E12706" s="33">
        <v>451211.27</v>
      </c>
    </row>
    <row r="12707" spans="1:5" x14ac:dyDescent="0.25">
      <c r="A12707">
        <v>9</v>
      </c>
      <c r="B12707" s="35" t="str">
        <f t="shared" si="199"/>
        <v>18231251</v>
      </c>
      <c r="C12707" s="32" t="s">
        <v>692</v>
      </c>
      <c r="D12707" s="33">
        <v>23976.81</v>
      </c>
      <c r="E12707" s="33">
        <v>37765.54</v>
      </c>
    </row>
    <row r="12708" spans="1:5" x14ac:dyDescent="0.25">
      <c r="A12708">
        <v>9</v>
      </c>
      <c r="B12708" s="35" t="str">
        <f t="shared" si="199"/>
        <v>18232221</v>
      </c>
      <c r="C12708" s="32" t="s">
        <v>695</v>
      </c>
      <c r="D12708" s="33">
        <v>200000</v>
      </c>
      <c r="E12708" s="33">
        <v>189835.41</v>
      </c>
    </row>
    <row r="12709" spans="1:5" x14ac:dyDescent="0.25">
      <c r="A12709">
        <v>9</v>
      </c>
      <c r="B12709" s="35" t="str">
        <f t="shared" si="199"/>
        <v>18232251</v>
      </c>
      <c r="C12709" s="32" t="s">
        <v>696</v>
      </c>
      <c r="D12709" s="33">
        <v>2156485.4</v>
      </c>
      <c r="E12709" s="33">
        <v>2167207.2000000002</v>
      </c>
    </row>
    <row r="12710" spans="1:5" x14ac:dyDescent="0.25">
      <c r="A12710">
        <v>9</v>
      </c>
      <c r="B12710" s="35" t="str">
        <f t="shared" si="199"/>
        <v>18232261</v>
      </c>
      <c r="C12710" s="32" t="s">
        <v>697</v>
      </c>
      <c r="D12710" s="33">
        <v>250000</v>
      </c>
      <c r="E12710" s="33">
        <v>-39699.61</v>
      </c>
    </row>
    <row r="12711" spans="1:5" x14ac:dyDescent="0.25">
      <c r="A12711">
        <v>9</v>
      </c>
      <c r="B12711" s="35" t="str">
        <f t="shared" si="199"/>
        <v>18232271</v>
      </c>
      <c r="C12711" s="32" t="s">
        <v>698</v>
      </c>
      <c r="D12711" s="33">
        <v>396658.16</v>
      </c>
      <c r="E12711" s="33">
        <v>686357.77</v>
      </c>
    </row>
    <row r="12712" spans="1:5" x14ac:dyDescent="0.25">
      <c r="A12712">
        <v>9</v>
      </c>
      <c r="B12712" s="35" t="str">
        <f t="shared" si="199"/>
        <v>18232301</v>
      </c>
      <c r="C12712" s="32" t="s">
        <v>699</v>
      </c>
      <c r="D12712" s="33">
        <v>66431157.369999997</v>
      </c>
      <c r="E12712" s="33">
        <v>63821430.369999997</v>
      </c>
    </row>
    <row r="12713" spans="1:5" x14ac:dyDescent="0.25">
      <c r="A12713">
        <v>9</v>
      </c>
      <c r="B12713" s="35" t="str">
        <f t="shared" si="199"/>
        <v>18232311</v>
      </c>
      <c r="C12713" s="32" t="s">
        <v>700</v>
      </c>
      <c r="D12713" s="33">
        <v>14056824</v>
      </c>
      <c r="E12713" s="33">
        <v>13541259</v>
      </c>
    </row>
    <row r="12714" spans="1:5" x14ac:dyDescent="0.25">
      <c r="A12714">
        <v>9</v>
      </c>
      <c r="B12714" s="35" t="str">
        <f t="shared" si="199"/>
        <v>18232321</v>
      </c>
      <c r="C12714" s="32" t="s">
        <v>701</v>
      </c>
      <c r="D12714" s="33">
        <v>1499999.75</v>
      </c>
      <c r="E12714" s="33">
        <v>1124999.72</v>
      </c>
    </row>
    <row r="12715" spans="1:5" x14ac:dyDescent="0.25">
      <c r="A12715">
        <v>9</v>
      </c>
      <c r="B12715" s="35" t="str">
        <f t="shared" si="199"/>
        <v>18233061</v>
      </c>
      <c r="C12715" s="32" t="s">
        <v>702</v>
      </c>
      <c r="D12715" s="33">
        <v>20000</v>
      </c>
      <c r="E12715" s="33">
        <v>20000</v>
      </c>
    </row>
    <row r="12716" spans="1:5" x14ac:dyDescent="0.25">
      <c r="A12716">
        <v>9</v>
      </c>
      <c r="B12716" s="35" t="str">
        <f t="shared" si="199"/>
        <v>18233091</v>
      </c>
      <c r="C12716" s="32" t="s">
        <v>1801</v>
      </c>
      <c r="D12716" s="33">
        <v>198092.16</v>
      </c>
      <c r="E12716" s="33">
        <v>198092.16</v>
      </c>
    </row>
    <row r="12717" spans="1:5" x14ac:dyDescent="0.25">
      <c r="A12717">
        <v>9</v>
      </c>
      <c r="B12717" s="35" t="str">
        <f t="shared" si="199"/>
        <v>18235521</v>
      </c>
      <c r="C12717" s="32" t="s">
        <v>703</v>
      </c>
      <c r="D12717" s="33">
        <v>23635438.879999999</v>
      </c>
      <c r="E12717" s="33">
        <v>21471649.879999999</v>
      </c>
    </row>
    <row r="12718" spans="1:5" x14ac:dyDescent="0.25">
      <c r="A12718">
        <v>9</v>
      </c>
      <c r="B12718" s="35" t="str">
        <f t="shared" si="199"/>
        <v>18236021</v>
      </c>
      <c r="C12718" s="32" t="s">
        <v>1802</v>
      </c>
      <c r="D12718" s="33">
        <v>15256064.07</v>
      </c>
      <c r="E12718" s="33">
        <v>15256064.07</v>
      </c>
    </row>
    <row r="12719" spans="1:5" x14ac:dyDescent="0.25">
      <c r="A12719">
        <v>9</v>
      </c>
      <c r="B12719" s="35" t="str">
        <f t="shared" si="199"/>
        <v>18236031</v>
      </c>
      <c r="C12719" s="32" t="s">
        <v>1803</v>
      </c>
      <c r="D12719" s="33">
        <v>2873005.76</v>
      </c>
      <c r="E12719" s="33">
        <v>2873005.76</v>
      </c>
    </row>
    <row r="12720" spans="1:5" x14ac:dyDescent="0.25">
      <c r="A12720">
        <v>9</v>
      </c>
      <c r="B12720" s="35" t="str">
        <f t="shared" si="199"/>
        <v>18236041</v>
      </c>
      <c r="C12720" s="32" t="s">
        <v>1804</v>
      </c>
      <c r="D12720" s="33">
        <v>-228709.77</v>
      </c>
      <c r="E12720" s="33">
        <v>-228709.77</v>
      </c>
    </row>
    <row r="12721" spans="1:5" x14ac:dyDescent="0.25">
      <c r="A12721">
        <v>9</v>
      </c>
      <c r="B12721" s="35" t="str">
        <f t="shared" si="199"/>
        <v>18236051</v>
      </c>
      <c r="C12721" s="32" t="s">
        <v>1805</v>
      </c>
      <c r="D12721" s="33">
        <v>107024.51</v>
      </c>
      <c r="E12721" s="33">
        <v>107024.51</v>
      </c>
    </row>
    <row r="12722" spans="1:5" x14ac:dyDescent="0.25">
      <c r="A12722">
        <v>9</v>
      </c>
      <c r="B12722" s="35" t="str">
        <f t="shared" si="199"/>
        <v>18236061</v>
      </c>
      <c r="C12722" s="32" t="s">
        <v>1806</v>
      </c>
      <c r="D12722" s="33">
        <v>1031542.85</v>
      </c>
      <c r="E12722" s="33">
        <v>1031542.85</v>
      </c>
    </row>
    <row r="12723" spans="1:5" x14ac:dyDescent="0.25">
      <c r="A12723">
        <v>9</v>
      </c>
      <c r="B12723" s="35" t="str">
        <f t="shared" si="199"/>
        <v>18236071</v>
      </c>
      <c r="C12723" s="32" t="s">
        <v>1807</v>
      </c>
      <c r="D12723" s="33">
        <v>671052.84</v>
      </c>
      <c r="E12723" s="33">
        <v>671052.84</v>
      </c>
    </row>
    <row r="12724" spans="1:5" x14ac:dyDescent="0.25">
      <c r="A12724">
        <v>9</v>
      </c>
      <c r="B12724" s="35" t="str">
        <f t="shared" si="199"/>
        <v>18236091</v>
      </c>
      <c r="C12724" s="32" t="s">
        <v>1808</v>
      </c>
      <c r="D12724" s="33">
        <v>-100555.3</v>
      </c>
      <c r="E12724" s="33">
        <v>-100555.3</v>
      </c>
    </row>
    <row r="12725" spans="1:5" x14ac:dyDescent="0.25">
      <c r="A12725">
        <v>9</v>
      </c>
      <c r="B12725" s="35" t="str">
        <f t="shared" si="199"/>
        <v>18236101</v>
      </c>
      <c r="C12725" s="32" t="s">
        <v>1809</v>
      </c>
      <c r="D12725" s="33">
        <v>3769772.47</v>
      </c>
      <c r="E12725" s="33">
        <v>3769772.47</v>
      </c>
    </row>
    <row r="12726" spans="1:5" x14ac:dyDescent="0.25">
      <c r="A12726">
        <v>9</v>
      </c>
      <c r="B12726" s="35" t="str">
        <f t="shared" si="199"/>
        <v>18236111</v>
      </c>
      <c r="C12726" s="32" t="s">
        <v>1810</v>
      </c>
      <c r="D12726" s="33">
        <v>-2093995.97</v>
      </c>
      <c r="E12726" s="33">
        <v>-2501219.66</v>
      </c>
    </row>
    <row r="12727" spans="1:5" x14ac:dyDescent="0.25">
      <c r="A12727">
        <v>9</v>
      </c>
      <c r="B12727" s="35" t="str">
        <f t="shared" si="199"/>
        <v>18237112</v>
      </c>
      <c r="C12727" s="32" t="s">
        <v>704</v>
      </c>
      <c r="D12727" s="33">
        <v>294228.84000000003</v>
      </c>
      <c r="E12727" s="33">
        <v>294228.84000000003</v>
      </c>
    </row>
    <row r="12728" spans="1:5" x14ac:dyDescent="0.25">
      <c r="A12728">
        <v>9</v>
      </c>
      <c r="B12728" s="35" t="str">
        <f t="shared" si="199"/>
        <v>18237122</v>
      </c>
      <c r="C12728" s="32" t="s">
        <v>1811</v>
      </c>
      <c r="D12728" s="33">
        <v>169602.13</v>
      </c>
      <c r="E12728" s="33">
        <v>169602.13</v>
      </c>
    </row>
    <row r="12729" spans="1:5" x14ac:dyDescent="0.25">
      <c r="A12729">
        <v>9</v>
      </c>
      <c r="B12729" s="35" t="str">
        <f t="shared" si="199"/>
        <v>18237132</v>
      </c>
      <c r="C12729" s="32" t="s">
        <v>1812</v>
      </c>
      <c r="D12729" s="33">
        <v>133750.43</v>
      </c>
      <c r="E12729" s="33">
        <v>133750.43</v>
      </c>
    </row>
    <row r="12730" spans="1:5" x14ac:dyDescent="0.25">
      <c r="A12730">
        <v>9</v>
      </c>
      <c r="B12730" s="35" t="str">
        <f t="shared" si="199"/>
        <v>18237142</v>
      </c>
      <c r="C12730" s="32" t="s">
        <v>1813</v>
      </c>
      <c r="D12730" s="33">
        <v>53995.63</v>
      </c>
      <c r="E12730" s="33">
        <v>53995.63</v>
      </c>
    </row>
    <row r="12731" spans="1:5" x14ac:dyDescent="0.25">
      <c r="A12731">
        <v>9</v>
      </c>
      <c r="B12731" s="35" t="str">
        <f t="shared" si="199"/>
        <v>18237152</v>
      </c>
      <c r="C12731" s="32" t="s">
        <v>1814</v>
      </c>
      <c r="D12731" s="33">
        <v>67987.45</v>
      </c>
      <c r="E12731" s="33">
        <v>67987.45</v>
      </c>
    </row>
    <row r="12732" spans="1:5" x14ac:dyDescent="0.25">
      <c r="A12732">
        <v>9</v>
      </c>
      <c r="B12732" s="35" t="str">
        <f t="shared" si="199"/>
        <v>18237211</v>
      </c>
      <c r="C12732" s="32" t="s">
        <v>710</v>
      </c>
      <c r="D12732" s="33">
        <v>0</v>
      </c>
      <c r="E12732" s="33">
        <v>0</v>
      </c>
    </row>
    <row r="12733" spans="1:5" x14ac:dyDescent="0.25">
      <c r="A12733">
        <v>9</v>
      </c>
      <c r="B12733" s="35" t="str">
        <f t="shared" si="199"/>
        <v>18237221</v>
      </c>
      <c r="C12733" s="32" t="s">
        <v>711</v>
      </c>
      <c r="D12733" s="33">
        <v>0</v>
      </c>
      <c r="E12733" s="33">
        <v>0</v>
      </c>
    </row>
    <row r="12734" spans="1:5" x14ac:dyDescent="0.25">
      <c r="A12734">
        <v>9</v>
      </c>
      <c r="B12734" s="35" t="str">
        <f t="shared" si="199"/>
        <v>18237271</v>
      </c>
      <c r="C12734" s="32" t="s">
        <v>715</v>
      </c>
      <c r="D12734" s="33">
        <v>0</v>
      </c>
      <c r="E12734" s="33">
        <v>0</v>
      </c>
    </row>
    <row r="12735" spans="1:5" x14ac:dyDescent="0.25">
      <c r="A12735">
        <v>9</v>
      </c>
      <c r="B12735" s="35" t="str">
        <f t="shared" si="199"/>
        <v>18237281</v>
      </c>
      <c r="C12735" s="32" t="s">
        <v>716</v>
      </c>
      <c r="D12735" s="33">
        <v>0</v>
      </c>
      <c r="E12735" s="33">
        <v>0</v>
      </c>
    </row>
    <row r="12736" spans="1:5" x14ac:dyDescent="0.25">
      <c r="A12736">
        <v>9</v>
      </c>
      <c r="B12736" s="35" t="str">
        <f t="shared" si="199"/>
        <v>18237302</v>
      </c>
      <c r="C12736" s="32" t="s">
        <v>717</v>
      </c>
      <c r="D12736" s="33">
        <v>0</v>
      </c>
      <c r="E12736" s="33">
        <v>0</v>
      </c>
    </row>
    <row r="12737" spans="1:5" x14ac:dyDescent="0.25">
      <c r="A12737">
        <v>9</v>
      </c>
      <c r="B12737" s="35" t="str">
        <f t="shared" si="199"/>
        <v>18237331</v>
      </c>
      <c r="C12737" s="32" t="s">
        <v>720</v>
      </c>
      <c r="D12737" s="33">
        <v>0</v>
      </c>
      <c r="E12737" s="33">
        <v>0</v>
      </c>
    </row>
    <row r="12738" spans="1:5" x14ac:dyDescent="0.25">
      <c r="A12738">
        <v>9</v>
      </c>
      <c r="B12738" s="35" t="str">
        <f t="shared" si="199"/>
        <v>18237381</v>
      </c>
      <c r="C12738" s="32" t="s">
        <v>724</v>
      </c>
      <c r="D12738" s="33">
        <v>0</v>
      </c>
      <c r="E12738" s="33">
        <v>0</v>
      </c>
    </row>
    <row r="12739" spans="1:5" x14ac:dyDescent="0.25">
      <c r="A12739">
        <v>9</v>
      </c>
      <c r="B12739" s="35" t="str">
        <f t="shared" si="199"/>
        <v>18237391</v>
      </c>
      <c r="C12739" s="32" t="s">
        <v>725</v>
      </c>
      <c r="D12739" s="33">
        <v>0</v>
      </c>
      <c r="E12739" s="33">
        <v>0</v>
      </c>
    </row>
    <row r="12740" spans="1:5" x14ac:dyDescent="0.25">
      <c r="A12740">
        <v>9</v>
      </c>
      <c r="B12740" s="35" t="str">
        <f t="shared" si="199"/>
        <v>18237411</v>
      </c>
      <c r="C12740" s="32" t="s">
        <v>728</v>
      </c>
      <c r="D12740" s="33">
        <v>0</v>
      </c>
      <c r="E12740" s="33">
        <v>0</v>
      </c>
    </row>
    <row r="12741" spans="1:5" x14ac:dyDescent="0.25">
      <c r="A12741">
        <v>9</v>
      </c>
      <c r="B12741" s="35" t="str">
        <f t="shared" si="199"/>
        <v>18237412</v>
      </c>
      <c r="C12741" s="32" t="s">
        <v>729</v>
      </c>
      <c r="D12741" s="33">
        <v>0</v>
      </c>
      <c r="E12741" s="33">
        <v>0</v>
      </c>
    </row>
    <row r="12742" spans="1:5" x14ac:dyDescent="0.25">
      <c r="A12742">
        <v>9</v>
      </c>
      <c r="B12742" s="35" t="str">
        <f t="shared" si="199"/>
        <v>18237421</v>
      </c>
      <c r="C12742" s="32" t="s">
        <v>730</v>
      </c>
      <c r="D12742" s="33">
        <v>0</v>
      </c>
      <c r="E12742" s="33">
        <v>0</v>
      </c>
    </row>
    <row r="12743" spans="1:5" x14ac:dyDescent="0.25">
      <c r="A12743">
        <v>9</v>
      </c>
      <c r="B12743" s="35" t="str">
        <f t="shared" si="199"/>
        <v>18237431</v>
      </c>
      <c r="C12743" s="32" t="s">
        <v>731</v>
      </c>
      <c r="D12743" s="33">
        <v>0</v>
      </c>
      <c r="E12743" s="33">
        <v>0</v>
      </c>
    </row>
    <row r="12744" spans="1:5" x14ac:dyDescent="0.25">
      <c r="A12744">
        <v>9</v>
      </c>
      <c r="B12744" s="35" t="str">
        <f t="shared" si="199"/>
        <v>18237441</v>
      </c>
      <c r="C12744" s="32" t="s">
        <v>732</v>
      </c>
      <c r="D12744" s="33">
        <v>0</v>
      </c>
      <c r="E12744" s="33">
        <v>0</v>
      </c>
    </row>
    <row r="12745" spans="1:5" x14ac:dyDescent="0.25">
      <c r="A12745">
        <v>9</v>
      </c>
      <c r="B12745" s="35" t="str">
        <f t="shared" si="199"/>
        <v>18237502</v>
      </c>
      <c r="C12745" s="32" t="s">
        <v>736</v>
      </c>
      <c r="D12745" s="33">
        <v>0</v>
      </c>
      <c r="E12745" s="33">
        <v>0</v>
      </c>
    </row>
    <row r="12746" spans="1:5" x14ac:dyDescent="0.25">
      <c r="A12746">
        <v>9</v>
      </c>
      <c r="B12746" s="35" t="str">
        <f t="shared" si="199"/>
        <v>18237512</v>
      </c>
      <c r="C12746" s="32" t="s">
        <v>737</v>
      </c>
      <c r="D12746" s="33">
        <v>0</v>
      </c>
      <c r="E12746" s="33">
        <v>0</v>
      </c>
    </row>
    <row r="12747" spans="1:5" x14ac:dyDescent="0.25">
      <c r="A12747">
        <v>9</v>
      </c>
      <c r="B12747" s="35" t="str">
        <f t="shared" si="199"/>
        <v>18238031</v>
      </c>
      <c r="C12747" s="32" t="s">
        <v>738</v>
      </c>
      <c r="D12747" s="33">
        <v>8257062.1900000004</v>
      </c>
      <c r="E12747" s="33">
        <v>13360238.970000001</v>
      </c>
    </row>
    <row r="12748" spans="1:5" x14ac:dyDescent="0.25">
      <c r="A12748">
        <v>9</v>
      </c>
      <c r="B12748" s="35" t="str">
        <f t="shared" si="199"/>
        <v>18238032</v>
      </c>
      <c r="C12748" s="32" t="s">
        <v>739</v>
      </c>
      <c r="D12748" s="33">
        <v>2964446.29</v>
      </c>
      <c r="E12748" s="33">
        <v>4843159.2300000004</v>
      </c>
    </row>
    <row r="12749" spans="1:5" x14ac:dyDescent="0.25">
      <c r="A12749">
        <v>9</v>
      </c>
      <c r="B12749" s="35" t="str">
        <f t="shared" si="199"/>
        <v>18238041</v>
      </c>
      <c r="C12749" s="32" t="s">
        <v>740</v>
      </c>
      <c r="D12749" s="33">
        <v>22068712</v>
      </c>
      <c r="E12749" s="33">
        <v>17713102</v>
      </c>
    </row>
    <row r="12750" spans="1:5" x14ac:dyDescent="0.25">
      <c r="A12750">
        <v>9</v>
      </c>
      <c r="B12750" s="35" t="str">
        <f t="shared" si="199"/>
        <v>18238042</v>
      </c>
      <c r="C12750" s="32" t="s">
        <v>741</v>
      </c>
      <c r="D12750" s="33">
        <v>8658316</v>
      </c>
      <c r="E12750" s="33">
        <v>4982728</v>
      </c>
    </row>
    <row r="12751" spans="1:5" x14ac:dyDescent="0.25">
      <c r="A12751">
        <v>9</v>
      </c>
      <c r="B12751" s="35" t="str">
        <f t="shared" si="199"/>
        <v>18238141</v>
      </c>
      <c r="C12751" s="32" t="s">
        <v>742</v>
      </c>
      <c r="D12751" s="33">
        <v>28845920.960000001</v>
      </c>
      <c r="E12751" s="33">
        <v>6208232.0899999999</v>
      </c>
    </row>
    <row r="12752" spans="1:5" x14ac:dyDescent="0.25">
      <c r="A12752">
        <v>9</v>
      </c>
      <c r="B12752" s="35" t="str">
        <f t="shared" si="199"/>
        <v>18238142</v>
      </c>
      <c r="C12752" s="32" t="s">
        <v>743</v>
      </c>
      <c r="D12752" s="33">
        <v>69907436.930000007</v>
      </c>
      <c r="E12752" s="33">
        <v>47343172.030000001</v>
      </c>
    </row>
    <row r="12753" spans="1:5" x14ac:dyDescent="0.25">
      <c r="A12753">
        <v>9</v>
      </c>
      <c r="B12753" s="35" t="str">
        <f t="shared" si="199"/>
        <v>18238151</v>
      </c>
      <c r="C12753" s="32" t="s">
        <v>744</v>
      </c>
      <c r="D12753" s="33">
        <v>12265263.75</v>
      </c>
      <c r="E12753" s="33">
        <v>9132118.3399999999</v>
      </c>
    </row>
    <row r="12754" spans="1:5" x14ac:dyDescent="0.25">
      <c r="A12754">
        <v>9</v>
      </c>
      <c r="B12754" s="35" t="str">
        <f t="shared" si="199"/>
        <v>18238152</v>
      </c>
      <c r="C12754" s="32" t="s">
        <v>745</v>
      </c>
      <c r="D12754" s="33">
        <v>12608790.34</v>
      </c>
      <c r="E12754" s="33">
        <v>0</v>
      </c>
    </row>
    <row r="12755" spans="1:5" x14ac:dyDescent="0.25">
      <c r="A12755">
        <v>9</v>
      </c>
      <c r="B12755" s="35" t="str">
        <f t="shared" si="199"/>
        <v>18238161</v>
      </c>
      <c r="C12755" s="32" t="s">
        <v>746</v>
      </c>
      <c r="D12755" s="33">
        <v>1139397.48</v>
      </c>
      <c r="E12755" s="33">
        <v>397295.22</v>
      </c>
    </row>
    <row r="12756" spans="1:5" x14ac:dyDescent="0.25">
      <c r="A12756">
        <v>9</v>
      </c>
      <c r="B12756" s="35" t="str">
        <f t="shared" si="199"/>
        <v>18238162</v>
      </c>
      <c r="C12756" s="32" t="s">
        <v>747</v>
      </c>
      <c r="D12756" s="33">
        <v>2615702.75</v>
      </c>
      <c r="E12756" s="33">
        <v>1753849.59</v>
      </c>
    </row>
    <row r="12757" spans="1:5" x14ac:dyDescent="0.25">
      <c r="A12757">
        <v>9</v>
      </c>
      <c r="B12757" s="35" t="str">
        <f t="shared" si="199"/>
        <v>18238171</v>
      </c>
      <c r="C12757" s="32" t="s">
        <v>748</v>
      </c>
      <c r="D12757" s="33">
        <v>449269.52</v>
      </c>
      <c r="E12757" s="33">
        <v>357421.07</v>
      </c>
    </row>
    <row r="12758" spans="1:5" x14ac:dyDescent="0.25">
      <c r="A12758">
        <v>9</v>
      </c>
      <c r="B12758" s="35" t="str">
        <f t="shared" si="199"/>
        <v>18238172</v>
      </c>
      <c r="C12758" s="32" t="s">
        <v>749</v>
      </c>
      <c r="D12758" s="33">
        <v>625874.84</v>
      </c>
      <c r="E12758" s="33">
        <v>337820.17</v>
      </c>
    </row>
    <row r="12759" spans="1:5" x14ac:dyDescent="0.25">
      <c r="A12759">
        <v>9</v>
      </c>
      <c r="B12759" s="35" t="str">
        <f t="shared" si="199"/>
        <v>18238181</v>
      </c>
      <c r="C12759" s="32" t="s">
        <v>750</v>
      </c>
      <c r="D12759" s="33">
        <v>1225599.57</v>
      </c>
      <c r="E12759" s="33">
        <v>0</v>
      </c>
    </row>
    <row r="12760" spans="1:5" x14ac:dyDescent="0.25">
      <c r="A12760">
        <v>9</v>
      </c>
      <c r="B12760" s="35" t="str">
        <f t="shared" ref="B12760:B12823" si="200">LEFT(C12760,8)</f>
        <v>18238191</v>
      </c>
      <c r="C12760" s="32" t="s">
        <v>751</v>
      </c>
      <c r="D12760" s="33">
        <v>1146665.1100000001</v>
      </c>
      <c r="E12760" s="33">
        <v>0</v>
      </c>
    </row>
    <row r="12761" spans="1:5" x14ac:dyDescent="0.25">
      <c r="A12761">
        <v>9</v>
      </c>
      <c r="B12761" s="35" t="str">
        <f t="shared" si="200"/>
        <v>18238211</v>
      </c>
      <c r="C12761" s="32" t="s">
        <v>752</v>
      </c>
      <c r="D12761" s="33">
        <v>33268.050000000003</v>
      </c>
      <c r="E12761" s="33">
        <v>0</v>
      </c>
    </row>
    <row r="12762" spans="1:5" x14ac:dyDescent="0.25">
      <c r="A12762">
        <v>9</v>
      </c>
      <c r="B12762" s="35" t="str">
        <f t="shared" si="200"/>
        <v>18238221</v>
      </c>
      <c r="C12762" s="32" t="s">
        <v>1815</v>
      </c>
      <c r="D12762" s="33">
        <v>60570.66</v>
      </c>
      <c r="E12762" s="33">
        <v>0</v>
      </c>
    </row>
    <row r="12763" spans="1:5" x14ac:dyDescent="0.25">
      <c r="A12763">
        <v>9</v>
      </c>
      <c r="B12763" s="35" t="str">
        <f t="shared" si="200"/>
        <v>18238311</v>
      </c>
      <c r="C12763" s="32" t="s">
        <v>753</v>
      </c>
      <c r="D12763" s="33">
        <v>12807861.76</v>
      </c>
      <c r="E12763" s="33">
        <v>9417543.7599999998</v>
      </c>
    </row>
    <row r="12764" spans="1:5" x14ac:dyDescent="0.25">
      <c r="A12764">
        <v>9</v>
      </c>
      <c r="B12764" s="35" t="str">
        <f t="shared" si="200"/>
        <v>18238321</v>
      </c>
      <c r="C12764" s="32" t="s">
        <v>754</v>
      </c>
      <c r="D12764" s="33">
        <v>1234468.8999999999</v>
      </c>
      <c r="E12764" s="33">
        <v>729451.9</v>
      </c>
    </row>
    <row r="12765" spans="1:5" x14ac:dyDescent="0.25">
      <c r="A12765">
        <v>9</v>
      </c>
      <c r="B12765" s="35" t="str">
        <f t="shared" si="200"/>
        <v>18238331</v>
      </c>
      <c r="C12765" s="32" t="s">
        <v>755</v>
      </c>
      <c r="D12765" s="33">
        <v>4847549.72</v>
      </c>
      <c r="E12765" s="33">
        <v>2864453.72</v>
      </c>
    </row>
    <row r="12766" spans="1:5" x14ac:dyDescent="0.25">
      <c r="A12766">
        <v>9</v>
      </c>
      <c r="B12766" s="35" t="str">
        <f t="shared" si="200"/>
        <v>18239001</v>
      </c>
      <c r="C12766" s="32" t="s">
        <v>756</v>
      </c>
      <c r="D12766" s="33">
        <v>117797980</v>
      </c>
      <c r="E12766" s="33">
        <v>128480959.7</v>
      </c>
    </row>
    <row r="12767" spans="1:5" x14ac:dyDescent="0.25">
      <c r="A12767">
        <v>9</v>
      </c>
      <c r="B12767" s="35" t="str">
        <f t="shared" si="200"/>
        <v>18239002</v>
      </c>
      <c r="C12767" s="32" t="s">
        <v>757</v>
      </c>
      <c r="D12767" s="33">
        <v>35287658.200000003</v>
      </c>
      <c r="E12767" s="33">
        <v>36705694.600000001</v>
      </c>
    </row>
    <row r="12768" spans="1:5" x14ac:dyDescent="0.25">
      <c r="A12768">
        <v>9</v>
      </c>
      <c r="B12768" s="35" t="str">
        <f t="shared" si="200"/>
        <v>18239011</v>
      </c>
      <c r="C12768" s="32" t="s">
        <v>758</v>
      </c>
      <c r="D12768" s="33">
        <v>3539117.89</v>
      </c>
      <c r="E12768" s="33">
        <v>3732252.87</v>
      </c>
    </row>
    <row r="12769" spans="1:5" x14ac:dyDescent="0.25">
      <c r="A12769">
        <v>9</v>
      </c>
      <c r="B12769" s="35" t="str">
        <f t="shared" si="200"/>
        <v>18239012</v>
      </c>
      <c r="C12769" s="32" t="s">
        <v>759</v>
      </c>
      <c r="D12769" s="33">
        <v>1372796.83</v>
      </c>
      <c r="E12769" s="33">
        <v>1437175.16</v>
      </c>
    </row>
    <row r="12770" spans="1:5" x14ac:dyDescent="0.25">
      <c r="A12770">
        <v>9</v>
      </c>
      <c r="B12770" s="35" t="str">
        <f t="shared" si="200"/>
        <v>18239021</v>
      </c>
      <c r="C12770" s="32" t="s">
        <v>760</v>
      </c>
      <c r="D12770" s="33">
        <v>26901057.609999999</v>
      </c>
      <c r="E12770" s="33">
        <v>29765278.460000001</v>
      </c>
    </row>
    <row r="12771" spans="1:5" x14ac:dyDescent="0.25">
      <c r="A12771">
        <v>9</v>
      </c>
      <c r="B12771" s="35" t="str">
        <f t="shared" si="200"/>
        <v>18239022</v>
      </c>
      <c r="C12771" s="32" t="s">
        <v>761</v>
      </c>
      <c r="D12771" s="33">
        <v>10083094.82</v>
      </c>
      <c r="E12771" s="33">
        <v>11037835.109999999</v>
      </c>
    </row>
    <row r="12772" spans="1:5" x14ac:dyDescent="0.25">
      <c r="A12772">
        <v>9</v>
      </c>
      <c r="B12772" s="35" t="str">
        <f t="shared" si="200"/>
        <v>18239023</v>
      </c>
      <c r="C12772" s="32" t="s">
        <v>762</v>
      </c>
      <c r="D12772" s="33">
        <v>0</v>
      </c>
      <c r="E12772" s="33">
        <v>0</v>
      </c>
    </row>
    <row r="12773" spans="1:5" x14ac:dyDescent="0.25">
      <c r="A12773">
        <v>9</v>
      </c>
      <c r="B12773" s="35" t="str">
        <f t="shared" si="200"/>
        <v>18239031</v>
      </c>
      <c r="C12773" s="32" t="s">
        <v>763</v>
      </c>
      <c r="D12773" s="33">
        <v>-148238155.5</v>
      </c>
      <c r="E12773" s="33">
        <v>-161978491.03</v>
      </c>
    </row>
    <row r="12774" spans="1:5" x14ac:dyDescent="0.25">
      <c r="A12774">
        <v>9</v>
      </c>
      <c r="B12774" s="35" t="str">
        <f t="shared" si="200"/>
        <v>18239032</v>
      </c>
      <c r="C12774" s="32" t="s">
        <v>764</v>
      </c>
      <c r="D12774" s="33">
        <v>-46743549.850000001</v>
      </c>
      <c r="E12774" s="33">
        <v>-49180704.869999997</v>
      </c>
    </row>
    <row r="12775" spans="1:5" x14ac:dyDescent="0.25">
      <c r="A12775">
        <v>9</v>
      </c>
      <c r="B12775" s="35" t="str">
        <f t="shared" si="200"/>
        <v>18239042</v>
      </c>
      <c r="C12775" s="32" t="s">
        <v>765</v>
      </c>
      <c r="D12775" s="33">
        <v>0</v>
      </c>
      <c r="E12775" s="33">
        <v>0</v>
      </c>
    </row>
    <row r="12776" spans="1:5" x14ac:dyDescent="0.25">
      <c r="A12776">
        <v>9</v>
      </c>
      <c r="B12776" s="35" t="str">
        <f t="shared" si="200"/>
        <v>18239043</v>
      </c>
      <c r="C12776" s="32" t="s">
        <v>1816</v>
      </c>
      <c r="D12776" s="33">
        <v>749096.66</v>
      </c>
      <c r="E12776" s="33">
        <v>3082386.9</v>
      </c>
    </row>
    <row r="12777" spans="1:5" x14ac:dyDescent="0.25">
      <c r="A12777">
        <v>9</v>
      </c>
      <c r="B12777" s="35" t="str">
        <f t="shared" si="200"/>
        <v>18239061</v>
      </c>
      <c r="C12777" s="32" t="s">
        <v>766</v>
      </c>
      <c r="D12777" s="33">
        <v>998178</v>
      </c>
      <c r="E12777" s="33">
        <v>1085281</v>
      </c>
    </row>
    <row r="12778" spans="1:5" x14ac:dyDescent="0.25">
      <c r="A12778">
        <v>9</v>
      </c>
      <c r="B12778" s="35" t="str">
        <f t="shared" si="200"/>
        <v>18239081</v>
      </c>
      <c r="C12778" s="32" t="s">
        <v>767</v>
      </c>
      <c r="D12778" s="33">
        <v>3910850.35</v>
      </c>
      <c r="E12778" s="33">
        <v>7864173.3600000003</v>
      </c>
    </row>
    <row r="12779" spans="1:5" x14ac:dyDescent="0.25">
      <c r="A12779">
        <v>9</v>
      </c>
      <c r="B12779" s="35" t="str">
        <f t="shared" si="200"/>
        <v>18239082</v>
      </c>
      <c r="C12779" s="32" t="s">
        <v>768</v>
      </c>
      <c r="D12779" s="33">
        <v>13240555.550000001</v>
      </c>
      <c r="E12779" s="33">
        <v>20425440.829999998</v>
      </c>
    </row>
    <row r="12780" spans="1:5" x14ac:dyDescent="0.25">
      <c r="A12780">
        <v>9</v>
      </c>
      <c r="B12780" s="35" t="str">
        <f t="shared" si="200"/>
        <v>18239091</v>
      </c>
      <c r="C12780" s="32" t="s">
        <v>769</v>
      </c>
      <c r="D12780" s="33">
        <v>1406373.62</v>
      </c>
      <c r="E12780" s="33">
        <v>6028285.7599999998</v>
      </c>
    </row>
    <row r="12781" spans="1:5" x14ac:dyDescent="0.25">
      <c r="A12781">
        <v>9</v>
      </c>
      <c r="B12781" s="35" t="str">
        <f t="shared" si="200"/>
        <v>18239092</v>
      </c>
      <c r="C12781" s="32" t="s">
        <v>770</v>
      </c>
      <c r="D12781" s="33">
        <v>6399550.1500000004</v>
      </c>
      <c r="E12781" s="33">
        <v>12177414.73</v>
      </c>
    </row>
    <row r="12782" spans="1:5" x14ac:dyDescent="0.25">
      <c r="A12782">
        <v>9</v>
      </c>
      <c r="B12782" s="35" t="str">
        <f t="shared" si="200"/>
        <v>18239111</v>
      </c>
      <c r="C12782" s="32" t="s">
        <v>1817</v>
      </c>
      <c r="D12782" s="33">
        <v>526913.34</v>
      </c>
      <c r="E12782" s="33">
        <v>0</v>
      </c>
    </row>
    <row r="12783" spans="1:5" x14ac:dyDescent="0.25">
      <c r="A12783">
        <v>9</v>
      </c>
      <c r="B12783" s="35" t="str">
        <f t="shared" si="200"/>
        <v>18239121</v>
      </c>
      <c r="C12783" s="32" t="s">
        <v>771</v>
      </c>
      <c r="D12783" s="33">
        <v>2058382</v>
      </c>
      <c r="E12783" s="33">
        <v>2058382</v>
      </c>
    </row>
    <row r="12784" spans="1:5" x14ac:dyDescent="0.25">
      <c r="A12784">
        <v>9</v>
      </c>
      <c r="B12784" s="35" t="str">
        <f t="shared" si="200"/>
        <v>18239131</v>
      </c>
      <c r="C12784" s="32" t="s">
        <v>772</v>
      </c>
      <c r="D12784" s="33">
        <v>-2058382</v>
      </c>
      <c r="E12784" s="33">
        <v>-2058382</v>
      </c>
    </row>
    <row r="12785" spans="1:5" x14ac:dyDescent="0.25">
      <c r="A12785">
        <v>9</v>
      </c>
      <c r="B12785" s="35" t="str">
        <f t="shared" si="200"/>
        <v>18239141</v>
      </c>
      <c r="C12785" s="32" t="s">
        <v>773</v>
      </c>
      <c r="D12785" s="33">
        <v>0</v>
      </c>
      <c r="E12785" s="33">
        <v>9062294</v>
      </c>
    </row>
    <row r="12786" spans="1:5" x14ac:dyDescent="0.25">
      <c r="A12786">
        <v>9</v>
      </c>
      <c r="B12786" s="35" t="str">
        <f t="shared" si="200"/>
        <v>18239151</v>
      </c>
      <c r="C12786" s="32" t="s">
        <v>774</v>
      </c>
      <c r="D12786" s="33">
        <v>0</v>
      </c>
      <c r="E12786" s="33">
        <v>-9062294</v>
      </c>
    </row>
    <row r="12787" spans="1:5" x14ac:dyDescent="0.25">
      <c r="A12787">
        <v>9</v>
      </c>
      <c r="B12787" s="35" t="str">
        <f t="shared" si="200"/>
        <v>18239161</v>
      </c>
      <c r="C12787" s="32" t="s">
        <v>775</v>
      </c>
      <c r="D12787" s="33">
        <v>0</v>
      </c>
      <c r="E12787" s="33">
        <v>10511499</v>
      </c>
    </row>
    <row r="12788" spans="1:5" x14ac:dyDescent="0.25">
      <c r="A12788">
        <v>9</v>
      </c>
      <c r="B12788" s="35" t="str">
        <f t="shared" si="200"/>
        <v>18239171</v>
      </c>
      <c r="C12788" s="32" t="s">
        <v>776</v>
      </c>
      <c r="D12788" s="33">
        <v>0</v>
      </c>
      <c r="E12788" s="33">
        <v>0</v>
      </c>
    </row>
    <row r="12789" spans="1:5" x14ac:dyDescent="0.25">
      <c r="A12789">
        <v>9</v>
      </c>
      <c r="B12789" s="35" t="str">
        <f t="shared" si="200"/>
        <v>18239191</v>
      </c>
      <c r="C12789" s="32" t="s">
        <v>777</v>
      </c>
      <c r="D12789" s="33">
        <v>0</v>
      </c>
      <c r="E12789" s="33">
        <v>0</v>
      </c>
    </row>
    <row r="12790" spans="1:5" x14ac:dyDescent="0.25">
      <c r="A12790">
        <v>9</v>
      </c>
      <c r="B12790" s="35" t="str">
        <f t="shared" si="200"/>
        <v xml:space="preserve">F182-3  </v>
      </c>
      <c r="C12790" s="25" t="s">
        <v>778</v>
      </c>
      <c r="D12790" s="26">
        <v>632367844.39999998</v>
      </c>
      <c r="E12790" s="26">
        <v>573821714.61000001</v>
      </c>
    </row>
    <row r="12791" spans="1:5" x14ac:dyDescent="0.25">
      <c r="A12791">
        <v>9</v>
      </c>
      <c r="B12791" s="35" t="str">
        <f t="shared" si="200"/>
        <v>F1-P110.</v>
      </c>
      <c r="C12791" s="25" t="s">
        <v>225</v>
      </c>
      <c r="D12791" s="26">
        <v>632367844.39999998</v>
      </c>
      <c r="E12791" s="26">
        <v>573821714.61000001</v>
      </c>
    </row>
    <row r="12792" spans="1:5" x14ac:dyDescent="0.25">
      <c r="A12792">
        <v>9</v>
      </c>
      <c r="B12792" s="35" t="str">
        <f t="shared" si="200"/>
        <v>18400013</v>
      </c>
      <c r="C12792" s="32" t="s">
        <v>1818</v>
      </c>
      <c r="D12792" s="33">
        <v>5440.56</v>
      </c>
      <c r="E12792" s="33">
        <v>0</v>
      </c>
    </row>
    <row r="12793" spans="1:5" x14ac:dyDescent="0.25">
      <c r="A12793">
        <v>9</v>
      </c>
      <c r="B12793" s="35" t="str">
        <f t="shared" si="200"/>
        <v>18400143</v>
      </c>
      <c r="C12793" s="32" t="s">
        <v>780</v>
      </c>
      <c r="D12793" s="33">
        <v>0</v>
      </c>
      <c r="E12793" s="33">
        <v>-498343.75</v>
      </c>
    </row>
    <row r="12794" spans="1:5" x14ac:dyDescent="0.25">
      <c r="A12794">
        <v>9</v>
      </c>
      <c r="B12794" s="35" t="str">
        <f t="shared" si="200"/>
        <v>18401191</v>
      </c>
      <c r="C12794" s="32" t="s">
        <v>784</v>
      </c>
      <c r="D12794" s="33">
        <v>0</v>
      </c>
      <c r="E12794" s="33">
        <v>294483.53999999998</v>
      </c>
    </row>
    <row r="12795" spans="1:5" x14ac:dyDescent="0.25">
      <c r="A12795">
        <v>9</v>
      </c>
      <c r="B12795" s="35" t="str">
        <f t="shared" si="200"/>
        <v>18401192</v>
      </c>
      <c r="C12795" s="32" t="s">
        <v>785</v>
      </c>
      <c r="D12795" s="33">
        <v>0</v>
      </c>
      <c r="E12795" s="33">
        <v>-49211.13</v>
      </c>
    </row>
    <row r="12796" spans="1:5" x14ac:dyDescent="0.25">
      <c r="A12796">
        <v>9</v>
      </c>
      <c r="B12796" s="35" t="str">
        <f t="shared" si="200"/>
        <v>18401193</v>
      </c>
      <c r="C12796" s="32" t="s">
        <v>786</v>
      </c>
      <c r="D12796" s="33">
        <v>0</v>
      </c>
      <c r="E12796" s="33">
        <v>-89042.94</v>
      </c>
    </row>
    <row r="12797" spans="1:5" x14ac:dyDescent="0.25">
      <c r="A12797">
        <v>9</v>
      </c>
      <c r="B12797" s="35" t="str">
        <f t="shared" si="200"/>
        <v>18401201</v>
      </c>
      <c r="C12797" s="32" t="s">
        <v>787</v>
      </c>
      <c r="D12797" s="33">
        <v>0</v>
      </c>
      <c r="E12797" s="33">
        <v>-1714.4</v>
      </c>
    </row>
    <row r="12798" spans="1:5" x14ac:dyDescent="0.25">
      <c r="A12798">
        <v>9</v>
      </c>
      <c r="B12798" s="35" t="str">
        <f t="shared" si="200"/>
        <v xml:space="preserve">F184    </v>
      </c>
      <c r="C12798" s="25" t="s">
        <v>788</v>
      </c>
      <c r="D12798" s="26">
        <v>5440.56</v>
      </c>
      <c r="E12798" s="26">
        <v>-343828.68</v>
      </c>
    </row>
    <row r="12799" spans="1:5" x14ac:dyDescent="0.25">
      <c r="A12799">
        <v>9</v>
      </c>
      <c r="B12799" s="35" t="str">
        <f t="shared" si="200"/>
        <v>F1-P110.</v>
      </c>
      <c r="C12799" s="25" t="s">
        <v>226</v>
      </c>
      <c r="D12799" s="26">
        <v>5440.56</v>
      </c>
      <c r="E12799" s="26">
        <v>-343828.68</v>
      </c>
    </row>
    <row r="12800" spans="1:5" x14ac:dyDescent="0.25">
      <c r="A12800">
        <v>9</v>
      </c>
      <c r="B12800" s="35" t="str">
        <f t="shared" si="200"/>
        <v>18500003</v>
      </c>
      <c r="C12800" s="32" t="s">
        <v>789</v>
      </c>
      <c r="D12800" s="33">
        <v>145945.89000000001</v>
      </c>
      <c r="E12800" s="33">
        <v>122642.93</v>
      </c>
    </row>
    <row r="12801" spans="1:5" x14ac:dyDescent="0.25">
      <c r="A12801">
        <v>9</v>
      </c>
      <c r="B12801" s="35" t="str">
        <f t="shared" si="200"/>
        <v xml:space="preserve">F185    </v>
      </c>
      <c r="C12801" s="25" t="s">
        <v>790</v>
      </c>
      <c r="D12801" s="26">
        <v>145945.89000000001</v>
      </c>
      <c r="E12801" s="26">
        <v>122642.93</v>
      </c>
    </row>
    <row r="12802" spans="1:5" x14ac:dyDescent="0.25">
      <c r="A12802">
        <v>9</v>
      </c>
      <c r="B12802" s="35" t="str">
        <f t="shared" si="200"/>
        <v>F1-P110.</v>
      </c>
      <c r="C12802" s="25" t="s">
        <v>227</v>
      </c>
      <c r="D12802" s="26">
        <v>145945.89000000001</v>
      </c>
      <c r="E12802" s="26">
        <v>122642.93</v>
      </c>
    </row>
    <row r="12803" spans="1:5" x14ac:dyDescent="0.25">
      <c r="A12803">
        <v>9</v>
      </c>
      <c r="B12803" s="35" t="str">
        <f t="shared" si="200"/>
        <v>18600013</v>
      </c>
      <c r="C12803" s="32" t="s">
        <v>792</v>
      </c>
      <c r="D12803" s="33">
        <v>3351288.88</v>
      </c>
      <c r="E12803" s="33">
        <v>4516977.38</v>
      </c>
    </row>
    <row r="12804" spans="1:5" x14ac:dyDescent="0.25">
      <c r="A12804">
        <v>9</v>
      </c>
      <c r="B12804" s="35" t="str">
        <f t="shared" si="200"/>
        <v>18600053</v>
      </c>
      <c r="C12804" s="32" t="s">
        <v>793</v>
      </c>
      <c r="D12804" s="33">
        <v>6329825.1100000003</v>
      </c>
      <c r="E12804" s="33">
        <v>4028535.07</v>
      </c>
    </row>
    <row r="12805" spans="1:5" x14ac:dyDescent="0.25">
      <c r="A12805">
        <v>9</v>
      </c>
      <c r="B12805" s="35" t="str">
        <f t="shared" si="200"/>
        <v>18600091</v>
      </c>
      <c r="C12805" s="32" t="s">
        <v>794</v>
      </c>
      <c r="D12805" s="33">
        <v>9837.34</v>
      </c>
      <c r="E12805" s="33">
        <v>39925.19</v>
      </c>
    </row>
    <row r="12806" spans="1:5" x14ac:dyDescent="0.25">
      <c r="A12806">
        <v>9</v>
      </c>
      <c r="B12806" s="35" t="str">
        <f t="shared" si="200"/>
        <v>18600122</v>
      </c>
      <c r="C12806" s="32" t="s">
        <v>795</v>
      </c>
      <c r="D12806" s="33">
        <v>7074.85</v>
      </c>
      <c r="E12806" s="33">
        <v>-42500</v>
      </c>
    </row>
    <row r="12807" spans="1:5" x14ac:dyDescent="0.25">
      <c r="A12807">
        <v>9</v>
      </c>
      <c r="B12807" s="35" t="str">
        <f t="shared" si="200"/>
        <v>18600123</v>
      </c>
      <c r="C12807" s="32" t="s">
        <v>796</v>
      </c>
      <c r="D12807" s="33">
        <v>0</v>
      </c>
      <c r="E12807" s="33">
        <v>537.24</v>
      </c>
    </row>
    <row r="12808" spans="1:5" x14ac:dyDescent="0.25">
      <c r="A12808">
        <v>9</v>
      </c>
      <c r="B12808" s="35" t="str">
        <f t="shared" si="200"/>
        <v>18600143</v>
      </c>
      <c r="C12808" s="32" t="s">
        <v>797</v>
      </c>
      <c r="D12808" s="33">
        <v>38413.370000000003</v>
      </c>
      <c r="E12808" s="33">
        <v>149650.54999999999</v>
      </c>
    </row>
    <row r="12809" spans="1:5" x14ac:dyDescent="0.25">
      <c r="A12809">
        <v>9</v>
      </c>
      <c r="B12809" s="35" t="str">
        <f t="shared" si="200"/>
        <v>18600203</v>
      </c>
      <c r="C12809" s="32" t="s">
        <v>798</v>
      </c>
      <c r="D12809" s="33">
        <v>102081.68</v>
      </c>
      <c r="E12809" s="33">
        <v>0</v>
      </c>
    </row>
    <row r="12810" spans="1:5" x14ac:dyDescent="0.25">
      <c r="A12810">
        <v>9</v>
      </c>
      <c r="B12810" s="35" t="str">
        <f t="shared" si="200"/>
        <v>18600291</v>
      </c>
      <c r="C12810" s="32" t="s">
        <v>1819</v>
      </c>
      <c r="D12810" s="33">
        <v>19899.37</v>
      </c>
      <c r="E12810" s="33">
        <v>19899.37</v>
      </c>
    </row>
    <row r="12811" spans="1:5" x14ac:dyDescent="0.25">
      <c r="A12811">
        <v>9</v>
      </c>
      <c r="B12811" s="35" t="str">
        <f t="shared" si="200"/>
        <v>18600363</v>
      </c>
      <c r="C12811" s="32" t="s">
        <v>800</v>
      </c>
      <c r="D12811" s="33">
        <v>0</v>
      </c>
      <c r="E12811" s="33">
        <v>0</v>
      </c>
    </row>
    <row r="12812" spans="1:5" x14ac:dyDescent="0.25">
      <c r="A12812">
        <v>9</v>
      </c>
      <c r="B12812" s="35" t="str">
        <f t="shared" si="200"/>
        <v>18600403</v>
      </c>
      <c r="C12812" s="32" t="s">
        <v>801</v>
      </c>
      <c r="D12812" s="33">
        <v>948621.34</v>
      </c>
      <c r="E12812" s="33">
        <v>913572.54</v>
      </c>
    </row>
    <row r="12813" spans="1:5" x14ac:dyDescent="0.25">
      <c r="A12813">
        <v>9</v>
      </c>
      <c r="B12813" s="35" t="str">
        <f t="shared" si="200"/>
        <v>18600443</v>
      </c>
      <c r="C12813" s="32" t="s">
        <v>802</v>
      </c>
      <c r="D12813" s="33">
        <v>0</v>
      </c>
      <c r="E12813" s="33">
        <v>0</v>
      </c>
    </row>
    <row r="12814" spans="1:5" x14ac:dyDescent="0.25">
      <c r="A12814">
        <v>9</v>
      </c>
      <c r="B12814" s="35" t="str">
        <f t="shared" si="200"/>
        <v>18600512</v>
      </c>
      <c r="C12814" s="32" t="s">
        <v>803</v>
      </c>
      <c r="D12814" s="33">
        <v>0</v>
      </c>
      <c r="E12814" s="33">
        <v>17949983.300000001</v>
      </c>
    </row>
    <row r="12815" spans="1:5" x14ac:dyDescent="0.25">
      <c r="A12815">
        <v>9</v>
      </c>
      <c r="B12815" s="35" t="str">
        <f t="shared" si="200"/>
        <v>18600561</v>
      </c>
      <c r="C12815" s="32" t="s">
        <v>804</v>
      </c>
      <c r="D12815" s="33">
        <v>8018182</v>
      </c>
      <c r="E12815" s="33">
        <v>8062957</v>
      </c>
    </row>
    <row r="12816" spans="1:5" x14ac:dyDescent="0.25">
      <c r="A12816">
        <v>9</v>
      </c>
      <c r="B12816" s="35" t="str">
        <f t="shared" si="200"/>
        <v>18600571</v>
      </c>
      <c r="C12816" s="32" t="s">
        <v>805</v>
      </c>
      <c r="D12816" s="33">
        <v>61453331.560000002</v>
      </c>
      <c r="E12816" s="33">
        <v>61657705.950000003</v>
      </c>
    </row>
    <row r="12817" spans="1:5" x14ac:dyDescent="0.25">
      <c r="A12817">
        <v>9</v>
      </c>
      <c r="B12817" s="35" t="str">
        <f t="shared" si="200"/>
        <v>18600573</v>
      </c>
      <c r="C12817" s="32" t="s">
        <v>806</v>
      </c>
      <c r="D12817" s="33">
        <v>7734211</v>
      </c>
      <c r="E12817" s="33">
        <v>7508396</v>
      </c>
    </row>
    <row r="12818" spans="1:5" x14ac:dyDescent="0.25">
      <c r="A12818">
        <v>9</v>
      </c>
      <c r="B12818" s="35" t="str">
        <f t="shared" si="200"/>
        <v>18600751</v>
      </c>
      <c r="C12818" s="32" t="s">
        <v>807</v>
      </c>
      <c r="D12818" s="33">
        <v>2326734.1800000002</v>
      </c>
      <c r="E12818" s="33">
        <v>2259194.0299999998</v>
      </c>
    </row>
    <row r="12819" spans="1:5" x14ac:dyDescent="0.25">
      <c r="A12819">
        <v>9</v>
      </c>
      <c r="B12819" s="35" t="str">
        <f t="shared" si="200"/>
        <v>18600761</v>
      </c>
      <c r="C12819" s="32" t="s">
        <v>808</v>
      </c>
      <c r="D12819" s="33">
        <v>990976.46</v>
      </c>
      <c r="E12819" s="33">
        <v>940870.85</v>
      </c>
    </row>
    <row r="12820" spans="1:5" x14ac:dyDescent="0.25">
      <c r="A12820">
        <v>9</v>
      </c>
      <c r="B12820" s="35" t="str">
        <f t="shared" si="200"/>
        <v>18600771</v>
      </c>
      <c r="C12820" s="32" t="s">
        <v>809</v>
      </c>
      <c r="D12820" s="33">
        <v>2401901.34</v>
      </c>
      <c r="E12820" s="33">
        <v>2330560.58</v>
      </c>
    </row>
    <row r="12821" spans="1:5" x14ac:dyDescent="0.25">
      <c r="A12821">
        <v>9</v>
      </c>
      <c r="B12821" s="35" t="str">
        <f t="shared" si="200"/>
        <v>18600781</v>
      </c>
      <c r="C12821" s="32" t="s">
        <v>810</v>
      </c>
      <c r="D12821" s="33">
        <v>1265819.3400000001</v>
      </c>
      <c r="E12821" s="33">
        <v>1201817.28</v>
      </c>
    </row>
    <row r="12822" spans="1:5" x14ac:dyDescent="0.25">
      <c r="A12822">
        <v>9</v>
      </c>
      <c r="B12822" s="35" t="str">
        <f t="shared" si="200"/>
        <v>18600861</v>
      </c>
      <c r="C12822" s="32" t="s">
        <v>811</v>
      </c>
      <c r="D12822" s="33">
        <v>0</v>
      </c>
      <c r="E12822" s="33">
        <v>0</v>
      </c>
    </row>
    <row r="12823" spans="1:5" x14ac:dyDescent="0.25">
      <c r="A12823">
        <v>9</v>
      </c>
      <c r="B12823" s="35" t="str">
        <f t="shared" si="200"/>
        <v>18600941</v>
      </c>
      <c r="C12823" s="32" t="s">
        <v>1821</v>
      </c>
      <c r="D12823" s="33">
        <v>14999.36</v>
      </c>
      <c r="E12823" s="33">
        <v>0</v>
      </c>
    </row>
    <row r="12824" spans="1:5" x14ac:dyDescent="0.25">
      <c r="A12824">
        <v>9</v>
      </c>
      <c r="B12824" s="35" t="str">
        <f t="shared" ref="B12824:B12887" si="201">LEFT(C12824,8)</f>
        <v>18600943</v>
      </c>
      <c r="C12824" s="32" t="s">
        <v>813</v>
      </c>
      <c r="D12824" s="33">
        <v>206244.56</v>
      </c>
      <c r="E12824" s="33">
        <v>108549.74</v>
      </c>
    </row>
    <row r="12825" spans="1:5" x14ac:dyDescent="0.25">
      <c r="A12825">
        <v>9</v>
      </c>
      <c r="B12825" s="35" t="str">
        <f t="shared" si="201"/>
        <v>18601013</v>
      </c>
      <c r="C12825" s="32" t="s">
        <v>814</v>
      </c>
      <c r="D12825" s="33">
        <v>-31265.49</v>
      </c>
      <c r="E12825" s="33">
        <v>92738.13</v>
      </c>
    </row>
    <row r="12826" spans="1:5" x14ac:dyDescent="0.25">
      <c r="A12826">
        <v>9</v>
      </c>
      <c r="B12826" s="35" t="str">
        <f t="shared" si="201"/>
        <v>18601173</v>
      </c>
      <c r="C12826" s="32" t="s">
        <v>1822</v>
      </c>
      <c r="D12826" s="33">
        <v>137265.97</v>
      </c>
      <c r="E12826" s="33">
        <v>0</v>
      </c>
    </row>
    <row r="12827" spans="1:5" x14ac:dyDescent="0.25">
      <c r="A12827">
        <v>9</v>
      </c>
      <c r="B12827" s="35" t="str">
        <f t="shared" si="201"/>
        <v>18601183</v>
      </c>
      <c r="C12827" s="32" t="s">
        <v>815</v>
      </c>
      <c r="D12827" s="33">
        <v>0</v>
      </c>
      <c r="E12827" s="33">
        <v>56828</v>
      </c>
    </row>
    <row r="12828" spans="1:5" x14ac:dyDescent="0.25">
      <c r="A12828">
        <v>9</v>
      </c>
      <c r="B12828" s="35" t="str">
        <f t="shared" si="201"/>
        <v>18601502</v>
      </c>
      <c r="C12828" s="32" t="s">
        <v>816</v>
      </c>
      <c r="D12828" s="33">
        <v>123691.67</v>
      </c>
      <c r="E12828" s="33">
        <v>100712.8</v>
      </c>
    </row>
    <row r="12829" spans="1:5" x14ac:dyDescent="0.25">
      <c r="A12829">
        <v>9</v>
      </c>
      <c r="B12829" s="35" t="str">
        <f t="shared" si="201"/>
        <v>18603001</v>
      </c>
      <c r="C12829" s="32" t="s">
        <v>817</v>
      </c>
      <c r="D12829" s="33">
        <v>0</v>
      </c>
      <c r="E12829" s="33">
        <v>1275301.44</v>
      </c>
    </row>
    <row r="12830" spans="1:5" x14ac:dyDescent="0.25">
      <c r="A12830">
        <v>9</v>
      </c>
      <c r="B12830" s="35" t="str">
        <f t="shared" si="201"/>
        <v>18603003</v>
      </c>
      <c r="C12830" s="32" t="s">
        <v>818</v>
      </c>
      <c r="D12830" s="33">
        <v>1533276.95</v>
      </c>
      <c r="E12830" s="33">
        <v>1620914.73</v>
      </c>
    </row>
    <row r="12831" spans="1:5" x14ac:dyDescent="0.25">
      <c r="A12831">
        <v>9</v>
      </c>
      <c r="B12831" s="35" t="str">
        <f t="shared" si="201"/>
        <v>18603011</v>
      </c>
      <c r="C12831" s="32" t="s">
        <v>819</v>
      </c>
      <c r="D12831" s="33">
        <v>1503441.16</v>
      </c>
      <c r="E12831" s="33">
        <v>1217371.75</v>
      </c>
    </row>
    <row r="12832" spans="1:5" x14ac:dyDescent="0.25">
      <c r="A12832">
        <v>9</v>
      </c>
      <c r="B12832" s="35" t="str">
        <f t="shared" si="201"/>
        <v>18603021</v>
      </c>
      <c r="C12832" s="32" t="s">
        <v>820</v>
      </c>
      <c r="D12832" s="33">
        <v>5185676.08</v>
      </c>
      <c r="E12832" s="33">
        <v>4661404.93</v>
      </c>
    </row>
    <row r="12833" spans="1:5" x14ac:dyDescent="0.25">
      <c r="A12833">
        <v>9</v>
      </c>
      <c r="B12833" s="35" t="str">
        <f t="shared" si="201"/>
        <v>18603031</v>
      </c>
      <c r="C12833" s="32" t="s">
        <v>821</v>
      </c>
      <c r="D12833" s="33">
        <v>1047845.43</v>
      </c>
      <c r="E12833" s="33">
        <v>580747.85</v>
      </c>
    </row>
    <row r="12834" spans="1:5" x14ac:dyDescent="0.25">
      <c r="A12834">
        <v>9</v>
      </c>
      <c r="B12834" s="35" t="str">
        <f t="shared" si="201"/>
        <v>18603041</v>
      </c>
      <c r="C12834" s="32" t="s">
        <v>822</v>
      </c>
      <c r="D12834" s="33">
        <v>670494.4</v>
      </c>
      <c r="E12834" s="33">
        <v>483043.25</v>
      </c>
    </row>
    <row r="12835" spans="1:5" x14ac:dyDescent="0.25">
      <c r="A12835">
        <v>9</v>
      </c>
      <c r="B12835" s="35" t="str">
        <f t="shared" si="201"/>
        <v>18603061</v>
      </c>
      <c r="C12835" s="32" t="s">
        <v>823</v>
      </c>
      <c r="D12835" s="33">
        <v>2525190.61</v>
      </c>
      <c r="E12835" s="33">
        <v>2344819.9</v>
      </c>
    </row>
    <row r="12836" spans="1:5" x14ac:dyDescent="0.25">
      <c r="A12836">
        <v>9</v>
      </c>
      <c r="B12836" s="35" t="str">
        <f t="shared" si="201"/>
        <v>18603081</v>
      </c>
      <c r="C12836" s="32" t="s">
        <v>824</v>
      </c>
      <c r="D12836" s="33">
        <v>10000</v>
      </c>
      <c r="E12836" s="33">
        <v>10000</v>
      </c>
    </row>
    <row r="12837" spans="1:5" x14ac:dyDescent="0.25">
      <c r="A12837">
        <v>9</v>
      </c>
      <c r="B12837" s="35" t="str">
        <f t="shared" si="201"/>
        <v>18603091</v>
      </c>
      <c r="C12837" s="32" t="s">
        <v>825</v>
      </c>
      <c r="D12837" s="33">
        <v>12500</v>
      </c>
      <c r="E12837" s="33">
        <v>12500</v>
      </c>
    </row>
    <row r="12838" spans="1:5" x14ac:dyDescent="0.25">
      <c r="A12838">
        <v>9</v>
      </c>
      <c r="B12838" s="35" t="str">
        <f t="shared" si="201"/>
        <v>18604001</v>
      </c>
      <c r="C12838" s="32" t="s">
        <v>826</v>
      </c>
      <c r="D12838" s="33">
        <v>0</v>
      </c>
      <c r="E12838" s="33">
        <v>1817114.54</v>
      </c>
    </row>
    <row r="12839" spans="1:5" x14ac:dyDescent="0.25">
      <c r="A12839">
        <v>9</v>
      </c>
      <c r="B12839" s="35" t="str">
        <f t="shared" si="201"/>
        <v>18604011</v>
      </c>
      <c r="C12839" s="32" t="s">
        <v>827</v>
      </c>
      <c r="D12839" s="33">
        <v>0</v>
      </c>
      <c r="E12839" s="33">
        <v>1514275.46</v>
      </c>
    </row>
    <row r="12840" spans="1:5" x14ac:dyDescent="0.25">
      <c r="A12840">
        <v>9</v>
      </c>
      <c r="B12840" s="35" t="str">
        <f t="shared" si="201"/>
        <v>18604021</v>
      </c>
      <c r="C12840" s="32" t="s">
        <v>828</v>
      </c>
      <c r="D12840" s="33">
        <v>0</v>
      </c>
      <c r="E12840" s="33">
        <v>1863612.57</v>
      </c>
    </row>
    <row r="12841" spans="1:5" x14ac:dyDescent="0.25">
      <c r="A12841">
        <v>9</v>
      </c>
      <c r="B12841" s="35" t="str">
        <f t="shared" si="201"/>
        <v>18604031</v>
      </c>
      <c r="C12841" s="32" t="s">
        <v>829</v>
      </c>
      <c r="D12841" s="33">
        <v>0</v>
      </c>
      <c r="E12841" s="33">
        <v>1472617.16</v>
      </c>
    </row>
    <row r="12842" spans="1:5" x14ac:dyDescent="0.25">
      <c r="A12842">
        <v>9</v>
      </c>
      <c r="B12842" s="35" t="str">
        <f t="shared" si="201"/>
        <v>18604041</v>
      </c>
      <c r="C12842" s="32" t="s">
        <v>830</v>
      </c>
      <c r="D12842" s="33">
        <v>0</v>
      </c>
      <c r="E12842" s="33">
        <v>1414807.72</v>
      </c>
    </row>
    <row r="12843" spans="1:5" x14ac:dyDescent="0.25">
      <c r="A12843">
        <v>9</v>
      </c>
      <c r="B12843" s="35" t="str">
        <f t="shared" si="201"/>
        <v>18605011</v>
      </c>
      <c r="C12843" s="32" t="s">
        <v>831</v>
      </c>
      <c r="D12843" s="33">
        <v>3104992.2</v>
      </c>
      <c r="E12843" s="33">
        <v>4683873.5199999996</v>
      </c>
    </row>
    <row r="12844" spans="1:5" x14ac:dyDescent="0.25">
      <c r="A12844">
        <v>9</v>
      </c>
      <c r="B12844" s="35" t="str">
        <f t="shared" si="201"/>
        <v>18605021</v>
      </c>
      <c r="C12844" s="32" t="s">
        <v>832</v>
      </c>
      <c r="D12844" s="33">
        <v>3484296.87</v>
      </c>
      <c r="E12844" s="33">
        <v>2192591.44</v>
      </c>
    </row>
    <row r="12845" spans="1:5" x14ac:dyDescent="0.25">
      <c r="A12845">
        <v>9</v>
      </c>
      <c r="B12845" s="35" t="str">
        <f t="shared" si="201"/>
        <v>18605031</v>
      </c>
      <c r="C12845" s="32" t="s">
        <v>1823</v>
      </c>
      <c r="D12845" s="33">
        <v>354831.08</v>
      </c>
      <c r="E12845" s="33">
        <v>0</v>
      </c>
    </row>
    <row r="12846" spans="1:5" x14ac:dyDescent="0.25">
      <c r="A12846">
        <v>9</v>
      </c>
      <c r="B12846" s="35" t="str">
        <f t="shared" si="201"/>
        <v>18605041</v>
      </c>
      <c r="C12846" s="32" t="s">
        <v>833</v>
      </c>
      <c r="D12846" s="33">
        <v>2837299.12</v>
      </c>
      <c r="E12846" s="33">
        <v>2582374.75</v>
      </c>
    </row>
    <row r="12847" spans="1:5" x14ac:dyDescent="0.25">
      <c r="A12847">
        <v>9</v>
      </c>
      <c r="B12847" s="35" t="str">
        <f t="shared" si="201"/>
        <v>18605051</v>
      </c>
      <c r="C12847" s="32" t="s">
        <v>834</v>
      </c>
      <c r="D12847" s="33">
        <v>3773575.45</v>
      </c>
      <c r="E12847" s="33">
        <v>3350674.79</v>
      </c>
    </row>
    <row r="12848" spans="1:5" x14ac:dyDescent="0.25">
      <c r="A12848">
        <v>9</v>
      </c>
      <c r="B12848" s="35" t="str">
        <f t="shared" si="201"/>
        <v>18605061</v>
      </c>
      <c r="C12848" s="32" t="s">
        <v>835</v>
      </c>
      <c r="D12848" s="33">
        <v>1529762.46</v>
      </c>
      <c r="E12848" s="33">
        <v>1201956.18</v>
      </c>
    </row>
    <row r="12849" spans="1:5" x14ac:dyDescent="0.25">
      <c r="A12849">
        <v>9</v>
      </c>
      <c r="B12849" s="35" t="str">
        <f t="shared" si="201"/>
        <v>18605071</v>
      </c>
      <c r="C12849" s="32" t="s">
        <v>836</v>
      </c>
      <c r="D12849" s="33">
        <v>2157311.7999999998</v>
      </c>
      <c r="E12849" s="33">
        <v>1853939.8</v>
      </c>
    </row>
    <row r="12850" spans="1:5" x14ac:dyDescent="0.25">
      <c r="A12850">
        <v>9</v>
      </c>
      <c r="B12850" s="35" t="str">
        <f t="shared" si="201"/>
        <v>18605081</v>
      </c>
      <c r="C12850" s="32" t="s">
        <v>837</v>
      </c>
      <c r="D12850" s="33">
        <v>0</v>
      </c>
      <c r="E12850" s="33">
        <v>2773067.92</v>
      </c>
    </row>
    <row r="12851" spans="1:5" x14ac:dyDescent="0.25">
      <c r="A12851">
        <v>9</v>
      </c>
      <c r="B12851" s="35" t="str">
        <f t="shared" si="201"/>
        <v>18608001</v>
      </c>
      <c r="C12851" s="32" t="s">
        <v>838</v>
      </c>
      <c r="D12851" s="33">
        <v>443378.14</v>
      </c>
      <c r="E12851" s="33">
        <v>455169.07</v>
      </c>
    </row>
    <row r="12852" spans="1:5" x14ac:dyDescent="0.25">
      <c r="A12852">
        <v>9</v>
      </c>
      <c r="B12852" s="35" t="str">
        <f t="shared" si="201"/>
        <v>18608002</v>
      </c>
      <c r="C12852" s="32" t="s">
        <v>839</v>
      </c>
      <c r="D12852" s="33">
        <v>628937.44999999995</v>
      </c>
      <c r="E12852" s="33">
        <v>744720.44</v>
      </c>
    </row>
    <row r="12853" spans="1:5" x14ac:dyDescent="0.25">
      <c r="A12853">
        <v>9</v>
      </c>
      <c r="B12853" s="35" t="str">
        <f t="shared" si="201"/>
        <v>18608011</v>
      </c>
      <c r="C12853" s="32" t="s">
        <v>840</v>
      </c>
      <c r="D12853" s="33">
        <v>350000</v>
      </c>
      <c r="E12853" s="33">
        <v>338209.07</v>
      </c>
    </row>
    <row r="12854" spans="1:5" x14ac:dyDescent="0.25">
      <c r="A12854">
        <v>9</v>
      </c>
      <c r="B12854" s="35" t="str">
        <f t="shared" si="201"/>
        <v>18608012</v>
      </c>
      <c r="C12854" s="32" t="s">
        <v>841</v>
      </c>
      <c r="D12854" s="33">
        <v>100000</v>
      </c>
      <c r="E12854" s="33">
        <v>-15782.99</v>
      </c>
    </row>
    <row r="12855" spans="1:5" x14ac:dyDescent="0.25">
      <c r="A12855">
        <v>9</v>
      </c>
      <c r="B12855" s="35" t="str">
        <f t="shared" si="201"/>
        <v>18608021</v>
      </c>
      <c r="C12855" s="32" t="s">
        <v>1824</v>
      </c>
      <c r="D12855" s="33">
        <v>2254508.17</v>
      </c>
      <c r="E12855" s="33">
        <v>2254508.17</v>
      </c>
    </row>
    <row r="12856" spans="1:5" x14ac:dyDescent="0.25">
      <c r="A12856">
        <v>9</v>
      </c>
      <c r="B12856" s="35" t="str">
        <f t="shared" si="201"/>
        <v>18608031</v>
      </c>
      <c r="C12856" s="32" t="s">
        <v>842</v>
      </c>
      <c r="D12856" s="33">
        <v>50000</v>
      </c>
      <c r="E12856" s="33">
        <v>50000</v>
      </c>
    </row>
    <row r="12857" spans="1:5" x14ac:dyDescent="0.25">
      <c r="A12857">
        <v>9</v>
      </c>
      <c r="B12857" s="35" t="str">
        <f t="shared" si="201"/>
        <v>18608041</v>
      </c>
      <c r="C12857" s="32" t="s">
        <v>843</v>
      </c>
      <c r="D12857" s="33">
        <v>1614074.54</v>
      </c>
      <c r="E12857" s="33">
        <v>2139439.4500000002</v>
      </c>
    </row>
    <row r="12858" spans="1:5" x14ac:dyDescent="0.25">
      <c r="A12858">
        <v>9</v>
      </c>
      <c r="B12858" s="35" t="str">
        <f t="shared" si="201"/>
        <v>18608051</v>
      </c>
      <c r="C12858" s="32" t="s">
        <v>844</v>
      </c>
      <c r="D12858" s="33">
        <v>2925000</v>
      </c>
      <c r="E12858" s="33">
        <v>2398813.86</v>
      </c>
    </row>
    <row r="12859" spans="1:5" x14ac:dyDescent="0.25">
      <c r="A12859">
        <v>9</v>
      </c>
      <c r="B12859" s="35" t="str">
        <f t="shared" si="201"/>
        <v>18608062</v>
      </c>
      <c r="C12859" s="32" t="s">
        <v>845</v>
      </c>
      <c r="D12859" s="33">
        <v>-50267724.640000001</v>
      </c>
      <c r="E12859" s="33">
        <v>-50267724.640000001</v>
      </c>
    </row>
    <row r="12860" spans="1:5" x14ac:dyDescent="0.25">
      <c r="A12860">
        <v>9</v>
      </c>
      <c r="B12860" s="35" t="str">
        <f t="shared" si="201"/>
        <v>18608081</v>
      </c>
      <c r="C12860" s="32" t="s">
        <v>846</v>
      </c>
      <c r="D12860" s="33">
        <v>669654.71</v>
      </c>
      <c r="E12860" s="33">
        <v>669654.71</v>
      </c>
    </row>
    <row r="12861" spans="1:5" x14ac:dyDescent="0.25">
      <c r="A12861">
        <v>9</v>
      </c>
      <c r="B12861" s="35" t="str">
        <f t="shared" si="201"/>
        <v>18608111</v>
      </c>
      <c r="C12861" s="32" t="s">
        <v>847</v>
      </c>
      <c r="D12861" s="33">
        <v>250000</v>
      </c>
      <c r="E12861" s="33">
        <v>250000</v>
      </c>
    </row>
    <row r="12862" spans="1:5" x14ac:dyDescent="0.25">
      <c r="A12862">
        <v>9</v>
      </c>
      <c r="B12862" s="35" t="str">
        <f t="shared" si="201"/>
        <v>18608112</v>
      </c>
      <c r="C12862" s="32" t="s">
        <v>848</v>
      </c>
      <c r="D12862" s="33">
        <v>39098452.350000001</v>
      </c>
      <c r="E12862" s="33">
        <v>39267422.810000002</v>
      </c>
    </row>
    <row r="12863" spans="1:5" x14ac:dyDescent="0.25">
      <c r="A12863">
        <v>9</v>
      </c>
      <c r="B12863" s="35" t="str">
        <f t="shared" si="201"/>
        <v>18608141</v>
      </c>
      <c r="C12863" s="32" t="s">
        <v>849</v>
      </c>
      <c r="D12863" s="33">
        <v>224879.76</v>
      </c>
      <c r="E12863" s="33">
        <v>226423.26</v>
      </c>
    </row>
    <row r="12864" spans="1:5" x14ac:dyDescent="0.25">
      <c r="A12864">
        <v>9</v>
      </c>
      <c r="B12864" s="35" t="str">
        <f t="shared" si="201"/>
        <v>18608151</v>
      </c>
      <c r="C12864" s="32" t="s">
        <v>850</v>
      </c>
      <c r="D12864" s="33">
        <v>75000</v>
      </c>
      <c r="E12864" s="33">
        <v>73456.5</v>
      </c>
    </row>
    <row r="12865" spans="1:5" x14ac:dyDescent="0.25">
      <c r="A12865">
        <v>9</v>
      </c>
      <c r="B12865" s="35" t="str">
        <f t="shared" si="201"/>
        <v>18608171</v>
      </c>
      <c r="C12865" s="32" t="s">
        <v>1825</v>
      </c>
      <c r="D12865" s="33">
        <v>212588.68</v>
      </c>
      <c r="E12865" s="33">
        <v>212588.68</v>
      </c>
    </row>
    <row r="12866" spans="1:5" x14ac:dyDescent="0.25">
      <c r="A12866">
        <v>9</v>
      </c>
      <c r="B12866" s="35" t="str">
        <f t="shared" si="201"/>
        <v>18608181</v>
      </c>
      <c r="C12866" s="32" t="s">
        <v>851</v>
      </c>
      <c r="D12866" s="33">
        <v>50000</v>
      </c>
      <c r="E12866" s="33">
        <v>50000</v>
      </c>
    </row>
    <row r="12867" spans="1:5" x14ac:dyDescent="0.25">
      <c r="A12867">
        <v>9</v>
      </c>
      <c r="B12867" s="35" t="str">
        <f t="shared" si="201"/>
        <v>18608191</v>
      </c>
      <c r="C12867" s="32" t="s">
        <v>1826</v>
      </c>
      <c r="D12867" s="33">
        <v>400495.47</v>
      </c>
      <c r="E12867" s="33">
        <v>400495.47</v>
      </c>
    </row>
    <row r="12868" spans="1:5" x14ac:dyDescent="0.25">
      <c r="A12868">
        <v>9</v>
      </c>
      <c r="B12868" s="35" t="str">
        <f t="shared" si="201"/>
        <v>18608211</v>
      </c>
      <c r="C12868" s="32" t="s">
        <v>1827</v>
      </c>
      <c r="D12868" s="33">
        <v>111880.23</v>
      </c>
      <c r="E12868" s="33">
        <v>111880.23</v>
      </c>
    </row>
    <row r="12869" spans="1:5" x14ac:dyDescent="0.25">
      <c r="A12869">
        <v>9</v>
      </c>
      <c r="B12869" s="35" t="str">
        <f t="shared" si="201"/>
        <v>18608212</v>
      </c>
      <c r="C12869" s="32" t="s">
        <v>852</v>
      </c>
      <c r="D12869" s="33">
        <v>1475797.7</v>
      </c>
      <c r="E12869" s="33">
        <v>1480960.31</v>
      </c>
    </row>
    <row r="12870" spans="1:5" x14ac:dyDescent="0.25">
      <c r="A12870">
        <v>9</v>
      </c>
      <c r="B12870" s="35" t="str">
        <f t="shared" si="201"/>
        <v>18608221</v>
      </c>
      <c r="C12870" s="32" t="s">
        <v>1828</v>
      </c>
      <c r="D12870" s="33">
        <v>114999.83</v>
      </c>
      <c r="E12870" s="33">
        <v>49763.24</v>
      </c>
    </row>
    <row r="12871" spans="1:5" x14ac:dyDescent="0.25">
      <c r="A12871">
        <v>9</v>
      </c>
      <c r="B12871" s="35" t="str">
        <f t="shared" si="201"/>
        <v>18608231</v>
      </c>
      <c r="C12871" s="32" t="s">
        <v>853</v>
      </c>
      <c r="D12871" s="33">
        <v>231698.24</v>
      </c>
      <c r="E12871" s="33">
        <v>296934.83</v>
      </c>
    </row>
    <row r="12872" spans="1:5" x14ac:dyDescent="0.25">
      <c r="A12872">
        <v>9</v>
      </c>
      <c r="B12872" s="35" t="str">
        <f t="shared" si="201"/>
        <v>18608241</v>
      </c>
      <c r="C12872" s="32" t="s">
        <v>854</v>
      </c>
      <c r="D12872" s="33">
        <v>96000</v>
      </c>
      <c r="E12872" s="33">
        <v>96000</v>
      </c>
    </row>
    <row r="12873" spans="1:5" x14ac:dyDescent="0.25">
      <c r="A12873">
        <v>9</v>
      </c>
      <c r="B12873" s="35" t="str">
        <f t="shared" si="201"/>
        <v>18608251</v>
      </c>
      <c r="C12873" s="32" t="s">
        <v>855</v>
      </c>
      <c r="D12873" s="33">
        <v>695.75</v>
      </c>
      <c r="E12873" s="33">
        <v>695.75</v>
      </c>
    </row>
    <row r="12874" spans="1:5" x14ac:dyDescent="0.25">
      <c r="A12874">
        <v>9</v>
      </c>
      <c r="B12874" s="35" t="str">
        <f t="shared" si="201"/>
        <v>18608271</v>
      </c>
      <c r="C12874" s="32" t="s">
        <v>856</v>
      </c>
      <c r="D12874" s="33">
        <v>0</v>
      </c>
      <c r="E12874" s="33">
        <v>-105008.2</v>
      </c>
    </row>
    <row r="12875" spans="1:5" x14ac:dyDescent="0.25">
      <c r="A12875">
        <v>9</v>
      </c>
      <c r="B12875" s="35" t="str">
        <f t="shared" si="201"/>
        <v>18608281</v>
      </c>
      <c r="C12875" s="32" t="s">
        <v>857</v>
      </c>
      <c r="D12875" s="33">
        <v>0</v>
      </c>
      <c r="E12875" s="33">
        <v>72448.399999999994</v>
      </c>
    </row>
    <row r="12876" spans="1:5" x14ac:dyDescent="0.25">
      <c r="A12876">
        <v>9</v>
      </c>
      <c r="B12876" s="35" t="str">
        <f t="shared" si="201"/>
        <v>18608291</v>
      </c>
      <c r="C12876" s="32" t="s">
        <v>858</v>
      </c>
      <c r="D12876" s="33">
        <v>0</v>
      </c>
      <c r="E12876" s="33">
        <v>119551.6</v>
      </c>
    </row>
    <row r="12877" spans="1:5" x14ac:dyDescent="0.25">
      <c r="A12877">
        <v>9</v>
      </c>
      <c r="B12877" s="35" t="str">
        <f t="shared" si="201"/>
        <v>18608311</v>
      </c>
      <c r="C12877" s="32" t="s">
        <v>859</v>
      </c>
      <c r="D12877" s="33">
        <v>0</v>
      </c>
      <c r="E12877" s="33">
        <v>1884222.84</v>
      </c>
    </row>
    <row r="12878" spans="1:5" x14ac:dyDescent="0.25">
      <c r="A12878">
        <v>9</v>
      </c>
      <c r="B12878" s="35" t="str">
        <f t="shared" si="201"/>
        <v>18608312</v>
      </c>
      <c r="C12878" s="32" t="s">
        <v>860</v>
      </c>
      <c r="D12878" s="33">
        <v>3961506.13</v>
      </c>
      <c r="E12878" s="33">
        <v>3969159.89</v>
      </c>
    </row>
    <row r="12879" spans="1:5" x14ac:dyDescent="0.25">
      <c r="A12879">
        <v>9</v>
      </c>
      <c r="B12879" s="35" t="str">
        <f t="shared" si="201"/>
        <v>18608411</v>
      </c>
      <c r="C12879" s="32" t="s">
        <v>861</v>
      </c>
      <c r="D12879" s="33">
        <v>0</v>
      </c>
      <c r="E12879" s="33">
        <v>1884222.85</v>
      </c>
    </row>
    <row r="12880" spans="1:5" x14ac:dyDescent="0.25">
      <c r="A12880">
        <v>9</v>
      </c>
      <c r="B12880" s="35" t="str">
        <f t="shared" si="201"/>
        <v>18608412</v>
      </c>
      <c r="C12880" s="32" t="s">
        <v>1829</v>
      </c>
      <c r="D12880" s="33">
        <v>2651381.7400000002</v>
      </c>
      <c r="E12880" s="33">
        <v>2651381.7400000002</v>
      </c>
    </row>
    <row r="12881" spans="1:5" x14ac:dyDescent="0.25">
      <c r="A12881">
        <v>9</v>
      </c>
      <c r="B12881" s="35" t="str">
        <f t="shared" si="201"/>
        <v>18608451</v>
      </c>
      <c r="C12881" s="32" t="s">
        <v>862</v>
      </c>
      <c r="D12881" s="33">
        <v>0</v>
      </c>
      <c r="E12881" s="33">
        <v>45000</v>
      </c>
    </row>
    <row r="12882" spans="1:5" x14ac:dyDescent="0.25">
      <c r="A12882">
        <v>9</v>
      </c>
      <c r="B12882" s="35" t="str">
        <f t="shared" si="201"/>
        <v>18608612</v>
      </c>
      <c r="C12882" s="32" t="s">
        <v>863</v>
      </c>
      <c r="D12882" s="33">
        <v>792458.63</v>
      </c>
      <c r="E12882" s="33">
        <v>811023.83</v>
      </c>
    </row>
    <row r="12883" spans="1:5" x14ac:dyDescent="0.25">
      <c r="A12883">
        <v>9</v>
      </c>
      <c r="B12883" s="35" t="str">
        <f t="shared" si="201"/>
        <v>18608712</v>
      </c>
      <c r="C12883" s="32" t="s">
        <v>864</v>
      </c>
      <c r="D12883" s="33">
        <v>5360730.47</v>
      </c>
      <c r="E12883" s="33">
        <v>5367131.2699999996</v>
      </c>
    </row>
    <row r="12884" spans="1:5" x14ac:dyDescent="0.25">
      <c r="A12884">
        <v>9</v>
      </c>
      <c r="B12884" s="35" t="str">
        <f t="shared" si="201"/>
        <v>18608722</v>
      </c>
      <c r="C12884" s="32" t="s">
        <v>1830</v>
      </c>
      <c r="D12884" s="33">
        <v>8781.25</v>
      </c>
      <c r="E12884" s="33">
        <v>8781.25</v>
      </c>
    </row>
    <row r="12885" spans="1:5" x14ac:dyDescent="0.25">
      <c r="A12885">
        <v>9</v>
      </c>
      <c r="B12885" s="35" t="str">
        <f t="shared" si="201"/>
        <v>18608752</v>
      </c>
      <c r="C12885" s="32" t="s">
        <v>1831</v>
      </c>
      <c r="D12885" s="33">
        <v>935530</v>
      </c>
      <c r="E12885" s="33">
        <v>935530</v>
      </c>
    </row>
    <row r="12886" spans="1:5" x14ac:dyDescent="0.25">
      <c r="A12886">
        <v>9</v>
      </c>
      <c r="B12886" s="35" t="str">
        <f t="shared" si="201"/>
        <v>18608772</v>
      </c>
      <c r="C12886" s="32" t="s">
        <v>1832</v>
      </c>
      <c r="D12886" s="33">
        <v>-3488999.1</v>
      </c>
      <c r="E12886" s="33">
        <v>-3488999.1</v>
      </c>
    </row>
    <row r="12887" spans="1:5" x14ac:dyDescent="0.25">
      <c r="A12887">
        <v>9</v>
      </c>
      <c r="B12887" s="35" t="str">
        <f t="shared" si="201"/>
        <v>18608782</v>
      </c>
      <c r="C12887" s="32" t="s">
        <v>1833</v>
      </c>
      <c r="D12887" s="33">
        <v>-801550.75</v>
      </c>
      <c r="E12887" s="33">
        <v>-801550.75</v>
      </c>
    </row>
    <row r="12888" spans="1:5" x14ac:dyDescent="0.25">
      <c r="A12888">
        <v>9</v>
      </c>
      <c r="B12888" s="35" t="str">
        <f t="shared" ref="B12888:B12951" si="202">LEFT(C12888,8)</f>
        <v>18608792</v>
      </c>
      <c r="C12888" s="32" t="s">
        <v>1834</v>
      </c>
      <c r="D12888" s="33">
        <v>-160310.15</v>
      </c>
      <c r="E12888" s="33">
        <v>-160310.15</v>
      </c>
    </row>
    <row r="12889" spans="1:5" x14ac:dyDescent="0.25">
      <c r="A12889">
        <v>9</v>
      </c>
      <c r="B12889" s="35" t="str">
        <f t="shared" si="202"/>
        <v>18609312</v>
      </c>
      <c r="C12889" s="32" t="s">
        <v>1835</v>
      </c>
      <c r="D12889" s="33">
        <v>12405154.710000001</v>
      </c>
      <c r="E12889" s="33">
        <v>12405154.710000001</v>
      </c>
    </row>
    <row r="12890" spans="1:5" x14ac:dyDescent="0.25">
      <c r="A12890">
        <v>9</v>
      </c>
      <c r="B12890" s="35" t="str">
        <f t="shared" si="202"/>
        <v>18609402</v>
      </c>
      <c r="C12890" s="32" t="s">
        <v>865</v>
      </c>
      <c r="D12890" s="33">
        <v>0</v>
      </c>
      <c r="E12890" s="33">
        <v>-404102.46</v>
      </c>
    </row>
    <row r="12891" spans="1:5" x14ac:dyDescent="0.25">
      <c r="A12891">
        <v>9</v>
      </c>
      <c r="B12891" s="35" t="str">
        <f t="shared" si="202"/>
        <v>18609422</v>
      </c>
      <c r="C12891" s="32" t="s">
        <v>866</v>
      </c>
      <c r="D12891" s="33">
        <v>22000000</v>
      </c>
      <c r="E12891" s="33">
        <v>20442357.969999999</v>
      </c>
    </row>
    <row r="12892" spans="1:5" x14ac:dyDescent="0.25">
      <c r="A12892">
        <v>9</v>
      </c>
      <c r="B12892" s="35" t="str">
        <f t="shared" si="202"/>
        <v>18609432</v>
      </c>
      <c r="C12892" s="32" t="s">
        <v>867</v>
      </c>
      <c r="D12892" s="33">
        <v>7419660.5</v>
      </c>
      <c r="E12892" s="33">
        <v>8977302.5299999993</v>
      </c>
    </row>
    <row r="12893" spans="1:5" x14ac:dyDescent="0.25">
      <c r="A12893">
        <v>9</v>
      </c>
      <c r="B12893" s="35" t="str">
        <f t="shared" si="202"/>
        <v>18609512</v>
      </c>
      <c r="C12893" s="32" t="s">
        <v>868</v>
      </c>
      <c r="D12893" s="33">
        <v>238684</v>
      </c>
      <c r="E12893" s="33">
        <v>293811</v>
      </c>
    </row>
    <row r="12894" spans="1:5" x14ac:dyDescent="0.25">
      <c r="A12894">
        <v>9</v>
      </c>
      <c r="B12894" s="35" t="str">
        <f t="shared" si="202"/>
        <v>18609532</v>
      </c>
      <c r="C12894" s="32" t="s">
        <v>869</v>
      </c>
      <c r="D12894" s="33">
        <v>479528.95</v>
      </c>
      <c r="E12894" s="33">
        <v>973882.84</v>
      </c>
    </row>
    <row r="12895" spans="1:5" x14ac:dyDescent="0.25">
      <c r="A12895">
        <v>9</v>
      </c>
      <c r="B12895" s="35" t="str">
        <f t="shared" si="202"/>
        <v>18609542</v>
      </c>
      <c r="C12895" s="32" t="s">
        <v>870</v>
      </c>
      <c r="D12895" s="33">
        <v>1265653.31</v>
      </c>
      <c r="E12895" s="33">
        <v>1265653.31</v>
      </c>
    </row>
    <row r="12896" spans="1:5" x14ac:dyDescent="0.25">
      <c r="A12896">
        <v>9</v>
      </c>
      <c r="B12896" s="35" t="str">
        <f t="shared" si="202"/>
        <v>18609572</v>
      </c>
      <c r="C12896" s="32" t="s">
        <v>871</v>
      </c>
      <c r="D12896" s="33">
        <v>640000</v>
      </c>
      <c r="E12896" s="33">
        <v>621434.80000000005</v>
      </c>
    </row>
    <row r="12897" spans="1:5" x14ac:dyDescent="0.25">
      <c r="A12897">
        <v>9</v>
      </c>
      <c r="B12897" s="35" t="str">
        <f t="shared" si="202"/>
        <v>18609582</v>
      </c>
      <c r="C12897" s="32" t="s">
        <v>872</v>
      </c>
      <c r="D12897" s="33">
        <v>556500</v>
      </c>
      <c r="E12897" s="33">
        <v>550099.19999999995</v>
      </c>
    </row>
    <row r="12898" spans="1:5" x14ac:dyDescent="0.25">
      <c r="A12898">
        <v>9</v>
      </c>
      <c r="B12898" s="35" t="str">
        <f t="shared" si="202"/>
        <v>18609592</v>
      </c>
      <c r="C12898" s="32" t="s">
        <v>873</v>
      </c>
      <c r="D12898" s="33">
        <v>2475000</v>
      </c>
      <c r="E12898" s="33">
        <v>2469837.39</v>
      </c>
    </row>
    <row r="12899" spans="1:5" x14ac:dyDescent="0.25">
      <c r="A12899">
        <v>9</v>
      </c>
      <c r="B12899" s="35" t="str">
        <f t="shared" si="202"/>
        <v>18609602</v>
      </c>
      <c r="C12899" s="32" t="s">
        <v>874</v>
      </c>
      <c r="D12899" s="33">
        <v>222200</v>
      </c>
      <c r="E12899" s="33">
        <v>214546.24</v>
      </c>
    </row>
    <row r="12900" spans="1:5" x14ac:dyDescent="0.25">
      <c r="A12900">
        <v>9</v>
      </c>
      <c r="B12900" s="35" t="str">
        <f t="shared" si="202"/>
        <v>18609622</v>
      </c>
      <c r="C12900" s="32" t="s">
        <v>875</v>
      </c>
      <c r="D12900" s="33">
        <v>1270000</v>
      </c>
      <c r="E12900" s="33">
        <v>1214873</v>
      </c>
    </row>
    <row r="12901" spans="1:5" x14ac:dyDescent="0.25">
      <c r="A12901">
        <v>9</v>
      </c>
      <c r="B12901" s="35" t="str">
        <f t="shared" si="202"/>
        <v>18609642</v>
      </c>
      <c r="C12901" s="32" t="s">
        <v>876</v>
      </c>
      <c r="D12901" s="33">
        <v>7450000</v>
      </c>
      <c r="E12901" s="33">
        <v>7281029.54</v>
      </c>
    </row>
    <row r="12902" spans="1:5" x14ac:dyDescent="0.25">
      <c r="A12902">
        <v>9</v>
      </c>
      <c r="B12902" s="35" t="str">
        <f t="shared" si="202"/>
        <v>18609652</v>
      </c>
      <c r="C12902" s="32" t="s">
        <v>877</v>
      </c>
      <c r="D12902" s="33">
        <v>2380000</v>
      </c>
      <c r="E12902" s="33">
        <v>1885646.11</v>
      </c>
    </row>
    <row r="12903" spans="1:5" x14ac:dyDescent="0.25">
      <c r="A12903">
        <v>9</v>
      </c>
      <c r="B12903" s="35" t="str">
        <f t="shared" si="202"/>
        <v>18609662</v>
      </c>
      <c r="C12903" s="32" t="s">
        <v>878</v>
      </c>
      <c r="D12903" s="33">
        <v>484500</v>
      </c>
      <c r="E12903" s="33">
        <v>484500</v>
      </c>
    </row>
    <row r="12904" spans="1:5" x14ac:dyDescent="0.25">
      <c r="A12904">
        <v>9</v>
      </c>
      <c r="B12904" s="35" t="str">
        <f t="shared" si="202"/>
        <v>18609672</v>
      </c>
      <c r="C12904" s="32" t="s">
        <v>879</v>
      </c>
      <c r="D12904" s="33">
        <v>200000</v>
      </c>
      <c r="E12904" s="33">
        <v>200000</v>
      </c>
    </row>
    <row r="12905" spans="1:5" x14ac:dyDescent="0.25">
      <c r="A12905">
        <v>9</v>
      </c>
      <c r="B12905" s="35" t="str">
        <f t="shared" si="202"/>
        <v>18609682</v>
      </c>
      <c r="C12905" s="32" t="s">
        <v>880</v>
      </c>
      <c r="D12905" s="33">
        <v>140000</v>
      </c>
      <c r="E12905" s="33">
        <v>140000</v>
      </c>
    </row>
    <row r="12906" spans="1:5" x14ac:dyDescent="0.25">
      <c r="A12906">
        <v>9</v>
      </c>
      <c r="B12906" s="35" t="str">
        <f t="shared" si="202"/>
        <v>18609692</v>
      </c>
      <c r="C12906" s="32" t="s">
        <v>881</v>
      </c>
      <c r="D12906" s="33">
        <v>100000</v>
      </c>
      <c r="E12906" s="33">
        <v>100000</v>
      </c>
    </row>
    <row r="12907" spans="1:5" x14ac:dyDescent="0.25">
      <c r="A12907">
        <v>9</v>
      </c>
      <c r="B12907" s="35" t="str">
        <f t="shared" si="202"/>
        <v>18609801</v>
      </c>
      <c r="C12907" s="32" t="s">
        <v>882</v>
      </c>
      <c r="D12907" s="33">
        <v>164151.93</v>
      </c>
      <c r="E12907" s="33">
        <v>164151.93</v>
      </c>
    </row>
    <row r="12908" spans="1:5" x14ac:dyDescent="0.25">
      <c r="A12908">
        <v>9</v>
      </c>
      <c r="B12908" s="35" t="str">
        <f t="shared" si="202"/>
        <v>18609821</v>
      </c>
      <c r="C12908" s="32" t="s">
        <v>883</v>
      </c>
      <c r="D12908" s="33">
        <v>824293.54</v>
      </c>
      <c r="E12908" s="33">
        <v>824293.54</v>
      </c>
    </row>
    <row r="12909" spans="1:5" x14ac:dyDescent="0.25">
      <c r="A12909">
        <v>9</v>
      </c>
      <c r="B12909" s="35" t="str">
        <f t="shared" si="202"/>
        <v>18609841</v>
      </c>
      <c r="C12909" s="32" t="s">
        <v>884</v>
      </c>
      <c r="D12909" s="33">
        <v>1450030.8</v>
      </c>
      <c r="E12909" s="33">
        <v>1450030.8</v>
      </c>
    </row>
    <row r="12910" spans="1:5" x14ac:dyDescent="0.25">
      <c r="A12910">
        <v>9</v>
      </c>
      <c r="B12910" s="35" t="str">
        <f t="shared" si="202"/>
        <v>18609861</v>
      </c>
      <c r="C12910" s="32" t="s">
        <v>885</v>
      </c>
      <c r="D12910" s="33">
        <v>3147880.49</v>
      </c>
      <c r="E12910" s="33">
        <v>2769391.66</v>
      </c>
    </row>
    <row r="12911" spans="1:5" x14ac:dyDescent="0.25">
      <c r="A12911">
        <v>9</v>
      </c>
      <c r="B12911" s="35" t="str">
        <f t="shared" si="202"/>
        <v>18609891</v>
      </c>
      <c r="C12911" s="32" t="s">
        <v>886</v>
      </c>
      <c r="D12911" s="33">
        <v>0</v>
      </c>
      <c r="E12911" s="33">
        <v>0</v>
      </c>
    </row>
    <row r="12912" spans="1:5" x14ac:dyDescent="0.25">
      <c r="A12912">
        <v>9</v>
      </c>
      <c r="B12912" s="35" t="str">
        <f t="shared" si="202"/>
        <v>18630031</v>
      </c>
      <c r="C12912" s="32" t="s">
        <v>887</v>
      </c>
      <c r="D12912" s="33">
        <v>0</v>
      </c>
      <c r="E12912" s="33">
        <v>259216.37</v>
      </c>
    </row>
    <row r="12913" spans="1:5" x14ac:dyDescent="0.25">
      <c r="A12913">
        <v>9</v>
      </c>
      <c r="B12913" s="35" t="str">
        <f t="shared" si="202"/>
        <v xml:space="preserve">F186    </v>
      </c>
      <c r="C12913" s="25" t="s">
        <v>888</v>
      </c>
      <c r="D12913" s="26">
        <v>200862710.33000001</v>
      </c>
      <c r="E12913" s="26">
        <v>229883244.87</v>
      </c>
    </row>
    <row r="12914" spans="1:5" x14ac:dyDescent="0.25">
      <c r="A12914">
        <v>9</v>
      </c>
      <c r="B12914" s="35" t="str">
        <f t="shared" si="202"/>
        <v>F1-P110.</v>
      </c>
      <c r="C12914" s="25" t="s">
        <v>228</v>
      </c>
      <c r="D12914" s="26">
        <v>200862710.33000001</v>
      </c>
      <c r="E12914" s="26">
        <v>229883244.87</v>
      </c>
    </row>
    <row r="12915" spans="1:5" x14ac:dyDescent="0.25">
      <c r="A12915">
        <v>9</v>
      </c>
      <c r="B12915" s="35" t="str">
        <f t="shared" si="202"/>
        <v>18700032</v>
      </c>
      <c r="C12915" s="32" t="s">
        <v>1836</v>
      </c>
      <c r="D12915" s="33">
        <v>316253.37</v>
      </c>
      <c r="E12915" s="33">
        <v>316253.37</v>
      </c>
    </row>
    <row r="12916" spans="1:5" x14ac:dyDescent="0.25">
      <c r="A12916">
        <v>9</v>
      </c>
      <c r="B12916" s="35" t="str">
        <f t="shared" si="202"/>
        <v>18700041</v>
      </c>
      <c r="C12916" s="32" t="s">
        <v>889</v>
      </c>
      <c r="D12916" s="33">
        <v>328215.28000000003</v>
      </c>
      <c r="E12916" s="33">
        <v>328845.77</v>
      </c>
    </row>
    <row r="12917" spans="1:5" x14ac:dyDescent="0.25">
      <c r="A12917">
        <v>9</v>
      </c>
      <c r="B12917" s="35" t="str">
        <f t="shared" si="202"/>
        <v>18700062</v>
      </c>
      <c r="C12917" s="32" t="s">
        <v>1837</v>
      </c>
      <c r="D12917" s="33">
        <v>-28810.29</v>
      </c>
      <c r="E12917" s="33">
        <v>-41169.449999999997</v>
      </c>
    </row>
    <row r="12918" spans="1:5" x14ac:dyDescent="0.25">
      <c r="A12918">
        <v>9</v>
      </c>
      <c r="B12918" s="35" t="str">
        <f t="shared" si="202"/>
        <v>18700071</v>
      </c>
      <c r="C12918" s="32" t="s">
        <v>1838</v>
      </c>
      <c r="D12918" s="33">
        <v>-220629.9</v>
      </c>
      <c r="E12918" s="33">
        <v>-320116.34999999998</v>
      </c>
    </row>
    <row r="12919" spans="1:5" x14ac:dyDescent="0.25">
      <c r="A12919">
        <v>9</v>
      </c>
      <c r="B12919" s="35" t="str">
        <f t="shared" si="202"/>
        <v>18700081</v>
      </c>
      <c r="C12919" s="32" t="s">
        <v>890</v>
      </c>
      <c r="D12919" s="33">
        <v>0</v>
      </c>
      <c r="E12919" s="33">
        <v>0</v>
      </c>
    </row>
    <row r="12920" spans="1:5" x14ac:dyDescent="0.25">
      <c r="A12920">
        <v>9</v>
      </c>
      <c r="B12920" s="35" t="str">
        <f t="shared" si="202"/>
        <v>18700082</v>
      </c>
      <c r="C12920" s="32" t="s">
        <v>891</v>
      </c>
      <c r="D12920" s="33">
        <v>0</v>
      </c>
      <c r="E12920" s="33">
        <v>0</v>
      </c>
    </row>
    <row r="12921" spans="1:5" x14ac:dyDescent="0.25">
      <c r="A12921">
        <v>9</v>
      </c>
      <c r="B12921" s="35" t="str">
        <f t="shared" si="202"/>
        <v xml:space="preserve">F187    </v>
      </c>
      <c r="C12921" s="25" t="s">
        <v>892</v>
      </c>
      <c r="D12921" s="26">
        <v>395028.46</v>
      </c>
      <c r="E12921" s="26">
        <v>283813.34000000003</v>
      </c>
    </row>
    <row r="12922" spans="1:5" x14ac:dyDescent="0.25">
      <c r="A12922">
        <v>9</v>
      </c>
      <c r="B12922" s="35" t="str">
        <f t="shared" si="202"/>
        <v>F1-P110.</v>
      </c>
      <c r="C12922" s="25" t="s">
        <v>229</v>
      </c>
      <c r="D12922" s="26">
        <v>395028.46</v>
      </c>
      <c r="E12922" s="26">
        <v>283813.34000000003</v>
      </c>
    </row>
    <row r="12923" spans="1:5" x14ac:dyDescent="0.25">
      <c r="A12923">
        <v>9</v>
      </c>
      <c r="B12923" s="35" t="str">
        <f t="shared" si="202"/>
        <v>18900173</v>
      </c>
      <c r="C12923" s="32" t="s">
        <v>893</v>
      </c>
      <c r="D12923" s="33">
        <v>1196234.56</v>
      </c>
      <c r="E12923" s="33">
        <v>1069574.5</v>
      </c>
    </row>
    <row r="12924" spans="1:5" x14ac:dyDescent="0.25">
      <c r="A12924">
        <v>9</v>
      </c>
      <c r="B12924" s="35" t="str">
        <f t="shared" si="202"/>
        <v>18900183</v>
      </c>
      <c r="C12924" s="32" t="s">
        <v>894</v>
      </c>
      <c r="D12924" s="33">
        <v>314676.93</v>
      </c>
      <c r="E12924" s="33">
        <v>301862.01</v>
      </c>
    </row>
    <row r="12925" spans="1:5" x14ac:dyDescent="0.25">
      <c r="A12925">
        <v>9</v>
      </c>
      <c r="B12925" s="35" t="str">
        <f t="shared" si="202"/>
        <v>18900193</v>
      </c>
      <c r="C12925" s="32" t="s">
        <v>895</v>
      </c>
      <c r="D12925" s="33">
        <v>2393793.0099999998</v>
      </c>
      <c r="E12925" s="33">
        <v>2221439.86</v>
      </c>
    </row>
    <row r="12926" spans="1:5" x14ac:dyDescent="0.25">
      <c r="A12926">
        <v>9</v>
      </c>
      <c r="B12926" s="35" t="str">
        <f t="shared" si="202"/>
        <v>18900203</v>
      </c>
      <c r="C12926" s="32" t="s">
        <v>896</v>
      </c>
      <c r="D12926" s="33">
        <v>2333308.2000000002</v>
      </c>
      <c r="E12926" s="33">
        <v>2271581.34</v>
      </c>
    </row>
    <row r="12927" spans="1:5" x14ac:dyDescent="0.25">
      <c r="A12927">
        <v>9</v>
      </c>
      <c r="B12927" s="35" t="str">
        <f t="shared" si="202"/>
        <v>18900213</v>
      </c>
      <c r="C12927" s="32" t="s">
        <v>897</v>
      </c>
      <c r="D12927" s="33">
        <v>8975753.3399999999</v>
      </c>
      <c r="E12927" s="33">
        <v>8738266.0199999996</v>
      </c>
    </row>
    <row r="12928" spans="1:5" x14ac:dyDescent="0.25">
      <c r="A12928">
        <v>9</v>
      </c>
      <c r="B12928" s="35" t="str">
        <f t="shared" si="202"/>
        <v>18900243</v>
      </c>
      <c r="C12928" s="32" t="s">
        <v>899</v>
      </c>
      <c r="D12928" s="33">
        <v>5247.83</v>
      </c>
      <c r="E12928" s="33">
        <v>2623.7</v>
      </c>
    </row>
    <row r="12929" spans="1:5" x14ac:dyDescent="0.25">
      <c r="A12929">
        <v>9</v>
      </c>
      <c r="B12929" s="35" t="str">
        <f t="shared" si="202"/>
        <v>18900253</v>
      </c>
      <c r="C12929" s="32" t="s">
        <v>900</v>
      </c>
      <c r="D12929" s="33">
        <v>644306.23</v>
      </c>
      <c r="E12929" s="33">
        <v>610195.87</v>
      </c>
    </row>
    <row r="12930" spans="1:5" x14ac:dyDescent="0.25">
      <c r="A12930">
        <v>9</v>
      </c>
      <c r="B12930" s="35" t="str">
        <f t="shared" si="202"/>
        <v>18900263</v>
      </c>
      <c r="C12930" s="32" t="s">
        <v>901</v>
      </c>
      <c r="D12930" s="33">
        <v>489619.5</v>
      </c>
      <c r="E12930" s="33">
        <v>463698.42</v>
      </c>
    </row>
    <row r="12931" spans="1:5" x14ac:dyDescent="0.25">
      <c r="A12931">
        <v>9</v>
      </c>
      <c r="B12931" s="35" t="str">
        <f t="shared" si="202"/>
        <v>18900273</v>
      </c>
      <c r="C12931" s="32" t="s">
        <v>902</v>
      </c>
      <c r="D12931" s="33">
        <v>1499193.25</v>
      </c>
      <c r="E12931" s="33">
        <v>1419824.14</v>
      </c>
    </row>
    <row r="12932" spans="1:5" x14ac:dyDescent="0.25">
      <c r="A12932">
        <v>9</v>
      </c>
      <c r="B12932" s="35" t="str">
        <f t="shared" si="202"/>
        <v>18900283</v>
      </c>
      <c r="C12932" s="32" t="s">
        <v>903</v>
      </c>
      <c r="D12932" s="33">
        <v>457552.83</v>
      </c>
      <c r="E12932" s="33">
        <v>433329.51</v>
      </c>
    </row>
    <row r="12933" spans="1:5" x14ac:dyDescent="0.25">
      <c r="A12933">
        <v>9</v>
      </c>
      <c r="B12933" s="35" t="str">
        <f t="shared" si="202"/>
        <v>18900293</v>
      </c>
      <c r="C12933" s="32" t="s">
        <v>904</v>
      </c>
      <c r="D12933" s="33">
        <v>5705.58</v>
      </c>
      <c r="E12933" s="33">
        <v>4849.7700000000004</v>
      </c>
    </row>
    <row r="12934" spans="1:5" x14ac:dyDescent="0.25">
      <c r="A12934">
        <v>9</v>
      </c>
      <c r="B12934" s="35" t="str">
        <f t="shared" si="202"/>
        <v>18900303</v>
      </c>
      <c r="C12934" s="32" t="s">
        <v>905</v>
      </c>
      <c r="D12934" s="33">
        <v>13311.93</v>
      </c>
      <c r="E12934" s="33">
        <v>11315.01</v>
      </c>
    </row>
    <row r="12935" spans="1:5" x14ac:dyDescent="0.25">
      <c r="A12935">
        <v>9</v>
      </c>
      <c r="B12935" s="35" t="str">
        <f t="shared" si="202"/>
        <v>18900323</v>
      </c>
      <c r="C12935" s="32" t="s">
        <v>906</v>
      </c>
      <c r="D12935" s="33">
        <v>354085.88</v>
      </c>
      <c r="E12935" s="33">
        <v>307221.62</v>
      </c>
    </row>
    <row r="12936" spans="1:5" x14ac:dyDescent="0.25">
      <c r="A12936">
        <v>9</v>
      </c>
      <c r="B12936" s="35" t="str">
        <f t="shared" si="202"/>
        <v>18900353</v>
      </c>
      <c r="C12936" s="32" t="s">
        <v>907</v>
      </c>
      <c r="D12936" s="33">
        <v>70153.259999999995</v>
      </c>
      <c r="E12936" s="33">
        <v>62161.35</v>
      </c>
    </row>
    <row r="12937" spans="1:5" x14ac:dyDescent="0.25">
      <c r="A12937">
        <v>9</v>
      </c>
      <c r="B12937" s="35" t="str">
        <f t="shared" si="202"/>
        <v>18900373</v>
      </c>
      <c r="C12937" s="32" t="s">
        <v>908</v>
      </c>
      <c r="D12937" s="33">
        <v>3841916.56</v>
      </c>
      <c r="E12937" s="33">
        <v>3694150.51</v>
      </c>
    </row>
    <row r="12938" spans="1:5" x14ac:dyDescent="0.25">
      <c r="A12938">
        <v>9</v>
      </c>
      <c r="B12938" s="35" t="str">
        <f t="shared" si="202"/>
        <v>18900383</v>
      </c>
      <c r="C12938" s="32" t="s">
        <v>1839</v>
      </c>
      <c r="D12938" s="33">
        <v>79564.59</v>
      </c>
      <c r="E12938" s="33">
        <v>0</v>
      </c>
    </row>
    <row r="12939" spans="1:5" x14ac:dyDescent="0.25">
      <c r="A12939">
        <v>9</v>
      </c>
      <c r="B12939" s="35" t="str">
        <f t="shared" si="202"/>
        <v>18900393</v>
      </c>
      <c r="C12939" s="32" t="s">
        <v>909</v>
      </c>
      <c r="D12939" s="33">
        <v>13951406.98</v>
      </c>
      <c r="E12939" s="33">
        <v>13651017.85</v>
      </c>
    </row>
    <row r="12940" spans="1:5" x14ac:dyDescent="0.25">
      <c r="A12940">
        <v>9</v>
      </c>
      <c r="B12940" s="35" t="str">
        <f t="shared" si="202"/>
        <v>18900403</v>
      </c>
      <c r="C12940" s="32" t="s">
        <v>910</v>
      </c>
      <c r="D12940" s="33">
        <v>68577.31</v>
      </c>
      <c r="E12940" s="33">
        <v>21100.87</v>
      </c>
    </row>
    <row r="12941" spans="1:5" x14ac:dyDescent="0.25">
      <c r="A12941">
        <v>9</v>
      </c>
      <c r="B12941" s="35" t="str">
        <f t="shared" si="202"/>
        <v>18900413</v>
      </c>
      <c r="C12941" s="32" t="s">
        <v>911</v>
      </c>
      <c r="D12941" s="33">
        <v>90078.74</v>
      </c>
      <c r="E12941" s="33">
        <v>27716.48</v>
      </c>
    </row>
    <row r="12942" spans="1:5" x14ac:dyDescent="0.25">
      <c r="A12942">
        <v>9</v>
      </c>
      <c r="B12942" s="35" t="str">
        <f t="shared" si="202"/>
        <v>18900423</v>
      </c>
      <c r="C12942" s="32" t="s">
        <v>912</v>
      </c>
      <c r="D12942" s="33">
        <v>359049.75</v>
      </c>
      <c r="E12942" s="33">
        <v>110476.77</v>
      </c>
    </row>
    <row r="12943" spans="1:5" x14ac:dyDescent="0.25">
      <c r="A12943">
        <v>9</v>
      </c>
      <c r="B12943" s="35" t="str">
        <f t="shared" si="202"/>
        <v>18900433</v>
      </c>
      <c r="C12943" s="32" t="s">
        <v>913</v>
      </c>
      <c r="D12943" s="33">
        <v>4237657.84</v>
      </c>
      <c r="E12943" s="33">
        <v>4013311.33</v>
      </c>
    </row>
    <row r="12944" spans="1:5" x14ac:dyDescent="0.25">
      <c r="A12944">
        <v>9</v>
      </c>
      <c r="B12944" s="35" t="str">
        <f t="shared" si="202"/>
        <v>18900443</v>
      </c>
      <c r="C12944" s="32" t="s">
        <v>914</v>
      </c>
      <c r="D12944" s="33">
        <v>63982.67</v>
      </c>
      <c r="E12944" s="33">
        <v>43416.77</v>
      </c>
    </row>
    <row r="12945" spans="1:5" x14ac:dyDescent="0.25">
      <c r="A12945">
        <v>9</v>
      </c>
      <c r="B12945" s="35" t="str">
        <f t="shared" si="202"/>
        <v>18900451</v>
      </c>
      <c r="C12945" s="32" t="s">
        <v>915</v>
      </c>
      <c r="D12945" s="33">
        <v>21699.43</v>
      </c>
      <c r="E12945" s="33">
        <v>14724.61</v>
      </c>
    </row>
    <row r="12946" spans="1:5" x14ac:dyDescent="0.25">
      <c r="A12946">
        <v>9</v>
      </c>
      <c r="B12946" s="35" t="str">
        <f t="shared" si="202"/>
        <v>18900452</v>
      </c>
      <c r="C12946" s="32" t="s">
        <v>916</v>
      </c>
      <c r="D12946" s="33">
        <v>13299.59</v>
      </c>
      <c r="E12946" s="33">
        <v>9024.68</v>
      </c>
    </row>
    <row r="12947" spans="1:5" x14ac:dyDescent="0.25">
      <c r="A12947">
        <v>9</v>
      </c>
      <c r="B12947" s="35" t="str">
        <f t="shared" si="202"/>
        <v>18900463</v>
      </c>
      <c r="C12947" s="32" t="s">
        <v>917</v>
      </c>
      <c r="D12947" s="33">
        <v>0</v>
      </c>
      <c r="E12947" s="33">
        <v>0</v>
      </c>
    </row>
    <row r="12948" spans="1:5" x14ac:dyDescent="0.25">
      <c r="A12948">
        <v>9</v>
      </c>
      <c r="B12948" s="35" t="str">
        <f t="shared" si="202"/>
        <v>18900473</v>
      </c>
      <c r="C12948" s="32" t="s">
        <v>918</v>
      </c>
      <c r="D12948" s="33">
        <v>0</v>
      </c>
      <c r="E12948" s="33">
        <v>0</v>
      </c>
    </row>
    <row r="12949" spans="1:5" x14ac:dyDescent="0.25">
      <c r="A12949">
        <v>9</v>
      </c>
      <c r="B12949" s="35" t="str">
        <f t="shared" si="202"/>
        <v>18900533</v>
      </c>
      <c r="C12949" s="32" t="s">
        <v>919</v>
      </c>
      <c r="D12949" s="33">
        <v>716172.44</v>
      </c>
      <c r="E12949" s="33">
        <v>678257.51</v>
      </c>
    </row>
    <row r="12950" spans="1:5" x14ac:dyDescent="0.25">
      <c r="A12950">
        <v>9</v>
      </c>
      <c r="B12950" s="35" t="str">
        <f t="shared" si="202"/>
        <v xml:space="preserve">F189    </v>
      </c>
      <c r="C12950" s="25" t="s">
        <v>920</v>
      </c>
      <c r="D12950" s="26">
        <v>42196348.229999997</v>
      </c>
      <c r="E12950" s="26">
        <v>40181140.5</v>
      </c>
    </row>
    <row r="12951" spans="1:5" x14ac:dyDescent="0.25">
      <c r="A12951">
        <v>9</v>
      </c>
      <c r="B12951" s="35" t="str">
        <f t="shared" si="202"/>
        <v>F1-P110.</v>
      </c>
      <c r="C12951" s="25" t="s">
        <v>230</v>
      </c>
      <c r="D12951" s="26">
        <v>42196348.229999997</v>
      </c>
      <c r="E12951" s="26">
        <v>40181140.5</v>
      </c>
    </row>
    <row r="12952" spans="1:5" x14ac:dyDescent="0.25">
      <c r="A12952">
        <v>9</v>
      </c>
      <c r="B12952" s="35" t="str">
        <f t="shared" ref="B12952:B13015" si="203">LEFT(C12952,8)</f>
        <v>19000001</v>
      </c>
      <c r="C12952" s="32" t="s">
        <v>921</v>
      </c>
      <c r="D12952" s="33">
        <v>0</v>
      </c>
      <c r="E12952" s="33">
        <v>0</v>
      </c>
    </row>
    <row r="12953" spans="1:5" x14ac:dyDescent="0.25">
      <c r="A12953">
        <v>9</v>
      </c>
      <c r="B12953" s="35" t="str">
        <f t="shared" si="203"/>
        <v>19000003</v>
      </c>
      <c r="C12953" s="32" t="s">
        <v>922</v>
      </c>
      <c r="D12953" s="33">
        <v>2835476.23</v>
      </c>
      <c r="E12953" s="33">
        <v>2559833.12</v>
      </c>
    </row>
    <row r="12954" spans="1:5" x14ac:dyDescent="0.25">
      <c r="A12954">
        <v>9</v>
      </c>
      <c r="B12954" s="35" t="str">
        <f t="shared" si="203"/>
        <v>19000013</v>
      </c>
      <c r="C12954" s="32" t="s">
        <v>923</v>
      </c>
      <c r="D12954" s="33">
        <v>2781500.43</v>
      </c>
      <c r="E12954" s="33">
        <v>2485524.9900000002</v>
      </c>
    </row>
    <row r="12955" spans="1:5" x14ac:dyDescent="0.25">
      <c r="A12955">
        <v>9</v>
      </c>
      <c r="B12955" s="35" t="str">
        <f t="shared" si="203"/>
        <v>19000032</v>
      </c>
      <c r="C12955" s="32" t="s">
        <v>924</v>
      </c>
      <c r="D12955" s="33">
        <v>4610274.3</v>
      </c>
      <c r="E12955" s="33">
        <v>6451859.4900000002</v>
      </c>
    </row>
    <row r="12956" spans="1:5" x14ac:dyDescent="0.25">
      <c r="A12956">
        <v>9</v>
      </c>
      <c r="B12956" s="35" t="str">
        <f t="shared" si="203"/>
        <v>19000042</v>
      </c>
      <c r="C12956" s="32" t="s">
        <v>925</v>
      </c>
      <c r="D12956" s="33">
        <v>2075066.85</v>
      </c>
      <c r="E12956" s="33">
        <v>2569743.0299999998</v>
      </c>
    </row>
    <row r="12957" spans="1:5" x14ac:dyDescent="0.25">
      <c r="A12957">
        <v>9</v>
      </c>
      <c r="B12957" s="35" t="str">
        <f t="shared" si="203"/>
        <v>19000043</v>
      </c>
      <c r="C12957" s="32" t="s">
        <v>926</v>
      </c>
      <c r="D12957" s="33">
        <v>7586808.6399999997</v>
      </c>
      <c r="E12957" s="33">
        <v>7277844.04</v>
      </c>
    </row>
    <row r="12958" spans="1:5" x14ac:dyDescent="0.25">
      <c r="A12958">
        <v>9</v>
      </c>
      <c r="B12958" s="35" t="str">
        <f t="shared" si="203"/>
        <v>19000052</v>
      </c>
      <c r="C12958" s="32" t="s">
        <v>1840</v>
      </c>
      <c r="D12958" s="33">
        <v>2631118.6</v>
      </c>
      <c r="E12958" s="33">
        <v>0</v>
      </c>
    </row>
    <row r="12959" spans="1:5" x14ac:dyDescent="0.25">
      <c r="A12959">
        <v>9</v>
      </c>
      <c r="B12959" s="35" t="str">
        <f t="shared" si="203"/>
        <v>19000081</v>
      </c>
      <c r="C12959" s="32" t="s">
        <v>927</v>
      </c>
      <c r="D12959" s="33">
        <v>10849053.92</v>
      </c>
      <c r="E12959" s="33">
        <v>10985203.51</v>
      </c>
    </row>
    <row r="12960" spans="1:5" x14ac:dyDescent="0.25">
      <c r="A12960">
        <v>9</v>
      </c>
      <c r="B12960" s="35" t="str">
        <f t="shared" si="203"/>
        <v>19000091</v>
      </c>
      <c r="C12960" s="32" t="s">
        <v>928</v>
      </c>
      <c r="D12960" s="33">
        <v>3616125.39</v>
      </c>
      <c r="E12960" s="33">
        <v>2882573.33</v>
      </c>
    </row>
    <row r="12961" spans="1:5" x14ac:dyDescent="0.25">
      <c r="A12961">
        <v>9</v>
      </c>
      <c r="B12961" s="35" t="str">
        <f t="shared" si="203"/>
        <v>19000093</v>
      </c>
      <c r="C12961" s="32" t="s">
        <v>929</v>
      </c>
      <c r="D12961" s="33">
        <v>4494697.67</v>
      </c>
      <c r="E12961" s="33">
        <v>4470183.25</v>
      </c>
    </row>
    <row r="12962" spans="1:5" x14ac:dyDescent="0.25">
      <c r="A12962">
        <v>9</v>
      </c>
      <c r="B12962" s="35" t="str">
        <f t="shared" si="203"/>
        <v>19000103</v>
      </c>
      <c r="C12962" s="32" t="s">
        <v>930</v>
      </c>
      <c r="D12962" s="33">
        <v>959793.8</v>
      </c>
      <c r="E12962" s="33">
        <v>915070.87</v>
      </c>
    </row>
    <row r="12963" spans="1:5" x14ac:dyDescent="0.25">
      <c r="A12963">
        <v>9</v>
      </c>
      <c r="B12963" s="35" t="str">
        <f t="shared" si="203"/>
        <v>19000111</v>
      </c>
      <c r="C12963" s="32" t="s">
        <v>931</v>
      </c>
      <c r="D12963" s="33">
        <v>976948.68</v>
      </c>
      <c r="E12963" s="33">
        <v>874138.19</v>
      </c>
    </row>
    <row r="12964" spans="1:5" x14ac:dyDescent="0.25">
      <c r="A12964">
        <v>9</v>
      </c>
      <c r="B12964" s="35" t="str">
        <f t="shared" si="203"/>
        <v>19000112</v>
      </c>
      <c r="C12964" s="32" t="s">
        <v>932</v>
      </c>
      <c r="D12964" s="33">
        <v>22040.53</v>
      </c>
      <c r="E12964" s="33">
        <v>12594.62</v>
      </c>
    </row>
    <row r="12965" spans="1:5" x14ac:dyDescent="0.25">
      <c r="A12965">
        <v>9</v>
      </c>
      <c r="B12965" s="35" t="str">
        <f t="shared" si="203"/>
        <v>19000122</v>
      </c>
      <c r="C12965" s="32" t="s">
        <v>934</v>
      </c>
      <c r="D12965" s="33">
        <v>-106242.2</v>
      </c>
      <c r="E12965" s="33">
        <v>-118151.88</v>
      </c>
    </row>
    <row r="12966" spans="1:5" x14ac:dyDescent="0.25">
      <c r="A12966">
        <v>9</v>
      </c>
      <c r="B12966" s="35" t="str">
        <f t="shared" si="203"/>
        <v>19000132</v>
      </c>
      <c r="C12966" s="32" t="s">
        <v>935</v>
      </c>
      <c r="D12966" s="33">
        <v>0</v>
      </c>
      <c r="E12966" s="33">
        <v>0</v>
      </c>
    </row>
    <row r="12967" spans="1:5" x14ac:dyDescent="0.25">
      <c r="A12967">
        <v>9</v>
      </c>
      <c r="B12967" s="35" t="str">
        <f t="shared" si="203"/>
        <v>19000133</v>
      </c>
      <c r="C12967" s="32" t="s">
        <v>936</v>
      </c>
      <c r="D12967" s="33">
        <v>14642073.220000001</v>
      </c>
      <c r="E12967" s="33">
        <v>15391791.960000001</v>
      </c>
    </row>
    <row r="12968" spans="1:5" x14ac:dyDescent="0.25">
      <c r="A12968">
        <v>9</v>
      </c>
      <c r="B12968" s="35" t="str">
        <f t="shared" si="203"/>
        <v>19000151</v>
      </c>
      <c r="C12968" s="32" t="s">
        <v>938</v>
      </c>
      <c r="D12968" s="33">
        <v>251642.22</v>
      </c>
      <c r="E12968" s="33">
        <v>148697.67000000001</v>
      </c>
    </row>
    <row r="12969" spans="1:5" x14ac:dyDescent="0.25">
      <c r="A12969">
        <v>9</v>
      </c>
      <c r="B12969" s="35" t="str">
        <f t="shared" si="203"/>
        <v>19000181</v>
      </c>
      <c r="C12969" s="32" t="s">
        <v>939</v>
      </c>
      <c r="D12969" s="33">
        <v>-1057203.75</v>
      </c>
      <c r="E12969" s="33">
        <v>-1367158.94</v>
      </c>
    </row>
    <row r="12970" spans="1:5" x14ac:dyDescent="0.25">
      <c r="A12970">
        <v>9</v>
      </c>
      <c r="B12970" s="35" t="str">
        <f t="shared" si="203"/>
        <v>19000193</v>
      </c>
      <c r="C12970" s="32" t="s">
        <v>940</v>
      </c>
      <c r="D12970" s="33">
        <v>176679.87</v>
      </c>
      <c r="E12970" s="33">
        <v>176679.87</v>
      </c>
    </row>
    <row r="12971" spans="1:5" x14ac:dyDescent="0.25">
      <c r="A12971">
        <v>9</v>
      </c>
      <c r="B12971" s="35" t="str">
        <f t="shared" si="203"/>
        <v>19000251</v>
      </c>
      <c r="C12971" s="32" t="s">
        <v>941</v>
      </c>
      <c r="D12971" s="33">
        <v>6357.06</v>
      </c>
      <c r="E12971" s="33">
        <v>2696.91</v>
      </c>
    </row>
    <row r="12972" spans="1:5" x14ac:dyDescent="0.25">
      <c r="A12972">
        <v>9</v>
      </c>
      <c r="B12972" s="35" t="str">
        <f t="shared" si="203"/>
        <v>19000283</v>
      </c>
      <c r="C12972" s="32" t="s">
        <v>942</v>
      </c>
      <c r="D12972" s="33">
        <v>3648677.98</v>
      </c>
      <c r="E12972" s="33">
        <v>3512716.74</v>
      </c>
    </row>
    <row r="12973" spans="1:5" x14ac:dyDescent="0.25">
      <c r="A12973">
        <v>9</v>
      </c>
      <c r="B12973" s="35" t="str">
        <f t="shared" si="203"/>
        <v>19000361</v>
      </c>
      <c r="C12973" s="32" t="s">
        <v>943</v>
      </c>
      <c r="D12973" s="33">
        <v>159437</v>
      </c>
      <c r="E12973" s="33">
        <v>159437</v>
      </c>
    </row>
    <row r="12974" spans="1:5" x14ac:dyDescent="0.25">
      <c r="A12974">
        <v>9</v>
      </c>
      <c r="B12974" s="35" t="str">
        <f t="shared" si="203"/>
        <v>19000371</v>
      </c>
      <c r="C12974" s="32" t="s">
        <v>944</v>
      </c>
      <c r="D12974" s="33">
        <v>19286.96</v>
      </c>
      <c r="E12974" s="33">
        <v>11873.6</v>
      </c>
    </row>
    <row r="12975" spans="1:5" x14ac:dyDescent="0.25">
      <c r="A12975">
        <v>9</v>
      </c>
      <c r="B12975" s="35" t="str">
        <f t="shared" si="203"/>
        <v>19000403</v>
      </c>
      <c r="C12975" s="32" t="s">
        <v>945</v>
      </c>
      <c r="D12975" s="33">
        <v>147449.29999999999</v>
      </c>
      <c r="E12975" s="33">
        <v>141851.75</v>
      </c>
    </row>
    <row r="12976" spans="1:5" x14ac:dyDescent="0.25">
      <c r="A12976">
        <v>9</v>
      </c>
      <c r="B12976" s="35" t="str">
        <f t="shared" si="203"/>
        <v>19000441</v>
      </c>
      <c r="C12976" s="32" t="s">
        <v>946</v>
      </c>
      <c r="D12976" s="33">
        <v>7738603.0199999996</v>
      </c>
      <c r="E12976" s="33">
        <v>11065935.300000001</v>
      </c>
    </row>
    <row r="12977" spans="1:5" x14ac:dyDescent="0.25">
      <c r="A12977">
        <v>9</v>
      </c>
      <c r="B12977" s="35" t="str">
        <f t="shared" si="203"/>
        <v>19000443</v>
      </c>
      <c r="C12977" s="32" t="s">
        <v>947</v>
      </c>
      <c r="D12977" s="33">
        <v>73267991.299999997</v>
      </c>
      <c r="E12977" s="33">
        <v>69600225.799999997</v>
      </c>
    </row>
    <row r="12978" spans="1:5" x14ac:dyDescent="0.25">
      <c r="A12978">
        <v>9</v>
      </c>
      <c r="B12978" s="35" t="str">
        <f t="shared" si="203"/>
        <v>19000453</v>
      </c>
      <c r="C12978" s="32" t="s">
        <v>948</v>
      </c>
      <c r="D12978" s="33">
        <v>3976280.6</v>
      </c>
      <c r="E12978" s="33">
        <v>3588669.95</v>
      </c>
    </row>
    <row r="12979" spans="1:5" x14ac:dyDescent="0.25">
      <c r="A12979">
        <v>9</v>
      </c>
      <c r="B12979" s="35" t="str">
        <f t="shared" si="203"/>
        <v>19000463</v>
      </c>
      <c r="C12979" s="32" t="s">
        <v>949</v>
      </c>
      <c r="D12979" s="33">
        <v>-1776600.46</v>
      </c>
      <c r="E12979" s="33">
        <v>-1534400.46</v>
      </c>
    </row>
    <row r="12980" spans="1:5" x14ac:dyDescent="0.25">
      <c r="A12980">
        <v>9</v>
      </c>
      <c r="B12980" s="35" t="str">
        <f t="shared" si="203"/>
        <v>19000471</v>
      </c>
      <c r="C12980" s="32" t="s">
        <v>950</v>
      </c>
      <c r="D12980" s="33">
        <v>4019044.25</v>
      </c>
      <c r="E12980" s="33">
        <v>4121181.06</v>
      </c>
    </row>
    <row r="12981" spans="1:5" x14ac:dyDescent="0.25">
      <c r="A12981">
        <v>9</v>
      </c>
      <c r="B12981" s="35" t="str">
        <f t="shared" si="203"/>
        <v>19000473</v>
      </c>
      <c r="C12981" s="32" t="s">
        <v>951</v>
      </c>
      <c r="D12981" s="33">
        <v>2562568</v>
      </c>
      <c r="E12981" s="33">
        <v>2562568</v>
      </c>
    </row>
    <row r="12982" spans="1:5" x14ac:dyDescent="0.25">
      <c r="A12982">
        <v>9</v>
      </c>
      <c r="B12982" s="35" t="str">
        <f t="shared" si="203"/>
        <v>19000491</v>
      </c>
      <c r="C12982" s="32" t="s">
        <v>952</v>
      </c>
      <c r="D12982" s="33">
        <v>1968982.75</v>
      </c>
      <c r="E12982" s="33">
        <v>1896356.35</v>
      </c>
    </row>
    <row r="12983" spans="1:5" x14ac:dyDescent="0.25">
      <c r="A12983">
        <v>9</v>
      </c>
      <c r="B12983" s="35" t="str">
        <f t="shared" si="203"/>
        <v>19000551</v>
      </c>
      <c r="C12983" s="32" t="s">
        <v>1841</v>
      </c>
      <c r="D12983" s="33">
        <v>1965399</v>
      </c>
      <c r="E12983" s="33">
        <v>1965399</v>
      </c>
    </row>
    <row r="12984" spans="1:5" x14ac:dyDescent="0.25">
      <c r="A12984">
        <v>9</v>
      </c>
      <c r="B12984" s="35" t="str">
        <f t="shared" si="203"/>
        <v>19000552</v>
      </c>
      <c r="C12984" s="32" t="s">
        <v>953</v>
      </c>
      <c r="D12984" s="33">
        <v>570378.18000000005</v>
      </c>
      <c r="E12984" s="33">
        <v>295999.65999999997</v>
      </c>
    </row>
    <row r="12985" spans="1:5" x14ac:dyDescent="0.25">
      <c r="A12985">
        <v>9</v>
      </c>
      <c r="B12985" s="35" t="str">
        <f t="shared" si="203"/>
        <v>19000553</v>
      </c>
      <c r="C12985" s="32" t="s">
        <v>954</v>
      </c>
      <c r="D12985" s="33">
        <v>134756.29999999999</v>
      </c>
      <c r="E12985" s="33">
        <v>70924.39</v>
      </c>
    </row>
    <row r="12986" spans="1:5" x14ac:dyDescent="0.25">
      <c r="A12986">
        <v>9</v>
      </c>
      <c r="B12986" s="35" t="str">
        <f t="shared" si="203"/>
        <v>19000562</v>
      </c>
      <c r="C12986" s="32" t="s">
        <v>955</v>
      </c>
      <c r="D12986" s="33">
        <v>1070070.04</v>
      </c>
      <c r="E12986" s="33">
        <v>1707531.57</v>
      </c>
    </row>
    <row r="12987" spans="1:5" x14ac:dyDescent="0.25">
      <c r="A12987">
        <v>9</v>
      </c>
      <c r="B12987" s="35" t="str">
        <f t="shared" si="203"/>
        <v>19000572</v>
      </c>
      <c r="C12987" s="32" t="s">
        <v>956</v>
      </c>
      <c r="D12987" s="33">
        <v>227787.01</v>
      </c>
      <c r="E12987" s="33">
        <v>486415.86</v>
      </c>
    </row>
    <row r="12988" spans="1:5" x14ac:dyDescent="0.25">
      <c r="A12988">
        <v>9</v>
      </c>
      <c r="B12988" s="35" t="str">
        <f t="shared" si="203"/>
        <v>19000573</v>
      </c>
      <c r="C12988" s="32" t="s">
        <v>957</v>
      </c>
      <c r="D12988" s="33">
        <v>216933.91</v>
      </c>
      <c r="E12988" s="33">
        <v>180778.27</v>
      </c>
    </row>
    <row r="12989" spans="1:5" x14ac:dyDescent="0.25">
      <c r="A12989">
        <v>9</v>
      </c>
      <c r="B12989" s="35" t="str">
        <f t="shared" si="203"/>
        <v>19000581</v>
      </c>
      <c r="C12989" s="32" t="s">
        <v>958</v>
      </c>
      <c r="D12989" s="33">
        <v>2560661.15</v>
      </c>
      <c r="E12989" s="33">
        <v>2328421.23</v>
      </c>
    </row>
    <row r="12990" spans="1:5" x14ac:dyDescent="0.25">
      <c r="A12990">
        <v>9</v>
      </c>
      <c r="B12990" s="35" t="str">
        <f t="shared" si="203"/>
        <v>19000592</v>
      </c>
      <c r="C12990" s="32" t="s">
        <v>959</v>
      </c>
      <c r="D12990" s="33">
        <v>3886993.92</v>
      </c>
      <c r="E12990" s="33">
        <v>3927103.79</v>
      </c>
    </row>
    <row r="12991" spans="1:5" x14ac:dyDescent="0.25">
      <c r="A12991">
        <v>9</v>
      </c>
      <c r="B12991" s="35" t="str">
        <f t="shared" si="203"/>
        <v>19000601</v>
      </c>
      <c r="C12991" s="32" t="s">
        <v>960</v>
      </c>
      <c r="D12991" s="33">
        <v>189033730</v>
      </c>
      <c r="E12991" s="33">
        <v>189033730</v>
      </c>
    </row>
    <row r="12992" spans="1:5" x14ac:dyDescent="0.25">
      <c r="A12992">
        <v>9</v>
      </c>
      <c r="B12992" s="35" t="str">
        <f t="shared" si="203"/>
        <v>19000621</v>
      </c>
      <c r="C12992" s="32" t="s">
        <v>961</v>
      </c>
      <c r="D12992" s="33">
        <v>69021853.25</v>
      </c>
      <c r="E12992" s="33">
        <v>69021853.25</v>
      </c>
    </row>
    <row r="12993" spans="1:5" x14ac:dyDescent="0.25">
      <c r="A12993">
        <v>9</v>
      </c>
      <c r="B12993" s="35" t="str">
        <f t="shared" si="203"/>
        <v>19000641</v>
      </c>
      <c r="C12993" s="32" t="s">
        <v>962</v>
      </c>
      <c r="D12993" s="33">
        <v>13481.13</v>
      </c>
      <c r="E12993" s="33">
        <v>200384.86</v>
      </c>
    </row>
    <row r="12994" spans="1:5" x14ac:dyDescent="0.25">
      <c r="A12994">
        <v>9</v>
      </c>
      <c r="B12994" s="35" t="str">
        <f t="shared" si="203"/>
        <v>19000671</v>
      </c>
      <c r="C12994" s="32" t="s">
        <v>963</v>
      </c>
      <c r="D12994" s="33">
        <v>32765538.120000001</v>
      </c>
      <c r="E12994" s="33">
        <v>32765538.120000001</v>
      </c>
    </row>
    <row r="12995" spans="1:5" x14ac:dyDescent="0.25">
      <c r="A12995">
        <v>9</v>
      </c>
      <c r="B12995" s="35" t="str">
        <f t="shared" si="203"/>
        <v>19000691</v>
      </c>
      <c r="C12995" s="32" t="s">
        <v>964</v>
      </c>
      <c r="D12995" s="33">
        <v>87500</v>
      </c>
      <c r="E12995" s="33">
        <v>150150</v>
      </c>
    </row>
    <row r="12996" spans="1:5" x14ac:dyDescent="0.25">
      <c r="A12996">
        <v>9</v>
      </c>
      <c r="B12996" s="35" t="str">
        <f t="shared" si="203"/>
        <v>19000692</v>
      </c>
      <c r="C12996" s="32" t="s">
        <v>965</v>
      </c>
      <c r="D12996" s="33">
        <v>61250</v>
      </c>
      <c r="E12996" s="33">
        <v>752500</v>
      </c>
    </row>
    <row r="12997" spans="1:5" x14ac:dyDescent="0.25">
      <c r="A12997">
        <v>9</v>
      </c>
      <c r="B12997" s="35" t="str">
        <f t="shared" si="203"/>
        <v>19000711</v>
      </c>
      <c r="C12997" s="32" t="s">
        <v>966</v>
      </c>
      <c r="D12997" s="33">
        <v>344976.85</v>
      </c>
      <c r="E12997" s="33">
        <v>203849.98</v>
      </c>
    </row>
    <row r="12998" spans="1:5" x14ac:dyDescent="0.25">
      <c r="A12998">
        <v>9</v>
      </c>
      <c r="B12998" s="35" t="str">
        <f t="shared" si="203"/>
        <v>19000721</v>
      </c>
      <c r="C12998" s="32" t="s">
        <v>967</v>
      </c>
      <c r="D12998" s="33">
        <v>10869.86</v>
      </c>
      <c r="E12998" s="33">
        <v>10869.86</v>
      </c>
    </row>
    <row r="12999" spans="1:5" x14ac:dyDescent="0.25">
      <c r="A12999">
        <v>9</v>
      </c>
      <c r="B12999" s="35" t="str">
        <f t="shared" si="203"/>
        <v>19000741</v>
      </c>
      <c r="C12999" s="32" t="s">
        <v>1842</v>
      </c>
      <c r="D12999" s="33">
        <v>1959.48</v>
      </c>
      <c r="E12999" s="33">
        <v>1124.74</v>
      </c>
    </row>
    <row r="13000" spans="1:5" x14ac:dyDescent="0.25">
      <c r="A13000">
        <v>9</v>
      </c>
      <c r="B13000" s="35" t="str">
        <f t="shared" si="203"/>
        <v>19000751</v>
      </c>
      <c r="C13000" s="32" t="s">
        <v>968</v>
      </c>
      <c r="D13000" s="33">
        <v>1376713.8</v>
      </c>
      <c r="E13000" s="33">
        <v>1107360.45</v>
      </c>
    </row>
    <row r="13001" spans="1:5" x14ac:dyDescent="0.25">
      <c r="A13001">
        <v>9</v>
      </c>
      <c r="B13001" s="35" t="str">
        <f t="shared" si="203"/>
        <v>19000752</v>
      </c>
      <c r="C13001" s="32" t="s">
        <v>969</v>
      </c>
      <c r="D13001" s="33">
        <v>736411.2</v>
      </c>
      <c r="E13001" s="33">
        <v>592327.05000000005</v>
      </c>
    </row>
    <row r="13002" spans="1:5" x14ac:dyDescent="0.25">
      <c r="A13002">
        <v>9</v>
      </c>
      <c r="B13002" s="35" t="str">
        <f t="shared" si="203"/>
        <v>19000781</v>
      </c>
      <c r="C13002" s="32" t="s">
        <v>970</v>
      </c>
      <c r="D13002" s="33">
        <v>2858809.14</v>
      </c>
      <c r="E13002" s="33">
        <v>1834691.76</v>
      </c>
    </row>
    <row r="13003" spans="1:5" x14ac:dyDescent="0.25">
      <c r="A13003">
        <v>9</v>
      </c>
      <c r="B13003" s="35" t="str">
        <f t="shared" si="203"/>
        <v>19000791</v>
      </c>
      <c r="C13003" s="32" t="s">
        <v>971</v>
      </c>
      <c r="D13003" s="33">
        <v>5836.71</v>
      </c>
      <c r="E13003" s="33">
        <v>5251.28</v>
      </c>
    </row>
    <row r="13004" spans="1:5" x14ac:dyDescent="0.25">
      <c r="A13004">
        <v>9</v>
      </c>
      <c r="B13004" s="35" t="str">
        <f t="shared" si="203"/>
        <v>19000801</v>
      </c>
      <c r="C13004" s="32" t="s">
        <v>972</v>
      </c>
      <c r="D13004" s="33">
        <v>-561.96</v>
      </c>
      <c r="E13004" s="33">
        <v>-933.03</v>
      </c>
    </row>
    <row r="13005" spans="1:5" x14ac:dyDescent="0.25">
      <c r="A13005">
        <v>9</v>
      </c>
      <c r="B13005" s="35" t="str">
        <f t="shared" si="203"/>
        <v>19000811</v>
      </c>
      <c r="C13005" s="32" t="s">
        <v>973</v>
      </c>
      <c r="D13005" s="33">
        <v>2066.2800000000002</v>
      </c>
      <c r="E13005" s="33">
        <v>9755.36</v>
      </c>
    </row>
    <row r="13006" spans="1:5" x14ac:dyDescent="0.25">
      <c r="A13006">
        <v>9</v>
      </c>
      <c r="B13006" s="35" t="str">
        <f t="shared" si="203"/>
        <v>19000831</v>
      </c>
      <c r="C13006" s="32" t="s">
        <v>974</v>
      </c>
      <c r="D13006" s="33">
        <v>536792.56999999995</v>
      </c>
      <c r="E13006" s="33">
        <v>394700.39</v>
      </c>
    </row>
    <row r="13007" spans="1:5" x14ac:dyDescent="0.25">
      <c r="A13007">
        <v>9</v>
      </c>
      <c r="B13007" s="35" t="str">
        <f t="shared" si="203"/>
        <v>19000841</v>
      </c>
      <c r="C13007" s="32" t="s">
        <v>975</v>
      </c>
      <c r="D13007" s="33">
        <v>-173700.97</v>
      </c>
      <c r="E13007" s="33">
        <v>-321867.78000000003</v>
      </c>
    </row>
    <row r="13008" spans="1:5" x14ac:dyDescent="0.25">
      <c r="A13008">
        <v>9</v>
      </c>
      <c r="B13008" s="35" t="str">
        <f t="shared" si="203"/>
        <v>19000851</v>
      </c>
      <c r="C13008" s="32" t="s">
        <v>976</v>
      </c>
      <c r="D13008" s="33">
        <v>558786.34</v>
      </c>
      <c r="E13008" s="33">
        <v>330191.94</v>
      </c>
    </row>
    <row r="13009" spans="1:5" x14ac:dyDescent="0.25">
      <c r="A13009">
        <v>9</v>
      </c>
      <c r="B13009" s="35" t="str">
        <f t="shared" si="203"/>
        <v>19000861</v>
      </c>
      <c r="C13009" s="32" t="s">
        <v>977</v>
      </c>
      <c r="D13009" s="33">
        <v>140502.76</v>
      </c>
      <c r="E13009" s="33">
        <v>83024.36</v>
      </c>
    </row>
    <row r="13010" spans="1:5" x14ac:dyDescent="0.25">
      <c r="A13010">
        <v>9</v>
      </c>
      <c r="B13010" s="35" t="str">
        <f t="shared" si="203"/>
        <v>19000871</v>
      </c>
      <c r="C13010" s="32" t="s">
        <v>978</v>
      </c>
      <c r="D13010" s="33">
        <v>2706973.85</v>
      </c>
      <c r="E13010" s="33">
        <v>2627938.6</v>
      </c>
    </row>
    <row r="13011" spans="1:5" x14ac:dyDescent="0.25">
      <c r="A13011">
        <v>9</v>
      </c>
      <c r="B13011" s="35" t="str">
        <f t="shared" si="203"/>
        <v>19000881</v>
      </c>
      <c r="C13011" s="32" t="s">
        <v>979</v>
      </c>
      <c r="D13011" s="33">
        <v>0</v>
      </c>
      <c r="E13011" s="33">
        <v>-3679024.65</v>
      </c>
    </row>
    <row r="13012" spans="1:5" x14ac:dyDescent="0.25">
      <c r="A13012">
        <v>9</v>
      </c>
      <c r="B13012" s="35" t="str">
        <f t="shared" si="203"/>
        <v>19000891</v>
      </c>
      <c r="C13012" s="32" t="s">
        <v>980</v>
      </c>
      <c r="D13012" s="33">
        <v>0</v>
      </c>
      <c r="E13012" s="33">
        <v>0</v>
      </c>
    </row>
    <row r="13013" spans="1:5" x14ac:dyDescent="0.25">
      <c r="A13013">
        <v>9</v>
      </c>
      <c r="B13013" s="35" t="str">
        <f t="shared" si="203"/>
        <v>19002003</v>
      </c>
      <c r="C13013" s="32" t="s">
        <v>984</v>
      </c>
      <c r="D13013" s="33">
        <v>38762492.890000001</v>
      </c>
      <c r="E13013" s="33">
        <v>47260581.200000003</v>
      </c>
    </row>
    <row r="13014" spans="1:5" x14ac:dyDescent="0.25">
      <c r="A13014">
        <v>9</v>
      </c>
      <c r="B13014" s="35" t="str">
        <f t="shared" si="203"/>
        <v>19003011</v>
      </c>
      <c r="C13014" s="32" t="s">
        <v>985</v>
      </c>
      <c r="D13014" s="33">
        <v>1064026.6000000001</v>
      </c>
      <c r="E13014" s="33">
        <v>628743.85</v>
      </c>
    </row>
    <row r="13015" spans="1:5" x14ac:dyDescent="0.25">
      <c r="A13015">
        <v>9</v>
      </c>
      <c r="B13015" s="35" t="str">
        <f t="shared" si="203"/>
        <v>19003021</v>
      </c>
      <c r="C13015" s="32" t="s">
        <v>986</v>
      </c>
      <c r="D13015" s="33">
        <v>308018.55</v>
      </c>
      <c r="E13015" s="33">
        <v>182012.25</v>
      </c>
    </row>
    <row r="13016" spans="1:5" x14ac:dyDescent="0.25">
      <c r="A13016">
        <v>9</v>
      </c>
      <c r="B13016" s="35" t="str">
        <f t="shared" ref="B13016:B13079" si="204">LEFT(C13016,8)</f>
        <v>19003031</v>
      </c>
      <c r="C13016" s="32" t="s">
        <v>1843</v>
      </c>
      <c r="D13016" s="33">
        <v>440092.45</v>
      </c>
      <c r="E13016" s="33">
        <v>0</v>
      </c>
    </row>
    <row r="13017" spans="1:5" x14ac:dyDescent="0.25">
      <c r="A13017">
        <v>9</v>
      </c>
      <c r="B13017" s="35" t="str">
        <f t="shared" si="204"/>
        <v>19003032</v>
      </c>
      <c r="C13017" s="32" t="s">
        <v>1844</v>
      </c>
      <c r="D13017" s="33">
        <v>6856414.9500000002</v>
      </c>
      <c r="E13017" s="33">
        <v>0</v>
      </c>
    </row>
    <row r="13018" spans="1:5" x14ac:dyDescent="0.25">
      <c r="A13018">
        <v>9</v>
      </c>
      <c r="B13018" s="35" t="str">
        <f t="shared" si="204"/>
        <v>19003041</v>
      </c>
      <c r="C13018" s="32" t="s">
        <v>987</v>
      </c>
      <c r="D13018" s="33">
        <v>3920000</v>
      </c>
      <c r="E13018" s="33">
        <v>0</v>
      </c>
    </row>
    <row r="13019" spans="1:5" x14ac:dyDescent="0.25">
      <c r="A13019">
        <v>9</v>
      </c>
      <c r="B13019" s="35" t="str">
        <f t="shared" si="204"/>
        <v>19003042</v>
      </c>
      <c r="C13019" s="32" t="s">
        <v>988</v>
      </c>
      <c r="D13019" s="33">
        <v>735000</v>
      </c>
      <c r="E13019" s="33">
        <v>3535000</v>
      </c>
    </row>
    <row r="13020" spans="1:5" x14ac:dyDescent="0.25">
      <c r="A13020">
        <v>9</v>
      </c>
      <c r="B13020" s="35" t="str">
        <f t="shared" si="204"/>
        <v xml:space="preserve">F190    </v>
      </c>
      <c r="C13020" s="25" t="s">
        <v>989</v>
      </c>
      <c r="D13020" s="26">
        <v>515892745.51999998</v>
      </c>
      <c r="E13020" s="26">
        <v>508537866.73000002</v>
      </c>
    </row>
    <row r="13021" spans="1:5" x14ac:dyDescent="0.25">
      <c r="A13021">
        <v>9</v>
      </c>
      <c r="B13021" s="35" t="str">
        <f t="shared" si="204"/>
        <v>F1-P110.</v>
      </c>
      <c r="C13021" s="25" t="s">
        <v>231</v>
      </c>
      <c r="D13021" s="26">
        <v>515892745.51999998</v>
      </c>
      <c r="E13021" s="26">
        <v>508537866.73000002</v>
      </c>
    </row>
    <row r="13022" spans="1:5" x14ac:dyDescent="0.25">
      <c r="A13022">
        <v>9</v>
      </c>
      <c r="B13022" s="35" t="str">
        <f t="shared" si="204"/>
        <v>19100012</v>
      </c>
      <c r="C13022" s="32" t="s">
        <v>990</v>
      </c>
      <c r="D13022" s="33">
        <v>6595868.7699999996</v>
      </c>
      <c r="E13022" s="33">
        <v>9929333.4700000007</v>
      </c>
    </row>
    <row r="13023" spans="1:5" x14ac:dyDescent="0.25">
      <c r="A13023">
        <v>9</v>
      </c>
      <c r="B13023" s="35" t="str">
        <f t="shared" si="204"/>
        <v>19100022</v>
      </c>
      <c r="C13023" s="32" t="s">
        <v>991</v>
      </c>
      <c r="D13023" s="33">
        <v>8374401.0800000001</v>
      </c>
      <c r="E13023" s="33">
        <v>-14361800.85</v>
      </c>
    </row>
    <row r="13024" spans="1:5" x14ac:dyDescent="0.25">
      <c r="A13024">
        <v>9</v>
      </c>
      <c r="B13024" s="35" t="str">
        <f t="shared" si="204"/>
        <v>19100132</v>
      </c>
      <c r="C13024" s="32" t="s">
        <v>992</v>
      </c>
      <c r="D13024" s="33">
        <v>9128.68</v>
      </c>
      <c r="E13024" s="33">
        <v>103191.61</v>
      </c>
    </row>
    <row r="13025" spans="1:5" x14ac:dyDescent="0.25">
      <c r="A13025">
        <v>9</v>
      </c>
      <c r="B13025" s="35" t="str">
        <f t="shared" si="204"/>
        <v>19100142</v>
      </c>
      <c r="C13025" s="32" t="s">
        <v>993</v>
      </c>
      <c r="D13025" s="33">
        <v>106679.96</v>
      </c>
      <c r="E13025" s="33">
        <v>-55559.22</v>
      </c>
    </row>
    <row r="13026" spans="1:5" x14ac:dyDescent="0.25">
      <c r="A13026">
        <v>9</v>
      </c>
      <c r="B13026" s="35" t="str">
        <f t="shared" si="204"/>
        <v>19100152</v>
      </c>
      <c r="C13026" s="32" t="s">
        <v>994</v>
      </c>
      <c r="D13026" s="33">
        <v>14383031.93</v>
      </c>
      <c r="E13026" s="33">
        <v>1477309.85</v>
      </c>
    </row>
    <row r="13027" spans="1:5" x14ac:dyDescent="0.25">
      <c r="A13027">
        <v>9</v>
      </c>
      <c r="B13027" s="35" t="str">
        <f t="shared" si="204"/>
        <v>19100162</v>
      </c>
      <c r="C13027" s="32" t="s">
        <v>995</v>
      </c>
      <c r="D13027" s="33">
        <v>-26684345.039999999</v>
      </c>
      <c r="E13027" s="33">
        <v>-2876614.27</v>
      </c>
    </row>
    <row r="13028" spans="1:5" x14ac:dyDescent="0.25">
      <c r="A13028">
        <v>9</v>
      </c>
      <c r="B13028" s="35" t="str">
        <f t="shared" si="204"/>
        <v xml:space="preserve">F191    </v>
      </c>
      <c r="C13028" s="25" t="s">
        <v>996</v>
      </c>
      <c r="D13028" s="26">
        <v>2784765.38</v>
      </c>
      <c r="E13028" s="26">
        <v>-5784139.4100000001</v>
      </c>
    </row>
    <row r="13029" spans="1:5" x14ac:dyDescent="0.25">
      <c r="A13029">
        <v>9</v>
      </c>
      <c r="B13029" s="35" t="str">
        <f t="shared" si="204"/>
        <v>F1-P110.</v>
      </c>
      <c r="C13029" s="25" t="s">
        <v>232</v>
      </c>
      <c r="D13029" s="26">
        <v>2784765.38</v>
      </c>
      <c r="E13029" s="26">
        <v>-5784139.4100000001</v>
      </c>
    </row>
    <row r="13030" spans="1:5" x14ac:dyDescent="0.25">
      <c r="A13030">
        <v>9</v>
      </c>
      <c r="B13030" s="35" t="str">
        <f t="shared" si="204"/>
        <v>F1-P110.</v>
      </c>
      <c r="C13030" s="30" t="s">
        <v>233</v>
      </c>
      <c r="D13030" s="31">
        <v>1549741595.3199999</v>
      </c>
      <c r="E13030" s="31">
        <v>1497008537.5899999</v>
      </c>
    </row>
    <row r="13031" spans="1:5" x14ac:dyDescent="0.25">
      <c r="A13031">
        <v>9</v>
      </c>
      <c r="B13031" s="35" t="str">
        <f t="shared" si="204"/>
        <v>F1.P110.</v>
      </c>
      <c r="C13031" s="30" t="s">
        <v>234</v>
      </c>
      <c r="D13031" s="31">
        <v>11593971660.01</v>
      </c>
      <c r="E13031" s="31">
        <v>11573935106.379999</v>
      </c>
    </row>
    <row r="13032" spans="1:5" x14ac:dyDescent="0.25">
      <c r="A13032">
        <v>9</v>
      </c>
      <c r="B13032" s="35" t="str">
        <f t="shared" si="204"/>
        <v>Liabilit</v>
      </c>
      <c r="C13032" s="36" t="s">
        <v>997</v>
      </c>
      <c r="D13032" s="37" t="s">
        <v>998</v>
      </c>
      <c r="E13032" s="37" t="s">
        <v>999</v>
      </c>
    </row>
    <row r="13033" spans="1:5" x14ac:dyDescent="0.25">
      <c r="A13033">
        <v>9</v>
      </c>
      <c r="B13033" s="35" t="str">
        <f t="shared" si="204"/>
        <v>20100023</v>
      </c>
      <c r="C13033" s="32" t="s">
        <v>1000</v>
      </c>
      <c r="D13033" s="34">
        <v>-859037.91</v>
      </c>
      <c r="E13033" s="34">
        <v>-859037.91</v>
      </c>
    </row>
    <row r="13034" spans="1:5" x14ac:dyDescent="0.25">
      <c r="A13034">
        <v>9</v>
      </c>
      <c r="B13034" s="35" t="str">
        <f t="shared" si="204"/>
        <v xml:space="preserve">F201    </v>
      </c>
      <c r="C13034" s="25" t="s">
        <v>1001</v>
      </c>
      <c r="D13034" s="27">
        <v>-859037.91</v>
      </c>
      <c r="E13034" s="27">
        <v>-859037.91</v>
      </c>
    </row>
    <row r="13035" spans="1:5" x14ac:dyDescent="0.25">
      <c r="A13035">
        <v>9</v>
      </c>
      <c r="B13035" s="35" t="str">
        <f t="shared" si="204"/>
        <v>F1-P112.</v>
      </c>
      <c r="C13035" s="25" t="s">
        <v>235</v>
      </c>
      <c r="D13035" s="27">
        <v>-859037.91</v>
      </c>
      <c r="E13035" s="27">
        <v>-859037.91</v>
      </c>
    </row>
    <row r="13036" spans="1:5" x14ac:dyDescent="0.25">
      <c r="A13036">
        <v>9</v>
      </c>
      <c r="B13036" s="35" t="str">
        <f t="shared" si="204"/>
        <v>20700003</v>
      </c>
      <c r="C13036" s="32" t="s">
        <v>1002</v>
      </c>
      <c r="D13036" s="34">
        <v>-122847945.22</v>
      </c>
      <c r="E13036" s="34">
        <v>-122847945.22</v>
      </c>
    </row>
    <row r="13037" spans="1:5" x14ac:dyDescent="0.25">
      <c r="A13037">
        <v>9</v>
      </c>
      <c r="B13037" s="35" t="str">
        <f t="shared" si="204"/>
        <v>20700013</v>
      </c>
      <c r="C13037" s="32" t="s">
        <v>1003</v>
      </c>
      <c r="D13037" s="34">
        <v>-338395484.31</v>
      </c>
      <c r="E13037" s="34">
        <v>-338395484.31</v>
      </c>
    </row>
    <row r="13038" spans="1:5" x14ac:dyDescent="0.25">
      <c r="A13038">
        <v>9</v>
      </c>
      <c r="B13038" s="35" t="str">
        <f t="shared" si="204"/>
        <v>20700023</v>
      </c>
      <c r="C13038" s="32" t="s">
        <v>1004</v>
      </c>
      <c r="D13038" s="34">
        <v>-16901820.34</v>
      </c>
      <c r="E13038" s="34">
        <v>-16901820.34</v>
      </c>
    </row>
    <row r="13039" spans="1:5" x14ac:dyDescent="0.25">
      <c r="A13039">
        <v>9</v>
      </c>
      <c r="B13039" s="35" t="str">
        <f t="shared" si="204"/>
        <v xml:space="preserve">F207    </v>
      </c>
      <c r="C13039" s="25" t="s">
        <v>1005</v>
      </c>
      <c r="D13039" s="27">
        <v>-478145249.87</v>
      </c>
      <c r="E13039" s="27">
        <v>-478145249.87</v>
      </c>
    </row>
    <row r="13040" spans="1:5" x14ac:dyDescent="0.25">
      <c r="A13040">
        <v>9</v>
      </c>
      <c r="B13040" s="35" t="str">
        <f t="shared" si="204"/>
        <v>F1-P112.</v>
      </c>
      <c r="C13040" s="25" t="s">
        <v>236</v>
      </c>
      <c r="D13040" s="27">
        <v>-478145249.87</v>
      </c>
      <c r="E13040" s="27">
        <v>-478145249.87</v>
      </c>
    </row>
    <row r="13041" spans="1:5" x14ac:dyDescent="0.25">
      <c r="A13041">
        <v>9</v>
      </c>
      <c r="B13041" s="35" t="str">
        <f t="shared" si="204"/>
        <v>21100003</v>
      </c>
      <c r="C13041" s="32" t="s">
        <v>1006</v>
      </c>
      <c r="D13041" s="34">
        <v>-2803605116.4699998</v>
      </c>
      <c r="E13041" s="34">
        <v>-2803605116.4699998</v>
      </c>
    </row>
    <row r="13042" spans="1:5" x14ac:dyDescent="0.25">
      <c r="A13042">
        <v>9</v>
      </c>
      <c r="B13042" s="35" t="str">
        <f t="shared" si="204"/>
        <v>21100383</v>
      </c>
      <c r="C13042" s="32" t="s">
        <v>1007</v>
      </c>
      <c r="D13042" s="34">
        <v>-491575</v>
      </c>
      <c r="E13042" s="34">
        <v>-491575</v>
      </c>
    </row>
    <row r="13043" spans="1:5" x14ac:dyDescent="0.25">
      <c r="A13043">
        <v>9</v>
      </c>
      <c r="B13043" s="35" t="str">
        <f t="shared" si="204"/>
        <v xml:space="preserve">F211    </v>
      </c>
      <c r="C13043" s="25" t="s">
        <v>1008</v>
      </c>
      <c r="D13043" s="27">
        <v>-2804096691.4699998</v>
      </c>
      <c r="E13043" s="27">
        <v>-2804096691.4699998</v>
      </c>
    </row>
    <row r="13044" spans="1:5" x14ac:dyDescent="0.25">
      <c r="A13044">
        <v>9</v>
      </c>
      <c r="B13044" s="35" t="str">
        <f t="shared" si="204"/>
        <v>F1-P112.</v>
      </c>
      <c r="C13044" s="25" t="s">
        <v>237</v>
      </c>
      <c r="D13044" s="27">
        <v>-2804096691.4699998</v>
      </c>
      <c r="E13044" s="27">
        <v>-2804096691.4699998</v>
      </c>
    </row>
    <row r="13045" spans="1:5" x14ac:dyDescent="0.25">
      <c r="A13045">
        <v>9</v>
      </c>
      <c r="B13045" s="35" t="str">
        <f t="shared" si="204"/>
        <v>21400013</v>
      </c>
      <c r="C13045" s="32" t="s">
        <v>1009</v>
      </c>
      <c r="D13045" s="34">
        <v>2148854.7200000002</v>
      </c>
      <c r="E13045" s="34">
        <v>2148854.7200000002</v>
      </c>
    </row>
    <row r="13046" spans="1:5" x14ac:dyDescent="0.25">
      <c r="A13046">
        <v>9</v>
      </c>
      <c r="B13046" s="35" t="str">
        <f t="shared" si="204"/>
        <v>21400033</v>
      </c>
      <c r="C13046" s="32" t="s">
        <v>1010</v>
      </c>
      <c r="D13046" s="34">
        <v>4985024.68</v>
      </c>
      <c r="E13046" s="34">
        <v>4985024.68</v>
      </c>
    </row>
    <row r="13047" spans="1:5" x14ac:dyDescent="0.25">
      <c r="A13047">
        <v>9</v>
      </c>
      <c r="B13047" s="35" t="str">
        <f t="shared" si="204"/>
        <v xml:space="preserve">F214    </v>
      </c>
      <c r="C13047" s="25" t="s">
        <v>1011</v>
      </c>
      <c r="D13047" s="27">
        <v>7133879.4000000004</v>
      </c>
      <c r="E13047" s="27">
        <v>7133879.4000000004</v>
      </c>
    </row>
    <row r="13048" spans="1:5" x14ac:dyDescent="0.25">
      <c r="A13048">
        <v>9</v>
      </c>
      <c r="B13048" s="35" t="str">
        <f t="shared" si="204"/>
        <v>F1-P112.</v>
      </c>
      <c r="C13048" s="25" t="s">
        <v>238</v>
      </c>
      <c r="D13048" s="27">
        <v>7133879.4000000004</v>
      </c>
      <c r="E13048" s="27">
        <v>7133879.4000000004</v>
      </c>
    </row>
    <row r="13049" spans="1:5" x14ac:dyDescent="0.25">
      <c r="A13049">
        <v>9</v>
      </c>
      <c r="B13049" s="35" t="str">
        <f t="shared" si="204"/>
        <v>21500023</v>
      </c>
      <c r="C13049" s="32" t="s">
        <v>1012</v>
      </c>
      <c r="D13049" s="34">
        <v>-13324625</v>
      </c>
      <c r="E13049" s="34">
        <v>-14443200</v>
      </c>
    </row>
    <row r="13050" spans="1:5" x14ac:dyDescent="0.25">
      <c r="A13050">
        <v>9</v>
      </c>
      <c r="B13050" s="35" t="str">
        <f t="shared" si="204"/>
        <v>21500033</v>
      </c>
      <c r="C13050" s="32" t="s">
        <v>1013</v>
      </c>
      <c r="D13050" s="34">
        <v>-6914541</v>
      </c>
      <c r="E13050" s="34">
        <v>-8111172</v>
      </c>
    </row>
    <row r="13051" spans="1:5" x14ac:dyDescent="0.25">
      <c r="A13051">
        <v>9</v>
      </c>
      <c r="B13051" s="35" t="str">
        <f t="shared" si="204"/>
        <v xml:space="preserve">F215    </v>
      </c>
      <c r="C13051" s="25" t="s">
        <v>263</v>
      </c>
      <c r="D13051" s="27">
        <v>-20239166</v>
      </c>
      <c r="E13051" s="27">
        <v>-22554372</v>
      </c>
    </row>
    <row r="13052" spans="1:5" x14ac:dyDescent="0.25">
      <c r="A13052">
        <v>9</v>
      </c>
      <c r="B13052" s="35" t="str">
        <f t="shared" si="204"/>
        <v>21600003</v>
      </c>
      <c r="C13052" s="32" t="s">
        <v>1014</v>
      </c>
      <c r="D13052" s="34">
        <v>-712198099.21000004</v>
      </c>
      <c r="E13052" s="34">
        <v>-469704275.00999999</v>
      </c>
    </row>
    <row r="13053" spans="1:5" x14ac:dyDescent="0.25">
      <c r="A13053">
        <v>9</v>
      </c>
      <c r="B13053" s="35" t="str">
        <f t="shared" si="204"/>
        <v>21600011</v>
      </c>
      <c r="C13053" s="32" t="s">
        <v>1015</v>
      </c>
      <c r="D13053" s="34">
        <v>-2684277.52</v>
      </c>
      <c r="E13053" s="34">
        <v>12329544.279999999</v>
      </c>
    </row>
    <row r="13054" spans="1:5" x14ac:dyDescent="0.25">
      <c r="A13054">
        <v>9</v>
      </c>
      <c r="B13054" s="35" t="str">
        <f t="shared" si="204"/>
        <v>21600013</v>
      </c>
      <c r="C13054" s="32" t="s">
        <v>1016</v>
      </c>
      <c r="D13054" s="34">
        <v>77562549.519999996</v>
      </c>
      <c r="E13054" s="34">
        <v>77562549.519999996</v>
      </c>
    </row>
    <row r="13055" spans="1:5" x14ac:dyDescent="0.25">
      <c r="A13055">
        <v>9</v>
      </c>
      <c r="B13055" s="35" t="str">
        <f t="shared" si="204"/>
        <v>21600023</v>
      </c>
      <c r="C13055" s="32" t="s">
        <v>1017</v>
      </c>
      <c r="D13055" s="34">
        <v>1755001.25</v>
      </c>
      <c r="E13055" s="34">
        <v>1755001.25</v>
      </c>
    </row>
    <row r="13056" spans="1:5" x14ac:dyDescent="0.25">
      <c r="A13056">
        <v>9</v>
      </c>
      <c r="B13056" s="35" t="str">
        <f t="shared" si="204"/>
        <v>21600033</v>
      </c>
      <c r="C13056" s="32" t="s">
        <v>1018</v>
      </c>
      <c r="D13056" s="34">
        <v>1471103.62</v>
      </c>
      <c r="E13056" s="34">
        <v>1471103.62</v>
      </c>
    </row>
    <row r="13057" spans="1:5" x14ac:dyDescent="0.25">
      <c r="A13057">
        <v>9</v>
      </c>
      <c r="B13057" s="35" t="str">
        <f t="shared" si="204"/>
        <v>21600053</v>
      </c>
      <c r="C13057" s="32" t="s">
        <v>1019</v>
      </c>
      <c r="D13057" s="34">
        <v>16359946.109999999</v>
      </c>
      <c r="E13057" s="34">
        <v>16359946.109999999</v>
      </c>
    </row>
    <row r="13058" spans="1:5" x14ac:dyDescent="0.25">
      <c r="A13058">
        <v>9</v>
      </c>
      <c r="B13058" s="35" t="str">
        <f t="shared" si="204"/>
        <v xml:space="preserve">F216    </v>
      </c>
      <c r="C13058" s="25" t="s">
        <v>264</v>
      </c>
      <c r="D13058" s="27">
        <v>-617733776.23000002</v>
      </c>
      <c r="E13058" s="27">
        <v>-360226130.23000002</v>
      </c>
    </row>
    <row r="13059" spans="1:5" x14ac:dyDescent="0.25">
      <c r="A13059">
        <v>9</v>
      </c>
      <c r="B13059" s="35" t="str">
        <f t="shared" si="204"/>
        <v>43800003</v>
      </c>
      <c r="C13059" s="32" t="s">
        <v>1020</v>
      </c>
      <c r="D13059" s="34">
        <v>257363965</v>
      </c>
      <c r="E13059" s="34">
        <v>96545904</v>
      </c>
    </row>
    <row r="13060" spans="1:5" x14ac:dyDescent="0.25">
      <c r="A13060">
        <v>9</v>
      </c>
      <c r="B13060" s="35" t="str">
        <f t="shared" si="204"/>
        <v xml:space="preserve">F438    </v>
      </c>
      <c r="C13060" s="25" t="s">
        <v>270</v>
      </c>
      <c r="D13060" s="27">
        <v>257363965</v>
      </c>
      <c r="E13060" s="27">
        <v>96545904</v>
      </c>
    </row>
    <row r="13061" spans="1:5" x14ac:dyDescent="0.25">
      <c r="A13061">
        <v>9</v>
      </c>
      <c r="B13061" s="35" t="str">
        <f t="shared" si="204"/>
        <v>43900003</v>
      </c>
      <c r="C13061" s="32" t="s">
        <v>1021</v>
      </c>
      <c r="D13061" s="34">
        <v>5848610</v>
      </c>
      <c r="E13061" s="34">
        <v>5848610</v>
      </c>
    </row>
    <row r="13062" spans="1:5" x14ac:dyDescent="0.25">
      <c r="A13062">
        <v>9</v>
      </c>
      <c r="B13062" s="35" t="str">
        <f t="shared" si="204"/>
        <v xml:space="preserve">F439    </v>
      </c>
      <c r="C13062" s="25" t="s">
        <v>271</v>
      </c>
      <c r="D13062" s="27">
        <v>5848610</v>
      </c>
      <c r="E13062" s="27">
        <v>5848610</v>
      </c>
    </row>
    <row r="13063" spans="1:5" x14ac:dyDescent="0.25">
      <c r="A13063">
        <v>9</v>
      </c>
      <c r="B13063" s="35" t="str">
        <f t="shared" si="204"/>
        <v>FERC_RET</v>
      </c>
      <c r="C13063" s="25" t="s">
        <v>1022</v>
      </c>
      <c r="D13063" s="27">
        <v>263212575</v>
      </c>
      <c r="E13063" s="27">
        <v>102394514</v>
      </c>
    </row>
    <row r="13064" spans="1:5" x14ac:dyDescent="0.25">
      <c r="A13064">
        <v>9</v>
      </c>
      <c r="B13064" s="35" t="str">
        <f t="shared" si="204"/>
        <v>41500103</v>
      </c>
      <c r="C13064" s="32" t="s">
        <v>1023</v>
      </c>
      <c r="D13064" s="33">
        <v>0</v>
      </c>
      <c r="E13064" s="34">
        <v>1157.83</v>
      </c>
    </row>
    <row r="13065" spans="1:5" x14ac:dyDescent="0.25">
      <c r="A13065">
        <v>9</v>
      </c>
      <c r="B13065" s="35" t="str">
        <f t="shared" si="204"/>
        <v>41500113</v>
      </c>
      <c r="C13065" s="32" t="s">
        <v>1024</v>
      </c>
      <c r="D13065" s="33">
        <v>0</v>
      </c>
      <c r="E13065" s="34">
        <v>-29.93</v>
      </c>
    </row>
    <row r="13066" spans="1:5" x14ac:dyDescent="0.25">
      <c r="A13066">
        <v>9</v>
      </c>
      <c r="B13066" s="35" t="str">
        <f t="shared" si="204"/>
        <v>41810000</v>
      </c>
      <c r="C13066" s="32" t="s">
        <v>1025</v>
      </c>
      <c r="D13066" s="33">
        <v>0</v>
      </c>
      <c r="E13066" s="34">
        <v>171525</v>
      </c>
    </row>
    <row r="13067" spans="1:5" x14ac:dyDescent="0.25">
      <c r="A13067">
        <v>9</v>
      </c>
      <c r="B13067" s="35" t="str">
        <f t="shared" si="204"/>
        <v>41900013</v>
      </c>
      <c r="C13067" s="32" t="s">
        <v>1026</v>
      </c>
      <c r="D13067" s="33">
        <v>0</v>
      </c>
      <c r="E13067" s="34">
        <v>143455.60999999999</v>
      </c>
    </row>
    <row r="13068" spans="1:5" x14ac:dyDescent="0.25">
      <c r="A13068">
        <v>9</v>
      </c>
      <c r="B13068" s="35" t="str">
        <f t="shared" si="204"/>
        <v>42650093</v>
      </c>
      <c r="C13068" s="32" t="s">
        <v>1027</v>
      </c>
      <c r="D13068" s="33">
        <v>0</v>
      </c>
      <c r="E13068" s="34">
        <v>12900</v>
      </c>
    </row>
    <row r="13069" spans="1:5" x14ac:dyDescent="0.25">
      <c r="A13069">
        <v>9</v>
      </c>
      <c r="B13069" s="35" t="str">
        <f t="shared" si="204"/>
        <v>42650103</v>
      </c>
      <c r="C13069" s="32" t="s">
        <v>1028</v>
      </c>
      <c r="D13069" s="33">
        <v>0</v>
      </c>
      <c r="E13069" s="34">
        <v>20500</v>
      </c>
    </row>
    <row r="13070" spans="1:5" x14ac:dyDescent="0.25">
      <c r="A13070">
        <v>9</v>
      </c>
      <c r="B13070" s="35" t="str">
        <f t="shared" si="204"/>
        <v>44000001</v>
      </c>
      <c r="C13070" s="32" t="s">
        <v>1030</v>
      </c>
      <c r="D13070" s="33">
        <v>0</v>
      </c>
      <c r="E13070" s="34">
        <v>-877112345.61000001</v>
      </c>
    </row>
    <row r="13071" spans="1:5" x14ac:dyDescent="0.25">
      <c r="A13071">
        <v>9</v>
      </c>
      <c r="B13071" s="35" t="str">
        <f t="shared" si="204"/>
        <v>44200011</v>
      </c>
      <c r="C13071" s="32" t="s">
        <v>1031</v>
      </c>
      <c r="D13071" s="33">
        <v>0</v>
      </c>
      <c r="E13071" s="34">
        <v>-656455186.39999998</v>
      </c>
    </row>
    <row r="13072" spans="1:5" x14ac:dyDescent="0.25">
      <c r="A13072">
        <v>9</v>
      </c>
      <c r="B13072" s="35" t="str">
        <f t="shared" si="204"/>
        <v>44200021</v>
      </c>
      <c r="C13072" s="32" t="s">
        <v>1032</v>
      </c>
      <c r="D13072" s="33">
        <v>0</v>
      </c>
      <c r="E13072" s="34">
        <v>-83368258.640000001</v>
      </c>
    </row>
    <row r="13073" spans="1:5" x14ac:dyDescent="0.25">
      <c r="A13073">
        <v>9</v>
      </c>
      <c r="B13073" s="35" t="str">
        <f t="shared" si="204"/>
        <v>44200031</v>
      </c>
      <c r="C13073" s="32" t="s">
        <v>1033</v>
      </c>
      <c r="D13073" s="33">
        <v>0</v>
      </c>
      <c r="E13073" s="34">
        <v>-177752.22</v>
      </c>
    </row>
    <row r="13074" spans="1:5" x14ac:dyDescent="0.25">
      <c r="A13074">
        <v>9</v>
      </c>
      <c r="B13074" s="35" t="str">
        <f t="shared" si="204"/>
        <v>44200041</v>
      </c>
      <c r="C13074" s="32" t="s">
        <v>1034</v>
      </c>
      <c r="D13074" s="33">
        <v>0</v>
      </c>
      <c r="E13074" s="34">
        <v>-2423975.7400000002</v>
      </c>
    </row>
    <row r="13075" spans="1:5" x14ac:dyDescent="0.25">
      <c r="A13075">
        <v>9</v>
      </c>
      <c r="B13075" s="35" t="str">
        <f t="shared" si="204"/>
        <v>44400001</v>
      </c>
      <c r="C13075" s="32" t="s">
        <v>1035</v>
      </c>
      <c r="D13075" s="33">
        <v>0</v>
      </c>
      <c r="E13075" s="34">
        <v>-14726631.310000001</v>
      </c>
    </row>
    <row r="13076" spans="1:5" x14ac:dyDescent="0.25">
      <c r="A13076">
        <v>9</v>
      </c>
      <c r="B13076" s="35" t="str">
        <f t="shared" si="204"/>
        <v>44700011</v>
      </c>
      <c r="C13076" s="32" t="s">
        <v>1036</v>
      </c>
      <c r="D13076" s="33">
        <v>0</v>
      </c>
      <c r="E13076" s="34">
        <v>-250001.78</v>
      </c>
    </row>
    <row r="13077" spans="1:5" x14ac:dyDescent="0.25">
      <c r="A13077">
        <v>9</v>
      </c>
      <c r="B13077" s="35" t="str">
        <f t="shared" si="204"/>
        <v>44700031</v>
      </c>
      <c r="C13077" s="32" t="s">
        <v>1037</v>
      </c>
      <c r="D13077" s="33">
        <v>0</v>
      </c>
      <c r="E13077" s="34">
        <v>-95818467.090000004</v>
      </c>
    </row>
    <row r="13078" spans="1:5" x14ac:dyDescent="0.25">
      <c r="A13078">
        <v>9</v>
      </c>
      <c r="B13078" s="35" t="str">
        <f t="shared" si="204"/>
        <v>45000001</v>
      </c>
      <c r="C13078" s="32" t="s">
        <v>1038</v>
      </c>
      <c r="D13078" s="33">
        <v>0</v>
      </c>
      <c r="E13078" s="34">
        <v>-2294819.85</v>
      </c>
    </row>
    <row r="13079" spans="1:5" x14ac:dyDescent="0.25">
      <c r="A13079">
        <v>9</v>
      </c>
      <c r="B13079" s="35" t="str">
        <f t="shared" si="204"/>
        <v>45100031</v>
      </c>
      <c r="C13079" s="32" t="s">
        <v>1039</v>
      </c>
      <c r="D13079" s="33">
        <v>0</v>
      </c>
      <c r="E13079" s="34">
        <v>-1230218</v>
      </c>
    </row>
    <row r="13080" spans="1:5" x14ac:dyDescent="0.25">
      <c r="A13080">
        <v>9</v>
      </c>
      <c r="B13080" s="35" t="str">
        <f t="shared" ref="B13080:B13143" si="205">LEFT(C13080,8)</f>
        <v>45100131</v>
      </c>
      <c r="C13080" s="32" t="s">
        <v>1040</v>
      </c>
      <c r="D13080" s="33">
        <v>0</v>
      </c>
      <c r="E13080" s="34">
        <v>-1094232.6100000001</v>
      </c>
    </row>
    <row r="13081" spans="1:5" x14ac:dyDescent="0.25">
      <c r="A13081">
        <v>9</v>
      </c>
      <c r="B13081" s="35" t="str">
        <f t="shared" si="205"/>
        <v>45100141</v>
      </c>
      <c r="C13081" s="32" t="s">
        <v>1041</v>
      </c>
      <c r="D13081" s="33">
        <v>0</v>
      </c>
      <c r="E13081" s="34">
        <v>-118832</v>
      </c>
    </row>
    <row r="13082" spans="1:5" x14ac:dyDescent="0.25">
      <c r="A13082">
        <v>9</v>
      </c>
      <c r="B13082" s="35" t="str">
        <f t="shared" si="205"/>
        <v>45100151</v>
      </c>
      <c r="C13082" s="32" t="s">
        <v>1042</v>
      </c>
      <c r="D13082" s="33">
        <v>0</v>
      </c>
      <c r="E13082" s="34">
        <v>-165162.35999999999</v>
      </c>
    </row>
    <row r="13083" spans="1:5" x14ac:dyDescent="0.25">
      <c r="A13083">
        <v>9</v>
      </c>
      <c r="B13083" s="35" t="str">
        <f t="shared" si="205"/>
        <v>45100161</v>
      </c>
      <c r="C13083" s="32" t="s">
        <v>1043</v>
      </c>
      <c r="D13083" s="33">
        <v>0</v>
      </c>
      <c r="E13083" s="34">
        <v>-106895.56</v>
      </c>
    </row>
    <row r="13084" spans="1:5" x14ac:dyDescent="0.25">
      <c r="A13084">
        <v>9</v>
      </c>
      <c r="B13084" s="35" t="str">
        <f t="shared" si="205"/>
        <v>45400011</v>
      </c>
      <c r="C13084" s="32" t="s">
        <v>1044</v>
      </c>
      <c r="D13084" s="33">
        <v>0</v>
      </c>
      <c r="E13084" s="34">
        <v>-37703.339999999997</v>
      </c>
    </row>
    <row r="13085" spans="1:5" x14ac:dyDescent="0.25">
      <c r="A13085">
        <v>9</v>
      </c>
      <c r="B13085" s="35" t="str">
        <f t="shared" si="205"/>
        <v>45400031</v>
      </c>
      <c r="C13085" s="32" t="s">
        <v>1045</v>
      </c>
      <c r="D13085" s="33">
        <v>0</v>
      </c>
      <c r="E13085" s="34">
        <v>-3746888.68</v>
      </c>
    </row>
    <row r="13086" spans="1:5" x14ac:dyDescent="0.25">
      <c r="A13086">
        <v>9</v>
      </c>
      <c r="B13086" s="35" t="str">
        <f t="shared" si="205"/>
        <v>45400051</v>
      </c>
      <c r="C13086" s="32" t="s">
        <v>1046</v>
      </c>
      <c r="D13086" s="33">
        <v>0</v>
      </c>
      <c r="E13086" s="34">
        <v>-20217.96</v>
      </c>
    </row>
    <row r="13087" spans="1:5" x14ac:dyDescent="0.25">
      <c r="A13087">
        <v>9</v>
      </c>
      <c r="B13087" s="35" t="str">
        <f t="shared" si="205"/>
        <v>45600091</v>
      </c>
      <c r="C13087" s="32" t="s">
        <v>1047</v>
      </c>
      <c r="D13087" s="33">
        <v>0</v>
      </c>
      <c r="E13087" s="34">
        <v>-1826318.99</v>
      </c>
    </row>
    <row r="13088" spans="1:5" x14ac:dyDescent="0.25">
      <c r="A13088">
        <v>9</v>
      </c>
      <c r="B13088" s="35" t="str">
        <f t="shared" si="205"/>
        <v>45600201</v>
      </c>
      <c r="C13088" s="32" t="s">
        <v>1048</v>
      </c>
      <c r="D13088" s="33">
        <v>0</v>
      </c>
      <c r="E13088" s="34">
        <v>-107280827.81999999</v>
      </c>
    </row>
    <row r="13089" spans="1:5" x14ac:dyDescent="0.25">
      <c r="A13089">
        <v>9</v>
      </c>
      <c r="B13089" s="35" t="str">
        <f t="shared" si="205"/>
        <v>45600211</v>
      </c>
      <c r="C13089" s="32" t="s">
        <v>1049</v>
      </c>
      <c r="D13089" s="33">
        <v>0</v>
      </c>
      <c r="E13089" s="34">
        <v>91412446.689999998</v>
      </c>
    </row>
    <row r="13090" spans="1:5" x14ac:dyDescent="0.25">
      <c r="A13090">
        <v>9</v>
      </c>
      <c r="B13090" s="35" t="str">
        <f t="shared" si="205"/>
        <v>45600221</v>
      </c>
      <c r="C13090" s="32" t="s">
        <v>1050</v>
      </c>
      <c r="D13090" s="33">
        <v>0</v>
      </c>
      <c r="E13090" s="34">
        <v>-77624.179999999993</v>
      </c>
    </row>
    <row r="13091" spans="1:5" x14ac:dyDescent="0.25">
      <c r="A13091">
        <v>9</v>
      </c>
      <c r="B13091" s="35" t="str">
        <f t="shared" si="205"/>
        <v>48000002</v>
      </c>
      <c r="C13091" s="32" t="s">
        <v>1051</v>
      </c>
      <c r="D13091" s="33">
        <v>0</v>
      </c>
      <c r="E13091" s="34">
        <v>-467725349.74000001</v>
      </c>
    </row>
    <row r="13092" spans="1:5" x14ac:dyDescent="0.25">
      <c r="A13092">
        <v>9</v>
      </c>
      <c r="B13092" s="35" t="str">
        <f t="shared" si="205"/>
        <v>48100002</v>
      </c>
      <c r="C13092" s="32" t="s">
        <v>1052</v>
      </c>
      <c r="D13092" s="33">
        <v>0</v>
      </c>
      <c r="E13092" s="34">
        <v>-177183776.97</v>
      </c>
    </row>
    <row r="13093" spans="1:5" x14ac:dyDescent="0.25">
      <c r="A13093">
        <v>9</v>
      </c>
      <c r="B13093" s="35" t="str">
        <f t="shared" si="205"/>
        <v>48100012</v>
      </c>
      <c r="C13093" s="32" t="s">
        <v>1053</v>
      </c>
      <c r="D13093" s="33">
        <v>0</v>
      </c>
      <c r="E13093" s="34">
        <v>-14520137.6</v>
      </c>
    </row>
    <row r="13094" spans="1:5" x14ac:dyDescent="0.25">
      <c r="A13094">
        <v>9</v>
      </c>
      <c r="B13094" s="35" t="str">
        <f t="shared" si="205"/>
        <v>48100022</v>
      </c>
      <c r="C13094" s="32" t="s">
        <v>1054</v>
      </c>
      <c r="D13094" s="33">
        <v>0</v>
      </c>
      <c r="E13094" s="34">
        <v>-17532079.440000001</v>
      </c>
    </row>
    <row r="13095" spans="1:5" x14ac:dyDescent="0.25">
      <c r="A13095">
        <v>9</v>
      </c>
      <c r="B13095" s="35" t="str">
        <f t="shared" si="205"/>
        <v>48100032</v>
      </c>
      <c r="C13095" s="32" t="s">
        <v>1055</v>
      </c>
      <c r="D13095" s="33">
        <v>0</v>
      </c>
      <c r="E13095" s="34">
        <v>-738260.68</v>
      </c>
    </row>
    <row r="13096" spans="1:5" x14ac:dyDescent="0.25">
      <c r="A13096">
        <v>9</v>
      </c>
      <c r="B13096" s="35" t="str">
        <f t="shared" si="205"/>
        <v>48700002</v>
      </c>
      <c r="C13096" s="32" t="s">
        <v>1056</v>
      </c>
      <c r="D13096" s="33">
        <v>0</v>
      </c>
      <c r="E13096" s="34">
        <v>-911444.27</v>
      </c>
    </row>
    <row r="13097" spans="1:5" x14ac:dyDescent="0.25">
      <c r="A13097">
        <v>9</v>
      </c>
      <c r="B13097" s="35" t="str">
        <f t="shared" si="205"/>
        <v>48800012</v>
      </c>
      <c r="C13097" s="32" t="s">
        <v>1057</v>
      </c>
      <c r="D13097" s="33">
        <v>0</v>
      </c>
      <c r="E13097" s="34">
        <v>-432493</v>
      </c>
    </row>
    <row r="13098" spans="1:5" x14ac:dyDescent="0.25">
      <c r="A13098">
        <v>9</v>
      </c>
      <c r="B13098" s="35" t="str">
        <f t="shared" si="205"/>
        <v>48800102</v>
      </c>
      <c r="C13098" s="32" t="s">
        <v>1058</v>
      </c>
      <c r="D13098" s="33">
        <v>0</v>
      </c>
      <c r="E13098" s="34">
        <v>-395070.19</v>
      </c>
    </row>
    <row r="13099" spans="1:5" x14ac:dyDescent="0.25">
      <c r="A13099">
        <v>9</v>
      </c>
      <c r="B13099" s="35" t="str">
        <f t="shared" si="205"/>
        <v>48800112</v>
      </c>
      <c r="C13099" s="32" t="s">
        <v>1059</v>
      </c>
      <c r="D13099" s="33">
        <v>0</v>
      </c>
      <c r="E13099" s="34">
        <v>-101760</v>
      </c>
    </row>
    <row r="13100" spans="1:5" x14ac:dyDescent="0.25">
      <c r="A13100">
        <v>9</v>
      </c>
      <c r="B13100" s="35" t="str">
        <f t="shared" si="205"/>
        <v>48800122</v>
      </c>
      <c r="C13100" s="32" t="s">
        <v>1060</v>
      </c>
      <c r="D13100" s="33">
        <v>0</v>
      </c>
      <c r="E13100" s="34">
        <v>-79811.33</v>
      </c>
    </row>
    <row r="13101" spans="1:5" x14ac:dyDescent="0.25">
      <c r="A13101">
        <v>9</v>
      </c>
      <c r="B13101" s="35" t="str">
        <f t="shared" si="205"/>
        <v>48930002</v>
      </c>
      <c r="C13101" s="32" t="s">
        <v>1061</v>
      </c>
      <c r="D13101" s="33">
        <v>0</v>
      </c>
      <c r="E13101" s="34">
        <v>-5084462.25</v>
      </c>
    </row>
    <row r="13102" spans="1:5" x14ac:dyDescent="0.25">
      <c r="A13102">
        <v>9</v>
      </c>
      <c r="B13102" s="35" t="str">
        <f t="shared" si="205"/>
        <v>48930012</v>
      </c>
      <c r="C13102" s="32" t="s">
        <v>1062</v>
      </c>
      <c r="D13102" s="33">
        <v>0</v>
      </c>
      <c r="E13102" s="34">
        <v>-10880973.939999999</v>
      </c>
    </row>
    <row r="13103" spans="1:5" x14ac:dyDescent="0.25">
      <c r="A13103">
        <v>9</v>
      </c>
      <c r="B13103" s="35" t="str">
        <f t="shared" si="205"/>
        <v>49300142</v>
      </c>
      <c r="C13103" s="32" t="s">
        <v>1063</v>
      </c>
      <c r="D13103" s="33">
        <v>0</v>
      </c>
      <c r="E13103" s="34">
        <v>-5106675.18</v>
      </c>
    </row>
    <row r="13104" spans="1:5" x14ac:dyDescent="0.25">
      <c r="A13104">
        <v>9</v>
      </c>
      <c r="B13104" s="35" t="str">
        <f t="shared" si="205"/>
        <v>49500062</v>
      </c>
      <c r="C13104" s="32" t="s">
        <v>1064</v>
      </c>
      <c r="D13104" s="33">
        <v>0</v>
      </c>
      <c r="E13104" s="34">
        <v>20942692.309999999</v>
      </c>
    </row>
    <row r="13105" spans="1:5" x14ac:dyDescent="0.25">
      <c r="A13105">
        <v>9</v>
      </c>
      <c r="B13105" s="35" t="str">
        <f t="shared" si="205"/>
        <v>60010000</v>
      </c>
      <c r="C13105" s="32" t="s">
        <v>1065</v>
      </c>
      <c r="D13105" s="33">
        <v>0</v>
      </c>
      <c r="E13105" s="34">
        <v>136047041.94</v>
      </c>
    </row>
    <row r="13106" spans="1:5" x14ac:dyDescent="0.25">
      <c r="A13106">
        <v>9</v>
      </c>
      <c r="B13106" s="35" t="str">
        <f t="shared" si="205"/>
        <v>60013000</v>
      </c>
      <c r="C13106" s="32" t="s">
        <v>1066</v>
      </c>
      <c r="D13106" s="33">
        <v>0</v>
      </c>
      <c r="E13106" s="34">
        <v>45492068.649999999</v>
      </c>
    </row>
    <row r="13107" spans="1:5" x14ac:dyDescent="0.25">
      <c r="A13107">
        <v>9</v>
      </c>
      <c r="B13107" s="35" t="str">
        <f t="shared" si="205"/>
        <v>60014000</v>
      </c>
      <c r="C13107" s="32" t="s">
        <v>1067</v>
      </c>
      <c r="D13107" s="33">
        <v>0</v>
      </c>
      <c r="E13107" s="34">
        <v>15076497.439999999</v>
      </c>
    </row>
    <row r="13108" spans="1:5" x14ac:dyDescent="0.25">
      <c r="A13108">
        <v>9</v>
      </c>
      <c r="B13108" s="35" t="str">
        <f t="shared" si="205"/>
        <v>60015000</v>
      </c>
      <c r="C13108" s="32" t="s">
        <v>1068</v>
      </c>
      <c r="D13108" s="33">
        <v>0</v>
      </c>
      <c r="E13108" s="34">
        <v>682659.96</v>
      </c>
    </row>
    <row r="13109" spans="1:5" x14ac:dyDescent="0.25">
      <c r="A13109">
        <v>9</v>
      </c>
      <c r="B13109" s="35" t="str">
        <f t="shared" si="205"/>
        <v>60020000</v>
      </c>
      <c r="C13109" s="32" t="s">
        <v>1069</v>
      </c>
      <c r="D13109" s="33">
        <v>0</v>
      </c>
      <c r="E13109" s="34">
        <v>1094553.48</v>
      </c>
    </row>
    <row r="13110" spans="1:5" x14ac:dyDescent="0.25">
      <c r="A13110">
        <v>9</v>
      </c>
      <c r="B13110" s="35" t="str">
        <f t="shared" si="205"/>
        <v>60020100</v>
      </c>
      <c r="C13110" s="32" t="s">
        <v>1070</v>
      </c>
      <c r="D13110" s="33">
        <v>0</v>
      </c>
      <c r="E13110" s="34">
        <v>572918.26</v>
      </c>
    </row>
    <row r="13111" spans="1:5" x14ac:dyDescent="0.25">
      <c r="A13111">
        <v>9</v>
      </c>
      <c r="B13111" s="35" t="str">
        <f t="shared" si="205"/>
        <v>60023000</v>
      </c>
      <c r="C13111" s="32" t="s">
        <v>1071</v>
      </c>
      <c r="D13111" s="33">
        <v>0</v>
      </c>
      <c r="E13111" s="34">
        <v>16215948.699999999</v>
      </c>
    </row>
    <row r="13112" spans="1:5" x14ac:dyDescent="0.25">
      <c r="A13112">
        <v>9</v>
      </c>
      <c r="B13112" s="35" t="str">
        <f t="shared" si="205"/>
        <v>60024000</v>
      </c>
      <c r="C13112" s="32" t="s">
        <v>1072</v>
      </c>
      <c r="D13112" s="33">
        <v>0</v>
      </c>
      <c r="E13112" s="34">
        <v>2786666.8</v>
      </c>
    </row>
    <row r="13113" spans="1:5" x14ac:dyDescent="0.25">
      <c r="A13113">
        <v>9</v>
      </c>
      <c r="B13113" s="35" t="str">
        <f t="shared" si="205"/>
        <v>60025000</v>
      </c>
      <c r="C13113" s="32" t="s">
        <v>1073</v>
      </c>
      <c r="D13113" s="33">
        <v>0</v>
      </c>
      <c r="E13113" s="34">
        <v>40054.949999999997</v>
      </c>
    </row>
    <row r="13114" spans="1:5" x14ac:dyDescent="0.25">
      <c r="A13114">
        <v>9</v>
      </c>
      <c r="B13114" s="35" t="str">
        <f t="shared" si="205"/>
        <v>60042000</v>
      </c>
      <c r="C13114" s="32" t="s">
        <v>1074</v>
      </c>
      <c r="D13114" s="33">
        <v>0</v>
      </c>
      <c r="E13114" s="34">
        <v>23083040.16</v>
      </c>
    </row>
    <row r="13115" spans="1:5" x14ac:dyDescent="0.25">
      <c r="A13115">
        <v>9</v>
      </c>
      <c r="B13115" s="35" t="str">
        <f t="shared" si="205"/>
        <v>60045000</v>
      </c>
      <c r="C13115" s="32" t="s">
        <v>1075</v>
      </c>
      <c r="D13115" s="33">
        <v>0</v>
      </c>
      <c r="E13115" s="34">
        <v>1950587.87</v>
      </c>
    </row>
    <row r="13116" spans="1:5" x14ac:dyDescent="0.25">
      <c r="A13116">
        <v>9</v>
      </c>
      <c r="B13116" s="35" t="str">
        <f t="shared" si="205"/>
        <v>60046000</v>
      </c>
      <c r="C13116" s="32" t="s">
        <v>1076</v>
      </c>
      <c r="D13116" s="33">
        <v>0</v>
      </c>
      <c r="E13116" s="34">
        <v>554642.54</v>
      </c>
    </row>
    <row r="13117" spans="1:5" x14ac:dyDescent="0.25">
      <c r="A13117">
        <v>9</v>
      </c>
      <c r="B13117" s="35" t="str">
        <f t="shared" si="205"/>
        <v>60070000</v>
      </c>
      <c r="C13117" s="32" t="s">
        <v>1077</v>
      </c>
      <c r="D13117" s="33">
        <v>0</v>
      </c>
      <c r="E13117" s="34">
        <v>84615.39</v>
      </c>
    </row>
    <row r="13118" spans="1:5" x14ac:dyDescent="0.25">
      <c r="A13118">
        <v>9</v>
      </c>
      <c r="B13118" s="35" t="str">
        <f t="shared" si="205"/>
        <v>60081000</v>
      </c>
      <c r="C13118" s="32" t="s">
        <v>1078</v>
      </c>
      <c r="D13118" s="33">
        <v>0</v>
      </c>
      <c r="E13118" s="34">
        <v>200295.47</v>
      </c>
    </row>
    <row r="13119" spans="1:5" x14ac:dyDescent="0.25">
      <c r="A13119">
        <v>9</v>
      </c>
      <c r="B13119" s="35" t="str">
        <f t="shared" si="205"/>
        <v>60230010</v>
      </c>
      <c r="C13119" s="32" t="s">
        <v>1079</v>
      </c>
      <c r="D13119" s="33">
        <v>0</v>
      </c>
      <c r="E13119" s="34">
        <v>5713436.0099999998</v>
      </c>
    </row>
    <row r="13120" spans="1:5" x14ac:dyDescent="0.25">
      <c r="A13120">
        <v>9</v>
      </c>
      <c r="B13120" s="35" t="str">
        <f t="shared" si="205"/>
        <v>60250000</v>
      </c>
      <c r="C13120" s="32" t="s">
        <v>1080</v>
      </c>
      <c r="D13120" s="33">
        <v>0</v>
      </c>
      <c r="E13120" s="34">
        <v>1804330.82</v>
      </c>
    </row>
    <row r="13121" spans="1:5" x14ac:dyDescent="0.25">
      <c r="A13121">
        <v>9</v>
      </c>
      <c r="B13121" s="35" t="str">
        <f t="shared" si="205"/>
        <v>60260020</v>
      </c>
      <c r="C13121" s="32" t="s">
        <v>1081</v>
      </c>
      <c r="D13121" s="33">
        <v>0</v>
      </c>
      <c r="E13121" s="34">
        <v>9053816.3800000008</v>
      </c>
    </row>
    <row r="13122" spans="1:5" x14ac:dyDescent="0.25">
      <c r="A13122">
        <v>9</v>
      </c>
      <c r="B13122" s="35" t="str">
        <f t="shared" si="205"/>
        <v>60260060</v>
      </c>
      <c r="C13122" s="32" t="s">
        <v>1845</v>
      </c>
      <c r="D13122" s="33">
        <v>0</v>
      </c>
      <c r="E13122" s="34">
        <v>-338665.85</v>
      </c>
    </row>
    <row r="13123" spans="1:5" x14ac:dyDescent="0.25">
      <c r="A13123">
        <v>9</v>
      </c>
      <c r="B13123" s="35" t="str">
        <f t="shared" si="205"/>
        <v>60260090</v>
      </c>
      <c r="C13123" s="32" t="s">
        <v>1846</v>
      </c>
      <c r="D13123" s="33">
        <v>0</v>
      </c>
      <c r="E13123" s="34">
        <v>571.83000000000004</v>
      </c>
    </row>
    <row r="13124" spans="1:5" x14ac:dyDescent="0.25">
      <c r="A13124">
        <v>9</v>
      </c>
      <c r="B13124" s="35" t="str">
        <f t="shared" si="205"/>
        <v>60260100</v>
      </c>
      <c r="C13124" s="32" t="s">
        <v>1082</v>
      </c>
      <c r="D13124" s="33">
        <v>0</v>
      </c>
      <c r="E13124" s="34">
        <v>-7170943.9199999999</v>
      </c>
    </row>
    <row r="13125" spans="1:5" x14ac:dyDescent="0.25">
      <c r="A13125">
        <v>9</v>
      </c>
      <c r="B13125" s="35" t="str">
        <f t="shared" si="205"/>
        <v>60266200</v>
      </c>
      <c r="C13125" s="32" t="s">
        <v>1083</v>
      </c>
      <c r="D13125" s="33">
        <v>0</v>
      </c>
      <c r="E13125" s="34">
        <v>180827.49</v>
      </c>
    </row>
    <row r="13126" spans="1:5" x14ac:dyDescent="0.25">
      <c r="A13126">
        <v>9</v>
      </c>
      <c r="B13126" s="35" t="str">
        <f t="shared" si="205"/>
        <v>60266220</v>
      </c>
      <c r="C13126" s="32" t="s">
        <v>1084</v>
      </c>
      <c r="D13126" s="33">
        <v>0</v>
      </c>
      <c r="E13126" s="34">
        <v>28670302.18</v>
      </c>
    </row>
    <row r="13127" spans="1:5" x14ac:dyDescent="0.25">
      <c r="A13127">
        <v>9</v>
      </c>
      <c r="B13127" s="35" t="str">
        <f t="shared" si="205"/>
        <v>60270000</v>
      </c>
      <c r="C13127" s="32" t="s">
        <v>1085</v>
      </c>
      <c r="D13127" s="33">
        <v>0</v>
      </c>
      <c r="E13127" s="34">
        <v>30356159.300000001</v>
      </c>
    </row>
    <row r="13128" spans="1:5" x14ac:dyDescent="0.25">
      <c r="A13128">
        <v>9</v>
      </c>
      <c r="B13128" s="35" t="str">
        <f t="shared" si="205"/>
        <v>60290000</v>
      </c>
      <c r="C13128" s="32" t="s">
        <v>1086</v>
      </c>
      <c r="D13128" s="33">
        <v>0</v>
      </c>
      <c r="E13128" s="34">
        <v>14638563.42</v>
      </c>
    </row>
    <row r="13129" spans="1:5" x14ac:dyDescent="0.25">
      <c r="A13129">
        <v>9</v>
      </c>
      <c r="B13129" s="35" t="str">
        <f t="shared" si="205"/>
        <v>60330000</v>
      </c>
      <c r="C13129" s="32" t="s">
        <v>1087</v>
      </c>
      <c r="D13129" s="33">
        <v>0</v>
      </c>
      <c r="E13129" s="34">
        <v>1451222.97</v>
      </c>
    </row>
    <row r="13130" spans="1:5" x14ac:dyDescent="0.25">
      <c r="A13130">
        <v>9</v>
      </c>
      <c r="B13130" s="35" t="str">
        <f t="shared" si="205"/>
        <v>60331000</v>
      </c>
      <c r="C13130" s="32" t="s">
        <v>1088</v>
      </c>
      <c r="D13130" s="33">
        <v>0</v>
      </c>
      <c r="E13130" s="34">
        <v>11114.1</v>
      </c>
    </row>
    <row r="13131" spans="1:5" x14ac:dyDescent="0.25">
      <c r="A13131">
        <v>9</v>
      </c>
      <c r="B13131" s="35" t="str">
        <f t="shared" si="205"/>
        <v>60332000</v>
      </c>
      <c r="C13131" s="32" t="s">
        <v>1089</v>
      </c>
      <c r="D13131" s="33">
        <v>0</v>
      </c>
      <c r="E13131" s="34">
        <v>679824.76</v>
      </c>
    </row>
    <row r="13132" spans="1:5" x14ac:dyDescent="0.25">
      <c r="A13132">
        <v>9</v>
      </c>
      <c r="B13132" s="35" t="str">
        <f t="shared" si="205"/>
        <v>60333000</v>
      </c>
      <c r="C13132" s="32" t="s">
        <v>1090</v>
      </c>
      <c r="D13132" s="33">
        <v>0</v>
      </c>
      <c r="E13132" s="34">
        <v>525581.30000000005</v>
      </c>
    </row>
    <row r="13133" spans="1:5" x14ac:dyDescent="0.25">
      <c r="A13133">
        <v>9</v>
      </c>
      <c r="B13133" s="35" t="str">
        <f t="shared" si="205"/>
        <v>60333150</v>
      </c>
      <c r="C13133" s="32" t="s">
        <v>1091</v>
      </c>
      <c r="D13133" s="33">
        <v>0</v>
      </c>
      <c r="E13133" s="34">
        <v>415694.61</v>
      </c>
    </row>
    <row r="13134" spans="1:5" x14ac:dyDescent="0.25">
      <c r="A13134">
        <v>9</v>
      </c>
      <c r="B13134" s="35" t="str">
        <f t="shared" si="205"/>
        <v>60334000</v>
      </c>
      <c r="C13134" s="32" t="s">
        <v>1092</v>
      </c>
      <c r="D13134" s="33">
        <v>0</v>
      </c>
      <c r="E13134" s="34">
        <v>419842.68</v>
      </c>
    </row>
    <row r="13135" spans="1:5" x14ac:dyDescent="0.25">
      <c r="A13135">
        <v>9</v>
      </c>
      <c r="B13135" s="35" t="str">
        <f t="shared" si="205"/>
        <v>60335000</v>
      </c>
      <c r="C13135" s="32" t="s">
        <v>1093</v>
      </c>
      <c r="D13135" s="33">
        <v>0</v>
      </c>
      <c r="E13135" s="34">
        <v>910204.67</v>
      </c>
    </row>
    <row r="13136" spans="1:5" x14ac:dyDescent="0.25">
      <c r="A13136">
        <v>9</v>
      </c>
      <c r="B13136" s="35" t="str">
        <f t="shared" si="205"/>
        <v>60390000</v>
      </c>
      <c r="C13136" s="32" t="s">
        <v>1094</v>
      </c>
      <c r="D13136" s="33">
        <v>0</v>
      </c>
      <c r="E13136" s="34">
        <v>603924.97</v>
      </c>
    </row>
    <row r="13137" spans="1:5" x14ac:dyDescent="0.25">
      <c r="A13137">
        <v>9</v>
      </c>
      <c r="B13137" s="35" t="str">
        <f t="shared" si="205"/>
        <v>60600000</v>
      </c>
      <c r="C13137" s="32" t="s">
        <v>1095</v>
      </c>
      <c r="D13137" s="33">
        <v>0</v>
      </c>
      <c r="E13137" s="34">
        <v>15817265.199999999</v>
      </c>
    </row>
    <row r="13138" spans="1:5" x14ac:dyDescent="0.25">
      <c r="A13138">
        <v>9</v>
      </c>
      <c r="B13138" s="35" t="str">
        <f t="shared" si="205"/>
        <v>60600010</v>
      </c>
      <c r="C13138" s="32" t="s">
        <v>1096</v>
      </c>
      <c r="D13138" s="33">
        <v>0</v>
      </c>
      <c r="E13138" s="34">
        <v>412844.06</v>
      </c>
    </row>
    <row r="13139" spans="1:5" x14ac:dyDescent="0.25">
      <c r="A13139">
        <v>9</v>
      </c>
      <c r="B13139" s="35" t="str">
        <f t="shared" si="205"/>
        <v>60600100</v>
      </c>
      <c r="C13139" s="32" t="s">
        <v>1097</v>
      </c>
      <c r="D13139" s="33">
        <v>0</v>
      </c>
      <c r="E13139" s="34">
        <v>9061043.9499999993</v>
      </c>
    </row>
    <row r="13140" spans="1:5" x14ac:dyDescent="0.25">
      <c r="A13140">
        <v>9</v>
      </c>
      <c r="B13140" s="35" t="str">
        <f t="shared" si="205"/>
        <v>60600200</v>
      </c>
      <c r="C13140" s="32" t="s">
        <v>1098</v>
      </c>
      <c r="D13140" s="33">
        <v>0</v>
      </c>
      <c r="E13140" s="34">
        <v>64486.29</v>
      </c>
    </row>
    <row r="13141" spans="1:5" x14ac:dyDescent="0.25">
      <c r="A13141">
        <v>9</v>
      </c>
      <c r="B13141" s="35" t="str">
        <f t="shared" si="205"/>
        <v>60601000</v>
      </c>
      <c r="C13141" s="32" t="s">
        <v>1099</v>
      </c>
      <c r="D13141" s="33">
        <v>0</v>
      </c>
      <c r="E13141" s="34">
        <v>-261.24</v>
      </c>
    </row>
    <row r="13142" spans="1:5" x14ac:dyDescent="0.25">
      <c r="A13142">
        <v>9</v>
      </c>
      <c r="B13142" s="35" t="str">
        <f t="shared" si="205"/>
        <v>60602000</v>
      </c>
      <c r="C13142" s="32" t="s">
        <v>1100</v>
      </c>
      <c r="D13142" s="33">
        <v>0</v>
      </c>
      <c r="E13142" s="33">
        <v>0</v>
      </c>
    </row>
    <row r="13143" spans="1:5" x14ac:dyDescent="0.25">
      <c r="A13143">
        <v>9</v>
      </c>
      <c r="B13143" s="35" t="str">
        <f t="shared" si="205"/>
        <v>60605000</v>
      </c>
      <c r="C13143" s="32" t="s">
        <v>1101</v>
      </c>
      <c r="D13143" s="33">
        <v>0</v>
      </c>
      <c r="E13143" s="34">
        <v>25363.17</v>
      </c>
    </row>
    <row r="13144" spans="1:5" x14ac:dyDescent="0.25">
      <c r="A13144">
        <v>9</v>
      </c>
      <c r="B13144" s="35" t="str">
        <f t="shared" ref="B13144:B13207" si="206">LEFT(C13144,8)</f>
        <v>60611000</v>
      </c>
      <c r="C13144" s="32" t="s">
        <v>1102</v>
      </c>
      <c r="D13144" s="33">
        <v>0</v>
      </c>
      <c r="E13144" s="34">
        <v>65025626.829999998</v>
      </c>
    </row>
    <row r="13145" spans="1:5" x14ac:dyDescent="0.25">
      <c r="A13145">
        <v>9</v>
      </c>
      <c r="B13145" s="35" t="str">
        <f t="shared" si="206"/>
        <v>60611100</v>
      </c>
      <c r="C13145" s="32" t="s">
        <v>1103</v>
      </c>
      <c r="D13145" s="33">
        <v>0</v>
      </c>
      <c r="E13145" s="34">
        <v>-4533010.84</v>
      </c>
    </row>
    <row r="13146" spans="1:5" x14ac:dyDescent="0.25">
      <c r="A13146">
        <v>9</v>
      </c>
      <c r="B13146" s="35" t="str">
        <f t="shared" si="206"/>
        <v>60621000</v>
      </c>
      <c r="C13146" s="32" t="s">
        <v>1104</v>
      </c>
      <c r="D13146" s="33">
        <v>0</v>
      </c>
      <c r="E13146" s="34">
        <v>1104901.69</v>
      </c>
    </row>
    <row r="13147" spans="1:5" x14ac:dyDescent="0.25">
      <c r="A13147">
        <v>9</v>
      </c>
      <c r="B13147" s="35" t="str">
        <f t="shared" si="206"/>
        <v>60621100</v>
      </c>
      <c r="C13147" s="32" t="s">
        <v>1105</v>
      </c>
      <c r="D13147" s="33">
        <v>0</v>
      </c>
      <c r="E13147" s="34">
        <v>-47090.07</v>
      </c>
    </row>
    <row r="13148" spans="1:5" x14ac:dyDescent="0.25">
      <c r="A13148">
        <v>9</v>
      </c>
      <c r="B13148" s="35" t="str">
        <f t="shared" si="206"/>
        <v>60622000</v>
      </c>
      <c r="C13148" s="32" t="s">
        <v>1106</v>
      </c>
      <c r="D13148" s="33">
        <v>0</v>
      </c>
      <c r="E13148" s="34">
        <v>21592090.27</v>
      </c>
    </row>
    <row r="13149" spans="1:5" x14ac:dyDescent="0.25">
      <c r="A13149">
        <v>9</v>
      </c>
      <c r="B13149" s="35" t="str">
        <f t="shared" si="206"/>
        <v>60622001</v>
      </c>
      <c r="C13149" s="32" t="s">
        <v>1107</v>
      </c>
      <c r="D13149" s="33">
        <v>0</v>
      </c>
      <c r="E13149" s="34">
        <v>-3971000.05</v>
      </c>
    </row>
    <row r="13150" spans="1:5" x14ac:dyDescent="0.25">
      <c r="A13150">
        <v>9</v>
      </c>
      <c r="B13150" s="35" t="str">
        <f t="shared" si="206"/>
        <v>60625000</v>
      </c>
      <c r="C13150" s="32" t="s">
        <v>1108</v>
      </c>
      <c r="D13150" s="33">
        <v>0</v>
      </c>
      <c r="E13150" s="34">
        <v>629008.77</v>
      </c>
    </row>
    <row r="13151" spans="1:5" x14ac:dyDescent="0.25">
      <c r="A13151">
        <v>9</v>
      </c>
      <c r="B13151" s="35" t="str">
        <f t="shared" si="206"/>
        <v>60625100</v>
      </c>
      <c r="C13151" s="32" t="s">
        <v>1109</v>
      </c>
      <c r="D13151" s="33">
        <v>0</v>
      </c>
      <c r="E13151" s="34">
        <v>-44755.18</v>
      </c>
    </row>
    <row r="13152" spans="1:5" x14ac:dyDescent="0.25">
      <c r="A13152">
        <v>9</v>
      </c>
      <c r="B13152" s="35" t="str">
        <f t="shared" si="206"/>
        <v>60660000</v>
      </c>
      <c r="C13152" s="32" t="s">
        <v>1110</v>
      </c>
      <c r="D13152" s="33">
        <v>0</v>
      </c>
      <c r="E13152" s="34">
        <v>35467.96</v>
      </c>
    </row>
    <row r="13153" spans="1:5" x14ac:dyDescent="0.25">
      <c r="A13153">
        <v>9</v>
      </c>
      <c r="B13153" s="35" t="str">
        <f t="shared" si="206"/>
        <v>60685100</v>
      </c>
      <c r="C13153" s="32" t="s">
        <v>1111</v>
      </c>
      <c r="D13153" s="33">
        <v>0</v>
      </c>
      <c r="E13153" s="34">
        <v>-1470.41</v>
      </c>
    </row>
    <row r="13154" spans="1:5" x14ac:dyDescent="0.25">
      <c r="A13154">
        <v>9</v>
      </c>
      <c r="B13154" s="35" t="str">
        <f t="shared" si="206"/>
        <v>60700000</v>
      </c>
      <c r="C13154" s="32" t="s">
        <v>1112</v>
      </c>
      <c r="D13154" s="33">
        <v>0</v>
      </c>
      <c r="E13154" s="34">
        <v>7046348.9100000001</v>
      </c>
    </row>
    <row r="13155" spans="1:5" x14ac:dyDescent="0.25">
      <c r="A13155">
        <v>9</v>
      </c>
      <c r="B13155" s="35" t="str">
        <f t="shared" si="206"/>
        <v>60870000</v>
      </c>
      <c r="C13155" s="32" t="s">
        <v>1113</v>
      </c>
      <c r="D13155" s="33">
        <v>0</v>
      </c>
      <c r="E13155" s="34">
        <v>8299033.9299999997</v>
      </c>
    </row>
    <row r="13156" spans="1:5" x14ac:dyDescent="0.25">
      <c r="A13156">
        <v>9</v>
      </c>
      <c r="B13156" s="35" t="str">
        <f t="shared" si="206"/>
        <v>60870001</v>
      </c>
      <c r="C13156" s="32" t="s">
        <v>1114</v>
      </c>
      <c r="D13156" s="33">
        <v>0</v>
      </c>
      <c r="E13156" s="34">
        <v>18822839.600000001</v>
      </c>
    </row>
    <row r="13157" spans="1:5" x14ac:dyDescent="0.25">
      <c r="A13157">
        <v>9</v>
      </c>
      <c r="B13157" s="35" t="str">
        <f t="shared" si="206"/>
        <v>60920000</v>
      </c>
      <c r="C13157" s="32" t="s">
        <v>1115</v>
      </c>
      <c r="D13157" s="33">
        <v>0</v>
      </c>
      <c r="E13157" s="34">
        <v>-847114.1</v>
      </c>
    </row>
    <row r="13158" spans="1:5" x14ac:dyDescent="0.25">
      <c r="A13158">
        <v>9</v>
      </c>
      <c r="B13158" s="35" t="str">
        <f t="shared" si="206"/>
        <v>60930000</v>
      </c>
      <c r="C13158" s="32" t="s">
        <v>1116</v>
      </c>
      <c r="D13158" s="33">
        <v>0</v>
      </c>
      <c r="E13158" s="34">
        <v>2689434.51</v>
      </c>
    </row>
    <row r="13159" spans="1:5" x14ac:dyDescent="0.25">
      <c r="A13159">
        <v>9</v>
      </c>
      <c r="B13159" s="35" t="str">
        <f t="shared" si="206"/>
        <v>60935000</v>
      </c>
      <c r="C13159" s="32" t="s">
        <v>1117</v>
      </c>
      <c r="D13159" s="33">
        <v>0</v>
      </c>
      <c r="E13159" s="34">
        <v>459.38</v>
      </c>
    </row>
    <row r="13160" spans="1:5" x14ac:dyDescent="0.25">
      <c r="A13160">
        <v>9</v>
      </c>
      <c r="B13160" s="35" t="str">
        <f t="shared" si="206"/>
        <v>61000000</v>
      </c>
      <c r="C13160" s="32" t="s">
        <v>1118</v>
      </c>
      <c r="D13160" s="33">
        <v>0</v>
      </c>
      <c r="E13160" s="34">
        <v>2649478.71</v>
      </c>
    </row>
    <row r="13161" spans="1:5" x14ac:dyDescent="0.25">
      <c r="A13161">
        <v>9</v>
      </c>
      <c r="B13161" s="35" t="str">
        <f t="shared" si="206"/>
        <v>61010000</v>
      </c>
      <c r="C13161" s="32" t="s">
        <v>1119</v>
      </c>
      <c r="D13161" s="33">
        <v>0</v>
      </c>
      <c r="E13161" s="34">
        <v>1551291.47</v>
      </c>
    </row>
    <row r="13162" spans="1:5" x14ac:dyDescent="0.25">
      <c r="A13162">
        <v>9</v>
      </c>
      <c r="B13162" s="35" t="str">
        <f t="shared" si="206"/>
        <v>61100000</v>
      </c>
      <c r="C13162" s="32" t="s">
        <v>1120</v>
      </c>
      <c r="D13162" s="33">
        <v>0</v>
      </c>
      <c r="E13162" s="34">
        <v>1967406.25</v>
      </c>
    </row>
    <row r="13163" spans="1:5" x14ac:dyDescent="0.25">
      <c r="A13163">
        <v>9</v>
      </c>
      <c r="B13163" s="35" t="str">
        <f t="shared" si="206"/>
        <v>61900000</v>
      </c>
      <c r="C13163" s="32" t="s">
        <v>1121</v>
      </c>
      <c r="D13163" s="33">
        <v>0</v>
      </c>
      <c r="E13163" s="34">
        <v>972382.61</v>
      </c>
    </row>
    <row r="13164" spans="1:5" x14ac:dyDescent="0.25">
      <c r="A13164">
        <v>9</v>
      </c>
      <c r="B13164" s="35" t="str">
        <f t="shared" si="206"/>
        <v>62000000</v>
      </c>
      <c r="C13164" s="32" t="s">
        <v>1122</v>
      </c>
      <c r="D13164" s="33">
        <v>0</v>
      </c>
      <c r="E13164" s="34">
        <v>3776648.54</v>
      </c>
    </row>
    <row r="13165" spans="1:5" x14ac:dyDescent="0.25">
      <c r="A13165">
        <v>9</v>
      </c>
      <c r="B13165" s="35" t="str">
        <f t="shared" si="206"/>
        <v>62000010</v>
      </c>
      <c r="C13165" s="32" t="s">
        <v>1123</v>
      </c>
      <c r="D13165" s="33">
        <v>0</v>
      </c>
      <c r="E13165" s="34">
        <v>7483667.3099999996</v>
      </c>
    </row>
    <row r="13166" spans="1:5" x14ac:dyDescent="0.25">
      <c r="A13166">
        <v>9</v>
      </c>
      <c r="B13166" s="35" t="str">
        <f t="shared" si="206"/>
        <v>62000013</v>
      </c>
      <c r="C13166" s="32" t="s">
        <v>1124</v>
      </c>
      <c r="D13166" s="33">
        <v>0</v>
      </c>
      <c r="E13166" s="34">
        <v>-490400</v>
      </c>
    </row>
    <row r="13167" spans="1:5" x14ac:dyDescent="0.25">
      <c r="A13167">
        <v>9</v>
      </c>
      <c r="B13167" s="35" t="str">
        <f t="shared" si="206"/>
        <v>62000015</v>
      </c>
      <c r="C13167" s="32" t="s">
        <v>1125</v>
      </c>
      <c r="D13167" s="33">
        <v>0</v>
      </c>
      <c r="E13167" s="34">
        <v>23098187.379999999</v>
      </c>
    </row>
    <row r="13168" spans="1:5" x14ac:dyDescent="0.25">
      <c r="A13168">
        <v>9</v>
      </c>
      <c r="B13168" s="35" t="str">
        <f t="shared" si="206"/>
        <v>62100000</v>
      </c>
      <c r="C13168" s="32" t="s">
        <v>1126</v>
      </c>
      <c r="D13168" s="33">
        <v>0</v>
      </c>
      <c r="E13168" s="34">
        <v>4037137.15</v>
      </c>
    </row>
    <row r="13169" spans="1:5" x14ac:dyDescent="0.25">
      <c r="A13169">
        <v>9</v>
      </c>
      <c r="B13169" s="35" t="str">
        <f t="shared" si="206"/>
        <v>62100150</v>
      </c>
      <c r="C13169" s="32" t="s">
        <v>1127</v>
      </c>
      <c r="D13169" s="33">
        <v>0</v>
      </c>
      <c r="E13169" s="34">
        <v>213545</v>
      </c>
    </row>
    <row r="13170" spans="1:5" x14ac:dyDescent="0.25">
      <c r="A13170">
        <v>9</v>
      </c>
      <c r="B13170" s="35" t="str">
        <f t="shared" si="206"/>
        <v>62100300</v>
      </c>
      <c r="C13170" s="32" t="s">
        <v>1128</v>
      </c>
      <c r="D13170" s="33">
        <v>0</v>
      </c>
      <c r="E13170" s="34">
        <v>654810</v>
      </c>
    </row>
    <row r="13171" spans="1:5" x14ac:dyDescent="0.25">
      <c r="A13171">
        <v>9</v>
      </c>
      <c r="B13171" s="35" t="str">
        <f t="shared" si="206"/>
        <v>62210000</v>
      </c>
      <c r="C13171" s="32" t="s">
        <v>1129</v>
      </c>
      <c r="D13171" s="33">
        <v>0</v>
      </c>
      <c r="E13171" s="34">
        <v>1315356.3700000001</v>
      </c>
    </row>
    <row r="13172" spans="1:5" x14ac:dyDescent="0.25">
      <c r="A13172">
        <v>9</v>
      </c>
      <c r="B13172" s="35" t="str">
        <f t="shared" si="206"/>
        <v>62220000</v>
      </c>
      <c r="C13172" s="32" t="s">
        <v>1130</v>
      </c>
      <c r="D13172" s="33">
        <v>0</v>
      </c>
      <c r="E13172" s="34">
        <v>3198477.59</v>
      </c>
    </row>
    <row r="13173" spans="1:5" x14ac:dyDescent="0.25">
      <c r="A13173">
        <v>9</v>
      </c>
      <c r="B13173" s="35" t="str">
        <f t="shared" si="206"/>
        <v>62250000</v>
      </c>
      <c r="C13173" s="32" t="s">
        <v>1131</v>
      </c>
      <c r="D13173" s="33">
        <v>0</v>
      </c>
      <c r="E13173" s="34">
        <v>33945821.799999997</v>
      </c>
    </row>
    <row r="13174" spans="1:5" x14ac:dyDescent="0.25">
      <c r="A13174">
        <v>9</v>
      </c>
      <c r="B13174" s="35" t="str">
        <f t="shared" si="206"/>
        <v>62250010</v>
      </c>
      <c r="C13174" s="32" t="s">
        <v>1132</v>
      </c>
      <c r="D13174" s="33">
        <v>0</v>
      </c>
      <c r="E13174" s="34">
        <v>17462663.420000002</v>
      </c>
    </row>
    <row r="13175" spans="1:5" x14ac:dyDescent="0.25">
      <c r="A13175">
        <v>9</v>
      </c>
      <c r="B13175" s="35" t="str">
        <f t="shared" si="206"/>
        <v>62300020</v>
      </c>
      <c r="C13175" s="32" t="s">
        <v>1133</v>
      </c>
      <c r="D13175" s="33">
        <v>0</v>
      </c>
      <c r="E13175" s="34">
        <v>8339429.54</v>
      </c>
    </row>
    <row r="13176" spans="1:5" x14ac:dyDescent="0.25">
      <c r="A13176">
        <v>9</v>
      </c>
      <c r="B13176" s="35" t="str">
        <f t="shared" si="206"/>
        <v>62300045</v>
      </c>
      <c r="C13176" s="32" t="s">
        <v>1134</v>
      </c>
      <c r="D13176" s="33">
        <v>0</v>
      </c>
      <c r="E13176" s="34">
        <v>45627041.420000002</v>
      </c>
    </row>
    <row r="13177" spans="1:5" x14ac:dyDescent="0.25">
      <c r="A13177">
        <v>9</v>
      </c>
      <c r="B13177" s="35" t="str">
        <f t="shared" si="206"/>
        <v>62300055</v>
      </c>
      <c r="C13177" s="32" t="s">
        <v>1135</v>
      </c>
      <c r="D13177" s="33">
        <v>0</v>
      </c>
      <c r="E13177" s="34">
        <v>15437246.73</v>
      </c>
    </row>
    <row r="13178" spans="1:5" x14ac:dyDescent="0.25">
      <c r="A13178">
        <v>9</v>
      </c>
      <c r="B13178" s="35" t="str">
        <f t="shared" si="206"/>
        <v>62300060</v>
      </c>
      <c r="C13178" s="32" t="s">
        <v>1136</v>
      </c>
      <c r="D13178" s="33">
        <v>0</v>
      </c>
      <c r="E13178" s="34">
        <v>19473683.27</v>
      </c>
    </row>
    <row r="13179" spans="1:5" x14ac:dyDescent="0.25">
      <c r="A13179">
        <v>9</v>
      </c>
      <c r="B13179" s="35" t="str">
        <f t="shared" si="206"/>
        <v>62300065</v>
      </c>
      <c r="C13179" s="32" t="s">
        <v>1137</v>
      </c>
      <c r="D13179" s="33">
        <v>0</v>
      </c>
      <c r="E13179" s="34">
        <v>347362414.41000003</v>
      </c>
    </row>
    <row r="13180" spans="1:5" x14ac:dyDescent="0.25">
      <c r="A13180">
        <v>9</v>
      </c>
      <c r="B13180" s="35" t="str">
        <f t="shared" si="206"/>
        <v>62300075</v>
      </c>
      <c r="C13180" s="32" t="s">
        <v>1138</v>
      </c>
      <c r="D13180" s="33">
        <v>0</v>
      </c>
      <c r="E13180" s="34">
        <v>77367322.590000004</v>
      </c>
    </row>
    <row r="13181" spans="1:5" x14ac:dyDescent="0.25">
      <c r="A13181">
        <v>9</v>
      </c>
      <c r="B13181" s="35" t="str">
        <f t="shared" si="206"/>
        <v>62300080</v>
      </c>
      <c r="C13181" s="32" t="s">
        <v>1139</v>
      </c>
      <c r="D13181" s="33">
        <v>0</v>
      </c>
      <c r="E13181" s="34">
        <v>106454445.58</v>
      </c>
    </row>
    <row r="13182" spans="1:5" x14ac:dyDescent="0.25">
      <c r="A13182">
        <v>9</v>
      </c>
      <c r="B13182" s="35" t="str">
        <f t="shared" si="206"/>
        <v>62300085</v>
      </c>
      <c r="C13182" s="32" t="s">
        <v>1140</v>
      </c>
      <c r="D13182" s="33">
        <v>0</v>
      </c>
      <c r="E13182" s="34">
        <v>4690588.09</v>
      </c>
    </row>
    <row r="13183" spans="1:5" x14ac:dyDescent="0.25">
      <c r="A13183">
        <v>9</v>
      </c>
      <c r="B13183" s="35" t="str">
        <f t="shared" si="206"/>
        <v>62300090</v>
      </c>
      <c r="C13183" s="32" t="s">
        <v>1141</v>
      </c>
      <c r="D13183" s="33">
        <v>0</v>
      </c>
      <c r="E13183" s="34">
        <v>23766957.210000001</v>
      </c>
    </row>
    <row r="13184" spans="1:5" x14ac:dyDescent="0.25">
      <c r="A13184">
        <v>9</v>
      </c>
      <c r="B13184" s="35" t="str">
        <f t="shared" si="206"/>
        <v>62300095</v>
      </c>
      <c r="C13184" s="32" t="s">
        <v>1142</v>
      </c>
      <c r="D13184" s="33">
        <v>0</v>
      </c>
      <c r="E13184" s="34">
        <v>9166013.5899999999</v>
      </c>
    </row>
    <row r="13185" spans="1:5" x14ac:dyDescent="0.25">
      <c r="A13185">
        <v>9</v>
      </c>
      <c r="B13185" s="35" t="str">
        <f t="shared" si="206"/>
        <v>62300110</v>
      </c>
      <c r="C13185" s="32" t="s">
        <v>1143</v>
      </c>
      <c r="D13185" s="33">
        <v>0</v>
      </c>
      <c r="E13185" s="34">
        <v>895762.34</v>
      </c>
    </row>
    <row r="13186" spans="1:5" x14ac:dyDescent="0.25">
      <c r="A13186">
        <v>9</v>
      </c>
      <c r="B13186" s="35" t="str">
        <f t="shared" si="206"/>
        <v>62300115</v>
      </c>
      <c r="C13186" s="32" t="s">
        <v>1144</v>
      </c>
      <c r="D13186" s="33">
        <v>0</v>
      </c>
      <c r="E13186" s="34">
        <v>85577.49</v>
      </c>
    </row>
    <row r="13187" spans="1:5" x14ac:dyDescent="0.25">
      <c r="A13187">
        <v>9</v>
      </c>
      <c r="B13187" s="35" t="str">
        <f t="shared" si="206"/>
        <v>62300120</v>
      </c>
      <c r="C13187" s="32" t="s">
        <v>1145</v>
      </c>
      <c r="D13187" s="33">
        <v>0</v>
      </c>
      <c r="E13187" s="34">
        <v>17845.91</v>
      </c>
    </row>
    <row r="13188" spans="1:5" x14ac:dyDescent="0.25">
      <c r="A13188">
        <v>9</v>
      </c>
      <c r="B13188" s="35" t="str">
        <f t="shared" si="206"/>
        <v>62300150</v>
      </c>
      <c r="C13188" s="32" t="s">
        <v>1146</v>
      </c>
      <c r="D13188" s="33">
        <v>0</v>
      </c>
      <c r="E13188" s="34">
        <v>725.57</v>
      </c>
    </row>
    <row r="13189" spans="1:5" x14ac:dyDescent="0.25">
      <c r="A13189">
        <v>9</v>
      </c>
      <c r="B13189" s="35" t="str">
        <f t="shared" si="206"/>
        <v>62309990</v>
      </c>
      <c r="C13189" s="32" t="s">
        <v>1147</v>
      </c>
      <c r="D13189" s="33">
        <v>0</v>
      </c>
      <c r="E13189" s="34">
        <v>-39665566.920000002</v>
      </c>
    </row>
    <row r="13190" spans="1:5" x14ac:dyDescent="0.25">
      <c r="A13190">
        <v>9</v>
      </c>
      <c r="B13190" s="35" t="str">
        <f t="shared" si="206"/>
        <v>62309999</v>
      </c>
      <c r="C13190" s="32" t="s">
        <v>1148</v>
      </c>
      <c r="D13190" s="33">
        <v>0</v>
      </c>
      <c r="E13190" s="34">
        <v>74118236.5</v>
      </c>
    </row>
    <row r="13191" spans="1:5" x14ac:dyDescent="0.25">
      <c r="A13191">
        <v>9</v>
      </c>
      <c r="B13191" s="35" t="str">
        <f t="shared" si="206"/>
        <v>62310001</v>
      </c>
      <c r="C13191" s="32" t="s">
        <v>1149</v>
      </c>
      <c r="D13191" s="33">
        <v>0</v>
      </c>
      <c r="E13191" s="34">
        <v>800119.75</v>
      </c>
    </row>
    <row r="13192" spans="1:5" x14ac:dyDescent="0.25">
      <c r="A13192">
        <v>9</v>
      </c>
      <c r="B13192" s="35" t="str">
        <f t="shared" si="206"/>
        <v>62310002</v>
      </c>
      <c r="C13192" s="32" t="s">
        <v>1150</v>
      </c>
      <c r="D13192" s="33">
        <v>0</v>
      </c>
      <c r="E13192" s="34">
        <v>756870.74</v>
      </c>
    </row>
    <row r="13193" spans="1:5" x14ac:dyDescent="0.25">
      <c r="A13193">
        <v>9</v>
      </c>
      <c r="B13193" s="35" t="str">
        <f t="shared" si="206"/>
        <v>62310003</v>
      </c>
      <c r="C13193" s="32" t="s">
        <v>1151</v>
      </c>
      <c r="D13193" s="33">
        <v>0</v>
      </c>
      <c r="E13193" s="34">
        <v>155870.88</v>
      </c>
    </row>
    <row r="13194" spans="1:5" x14ac:dyDescent="0.25">
      <c r="A13194">
        <v>9</v>
      </c>
      <c r="B13194" s="35" t="str">
        <f t="shared" si="206"/>
        <v>62310004</v>
      </c>
      <c r="C13194" s="32" t="s">
        <v>1152</v>
      </c>
      <c r="D13194" s="33">
        <v>0</v>
      </c>
      <c r="E13194" s="34">
        <v>465849.66</v>
      </c>
    </row>
    <row r="13195" spans="1:5" x14ac:dyDescent="0.25">
      <c r="A13195">
        <v>9</v>
      </c>
      <c r="B13195" s="35" t="str">
        <f t="shared" si="206"/>
        <v>62310005</v>
      </c>
      <c r="C13195" s="32" t="s">
        <v>1153</v>
      </c>
      <c r="D13195" s="33">
        <v>0</v>
      </c>
      <c r="E13195" s="34">
        <v>45959.96</v>
      </c>
    </row>
    <row r="13196" spans="1:5" x14ac:dyDescent="0.25">
      <c r="A13196">
        <v>9</v>
      </c>
      <c r="B13196" s="35" t="str">
        <f t="shared" si="206"/>
        <v>62320000</v>
      </c>
      <c r="C13196" s="32" t="s">
        <v>1154</v>
      </c>
      <c r="D13196" s="33">
        <v>0</v>
      </c>
      <c r="E13196" s="34">
        <v>40144989.270000003</v>
      </c>
    </row>
    <row r="13197" spans="1:5" x14ac:dyDescent="0.25">
      <c r="A13197">
        <v>9</v>
      </c>
      <c r="B13197" s="35" t="str">
        <f t="shared" si="206"/>
        <v>62510000</v>
      </c>
      <c r="C13197" s="32" t="s">
        <v>1155</v>
      </c>
      <c r="D13197" s="33">
        <v>0</v>
      </c>
      <c r="E13197" s="34">
        <v>56282766.579999998</v>
      </c>
    </row>
    <row r="13198" spans="1:5" x14ac:dyDescent="0.25">
      <c r="A13198">
        <v>9</v>
      </c>
      <c r="B13198" s="35" t="str">
        <f t="shared" si="206"/>
        <v>63000090</v>
      </c>
      <c r="C13198" s="32" t="s">
        <v>1156</v>
      </c>
      <c r="D13198" s="33">
        <v>0</v>
      </c>
      <c r="E13198" s="34">
        <v>24008640.670000002</v>
      </c>
    </row>
    <row r="13199" spans="1:5" x14ac:dyDescent="0.25">
      <c r="A13199">
        <v>9</v>
      </c>
      <c r="B13199" s="35" t="str">
        <f t="shared" si="206"/>
        <v>63000100</v>
      </c>
      <c r="C13199" s="32" t="s">
        <v>1157</v>
      </c>
      <c r="D13199" s="33">
        <v>0</v>
      </c>
      <c r="E13199" s="34">
        <v>7244605.1699999999</v>
      </c>
    </row>
    <row r="13200" spans="1:5" x14ac:dyDescent="0.25">
      <c r="A13200">
        <v>9</v>
      </c>
      <c r="B13200" s="35" t="str">
        <f t="shared" si="206"/>
        <v>63000121</v>
      </c>
      <c r="C13200" s="32" t="s">
        <v>1158</v>
      </c>
      <c r="D13200" s="33">
        <v>0</v>
      </c>
      <c r="E13200" s="34">
        <v>10682979.699999999</v>
      </c>
    </row>
    <row r="13201" spans="1:5" x14ac:dyDescent="0.25">
      <c r="A13201">
        <v>9</v>
      </c>
      <c r="B13201" s="35" t="str">
        <f t="shared" si="206"/>
        <v>63000122</v>
      </c>
      <c r="C13201" s="32" t="s">
        <v>1159</v>
      </c>
      <c r="D13201" s="33">
        <v>0</v>
      </c>
      <c r="E13201" s="34">
        <v>1418036.4</v>
      </c>
    </row>
    <row r="13202" spans="1:5" x14ac:dyDescent="0.25">
      <c r="A13202">
        <v>9</v>
      </c>
      <c r="B13202" s="35" t="str">
        <f t="shared" si="206"/>
        <v>63009999</v>
      </c>
      <c r="C13202" s="32" t="s">
        <v>1160</v>
      </c>
      <c r="D13202" s="33">
        <v>0</v>
      </c>
      <c r="E13202" s="34">
        <v>-14917638.58</v>
      </c>
    </row>
    <row r="13203" spans="1:5" x14ac:dyDescent="0.25">
      <c r="A13203">
        <v>9</v>
      </c>
      <c r="B13203" s="35" t="str">
        <f t="shared" si="206"/>
        <v>63100000</v>
      </c>
      <c r="C13203" s="32" t="s">
        <v>1161</v>
      </c>
      <c r="D13203" s="33">
        <v>0</v>
      </c>
      <c r="E13203" s="34">
        <v>11082668.16</v>
      </c>
    </row>
    <row r="13204" spans="1:5" x14ac:dyDescent="0.25">
      <c r="A13204">
        <v>9</v>
      </c>
      <c r="B13204" s="35" t="str">
        <f t="shared" si="206"/>
        <v>63400010</v>
      </c>
      <c r="C13204" s="32" t="s">
        <v>1162</v>
      </c>
      <c r="D13204" s="33">
        <v>0</v>
      </c>
      <c r="E13204" s="34">
        <v>-113708.31</v>
      </c>
    </row>
    <row r="13205" spans="1:5" x14ac:dyDescent="0.25">
      <c r="A13205">
        <v>9</v>
      </c>
      <c r="B13205" s="35" t="str">
        <f t="shared" si="206"/>
        <v>63400020</v>
      </c>
      <c r="C13205" s="32" t="s">
        <v>1163</v>
      </c>
      <c r="D13205" s="33">
        <v>0</v>
      </c>
      <c r="E13205" s="34">
        <v>-153748.51</v>
      </c>
    </row>
    <row r="13206" spans="1:5" x14ac:dyDescent="0.25">
      <c r="A13206">
        <v>9</v>
      </c>
      <c r="B13206" s="35" t="str">
        <f t="shared" si="206"/>
        <v>63400030</v>
      </c>
      <c r="C13206" s="32" t="s">
        <v>1164</v>
      </c>
      <c r="D13206" s="33">
        <v>0</v>
      </c>
      <c r="E13206" s="34">
        <v>1617068.8</v>
      </c>
    </row>
    <row r="13207" spans="1:5" x14ac:dyDescent="0.25">
      <c r="A13207">
        <v>9</v>
      </c>
      <c r="B13207" s="35" t="str">
        <f t="shared" si="206"/>
        <v>63400040</v>
      </c>
      <c r="C13207" s="32" t="s">
        <v>1847</v>
      </c>
      <c r="D13207" s="33">
        <v>0</v>
      </c>
      <c r="E13207" s="34">
        <v>5700.05</v>
      </c>
    </row>
    <row r="13208" spans="1:5" x14ac:dyDescent="0.25">
      <c r="A13208">
        <v>9</v>
      </c>
      <c r="B13208" s="35" t="str">
        <f t="shared" ref="B13208:B13271" si="207">LEFT(C13208,8)</f>
        <v>63400200</v>
      </c>
      <c r="C13208" s="32" t="s">
        <v>1166</v>
      </c>
      <c r="D13208" s="33">
        <v>0</v>
      </c>
      <c r="E13208" s="34">
        <v>14113520.68</v>
      </c>
    </row>
    <row r="13209" spans="1:5" x14ac:dyDescent="0.25">
      <c r="A13209">
        <v>9</v>
      </c>
      <c r="B13209" s="35" t="str">
        <f t="shared" si="207"/>
        <v>63400400</v>
      </c>
      <c r="C13209" s="32" t="s">
        <v>1167</v>
      </c>
      <c r="D13209" s="33">
        <v>0</v>
      </c>
      <c r="E13209" s="34">
        <v>380609956.11000001</v>
      </c>
    </row>
    <row r="13210" spans="1:5" x14ac:dyDescent="0.25">
      <c r="A13210">
        <v>9</v>
      </c>
      <c r="B13210" s="35" t="str">
        <f t="shared" si="207"/>
        <v>63400500</v>
      </c>
      <c r="C13210" s="32" t="s">
        <v>1168</v>
      </c>
      <c r="D13210" s="33">
        <v>0</v>
      </c>
      <c r="E13210" s="34">
        <v>180318227.63</v>
      </c>
    </row>
    <row r="13211" spans="1:5" x14ac:dyDescent="0.25">
      <c r="A13211">
        <v>9</v>
      </c>
      <c r="B13211" s="35" t="str">
        <f t="shared" si="207"/>
        <v>63400600</v>
      </c>
      <c r="C13211" s="32" t="s">
        <v>1169</v>
      </c>
      <c r="D13211" s="33">
        <v>0</v>
      </c>
      <c r="E13211" s="34">
        <v>-5135147.53</v>
      </c>
    </row>
    <row r="13212" spans="1:5" x14ac:dyDescent="0.25">
      <c r="A13212">
        <v>9</v>
      </c>
      <c r="B13212" s="35" t="str">
        <f t="shared" si="207"/>
        <v>63400700</v>
      </c>
      <c r="C13212" s="32" t="s">
        <v>1170</v>
      </c>
      <c r="D13212" s="33">
        <v>0</v>
      </c>
      <c r="E13212" s="34">
        <v>-27856830.27</v>
      </c>
    </row>
    <row r="13213" spans="1:5" x14ac:dyDescent="0.25">
      <c r="A13213">
        <v>9</v>
      </c>
      <c r="B13213" s="35" t="str">
        <f t="shared" si="207"/>
        <v>63400800</v>
      </c>
      <c r="C13213" s="32" t="s">
        <v>1171</v>
      </c>
      <c r="D13213" s="33">
        <v>0</v>
      </c>
      <c r="E13213" s="34">
        <v>8601891.5999999996</v>
      </c>
    </row>
    <row r="13214" spans="1:5" x14ac:dyDescent="0.25">
      <c r="A13214">
        <v>9</v>
      </c>
      <c r="B13214" s="35" t="str">
        <f t="shared" si="207"/>
        <v>63400810</v>
      </c>
      <c r="C13214" s="32" t="s">
        <v>1172</v>
      </c>
      <c r="D13214" s="33">
        <v>0</v>
      </c>
      <c r="E13214" s="34">
        <v>-383149.95</v>
      </c>
    </row>
    <row r="13215" spans="1:5" x14ac:dyDescent="0.25">
      <c r="A13215">
        <v>9</v>
      </c>
      <c r="B13215" s="35" t="str">
        <f t="shared" si="207"/>
        <v>64000100</v>
      </c>
      <c r="C13215" s="32" t="s">
        <v>1173</v>
      </c>
      <c r="D13215" s="33">
        <v>0</v>
      </c>
      <c r="E13215" s="34">
        <v>324796755.64999998</v>
      </c>
    </row>
    <row r="13216" spans="1:5" x14ac:dyDescent="0.25">
      <c r="A13216">
        <v>9</v>
      </c>
      <c r="B13216" s="35" t="str">
        <f t="shared" si="207"/>
        <v>64000110</v>
      </c>
      <c r="C13216" s="32" t="s">
        <v>1174</v>
      </c>
      <c r="D13216" s="33">
        <v>0</v>
      </c>
      <c r="E13216" s="34">
        <v>-19763876.620000001</v>
      </c>
    </row>
    <row r="13217" spans="1:5" x14ac:dyDescent="0.25">
      <c r="A13217">
        <v>9</v>
      </c>
      <c r="B13217" s="35" t="str">
        <f t="shared" si="207"/>
        <v>64000120</v>
      </c>
      <c r="C13217" s="32" t="s">
        <v>1175</v>
      </c>
      <c r="D13217" s="33">
        <v>0</v>
      </c>
      <c r="E13217" s="34">
        <v>16862740.109999999</v>
      </c>
    </row>
    <row r="13218" spans="1:5" x14ac:dyDescent="0.25">
      <c r="A13218">
        <v>9</v>
      </c>
      <c r="B13218" s="35" t="str">
        <f t="shared" si="207"/>
        <v>64000290</v>
      </c>
      <c r="C13218" s="32" t="s">
        <v>1176</v>
      </c>
      <c r="D13218" s="33">
        <v>0</v>
      </c>
      <c r="E13218" s="34">
        <v>141627413.09999999</v>
      </c>
    </row>
    <row r="13219" spans="1:5" x14ac:dyDescent="0.25">
      <c r="A13219">
        <v>9</v>
      </c>
      <c r="B13219" s="35" t="str">
        <f t="shared" si="207"/>
        <v>65000010</v>
      </c>
      <c r="C13219" s="32" t="s">
        <v>1177</v>
      </c>
      <c r="D13219" s="33">
        <v>0</v>
      </c>
      <c r="E13219" s="34">
        <v>483591087.81</v>
      </c>
    </row>
    <row r="13220" spans="1:5" x14ac:dyDescent="0.25">
      <c r="A13220">
        <v>9</v>
      </c>
      <c r="B13220" s="35" t="str">
        <f t="shared" si="207"/>
        <v>65000020</v>
      </c>
      <c r="C13220" s="32" t="s">
        <v>1178</v>
      </c>
      <c r="D13220" s="33">
        <v>0</v>
      </c>
      <c r="E13220" s="34">
        <v>476892685.41000003</v>
      </c>
    </row>
    <row r="13221" spans="1:5" x14ac:dyDescent="0.25">
      <c r="A13221">
        <v>9</v>
      </c>
      <c r="B13221" s="35" t="str">
        <f t="shared" si="207"/>
        <v>65000030</v>
      </c>
      <c r="C13221" s="32" t="s">
        <v>1179</v>
      </c>
      <c r="D13221" s="33">
        <v>0</v>
      </c>
      <c r="E13221" s="34">
        <v>67950919.480000004</v>
      </c>
    </row>
    <row r="13222" spans="1:5" x14ac:dyDescent="0.25">
      <c r="A13222">
        <v>9</v>
      </c>
      <c r="B13222" s="35" t="str">
        <f t="shared" si="207"/>
        <v>65000050</v>
      </c>
      <c r="C13222" s="32" t="s">
        <v>1180</v>
      </c>
      <c r="D13222" s="33">
        <v>0</v>
      </c>
      <c r="E13222" s="34">
        <v>159563367.88</v>
      </c>
    </row>
    <row r="13223" spans="1:5" x14ac:dyDescent="0.25">
      <c r="A13223">
        <v>9</v>
      </c>
      <c r="B13223" s="35" t="str">
        <f t="shared" si="207"/>
        <v>66000100</v>
      </c>
      <c r="C13223" s="32" t="s">
        <v>1181</v>
      </c>
      <c r="D13223" s="33">
        <v>0</v>
      </c>
      <c r="E13223" s="34">
        <v>10292453.960000001</v>
      </c>
    </row>
    <row r="13224" spans="1:5" x14ac:dyDescent="0.25">
      <c r="A13224">
        <v>9</v>
      </c>
      <c r="B13224" s="35" t="str">
        <f t="shared" si="207"/>
        <v>68001000</v>
      </c>
      <c r="C13224" s="32" t="s">
        <v>1182</v>
      </c>
      <c r="D13224" s="33">
        <v>0</v>
      </c>
      <c r="E13224" s="33">
        <v>0</v>
      </c>
    </row>
    <row r="13225" spans="1:5" x14ac:dyDescent="0.25">
      <c r="A13225">
        <v>9</v>
      </c>
      <c r="B13225" s="35" t="str">
        <f t="shared" si="207"/>
        <v>68009000</v>
      </c>
      <c r="C13225" s="32" t="s">
        <v>1848</v>
      </c>
      <c r="D13225" s="33">
        <v>0</v>
      </c>
      <c r="E13225" s="34">
        <v>30</v>
      </c>
    </row>
    <row r="13226" spans="1:5" x14ac:dyDescent="0.25">
      <c r="A13226">
        <v>9</v>
      </c>
      <c r="B13226" s="35" t="str">
        <f t="shared" si="207"/>
        <v>68015000</v>
      </c>
      <c r="C13226" s="32" t="s">
        <v>1183</v>
      </c>
      <c r="D13226" s="33">
        <v>0</v>
      </c>
      <c r="E13226" s="34">
        <v>-10412.469999999999</v>
      </c>
    </row>
    <row r="13227" spans="1:5" x14ac:dyDescent="0.25">
      <c r="A13227">
        <v>9</v>
      </c>
      <c r="B13227" s="35" t="str">
        <f t="shared" si="207"/>
        <v>68045000</v>
      </c>
      <c r="C13227" s="32" t="s">
        <v>1184</v>
      </c>
      <c r="D13227" s="33">
        <v>0</v>
      </c>
      <c r="E13227" s="34">
        <v>-6628.73</v>
      </c>
    </row>
    <row r="13228" spans="1:5" x14ac:dyDescent="0.25">
      <c r="A13228">
        <v>9</v>
      </c>
      <c r="B13228" s="35" t="str">
        <f t="shared" si="207"/>
        <v>68047000</v>
      </c>
      <c r="C13228" s="32" t="s">
        <v>1185</v>
      </c>
      <c r="D13228" s="33">
        <v>0</v>
      </c>
      <c r="E13228" s="34">
        <v>-7599371.0199999996</v>
      </c>
    </row>
    <row r="13229" spans="1:5" x14ac:dyDescent="0.25">
      <c r="A13229">
        <v>9</v>
      </c>
      <c r="B13229" s="35" t="str">
        <f t="shared" si="207"/>
        <v>68060010</v>
      </c>
      <c r="C13229" s="32" t="s">
        <v>1186</v>
      </c>
      <c r="D13229" s="33">
        <v>0</v>
      </c>
      <c r="E13229" s="34">
        <v>-826801.35</v>
      </c>
    </row>
    <row r="13230" spans="1:5" x14ac:dyDescent="0.25">
      <c r="A13230">
        <v>9</v>
      </c>
      <c r="B13230" s="35" t="str">
        <f t="shared" si="207"/>
        <v>68060020</v>
      </c>
      <c r="C13230" s="32" t="s">
        <v>1187</v>
      </c>
      <c r="D13230" s="33">
        <v>0</v>
      </c>
      <c r="E13230" s="34">
        <v>-826801.35</v>
      </c>
    </row>
    <row r="13231" spans="1:5" x14ac:dyDescent="0.25">
      <c r="A13231">
        <v>9</v>
      </c>
      <c r="B13231" s="35" t="str">
        <f t="shared" si="207"/>
        <v>68061000</v>
      </c>
      <c r="C13231" s="32" t="s">
        <v>1188</v>
      </c>
      <c r="D13231" s="33">
        <v>0</v>
      </c>
      <c r="E13231" s="34">
        <v>-68429560.379999995</v>
      </c>
    </row>
    <row r="13232" spans="1:5" x14ac:dyDescent="0.25">
      <c r="A13232">
        <v>9</v>
      </c>
      <c r="B13232" s="35" t="str">
        <f t="shared" si="207"/>
        <v>68061010</v>
      </c>
      <c r="C13232" s="32" t="s">
        <v>1189</v>
      </c>
      <c r="D13232" s="33">
        <v>0</v>
      </c>
      <c r="E13232" s="33">
        <v>0</v>
      </c>
    </row>
    <row r="13233" spans="1:5" x14ac:dyDescent="0.25">
      <c r="A13233">
        <v>9</v>
      </c>
      <c r="B13233" s="35" t="str">
        <f t="shared" si="207"/>
        <v>68061040</v>
      </c>
      <c r="C13233" s="32" t="s">
        <v>1190</v>
      </c>
      <c r="D13233" s="33">
        <v>0</v>
      </c>
      <c r="E13233" s="34">
        <v>-968.21</v>
      </c>
    </row>
    <row r="13234" spans="1:5" x14ac:dyDescent="0.25">
      <c r="A13234">
        <v>9</v>
      </c>
      <c r="B13234" s="35" t="str">
        <f t="shared" si="207"/>
        <v>68061060</v>
      </c>
      <c r="C13234" s="32" t="s">
        <v>1191</v>
      </c>
      <c r="D13234" s="33">
        <v>0</v>
      </c>
      <c r="E13234" s="34">
        <v>-121.45</v>
      </c>
    </row>
    <row r="13235" spans="1:5" x14ac:dyDescent="0.25">
      <c r="A13235">
        <v>9</v>
      </c>
      <c r="B13235" s="35" t="str">
        <f t="shared" si="207"/>
        <v>68061070</v>
      </c>
      <c r="C13235" s="32" t="s">
        <v>1192</v>
      </c>
      <c r="D13235" s="33">
        <v>0</v>
      </c>
      <c r="E13235" s="34">
        <v>-164.73</v>
      </c>
    </row>
    <row r="13236" spans="1:5" x14ac:dyDescent="0.25">
      <c r="A13236">
        <v>9</v>
      </c>
      <c r="B13236" s="35" t="str">
        <f t="shared" si="207"/>
        <v>68061080</v>
      </c>
      <c r="C13236" s="32" t="s">
        <v>1193</v>
      </c>
      <c r="D13236" s="33">
        <v>0</v>
      </c>
      <c r="E13236" s="34">
        <v>-350</v>
      </c>
    </row>
    <row r="13237" spans="1:5" x14ac:dyDescent="0.25">
      <c r="A13237">
        <v>9</v>
      </c>
      <c r="B13237" s="35" t="str">
        <f t="shared" si="207"/>
        <v>68061090</v>
      </c>
      <c r="C13237" s="32" t="s">
        <v>1194</v>
      </c>
      <c r="D13237" s="33">
        <v>0</v>
      </c>
      <c r="E13237" s="33">
        <v>0</v>
      </c>
    </row>
    <row r="13238" spans="1:5" x14ac:dyDescent="0.25">
      <c r="A13238">
        <v>9</v>
      </c>
      <c r="B13238" s="35" t="str">
        <f t="shared" si="207"/>
        <v>68061100</v>
      </c>
      <c r="C13238" s="32" t="s">
        <v>1746</v>
      </c>
      <c r="D13238" s="33">
        <v>0</v>
      </c>
      <c r="E13238" s="34">
        <v>-0.65</v>
      </c>
    </row>
    <row r="13239" spans="1:5" x14ac:dyDescent="0.25">
      <c r="A13239">
        <v>9</v>
      </c>
      <c r="B13239" s="35" t="str">
        <f t="shared" si="207"/>
        <v>68061110</v>
      </c>
      <c r="C13239" s="32" t="s">
        <v>1195</v>
      </c>
      <c r="D13239" s="33">
        <v>0</v>
      </c>
      <c r="E13239" s="34">
        <v>0.1</v>
      </c>
    </row>
    <row r="13240" spans="1:5" x14ac:dyDescent="0.25">
      <c r="A13240">
        <v>9</v>
      </c>
      <c r="B13240" s="35" t="str">
        <f t="shared" si="207"/>
        <v>68061130</v>
      </c>
      <c r="C13240" s="32" t="s">
        <v>1196</v>
      </c>
      <c r="D13240" s="33">
        <v>0</v>
      </c>
      <c r="E13240" s="34">
        <v>-4135.07</v>
      </c>
    </row>
    <row r="13241" spans="1:5" x14ac:dyDescent="0.25">
      <c r="A13241">
        <v>9</v>
      </c>
      <c r="B13241" s="35" t="str">
        <f t="shared" si="207"/>
        <v>68061160</v>
      </c>
      <c r="C13241" s="32" t="s">
        <v>1197</v>
      </c>
      <c r="D13241" s="33">
        <v>0</v>
      </c>
      <c r="E13241" s="34">
        <v>0.05</v>
      </c>
    </row>
    <row r="13242" spans="1:5" x14ac:dyDescent="0.25">
      <c r="A13242">
        <v>9</v>
      </c>
      <c r="B13242" s="35" t="str">
        <f t="shared" si="207"/>
        <v>68061170</v>
      </c>
      <c r="C13242" s="32" t="s">
        <v>1198</v>
      </c>
      <c r="D13242" s="33">
        <v>0</v>
      </c>
      <c r="E13242" s="34">
        <v>765.77</v>
      </c>
    </row>
    <row r="13243" spans="1:5" x14ac:dyDescent="0.25">
      <c r="A13243">
        <v>9</v>
      </c>
      <c r="B13243" s="35" t="str">
        <f t="shared" si="207"/>
        <v>68061180</v>
      </c>
      <c r="C13243" s="32" t="s">
        <v>1199</v>
      </c>
      <c r="D13243" s="33">
        <v>0</v>
      </c>
      <c r="E13243" s="34">
        <v>1.17</v>
      </c>
    </row>
    <row r="13244" spans="1:5" x14ac:dyDescent="0.25">
      <c r="A13244">
        <v>9</v>
      </c>
      <c r="B13244" s="35" t="str">
        <f t="shared" si="207"/>
        <v>68061190</v>
      </c>
      <c r="C13244" s="32" t="s">
        <v>1200</v>
      </c>
      <c r="D13244" s="33">
        <v>0</v>
      </c>
      <c r="E13244" s="34">
        <v>0.1</v>
      </c>
    </row>
    <row r="13245" spans="1:5" x14ac:dyDescent="0.25">
      <c r="A13245">
        <v>9</v>
      </c>
      <c r="B13245" s="35" t="str">
        <f t="shared" si="207"/>
        <v>68061200</v>
      </c>
      <c r="C13245" s="32" t="s">
        <v>1201</v>
      </c>
      <c r="D13245" s="33">
        <v>0</v>
      </c>
      <c r="E13245" s="34">
        <v>0.74</v>
      </c>
    </row>
    <row r="13246" spans="1:5" x14ac:dyDescent="0.25">
      <c r="A13246">
        <v>9</v>
      </c>
      <c r="B13246" s="35" t="str">
        <f t="shared" si="207"/>
        <v>68061210</v>
      </c>
      <c r="C13246" s="32" t="s">
        <v>1849</v>
      </c>
      <c r="D13246" s="33">
        <v>0</v>
      </c>
      <c r="E13246" s="34">
        <v>-0.62</v>
      </c>
    </row>
    <row r="13247" spans="1:5" x14ac:dyDescent="0.25">
      <c r="A13247">
        <v>9</v>
      </c>
      <c r="B13247" s="35" t="str">
        <f t="shared" si="207"/>
        <v>68061220</v>
      </c>
      <c r="C13247" s="32" t="s">
        <v>1202</v>
      </c>
      <c r="D13247" s="33">
        <v>0</v>
      </c>
      <c r="E13247" s="34">
        <v>0.17</v>
      </c>
    </row>
    <row r="13248" spans="1:5" x14ac:dyDescent="0.25">
      <c r="A13248">
        <v>9</v>
      </c>
      <c r="B13248" s="35" t="str">
        <f t="shared" si="207"/>
        <v>68061240</v>
      </c>
      <c r="C13248" s="32" t="s">
        <v>1203</v>
      </c>
      <c r="D13248" s="33">
        <v>0</v>
      </c>
      <c r="E13248" s="34">
        <v>-86.3</v>
      </c>
    </row>
    <row r="13249" spans="1:5" x14ac:dyDescent="0.25">
      <c r="A13249">
        <v>9</v>
      </c>
      <c r="B13249" s="35" t="str">
        <f t="shared" si="207"/>
        <v>68061250</v>
      </c>
      <c r="C13249" s="32" t="s">
        <v>1204</v>
      </c>
      <c r="D13249" s="33">
        <v>0</v>
      </c>
      <c r="E13249" s="33">
        <v>0</v>
      </c>
    </row>
    <row r="13250" spans="1:5" x14ac:dyDescent="0.25">
      <c r="A13250">
        <v>9</v>
      </c>
      <c r="B13250" s="35" t="str">
        <f t="shared" si="207"/>
        <v>68061260</v>
      </c>
      <c r="C13250" s="32" t="s">
        <v>1205</v>
      </c>
      <c r="D13250" s="33">
        <v>0</v>
      </c>
      <c r="E13250" s="34">
        <v>0.96</v>
      </c>
    </row>
    <row r="13251" spans="1:5" x14ac:dyDescent="0.25">
      <c r="A13251">
        <v>9</v>
      </c>
      <c r="B13251" s="35" t="str">
        <f t="shared" si="207"/>
        <v>68061290</v>
      </c>
      <c r="C13251" s="32" t="s">
        <v>1206</v>
      </c>
      <c r="D13251" s="33">
        <v>0</v>
      </c>
      <c r="E13251" s="33">
        <v>0</v>
      </c>
    </row>
    <row r="13252" spans="1:5" x14ac:dyDescent="0.25">
      <c r="A13252">
        <v>9</v>
      </c>
      <c r="B13252" s="35" t="str">
        <f t="shared" si="207"/>
        <v>68999000</v>
      </c>
      <c r="C13252" s="32" t="s">
        <v>1207</v>
      </c>
      <c r="D13252" s="33">
        <v>0</v>
      </c>
      <c r="E13252" s="34">
        <v>-60294227.329999998</v>
      </c>
    </row>
    <row r="13253" spans="1:5" x14ac:dyDescent="0.25">
      <c r="A13253">
        <v>9</v>
      </c>
      <c r="B13253" s="35" t="str">
        <f t="shared" si="207"/>
        <v>69990030</v>
      </c>
      <c r="C13253" s="32" t="s">
        <v>1850</v>
      </c>
      <c r="D13253" s="33">
        <v>0</v>
      </c>
      <c r="E13253" s="34">
        <v>7960.89</v>
      </c>
    </row>
    <row r="13254" spans="1:5" x14ac:dyDescent="0.25">
      <c r="A13254">
        <v>9</v>
      </c>
      <c r="B13254" s="35" t="str">
        <f t="shared" si="207"/>
        <v>69990035</v>
      </c>
      <c r="C13254" s="32" t="s">
        <v>1208</v>
      </c>
      <c r="D13254" s="33">
        <v>0</v>
      </c>
      <c r="E13254" s="34">
        <v>60565.58</v>
      </c>
    </row>
    <row r="13255" spans="1:5" x14ac:dyDescent="0.25">
      <c r="A13255">
        <v>9</v>
      </c>
      <c r="B13255" s="35" t="str">
        <f t="shared" si="207"/>
        <v>69990050</v>
      </c>
      <c r="C13255" s="32" t="s">
        <v>1209</v>
      </c>
      <c r="D13255" s="33">
        <v>0</v>
      </c>
      <c r="E13255" s="34">
        <v>747557.35</v>
      </c>
    </row>
    <row r="13256" spans="1:5" x14ac:dyDescent="0.25">
      <c r="A13256">
        <v>9</v>
      </c>
      <c r="B13256" s="35" t="str">
        <f t="shared" si="207"/>
        <v>69990055</v>
      </c>
      <c r="C13256" s="32" t="s">
        <v>1210</v>
      </c>
      <c r="D13256" s="33">
        <v>0</v>
      </c>
      <c r="E13256" s="34">
        <v>73263.7</v>
      </c>
    </row>
    <row r="13257" spans="1:5" x14ac:dyDescent="0.25">
      <c r="A13257">
        <v>9</v>
      </c>
      <c r="B13257" s="35" t="str">
        <f t="shared" si="207"/>
        <v>69990071</v>
      </c>
      <c r="C13257" s="32" t="s">
        <v>1851</v>
      </c>
      <c r="D13257" s="33">
        <v>0</v>
      </c>
      <c r="E13257" s="34">
        <v>0.01</v>
      </c>
    </row>
    <row r="13258" spans="1:5" x14ac:dyDescent="0.25">
      <c r="A13258">
        <v>9</v>
      </c>
      <c r="B13258" s="35" t="str">
        <f t="shared" si="207"/>
        <v>69990080</v>
      </c>
      <c r="C13258" s="32" t="s">
        <v>1852</v>
      </c>
      <c r="D13258" s="33">
        <v>0</v>
      </c>
      <c r="E13258" s="34">
        <v>756208.44</v>
      </c>
    </row>
    <row r="13259" spans="1:5" x14ac:dyDescent="0.25">
      <c r="A13259">
        <v>9</v>
      </c>
      <c r="B13259" s="35" t="str">
        <f t="shared" si="207"/>
        <v>69990090</v>
      </c>
      <c r="C13259" s="32" t="s">
        <v>1211</v>
      </c>
      <c r="D13259" s="33">
        <v>0</v>
      </c>
      <c r="E13259" s="34">
        <v>-33253.24</v>
      </c>
    </row>
    <row r="13260" spans="1:5" x14ac:dyDescent="0.25">
      <c r="A13260">
        <v>9</v>
      </c>
      <c r="B13260" s="35" t="str">
        <f t="shared" si="207"/>
        <v>69990111</v>
      </c>
      <c r="C13260" s="32" t="s">
        <v>1853</v>
      </c>
      <c r="D13260" s="33">
        <v>0</v>
      </c>
      <c r="E13260" s="34">
        <v>-222.28</v>
      </c>
    </row>
    <row r="13261" spans="1:5" x14ac:dyDescent="0.25">
      <c r="A13261">
        <v>9</v>
      </c>
      <c r="B13261" s="35" t="str">
        <f t="shared" si="207"/>
        <v>69990112</v>
      </c>
      <c r="C13261" s="32" t="s">
        <v>1854</v>
      </c>
      <c r="D13261" s="33">
        <v>0</v>
      </c>
      <c r="E13261" s="34">
        <v>-0.09</v>
      </c>
    </row>
    <row r="13262" spans="1:5" x14ac:dyDescent="0.25">
      <c r="A13262">
        <v>9</v>
      </c>
      <c r="B13262" s="35" t="str">
        <f t="shared" si="207"/>
        <v>69990114</v>
      </c>
      <c r="C13262" s="32" t="s">
        <v>1855</v>
      </c>
      <c r="D13262" s="33">
        <v>0</v>
      </c>
      <c r="E13262" s="33">
        <v>0</v>
      </c>
    </row>
    <row r="13263" spans="1:5" x14ac:dyDescent="0.25">
      <c r="A13263">
        <v>9</v>
      </c>
      <c r="B13263" s="35" t="str">
        <f t="shared" si="207"/>
        <v>69990115</v>
      </c>
      <c r="C13263" s="32" t="s">
        <v>1856</v>
      </c>
      <c r="D13263" s="33">
        <v>0</v>
      </c>
      <c r="E13263" s="34">
        <v>-0.01</v>
      </c>
    </row>
    <row r="13264" spans="1:5" x14ac:dyDescent="0.25">
      <c r="A13264">
        <v>9</v>
      </c>
      <c r="B13264" s="35" t="str">
        <f t="shared" si="207"/>
        <v>69990120</v>
      </c>
      <c r="C13264" s="32" t="s">
        <v>1212</v>
      </c>
      <c r="D13264" s="33">
        <v>0</v>
      </c>
      <c r="E13264" s="34">
        <v>333046.65999999997</v>
      </c>
    </row>
    <row r="13265" spans="1:5" x14ac:dyDescent="0.25">
      <c r="A13265">
        <v>9</v>
      </c>
      <c r="B13265" s="35" t="str">
        <f t="shared" si="207"/>
        <v>69990130</v>
      </c>
      <c r="C13265" s="32" t="s">
        <v>1213</v>
      </c>
      <c r="D13265" s="33">
        <v>0</v>
      </c>
      <c r="E13265" s="34">
        <v>-58863.42</v>
      </c>
    </row>
    <row r="13266" spans="1:5" x14ac:dyDescent="0.25">
      <c r="A13266">
        <v>9</v>
      </c>
      <c r="B13266" s="35" t="str">
        <f t="shared" si="207"/>
        <v>69990150</v>
      </c>
      <c r="C13266" s="32" t="s">
        <v>1214</v>
      </c>
      <c r="D13266" s="33">
        <v>0</v>
      </c>
      <c r="E13266" s="34">
        <v>-4496.6000000000004</v>
      </c>
    </row>
    <row r="13267" spans="1:5" x14ac:dyDescent="0.25">
      <c r="A13267">
        <v>9</v>
      </c>
      <c r="B13267" s="35" t="str">
        <f t="shared" si="207"/>
        <v>69990170</v>
      </c>
      <c r="C13267" s="32" t="s">
        <v>1857</v>
      </c>
      <c r="D13267" s="33">
        <v>0</v>
      </c>
      <c r="E13267" s="34">
        <v>-70.400000000000006</v>
      </c>
    </row>
    <row r="13268" spans="1:5" x14ac:dyDescent="0.25">
      <c r="A13268">
        <v>9</v>
      </c>
      <c r="B13268" s="35" t="str">
        <f t="shared" si="207"/>
        <v>69990174</v>
      </c>
      <c r="C13268" s="32" t="s">
        <v>1858</v>
      </c>
      <c r="D13268" s="33">
        <v>0</v>
      </c>
      <c r="E13268" s="34">
        <v>-6515.82</v>
      </c>
    </row>
    <row r="13269" spans="1:5" x14ac:dyDescent="0.25">
      <c r="A13269">
        <v>9</v>
      </c>
      <c r="B13269" s="35" t="str">
        <f t="shared" si="207"/>
        <v>69990175</v>
      </c>
      <c r="C13269" s="32" t="s">
        <v>1859</v>
      </c>
      <c r="D13269" s="33">
        <v>0</v>
      </c>
      <c r="E13269" s="34">
        <v>382.59</v>
      </c>
    </row>
    <row r="13270" spans="1:5" x14ac:dyDescent="0.25">
      <c r="A13270">
        <v>9</v>
      </c>
      <c r="B13270" s="35" t="str">
        <f t="shared" si="207"/>
        <v>69990177</v>
      </c>
      <c r="C13270" s="32" t="s">
        <v>1215</v>
      </c>
      <c r="D13270" s="33">
        <v>0</v>
      </c>
      <c r="E13270" s="34">
        <v>16055.09</v>
      </c>
    </row>
    <row r="13271" spans="1:5" x14ac:dyDescent="0.25">
      <c r="A13271">
        <v>9</v>
      </c>
      <c r="B13271" s="35" t="str">
        <f t="shared" si="207"/>
        <v>69990178</v>
      </c>
      <c r="C13271" s="32" t="s">
        <v>1860</v>
      </c>
      <c r="D13271" s="33">
        <v>0</v>
      </c>
      <c r="E13271" s="34">
        <v>155849.56</v>
      </c>
    </row>
    <row r="13272" spans="1:5" x14ac:dyDescent="0.25">
      <c r="A13272">
        <v>9</v>
      </c>
      <c r="B13272" s="35" t="str">
        <f t="shared" ref="B13272:B13335" si="208">LEFT(C13272,8)</f>
        <v>69990179</v>
      </c>
      <c r="C13272" s="32" t="s">
        <v>1861</v>
      </c>
      <c r="D13272" s="33">
        <v>0</v>
      </c>
      <c r="E13272" s="33">
        <v>0</v>
      </c>
    </row>
    <row r="13273" spans="1:5" x14ac:dyDescent="0.25">
      <c r="A13273">
        <v>9</v>
      </c>
      <c r="B13273" s="35" t="str">
        <f t="shared" si="208"/>
        <v>69990181</v>
      </c>
      <c r="C13273" s="32" t="s">
        <v>1216</v>
      </c>
      <c r="D13273" s="33">
        <v>0</v>
      </c>
      <c r="E13273" s="34">
        <v>-259401.57</v>
      </c>
    </row>
    <row r="13274" spans="1:5" x14ac:dyDescent="0.25">
      <c r="A13274">
        <v>9</v>
      </c>
      <c r="B13274" s="35" t="str">
        <f t="shared" si="208"/>
        <v>69990185</v>
      </c>
      <c r="C13274" s="32" t="s">
        <v>1862</v>
      </c>
      <c r="D13274" s="33">
        <v>0</v>
      </c>
      <c r="E13274" s="33">
        <v>0</v>
      </c>
    </row>
    <row r="13275" spans="1:5" x14ac:dyDescent="0.25">
      <c r="A13275">
        <v>9</v>
      </c>
      <c r="B13275" s="35" t="str">
        <f t="shared" si="208"/>
        <v>69990205</v>
      </c>
      <c r="C13275" s="32" t="s">
        <v>1217</v>
      </c>
      <c r="D13275" s="33">
        <v>0</v>
      </c>
      <c r="E13275" s="34">
        <v>7500</v>
      </c>
    </row>
    <row r="13276" spans="1:5" x14ac:dyDescent="0.25">
      <c r="A13276">
        <v>9</v>
      </c>
      <c r="B13276" s="35" t="str">
        <f t="shared" si="208"/>
        <v>82200000</v>
      </c>
      <c r="C13276" s="32" t="s">
        <v>1863</v>
      </c>
      <c r="D13276" s="33">
        <v>0</v>
      </c>
      <c r="E13276" s="33">
        <v>0</v>
      </c>
    </row>
    <row r="13277" spans="1:5" x14ac:dyDescent="0.25">
      <c r="A13277">
        <v>9</v>
      </c>
      <c r="B13277" s="35" t="str">
        <f t="shared" si="208"/>
        <v>82200001</v>
      </c>
      <c r="C13277" s="32" t="s">
        <v>1236</v>
      </c>
      <c r="D13277" s="33">
        <v>0</v>
      </c>
      <c r="E13277" s="34">
        <v>-17622709.539999999</v>
      </c>
    </row>
    <row r="13278" spans="1:5" x14ac:dyDescent="0.25">
      <c r="A13278">
        <v>9</v>
      </c>
      <c r="B13278" s="35" t="str">
        <f t="shared" si="208"/>
        <v>82200002</v>
      </c>
      <c r="C13278" s="32" t="s">
        <v>1237</v>
      </c>
      <c r="D13278" s="33">
        <v>0</v>
      </c>
      <c r="E13278" s="34">
        <v>-1252216820.5</v>
      </c>
    </row>
    <row r="13279" spans="1:5" x14ac:dyDescent="0.25">
      <c r="A13279">
        <v>9</v>
      </c>
      <c r="B13279" s="35" t="str">
        <f t="shared" si="208"/>
        <v>82200008</v>
      </c>
      <c r="C13279" s="32" t="s">
        <v>1864</v>
      </c>
      <c r="D13279" s="33">
        <v>0</v>
      </c>
      <c r="E13279" s="34">
        <v>-55828.68</v>
      </c>
    </row>
    <row r="13280" spans="1:5" x14ac:dyDescent="0.25">
      <c r="A13280">
        <v>9</v>
      </c>
      <c r="B13280" s="35" t="str">
        <f t="shared" si="208"/>
        <v xml:space="preserve">FERC_IS </v>
      </c>
      <c r="C13280" s="25" t="s">
        <v>265</v>
      </c>
      <c r="D13280" s="26">
        <v>0</v>
      </c>
      <c r="E13280" s="27">
        <v>-222846475.78</v>
      </c>
    </row>
    <row r="13281" spans="1:5" x14ac:dyDescent="0.25">
      <c r="A13281">
        <v>9</v>
      </c>
      <c r="B13281" s="35" t="str">
        <f t="shared" si="208"/>
        <v>F1-P112.</v>
      </c>
      <c r="C13281" s="25" t="s">
        <v>1285</v>
      </c>
      <c r="D13281" s="27">
        <v>-374760367.23000002</v>
      </c>
      <c r="E13281" s="27">
        <v>-503232464.00999999</v>
      </c>
    </row>
    <row r="13282" spans="1:5" x14ac:dyDescent="0.25">
      <c r="A13282">
        <v>9</v>
      </c>
      <c r="B13282" s="35" t="str">
        <f t="shared" si="208"/>
        <v>21610013</v>
      </c>
      <c r="C13282" s="32" t="s">
        <v>1286</v>
      </c>
      <c r="D13282" s="34">
        <v>14969706</v>
      </c>
      <c r="E13282" s="34">
        <v>17141231</v>
      </c>
    </row>
    <row r="13283" spans="1:5" x14ac:dyDescent="0.25">
      <c r="A13283">
        <v>9</v>
      </c>
      <c r="B13283" s="35" t="str">
        <f t="shared" si="208"/>
        <v xml:space="preserve">F216-1  </v>
      </c>
      <c r="C13283" s="25" t="s">
        <v>1287</v>
      </c>
      <c r="D13283" s="27">
        <v>14969706</v>
      </c>
      <c r="E13283" s="27">
        <v>17141231</v>
      </c>
    </row>
    <row r="13284" spans="1:5" x14ac:dyDescent="0.25">
      <c r="A13284">
        <v>9</v>
      </c>
      <c r="B13284" s="35" t="str">
        <f t="shared" si="208"/>
        <v>F1-P112.</v>
      </c>
      <c r="C13284" s="25" t="s">
        <v>239</v>
      </c>
      <c r="D13284" s="27">
        <v>14969706</v>
      </c>
      <c r="E13284" s="27">
        <v>17141231</v>
      </c>
    </row>
    <row r="13285" spans="1:5" x14ac:dyDescent="0.25">
      <c r="A13285">
        <v>9</v>
      </c>
      <c r="B13285" s="35" t="str">
        <f t="shared" si="208"/>
        <v>21900103</v>
      </c>
      <c r="C13285" s="32" t="s">
        <v>1288</v>
      </c>
      <c r="D13285" s="34">
        <v>-13858399.1</v>
      </c>
      <c r="E13285" s="34">
        <v>-13325383.1</v>
      </c>
    </row>
    <row r="13286" spans="1:5" x14ac:dyDescent="0.25">
      <c r="A13286">
        <v>9</v>
      </c>
      <c r="B13286" s="35" t="str">
        <f t="shared" si="208"/>
        <v>21900113</v>
      </c>
      <c r="C13286" s="32" t="s">
        <v>1289</v>
      </c>
      <c r="D13286" s="34">
        <v>21676596.399999999</v>
      </c>
      <c r="E13286" s="34">
        <v>20793840.399999999</v>
      </c>
    </row>
    <row r="13287" spans="1:5" x14ac:dyDescent="0.25">
      <c r="A13287">
        <v>9</v>
      </c>
      <c r="B13287" s="35" t="str">
        <f t="shared" si="208"/>
        <v>21900133</v>
      </c>
      <c r="C13287" s="32" t="s">
        <v>1290</v>
      </c>
      <c r="D13287" s="34">
        <v>421283.7</v>
      </c>
      <c r="E13287" s="34">
        <v>405290.7</v>
      </c>
    </row>
    <row r="13288" spans="1:5" x14ac:dyDescent="0.25">
      <c r="A13288">
        <v>9</v>
      </c>
      <c r="B13288" s="35" t="str">
        <f t="shared" si="208"/>
        <v>21900143</v>
      </c>
      <c r="C13288" s="32" t="s">
        <v>1291</v>
      </c>
      <c r="D13288" s="34">
        <v>209337118</v>
      </c>
      <c r="E13288" s="34">
        <v>198857788</v>
      </c>
    </row>
    <row r="13289" spans="1:5" x14ac:dyDescent="0.25">
      <c r="A13289">
        <v>9</v>
      </c>
      <c r="B13289" s="35" t="str">
        <f t="shared" si="208"/>
        <v>21900153</v>
      </c>
      <c r="C13289" s="32" t="s">
        <v>1292</v>
      </c>
      <c r="D13289" s="34">
        <v>-73267991.299999997</v>
      </c>
      <c r="E13289" s="34">
        <v>-69600225.799999997</v>
      </c>
    </row>
    <row r="13290" spans="1:5" x14ac:dyDescent="0.25">
      <c r="A13290">
        <v>9</v>
      </c>
      <c r="B13290" s="35" t="str">
        <f t="shared" si="208"/>
        <v>21900163</v>
      </c>
      <c r="C13290" s="32" t="s">
        <v>1293</v>
      </c>
      <c r="D13290" s="34">
        <v>11360802</v>
      </c>
      <c r="E13290" s="34">
        <v>10253343</v>
      </c>
    </row>
    <row r="13291" spans="1:5" x14ac:dyDescent="0.25">
      <c r="A13291">
        <v>9</v>
      </c>
      <c r="B13291" s="35" t="str">
        <f t="shared" si="208"/>
        <v>21900173</v>
      </c>
      <c r="C13291" s="32" t="s">
        <v>1294</v>
      </c>
      <c r="D13291" s="34">
        <v>-3976280.66</v>
      </c>
      <c r="E13291" s="34">
        <v>-3588670.01</v>
      </c>
    </row>
    <row r="13292" spans="1:5" x14ac:dyDescent="0.25">
      <c r="A13292">
        <v>9</v>
      </c>
      <c r="B13292" s="35" t="str">
        <f t="shared" si="208"/>
        <v>21900183</v>
      </c>
      <c r="C13292" s="32" t="s">
        <v>1295</v>
      </c>
      <c r="D13292" s="34">
        <v>-5076000</v>
      </c>
      <c r="E13292" s="34">
        <v>-4384000</v>
      </c>
    </row>
    <row r="13293" spans="1:5" x14ac:dyDescent="0.25">
      <c r="A13293">
        <v>9</v>
      </c>
      <c r="B13293" s="35" t="str">
        <f t="shared" si="208"/>
        <v>21900193</v>
      </c>
      <c r="C13293" s="32" t="s">
        <v>1296</v>
      </c>
      <c r="D13293" s="34">
        <v>1776599.91</v>
      </c>
      <c r="E13293" s="34">
        <v>1534399.91</v>
      </c>
    </row>
    <row r="13294" spans="1:5" x14ac:dyDescent="0.25">
      <c r="A13294">
        <v>9</v>
      </c>
      <c r="B13294" s="35" t="str">
        <f t="shared" si="208"/>
        <v>21900223</v>
      </c>
      <c r="C13294" s="32" t="s">
        <v>1297</v>
      </c>
      <c r="D13294" s="34">
        <v>-147449.29999999999</v>
      </c>
      <c r="E13294" s="34">
        <v>-141851.75</v>
      </c>
    </row>
    <row r="13295" spans="1:5" x14ac:dyDescent="0.25">
      <c r="A13295">
        <v>9</v>
      </c>
      <c r="B13295" s="35" t="str">
        <f t="shared" si="208"/>
        <v>21900233</v>
      </c>
      <c r="C13295" s="32" t="s">
        <v>1298</v>
      </c>
      <c r="D13295" s="34">
        <v>4850439.6900000004</v>
      </c>
      <c r="E13295" s="34">
        <v>4663884.09</v>
      </c>
    </row>
    <row r="13296" spans="1:5" x14ac:dyDescent="0.25">
      <c r="A13296">
        <v>9</v>
      </c>
      <c r="B13296" s="35" t="str">
        <f t="shared" si="208"/>
        <v>21900243</v>
      </c>
      <c r="C13296" s="32" t="s">
        <v>1299</v>
      </c>
      <c r="D13296" s="34">
        <v>-7586808.7400000002</v>
      </c>
      <c r="E13296" s="34">
        <v>-7277844.1399999997</v>
      </c>
    </row>
    <row r="13297" spans="1:5" x14ac:dyDescent="0.25">
      <c r="A13297">
        <v>9</v>
      </c>
      <c r="B13297" s="35" t="str">
        <f t="shared" si="208"/>
        <v xml:space="preserve">F219    </v>
      </c>
      <c r="C13297" s="25" t="s">
        <v>1300</v>
      </c>
      <c r="D13297" s="27">
        <v>145509910.59999999</v>
      </c>
      <c r="E13297" s="27">
        <v>138190571.30000001</v>
      </c>
    </row>
    <row r="13298" spans="1:5" x14ac:dyDescent="0.25">
      <c r="A13298">
        <v>9</v>
      </c>
      <c r="B13298" s="35" t="str">
        <f t="shared" si="208"/>
        <v>F1-P112.</v>
      </c>
      <c r="C13298" s="25" t="s">
        <v>240</v>
      </c>
      <c r="D13298" s="27">
        <v>145509910.59999999</v>
      </c>
      <c r="E13298" s="27">
        <v>138190571.30000001</v>
      </c>
    </row>
    <row r="13299" spans="1:5" x14ac:dyDescent="0.25">
      <c r="A13299">
        <v>9</v>
      </c>
      <c r="B13299" s="35" t="str">
        <f t="shared" si="208"/>
        <v>F1-P112-</v>
      </c>
      <c r="C13299" s="30" t="s">
        <v>1301</v>
      </c>
      <c r="D13299" s="38">
        <v>-3490247850.48</v>
      </c>
      <c r="E13299" s="38">
        <v>-3623867761.5599999</v>
      </c>
    </row>
    <row r="13300" spans="1:5" x14ac:dyDescent="0.25">
      <c r="A13300">
        <v>9</v>
      </c>
      <c r="B13300" s="35" t="str">
        <f t="shared" si="208"/>
        <v>22100393</v>
      </c>
      <c r="C13300" s="32" t="s">
        <v>1302</v>
      </c>
      <c r="D13300" s="34">
        <v>-15000000</v>
      </c>
      <c r="E13300" s="34">
        <v>-15000000</v>
      </c>
    </row>
    <row r="13301" spans="1:5" x14ac:dyDescent="0.25">
      <c r="A13301">
        <v>9</v>
      </c>
      <c r="B13301" s="35" t="str">
        <f t="shared" si="208"/>
        <v>22100413</v>
      </c>
      <c r="C13301" s="32" t="s">
        <v>1303</v>
      </c>
      <c r="D13301" s="34">
        <v>-2000000</v>
      </c>
      <c r="E13301" s="34">
        <v>-2000000</v>
      </c>
    </row>
    <row r="13302" spans="1:5" x14ac:dyDescent="0.25">
      <c r="A13302">
        <v>9</v>
      </c>
      <c r="B13302" s="35" t="str">
        <f t="shared" si="208"/>
        <v>22100713</v>
      </c>
      <c r="C13302" s="32" t="s">
        <v>1304</v>
      </c>
      <c r="D13302" s="34">
        <v>-300000000</v>
      </c>
      <c r="E13302" s="34">
        <v>-300000000</v>
      </c>
    </row>
    <row r="13303" spans="1:5" x14ac:dyDescent="0.25">
      <c r="A13303">
        <v>9</v>
      </c>
      <c r="B13303" s="35" t="str">
        <f t="shared" si="208"/>
        <v>22100723</v>
      </c>
      <c r="C13303" s="32" t="s">
        <v>1305</v>
      </c>
      <c r="D13303" s="34">
        <v>-200000000</v>
      </c>
      <c r="E13303" s="34">
        <v>-200000000</v>
      </c>
    </row>
    <row r="13304" spans="1:5" x14ac:dyDescent="0.25">
      <c r="A13304">
        <v>9</v>
      </c>
      <c r="B13304" s="35" t="str">
        <f t="shared" si="208"/>
        <v>22100743</v>
      </c>
      <c r="C13304" s="32" t="s">
        <v>1306</v>
      </c>
      <c r="D13304" s="34">
        <v>-100000000</v>
      </c>
      <c r="E13304" s="34">
        <v>-100000000</v>
      </c>
    </row>
    <row r="13305" spans="1:5" x14ac:dyDescent="0.25">
      <c r="A13305">
        <v>9</v>
      </c>
      <c r="B13305" s="35" t="str">
        <f t="shared" si="208"/>
        <v>22100823</v>
      </c>
      <c r="C13305" s="32" t="s">
        <v>1307</v>
      </c>
      <c r="D13305" s="34">
        <v>-250000000</v>
      </c>
      <c r="E13305" s="34">
        <v>-250000000</v>
      </c>
    </row>
    <row r="13306" spans="1:5" x14ac:dyDescent="0.25">
      <c r="A13306">
        <v>9</v>
      </c>
      <c r="B13306" s="35" t="str">
        <f t="shared" si="208"/>
        <v>22100833</v>
      </c>
      <c r="C13306" s="32" t="s">
        <v>1308</v>
      </c>
      <c r="D13306" s="34">
        <v>-138460000</v>
      </c>
      <c r="E13306" s="34">
        <v>-138460000</v>
      </c>
    </row>
    <row r="13307" spans="1:5" x14ac:dyDescent="0.25">
      <c r="A13307">
        <v>9</v>
      </c>
      <c r="B13307" s="35" t="str">
        <f t="shared" si="208"/>
        <v>22100843</v>
      </c>
      <c r="C13307" s="32" t="s">
        <v>1309</v>
      </c>
      <c r="D13307" s="34">
        <v>-23400000</v>
      </c>
      <c r="E13307" s="34">
        <v>-23400000</v>
      </c>
    </row>
    <row r="13308" spans="1:5" x14ac:dyDescent="0.25">
      <c r="A13308">
        <v>9</v>
      </c>
      <c r="B13308" s="35" t="str">
        <f t="shared" si="208"/>
        <v>22100853</v>
      </c>
      <c r="C13308" s="32" t="s">
        <v>1310</v>
      </c>
      <c r="D13308" s="34">
        <v>-425000000</v>
      </c>
      <c r="E13308" s="34">
        <v>-425000000</v>
      </c>
    </row>
    <row r="13309" spans="1:5" x14ac:dyDescent="0.25">
      <c r="A13309">
        <v>9</v>
      </c>
      <c r="B13309" s="35" t="str">
        <f t="shared" si="208"/>
        <v>22100923</v>
      </c>
      <c r="C13309" s="32" t="s">
        <v>1312</v>
      </c>
      <c r="D13309" s="34">
        <v>-250000000</v>
      </c>
      <c r="E13309" s="34">
        <v>-250000000</v>
      </c>
    </row>
    <row r="13310" spans="1:5" x14ac:dyDescent="0.25">
      <c r="A13310">
        <v>9</v>
      </c>
      <c r="B13310" s="35" t="str">
        <f t="shared" si="208"/>
        <v>22100933</v>
      </c>
      <c r="C13310" s="32" t="s">
        <v>1313</v>
      </c>
      <c r="D13310" s="34">
        <v>-45000000</v>
      </c>
      <c r="E13310" s="34">
        <v>-45000000</v>
      </c>
    </row>
    <row r="13311" spans="1:5" x14ac:dyDescent="0.25">
      <c r="A13311">
        <v>9</v>
      </c>
      <c r="B13311" s="35" t="str">
        <f t="shared" si="208"/>
        <v>22101023</v>
      </c>
      <c r="C13311" s="32" t="s">
        <v>1314</v>
      </c>
      <c r="D13311" s="34">
        <v>-250000000</v>
      </c>
      <c r="E13311" s="34">
        <v>-250000000</v>
      </c>
    </row>
    <row r="13312" spans="1:5" x14ac:dyDescent="0.25">
      <c r="A13312">
        <v>9</v>
      </c>
      <c r="B13312" s="35" t="str">
        <f t="shared" si="208"/>
        <v>22101033</v>
      </c>
      <c r="C13312" s="32" t="s">
        <v>1315</v>
      </c>
      <c r="D13312" s="34">
        <v>-300000000</v>
      </c>
      <c r="E13312" s="34">
        <v>-300000000</v>
      </c>
    </row>
    <row r="13313" spans="1:5" x14ac:dyDescent="0.25">
      <c r="A13313">
        <v>9</v>
      </c>
      <c r="B13313" s="35" t="str">
        <f t="shared" si="208"/>
        <v>22101053</v>
      </c>
      <c r="C13313" s="32" t="s">
        <v>1316</v>
      </c>
      <c r="D13313" s="34">
        <v>-250000000</v>
      </c>
      <c r="E13313" s="34">
        <v>-250000000</v>
      </c>
    </row>
    <row r="13314" spans="1:5" x14ac:dyDescent="0.25">
      <c r="A13314">
        <v>9</v>
      </c>
      <c r="B13314" s="35" t="str">
        <f t="shared" si="208"/>
        <v>22101113</v>
      </c>
      <c r="C13314" s="32" t="s">
        <v>1317</v>
      </c>
      <c r="D13314" s="34">
        <v>-350000000</v>
      </c>
      <c r="E13314" s="34">
        <v>-350000000</v>
      </c>
    </row>
    <row r="13315" spans="1:5" x14ac:dyDescent="0.25">
      <c r="A13315">
        <v>9</v>
      </c>
      <c r="B13315" s="35" t="str">
        <f t="shared" si="208"/>
        <v>22101123</v>
      </c>
      <c r="C13315" s="32" t="s">
        <v>1318</v>
      </c>
      <c r="D13315" s="34">
        <v>-325000000</v>
      </c>
      <c r="E13315" s="34">
        <v>-325000000</v>
      </c>
    </row>
    <row r="13316" spans="1:5" x14ac:dyDescent="0.25">
      <c r="A13316">
        <v>9</v>
      </c>
      <c r="B13316" s="35" t="str">
        <f t="shared" si="208"/>
        <v>22101133</v>
      </c>
      <c r="C13316" s="32" t="s">
        <v>1319</v>
      </c>
      <c r="D13316" s="34">
        <v>-250000000</v>
      </c>
      <c r="E13316" s="34">
        <v>-250000000</v>
      </c>
    </row>
    <row r="13317" spans="1:5" x14ac:dyDescent="0.25">
      <c r="A13317">
        <v>9</v>
      </c>
      <c r="B13317" s="35" t="str">
        <f t="shared" si="208"/>
        <v>22101143</v>
      </c>
      <c r="C13317" s="32" t="s">
        <v>1320</v>
      </c>
      <c r="D13317" s="34">
        <v>-300000000</v>
      </c>
      <c r="E13317" s="34">
        <v>-300000000</v>
      </c>
    </row>
    <row r="13318" spans="1:5" x14ac:dyDescent="0.25">
      <c r="A13318">
        <v>9</v>
      </c>
      <c r="B13318" s="35" t="str">
        <f t="shared" si="208"/>
        <v xml:space="preserve">F221    </v>
      </c>
      <c r="C13318" s="25" t="s">
        <v>1321</v>
      </c>
      <c r="D13318" s="27">
        <v>-3773860000</v>
      </c>
      <c r="E13318" s="27">
        <v>-3773860000</v>
      </c>
    </row>
    <row r="13319" spans="1:5" x14ac:dyDescent="0.25">
      <c r="A13319">
        <v>9</v>
      </c>
      <c r="B13319" s="35" t="str">
        <f t="shared" si="208"/>
        <v>F1-P112.</v>
      </c>
      <c r="C13319" s="25" t="s">
        <v>241</v>
      </c>
      <c r="D13319" s="27">
        <v>-3773860000</v>
      </c>
      <c r="E13319" s="27">
        <v>-3773860000</v>
      </c>
    </row>
    <row r="13320" spans="1:5" x14ac:dyDescent="0.25">
      <c r="A13320">
        <v>9</v>
      </c>
      <c r="B13320" s="35" t="str">
        <f t="shared" si="208"/>
        <v>22600083</v>
      </c>
      <c r="C13320" s="32" t="s">
        <v>1323</v>
      </c>
      <c r="D13320" s="34">
        <v>12135.12</v>
      </c>
      <c r="E13320" s="34">
        <v>11758.47</v>
      </c>
    </row>
    <row r="13321" spans="1:5" x14ac:dyDescent="0.25">
      <c r="A13321">
        <v>9</v>
      </c>
      <c r="B13321" s="35" t="str">
        <f t="shared" si="208"/>
        <v>22600093</v>
      </c>
      <c r="C13321" s="32" t="s">
        <v>1324</v>
      </c>
      <c r="D13321" s="34">
        <v>1810677.08</v>
      </c>
      <c r="E13321" s="34">
        <v>1762864.58</v>
      </c>
    </row>
    <row r="13322" spans="1:5" x14ac:dyDescent="0.25">
      <c r="A13322">
        <v>9</v>
      </c>
      <c r="B13322" s="35" t="str">
        <f t="shared" si="208"/>
        <v xml:space="preserve">F226    </v>
      </c>
      <c r="C13322" s="25" t="s">
        <v>1325</v>
      </c>
      <c r="D13322" s="27">
        <v>1822812.2</v>
      </c>
      <c r="E13322" s="27">
        <v>1774623.05</v>
      </c>
    </row>
    <row r="13323" spans="1:5" x14ac:dyDescent="0.25">
      <c r="A13323">
        <v>9</v>
      </c>
      <c r="B13323" s="35" t="str">
        <f t="shared" si="208"/>
        <v>F1-P112.</v>
      </c>
      <c r="C13323" s="25" t="s">
        <v>242</v>
      </c>
      <c r="D13323" s="27">
        <v>1822812.2</v>
      </c>
      <c r="E13323" s="27">
        <v>1774623.05</v>
      </c>
    </row>
    <row r="13324" spans="1:5" x14ac:dyDescent="0.25">
      <c r="A13324">
        <v>9</v>
      </c>
      <c r="B13324" s="35" t="str">
        <f t="shared" si="208"/>
        <v>F1-P112.</v>
      </c>
      <c r="C13324" s="30" t="s">
        <v>1326</v>
      </c>
      <c r="D13324" s="38">
        <v>-3772037187.8000002</v>
      </c>
      <c r="E13324" s="38">
        <v>-3772085376.9499998</v>
      </c>
    </row>
    <row r="13325" spans="1:5" x14ac:dyDescent="0.25">
      <c r="A13325">
        <v>9</v>
      </c>
      <c r="B13325" s="35" t="str">
        <f t="shared" si="208"/>
        <v>22700013</v>
      </c>
      <c r="C13325" s="32" t="s">
        <v>1327</v>
      </c>
      <c r="D13325" s="33">
        <v>0</v>
      </c>
      <c r="E13325" s="33">
        <v>0</v>
      </c>
    </row>
    <row r="13326" spans="1:5" x14ac:dyDescent="0.25">
      <c r="A13326">
        <v>9</v>
      </c>
      <c r="B13326" s="35" t="str">
        <f t="shared" si="208"/>
        <v xml:space="preserve">F227    </v>
      </c>
      <c r="C13326" s="25" t="s">
        <v>1328</v>
      </c>
      <c r="D13326" s="26">
        <v>0</v>
      </c>
      <c r="E13326" s="26">
        <v>0</v>
      </c>
    </row>
    <row r="13327" spans="1:5" x14ac:dyDescent="0.25">
      <c r="A13327">
        <v>9</v>
      </c>
      <c r="B13327" s="35" t="str">
        <f t="shared" si="208"/>
        <v>F1-P112.</v>
      </c>
      <c r="C13327" s="25" t="s">
        <v>243</v>
      </c>
      <c r="D13327" s="26">
        <v>0</v>
      </c>
      <c r="E13327" s="26">
        <v>0</v>
      </c>
    </row>
    <row r="13328" spans="1:5" x14ac:dyDescent="0.25">
      <c r="A13328">
        <v>9</v>
      </c>
      <c r="B13328" s="35" t="str">
        <f t="shared" si="208"/>
        <v>22820011</v>
      </c>
      <c r="C13328" s="32" t="s">
        <v>1329</v>
      </c>
      <c r="D13328" s="34">
        <v>-250000</v>
      </c>
      <c r="E13328" s="34">
        <v>-429000</v>
      </c>
    </row>
    <row r="13329" spans="1:5" x14ac:dyDescent="0.25">
      <c r="A13329">
        <v>9</v>
      </c>
      <c r="B13329" s="35" t="str">
        <f t="shared" si="208"/>
        <v>22820012</v>
      </c>
      <c r="C13329" s="32" t="s">
        <v>1330</v>
      </c>
      <c r="D13329" s="34">
        <v>-175000</v>
      </c>
      <c r="E13329" s="34">
        <v>-2150000</v>
      </c>
    </row>
    <row r="13330" spans="1:5" x14ac:dyDescent="0.25">
      <c r="A13330">
        <v>9</v>
      </c>
      <c r="B13330" s="35" t="str">
        <f t="shared" si="208"/>
        <v xml:space="preserve">F228-2  </v>
      </c>
      <c r="C13330" s="25" t="s">
        <v>1331</v>
      </c>
      <c r="D13330" s="27">
        <v>-425000</v>
      </c>
      <c r="E13330" s="27">
        <v>-2579000</v>
      </c>
    </row>
    <row r="13331" spans="1:5" x14ac:dyDescent="0.25">
      <c r="A13331">
        <v>9</v>
      </c>
      <c r="B13331" s="35" t="str">
        <f t="shared" si="208"/>
        <v>F1-P112.</v>
      </c>
      <c r="C13331" s="25" t="s">
        <v>244</v>
      </c>
      <c r="D13331" s="27">
        <v>-425000</v>
      </c>
      <c r="E13331" s="27">
        <v>-2579000</v>
      </c>
    </row>
    <row r="13332" spans="1:5" x14ac:dyDescent="0.25">
      <c r="A13332">
        <v>9</v>
      </c>
      <c r="B13332" s="35" t="str">
        <f t="shared" si="208"/>
        <v>22830003</v>
      </c>
      <c r="C13332" s="32" t="s">
        <v>1332</v>
      </c>
      <c r="D13332" s="34">
        <v>-53195295.920000002</v>
      </c>
      <c r="E13332" s="34">
        <v>-54229890.460000001</v>
      </c>
    </row>
    <row r="13333" spans="1:5" x14ac:dyDescent="0.25">
      <c r="A13333">
        <v>9</v>
      </c>
      <c r="B13333" s="35" t="str">
        <f t="shared" si="208"/>
        <v>22830013</v>
      </c>
      <c r="C13333" s="32" t="s">
        <v>1333</v>
      </c>
      <c r="D13333" s="34">
        <v>-2871144.1</v>
      </c>
      <c r="E13333" s="34">
        <v>-2717500</v>
      </c>
    </row>
    <row r="13334" spans="1:5" x14ac:dyDescent="0.25">
      <c r="A13334">
        <v>9</v>
      </c>
      <c r="B13334" s="35" t="str">
        <f t="shared" si="208"/>
        <v>22830023</v>
      </c>
      <c r="C13334" s="32" t="s">
        <v>1334</v>
      </c>
      <c r="D13334" s="34">
        <v>-32346587</v>
      </c>
      <c r="E13334" s="34">
        <v>-12917435</v>
      </c>
    </row>
    <row r="13335" spans="1:5" x14ac:dyDescent="0.25">
      <c r="A13335">
        <v>9</v>
      </c>
      <c r="B13335" s="35" t="str">
        <f t="shared" si="208"/>
        <v>22830033</v>
      </c>
      <c r="C13335" s="32" t="s">
        <v>1335</v>
      </c>
      <c r="D13335" s="34">
        <v>-956600</v>
      </c>
      <c r="E13335" s="34">
        <v>-623800</v>
      </c>
    </row>
    <row r="13336" spans="1:5" x14ac:dyDescent="0.25">
      <c r="A13336">
        <v>9</v>
      </c>
      <c r="B13336" s="35" t="str">
        <f t="shared" ref="B13336:B13399" si="209">LEFT(C13336,8)</f>
        <v>22830043</v>
      </c>
      <c r="C13336" s="32" t="s">
        <v>1336</v>
      </c>
      <c r="D13336" s="34">
        <v>8110.8</v>
      </c>
      <c r="E13336" s="34">
        <v>-71257.69</v>
      </c>
    </row>
    <row r="13337" spans="1:5" x14ac:dyDescent="0.25">
      <c r="A13337">
        <v>9</v>
      </c>
      <c r="B13337" s="35" t="str">
        <f t="shared" si="209"/>
        <v>22830053</v>
      </c>
      <c r="C13337" s="32" t="s">
        <v>1337</v>
      </c>
      <c r="D13337" s="34">
        <v>-1593400</v>
      </c>
      <c r="E13337" s="34">
        <v>-1805100</v>
      </c>
    </row>
    <row r="13338" spans="1:5" x14ac:dyDescent="0.25">
      <c r="A13338">
        <v>9</v>
      </c>
      <c r="B13338" s="35" t="str">
        <f t="shared" si="209"/>
        <v>22830063</v>
      </c>
      <c r="C13338" s="32" t="s">
        <v>1338</v>
      </c>
      <c r="D13338" s="34">
        <v>-63434.85</v>
      </c>
      <c r="E13338" s="34">
        <v>-61115.55</v>
      </c>
    </row>
    <row r="13339" spans="1:5" x14ac:dyDescent="0.25">
      <c r="A13339">
        <v>9</v>
      </c>
      <c r="B13339" s="35" t="str">
        <f t="shared" si="209"/>
        <v>22830073</v>
      </c>
      <c r="C13339" s="32" t="s">
        <v>1339</v>
      </c>
      <c r="D13339" s="34">
        <v>-128833.15</v>
      </c>
      <c r="E13339" s="34">
        <v>-124472.65</v>
      </c>
    </row>
    <row r="13340" spans="1:5" x14ac:dyDescent="0.25">
      <c r="A13340">
        <v>9</v>
      </c>
      <c r="B13340" s="35" t="str">
        <f t="shared" si="209"/>
        <v xml:space="preserve">F228-3  </v>
      </c>
      <c r="C13340" s="25" t="s">
        <v>1340</v>
      </c>
      <c r="D13340" s="27">
        <v>-91147184.219999999</v>
      </c>
      <c r="E13340" s="27">
        <v>-72550571.349999994</v>
      </c>
    </row>
    <row r="13341" spans="1:5" x14ac:dyDescent="0.25">
      <c r="A13341">
        <v>9</v>
      </c>
      <c r="B13341" s="35" t="str">
        <f t="shared" si="209"/>
        <v>F1-P112.</v>
      </c>
      <c r="C13341" s="25" t="s">
        <v>245</v>
      </c>
      <c r="D13341" s="27">
        <v>-91147184.219999999</v>
      </c>
      <c r="E13341" s="27">
        <v>-72550571.349999994</v>
      </c>
    </row>
    <row r="13342" spans="1:5" x14ac:dyDescent="0.25">
      <c r="A13342">
        <v>9</v>
      </c>
      <c r="B13342" s="35" t="str">
        <f t="shared" si="209"/>
        <v>22840012</v>
      </c>
      <c r="C13342" s="32" t="s">
        <v>1341</v>
      </c>
      <c r="D13342" s="34">
        <v>-640000</v>
      </c>
      <c r="E13342" s="34">
        <v>-621434.80000000005</v>
      </c>
    </row>
    <row r="13343" spans="1:5" x14ac:dyDescent="0.25">
      <c r="A13343">
        <v>9</v>
      </c>
      <c r="B13343" s="35" t="str">
        <f t="shared" si="209"/>
        <v>22840021</v>
      </c>
      <c r="C13343" s="32" t="s">
        <v>1342</v>
      </c>
      <c r="D13343" s="34">
        <v>-200000</v>
      </c>
      <c r="E13343" s="34">
        <v>-189835.41</v>
      </c>
    </row>
    <row r="13344" spans="1:5" x14ac:dyDescent="0.25">
      <c r="A13344">
        <v>9</v>
      </c>
      <c r="B13344" s="35" t="str">
        <f t="shared" si="209"/>
        <v>22840022</v>
      </c>
      <c r="C13344" s="32" t="s">
        <v>1343</v>
      </c>
      <c r="D13344" s="34">
        <v>-556500</v>
      </c>
      <c r="E13344" s="34">
        <v>-550099.19999999995</v>
      </c>
    </row>
    <row r="13345" spans="1:5" x14ac:dyDescent="0.25">
      <c r="A13345">
        <v>9</v>
      </c>
      <c r="B13345" s="35" t="str">
        <f t="shared" si="209"/>
        <v>22840031</v>
      </c>
      <c r="C13345" s="32" t="s">
        <v>1344</v>
      </c>
      <c r="D13345" s="34">
        <v>-258000</v>
      </c>
      <c r="E13345" s="34">
        <v>-258000</v>
      </c>
    </row>
    <row r="13346" spans="1:5" x14ac:dyDescent="0.25">
      <c r="A13346">
        <v>9</v>
      </c>
      <c r="B13346" s="35" t="str">
        <f t="shared" si="209"/>
        <v>22840032</v>
      </c>
      <c r="C13346" s="32" t="s">
        <v>1345</v>
      </c>
      <c r="D13346" s="34">
        <v>-2475000</v>
      </c>
      <c r="E13346" s="34">
        <v>-2469837.39</v>
      </c>
    </row>
    <row r="13347" spans="1:5" x14ac:dyDescent="0.25">
      <c r="A13347">
        <v>9</v>
      </c>
      <c r="B13347" s="35" t="str">
        <f t="shared" si="209"/>
        <v>22840042</v>
      </c>
      <c r="C13347" s="32" t="s">
        <v>1346</v>
      </c>
      <c r="D13347" s="34">
        <v>-222200</v>
      </c>
      <c r="E13347" s="34">
        <v>-214546.24</v>
      </c>
    </row>
    <row r="13348" spans="1:5" x14ac:dyDescent="0.25">
      <c r="A13348">
        <v>9</v>
      </c>
      <c r="B13348" s="35" t="str">
        <f t="shared" si="209"/>
        <v>22840051</v>
      </c>
      <c r="C13348" s="32" t="s">
        <v>1347</v>
      </c>
      <c r="D13348" s="34">
        <v>-30000</v>
      </c>
      <c r="E13348" s="34">
        <v>-30000</v>
      </c>
    </row>
    <row r="13349" spans="1:5" x14ac:dyDescent="0.25">
      <c r="A13349">
        <v>9</v>
      </c>
      <c r="B13349" s="35" t="str">
        <f t="shared" si="209"/>
        <v>22840062</v>
      </c>
      <c r="C13349" s="32" t="s">
        <v>1348</v>
      </c>
      <c r="D13349" s="34">
        <v>-1270000</v>
      </c>
      <c r="E13349" s="34">
        <v>-1214873</v>
      </c>
    </row>
    <row r="13350" spans="1:5" x14ac:dyDescent="0.25">
      <c r="A13350">
        <v>9</v>
      </c>
      <c r="B13350" s="35" t="str">
        <f t="shared" si="209"/>
        <v>22840081</v>
      </c>
      <c r="C13350" s="32" t="s">
        <v>1349</v>
      </c>
      <c r="D13350" s="34">
        <v>-550000</v>
      </c>
      <c r="E13350" s="34">
        <v>-550000</v>
      </c>
    </row>
    <row r="13351" spans="1:5" x14ac:dyDescent="0.25">
      <c r="A13351">
        <v>9</v>
      </c>
      <c r="B13351" s="35" t="str">
        <f t="shared" si="209"/>
        <v>22840082</v>
      </c>
      <c r="C13351" s="32" t="s">
        <v>1350</v>
      </c>
      <c r="D13351" s="34">
        <v>-7450000</v>
      </c>
      <c r="E13351" s="34">
        <v>-7281029.54</v>
      </c>
    </row>
    <row r="13352" spans="1:5" x14ac:dyDescent="0.25">
      <c r="A13352">
        <v>9</v>
      </c>
      <c r="B13352" s="35" t="str">
        <f t="shared" si="209"/>
        <v>22840092</v>
      </c>
      <c r="C13352" s="32" t="s">
        <v>1351</v>
      </c>
      <c r="D13352" s="34">
        <v>-2380000</v>
      </c>
      <c r="E13352" s="34">
        <v>-1885646.11</v>
      </c>
    </row>
    <row r="13353" spans="1:5" x14ac:dyDescent="0.25">
      <c r="A13353">
        <v>9</v>
      </c>
      <c r="B13353" s="35" t="str">
        <f t="shared" si="209"/>
        <v>22840102</v>
      </c>
      <c r="C13353" s="32" t="s">
        <v>1352</v>
      </c>
      <c r="D13353" s="34">
        <v>-484500</v>
      </c>
      <c r="E13353" s="34">
        <v>-484500</v>
      </c>
    </row>
    <row r="13354" spans="1:5" x14ac:dyDescent="0.25">
      <c r="A13354">
        <v>9</v>
      </c>
      <c r="B13354" s="35" t="str">
        <f t="shared" si="209"/>
        <v>22840111</v>
      </c>
      <c r="C13354" s="32" t="s">
        <v>1353</v>
      </c>
      <c r="D13354" s="34">
        <v>-20000</v>
      </c>
      <c r="E13354" s="34">
        <v>-20000</v>
      </c>
    </row>
    <row r="13355" spans="1:5" x14ac:dyDescent="0.25">
      <c r="A13355">
        <v>9</v>
      </c>
      <c r="B13355" s="35" t="str">
        <f t="shared" si="209"/>
        <v>22840112</v>
      </c>
      <c r="C13355" s="32" t="s">
        <v>1354</v>
      </c>
      <c r="D13355" s="34">
        <v>-200000</v>
      </c>
      <c r="E13355" s="34">
        <v>-200000</v>
      </c>
    </row>
    <row r="13356" spans="1:5" x14ac:dyDescent="0.25">
      <c r="A13356">
        <v>9</v>
      </c>
      <c r="B13356" s="35" t="str">
        <f t="shared" si="209"/>
        <v>22840122</v>
      </c>
      <c r="C13356" s="32" t="s">
        <v>1355</v>
      </c>
      <c r="D13356" s="34">
        <v>-140000</v>
      </c>
      <c r="E13356" s="34">
        <v>-140000</v>
      </c>
    </row>
    <row r="13357" spans="1:5" x14ac:dyDescent="0.25">
      <c r="A13357">
        <v>9</v>
      </c>
      <c r="B13357" s="35" t="str">
        <f t="shared" si="209"/>
        <v>22840131</v>
      </c>
      <c r="C13357" s="32" t="s">
        <v>1356</v>
      </c>
      <c r="D13357" s="34">
        <v>-500000</v>
      </c>
      <c r="E13357" s="34">
        <v>-500000</v>
      </c>
    </row>
    <row r="13358" spans="1:5" x14ac:dyDescent="0.25">
      <c r="A13358">
        <v>9</v>
      </c>
      <c r="B13358" s="35" t="str">
        <f t="shared" si="209"/>
        <v>22840132</v>
      </c>
      <c r="C13358" s="32" t="s">
        <v>1357</v>
      </c>
      <c r="D13358" s="34">
        <v>-100000</v>
      </c>
      <c r="E13358" s="34">
        <v>-100000</v>
      </c>
    </row>
    <row r="13359" spans="1:5" x14ac:dyDescent="0.25">
      <c r="A13359">
        <v>9</v>
      </c>
      <c r="B13359" s="35" t="str">
        <f t="shared" si="209"/>
        <v>22840161</v>
      </c>
      <c r="C13359" s="32" t="s">
        <v>1358</v>
      </c>
      <c r="D13359" s="34">
        <v>-350000</v>
      </c>
      <c r="E13359" s="34">
        <v>-338209.07</v>
      </c>
    </row>
    <row r="13360" spans="1:5" x14ac:dyDescent="0.25">
      <c r="A13360">
        <v>9</v>
      </c>
      <c r="B13360" s="35" t="str">
        <f t="shared" si="209"/>
        <v>22840162</v>
      </c>
      <c r="C13360" s="32" t="s">
        <v>1359</v>
      </c>
      <c r="D13360" s="34">
        <v>-100000</v>
      </c>
      <c r="E13360" s="34">
        <v>15782.99</v>
      </c>
    </row>
    <row r="13361" spans="1:5" x14ac:dyDescent="0.25">
      <c r="A13361">
        <v>9</v>
      </c>
      <c r="B13361" s="35" t="str">
        <f t="shared" si="209"/>
        <v>22840171</v>
      </c>
      <c r="C13361" s="32" t="s">
        <v>1360</v>
      </c>
      <c r="D13361" s="34">
        <v>-50000</v>
      </c>
      <c r="E13361" s="34">
        <v>-50000</v>
      </c>
    </row>
    <row r="13362" spans="1:5" x14ac:dyDescent="0.25">
      <c r="A13362">
        <v>9</v>
      </c>
      <c r="B13362" s="35" t="str">
        <f t="shared" si="209"/>
        <v>22840181</v>
      </c>
      <c r="C13362" s="32" t="s">
        <v>1361</v>
      </c>
      <c r="D13362" s="34">
        <v>-2925000</v>
      </c>
      <c r="E13362" s="34">
        <v>-2398813.86</v>
      </c>
    </row>
    <row r="13363" spans="1:5" x14ac:dyDescent="0.25">
      <c r="A13363">
        <v>9</v>
      </c>
      <c r="B13363" s="35" t="str">
        <f t="shared" si="209"/>
        <v>22840191</v>
      </c>
      <c r="C13363" s="32" t="s">
        <v>1362</v>
      </c>
      <c r="D13363" s="34">
        <v>-250000</v>
      </c>
      <c r="E13363" s="34">
        <v>-250000</v>
      </c>
    </row>
    <row r="13364" spans="1:5" x14ac:dyDescent="0.25">
      <c r="A13364">
        <v>9</v>
      </c>
      <c r="B13364" s="35" t="str">
        <f t="shared" si="209"/>
        <v>22840221</v>
      </c>
      <c r="C13364" s="32" t="s">
        <v>1363</v>
      </c>
      <c r="D13364" s="34">
        <v>-250000</v>
      </c>
      <c r="E13364" s="34">
        <v>39699.61</v>
      </c>
    </row>
    <row r="13365" spans="1:5" x14ac:dyDescent="0.25">
      <c r="A13365">
        <v>9</v>
      </c>
      <c r="B13365" s="35" t="str">
        <f t="shared" si="209"/>
        <v>22840231</v>
      </c>
      <c r="C13365" s="32" t="s">
        <v>1364</v>
      </c>
      <c r="D13365" s="34">
        <v>-75000</v>
      </c>
      <c r="E13365" s="34">
        <v>-73456.5</v>
      </c>
    </row>
    <row r="13366" spans="1:5" x14ac:dyDescent="0.25">
      <c r="A13366">
        <v>9</v>
      </c>
      <c r="B13366" s="35" t="str">
        <f t="shared" si="209"/>
        <v>22840251</v>
      </c>
      <c r="C13366" s="32" t="s">
        <v>1365</v>
      </c>
      <c r="D13366" s="34">
        <v>-8841357</v>
      </c>
      <c r="E13366" s="34">
        <v>-5973891</v>
      </c>
    </row>
    <row r="13367" spans="1:5" x14ac:dyDescent="0.25">
      <c r="A13367">
        <v>9</v>
      </c>
      <c r="B13367" s="35" t="str">
        <f t="shared" si="209"/>
        <v>22840281</v>
      </c>
      <c r="C13367" s="32" t="s">
        <v>1366</v>
      </c>
      <c r="D13367" s="34">
        <v>-50000</v>
      </c>
      <c r="E13367" s="34">
        <v>-50000</v>
      </c>
    </row>
    <row r="13368" spans="1:5" x14ac:dyDescent="0.25">
      <c r="A13368">
        <v>9</v>
      </c>
      <c r="B13368" s="35" t="str">
        <f t="shared" si="209"/>
        <v>22840301</v>
      </c>
      <c r="C13368" s="32" t="s">
        <v>1865</v>
      </c>
      <c r="D13368" s="34">
        <v>-114999.83</v>
      </c>
      <c r="E13368" s="34">
        <v>-49763.24</v>
      </c>
    </row>
    <row r="13369" spans="1:5" x14ac:dyDescent="0.25">
      <c r="A13369">
        <v>9</v>
      </c>
      <c r="B13369" s="35" t="str">
        <f t="shared" si="209"/>
        <v>22840311</v>
      </c>
      <c r="C13369" s="32" t="s">
        <v>1367</v>
      </c>
      <c r="D13369" s="34">
        <v>-96000</v>
      </c>
      <c r="E13369" s="34">
        <v>-96000</v>
      </c>
    </row>
    <row r="13370" spans="1:5" x14ac:dyDescent="0.25">
      <c r="A13370">
        <v>9</v>
      </c>
      <c r="B13370" s="35" t="str">
        <f t="shared" si="209"/>
        <v>22840321</v>
      </c>
      <c r="C13370" s="32" t="s">
        <v>1368</v>
      </c>
      <c r="D13370" s="34">
        <v>-124867306</v>
      </c>
      <c r="E13370" s="34">
        <v>-104341173</v>
      </c>
    </row>
    <row r="13371" spans="1:5" x14ac:dyDescent="0.25">
      <c r="A13371">
        <v>9</v>
      </c>
      <c r="B13371" s="35" t="str">
        <f t="shared" si="209"/>
        <v>22840331</v>
      </c>
      <c r="C13371" s="32" t="s">
        <v>1866</v>
      </c>
      <c r="D13371" s="34">
        <v>-73096662</v>
      </c>
      <c r="E13371" s="34">
        <v>-71101704</v>
      </c>
    </row>
    <row r="13372" spans="1:5" x14ac:dyDescent="0.25">
      <c r="A13372">
        <v>9</v>
      </c>
      <c r="B13372" s="35" t="str">
        <f t="shared" si="209"/>
        <v>22840332</v>
      </c>
      <c r="C13372" s="32" t="s">
        <v>1369</v>
      </c>
      <c r="D13372" s="34">
        <v>-22000000</v>
      </c>
      <c r="E13372" s="34">
        <v>-20442357.969999999</v>
      </c>
    </row>
    <row r="13373" spans="1:5" x14ac:dyDescent="0.25">
      <c r="A13373">
        <v>9</v>
      </c>
      <c r="B13373" s="35" t="str">
        <f t="shared" si="209"/>
        <v>22840341</v>
      </c>
      <c r="C13373" s="32" t="s">
        <v>1867</v>
      </c>
      <c r="D13373" s="34">
        <v>-26003002</v>
      </c>
      <c r="E13373" s="34">
        <v>-25538125</v>
      </c>
    </row>
    <row r="13374" spans="1:5" x14ac:dyDescent="0.25">
      <c r="A13374">
        <v>9</v>
      </c>
      <c r="B13374" s="35" t="str">
        <f t="shared" si="209"/>
        <v>22840351</v>
      </c>
      <c r="C13374" s="32" t="s">
        <v>1370</v>
      </c>
      <c r="D13374" s="34">
        <v>-465000</v>
      </c>
      <c r="E13374" s="34">
        <v>-451211.27</v>
      </c>
    </row>
    <row r="13375" spans="1:5" x14ac:dyDescent="0.25">
      <c r="A13375">
        <v>9</v>
      </c>
      <c r="B13375" s="35" t="str">
        <f t="shared" si="209"/>
        <v>22840361</v>
      </c>
      <c r="C13375" s="32" t="s">
        <v>1371</v>
      </c>
      <c r="D13375" s="33">
        <v>0</v>
      </c>
      <c r="E13375" s="34">
        <v>-45000</v>
      </c>
    </row>
    <row r="13376" spans="1:5" x14ac:dyDescent="0.25">
      <c r="A13376">
        <v>9</v>
      </c>
      <c r="B13376" s="35" t="str">
        <f t="shared" si="209"/>
        <v>22840371</v>
      </c>
      <c r="C13376" s="32" t="s">
        <v>1372</v>
      </c>
      <c r="D13376" s="33">
        <v>0</v>
      </c>
      <c r="E13376" s="34">
        <v>-119551.6</v>
      </c>
    </row>
    <row r="13377" spans="1:5" x14ac:dyDescent="0.25">
      <c r="A13377">
        <v>9</v>
      </c>
      <c r="B13377" s="35" t="str">
        <f t="shared" si="209"/>
        <v>22841001</v>
      </c>
      <c r="C13377" s="32" t="s">
        <v>1373</v>
      </c>
      <c r="D13377" s="34">
        <v>-4610484.08</v>
      </c>
      <c r="E13377" s="34">
        <v>-4610484.08</v>
      </c>
    </row>
    <row r="13378" spans="1:5" x14ac:dyDescent="0.25">
      <c r="A13378">
        <v>9</v>
      </c>
      <c r="B13378" s="35" t="str">
        <f t="shared" si="209"/>
        <v xml:space="preserve">F228-4  </v>
      </c>
      <c r="C13378" s="25" t="s">
        <v>1374</v>
      </c>
      <c r="D13378" s="27">
        <v>-281621010.91000003</v>
      </c>
      <c r="E13378" s="27">
        <v>-252584059.68000001</v>
      </c>
    </row>
    <row r="13379" spans="1:5" x14ac:dyDescent="0.25">
      <c r="A13379">
        <v>9</v>
      </c>
      <c r="B13379" s="35" t="str">
        <f t="shared" si="209"/>
        <v>F1-P112.</v>
      </c>
      <c r="C13379" s="25" t="s">
        <v>246</v>
      </c>
      <c r="D13379" s="27">
        <v>-281621010.91000003</v>
      </c>
      <c r="E13379" s="27">
        <v>-252584059.68000001</v>
      </c>
    </row>
    <row r="13380" spans="1:5" x14ac:dyDescent="0.25">
      <c r="A13380">
        <v>9</v>
      </c>
      <c r="B13380" s="35" t="str">
        <f t="shared" si="209"/>
        <v>23001021</v>
      </c>
      <c r="C13380" s="32" t="s">
        <v>1375</v>
      </c>
      <c r="D13380" s="34">
        <v>-65188548.780000001</v>
      </c>
      <c r="E13380" s="34">
        <v>-61093296.82</v>
      </c>
    </row>
    <row r="13381" spans="1:5" x14ac:dyDescent="0.25">
      <c r="A13381">
        <v>9</v>
      </c>
      <c r="B13381" s="35" t="str">
        <f t="shared" si="209"/>
        <v>23001031</v>
      </c>
      <c r="C13381" s="32" t="s">
        <v>1376</v>
      </c>
      <c r="D13381" s="34">
        <v>-56925863.689999998</v>
      </c>
      <c r="E13381" s="34">
        <v>-44250766.93</v>
      </c>
    </row>
    <row r="13382" spans="1:5" x14ac:dyDescent="0.25">
      <c r="A13382">
        <v>9</v>
      </c>
      <c r="B13382" s="35" t="str">
        <f t="shared" si="209"/>
        <v>23001041</v>
      </c>
      <c r="C13382" s="32" t="s">
        <v>1377</v>
      </c>
      <c r="D13382" s="34">
        <v>-12715312.68</v>
      </c>
      <c r="E13382" s="34">
        <v>-13043252.289999999</v>
      </c>
    </row>
    <row r="13383" spans="1:5" x14ac:dyDescent="0.25">
      <c r="A13383">
        <v>9</v>
      </c>
      <c r="B13383" s="35" t="str">
        <f t="shared" si="209"/>
        <v>23001061</v>
      </c>
      <c r="C13383" s="32" t="s">
        <v>1378</v>
      </c>
      <c r="D13383" s="34">
        <v>-5293795.2</v>
      </c>
      <c r="E13383" s="34">
        <v>-5310892.25</v>
      </c>
    </row>
    <row r="13384" spans="1:5" x14ac:dyDescent="0.25">
      <c r="A13384">
        <v>9</v>
      </c>
      <c r="B13384" s="35" t="str">
        <f t="shared" si="209"/>
        <v>23001071</v>
      </c>
      <c r="C13384" s="32" t="s">
        <v>1379</v>
      </c>
      <c r="D13384" s="34">
        <v>-9504873.7599999998</v>
      </c>
      <c r="E13384" s="34">
        <v>-9528498.1999999993</v>
      </c>
    </row>
    <row r="13385" spans="1:5" x14ac:dyDescent="0.25">
      <c r="A13385">
        <v>9</v>
      </c>
      <c r="B13385" s="35" t="str">
        <f t="shared" si="209"/>
        <v>23001092</v>
      </c>
      <c r="C13385" s="32" t="s">
        <v>1380</v>
      </c>
      <c r="D13385" s="34">
        <v>-6759891.3099999996</v>
      </c>
      <c r="E13385" s="34">
        <v>-6777228.4400000004</v>
      </c>
    </row>
    <row r="13386" spans="1:5" x14ac:dyDescent="0.25">
      <c r="A13386">
        <v>9</v>
      </c>
      <c r="B13386" s="35" t="str">
        <f t="shared" si="209"/>
        <v>23001122</v>
      </c>
      <c r="C13386" s="32" t="s">
        <v>1381</v>
      </c>
      <c r="D13386" s="33">
        <v>0</v>
      </c>
      <c r="E13386" s="34">
        <v>-1453853.26</v>
      </c>
    </row>
    <row r="13387" spans="1:5" x14ac:dyDescent="0.25">
      <c r="A13387">
        <v>9</v>
      </c>
      <c r="B13387" s="35" t="str">
        <f t="shared" si="209"/>
        <v>23001131</v>
      </c>
      <c r="C13387" s="32" t="s">
        <v>1382</v>
      </c>
      <c r="D13387" s="34">
        <v>-19420805.059999999</v>
      </c>
      <c r="E13387" s="34">
        <v>-19997799.539999999</v>
      </c>
    </row>
    <row r="13388" spans="1:5" x14ac:dyDescent="0.25">
      <c r="A13388">
        <v>9</v>
      </c>
      <c r="B13388" s="35" t="str">
        <f t="shared" si="209"/>
        <v>23001141</v>
      </c>
      <c r="C13388" s="32" t="s">
        <v>1383</v>
      </c>
      <c r="D13388" s="34">
        <v>-566182.62</v>
      </c>
      <c r="E13388" s="34">
        <v>-574598.81000000006</v>
      </c>
    </row>
    <row r="13389" spans="1:5" x14ac:dyDescent="0.25">
      <c r="A13389">
        <v>9</v>
      </c>
      <c r="B13389" s="35" t="str">
        <f t="shared" si="209"/>
        <v>23001151</v>
      </c>
      <c r="C13389" s="32" t="s">
        <v>1384</v>
      </c>
      <c r="D13389" s="34">
        <v>-119448.78</v>
      </c>
      <c r="E13389" s="34">
        <v>-121177.17</v>
      </c>
    </row>
    <row r="13390" spans="1:5" x14ac:dyDescent="0.25">
      <c r="A13390">
        <v>9</v>
      </c>
      <c r="B13390" s="35" t="str">
        <f t="shared" si="209"/>
        <v>23001231</v>
      </c>
      <c r="C13390" s="32" t="s">
        <v>1385</v>
      </c>
      <c r="D13390" s="34">
        <v>-1200723</v>
      </c>
      <c r="E13390" s="34">
        <v>-1235749.78</v>
      </c>
    </row>
    <row r="13391" spans="1:5" x14ac:dyDescent="0.25">
      <c r="A13391">
        <v>9</v>
      </c>
      <c r="B13391" s="35" t="str">
        <f t="shared" si="209"/>
        <v>23002011</v>
      </c>
      <c r="C13391" s="32" t="s">
        <v>1386</v>
      </c>
      <c r="D13391" s="34">
        <v>-951644.48</v>
      </c>
      <c r="E13391" s="34">
        <v>-996054.93</v>
      </c>
    </row>
    <row r="13392" spans="1:5" x14ac:dyDescent="0.25">
      <c r="A13392">
        <v>9</v>
      </c>
      <c r="B13392" s="35" t="str">
        <f t="shared" si="209"/>
        <v>23002041</v>
      </c>
      <c r="C13392" s="32" t="s">
        <v>1387</v>
      </c>
      <c r="D13392" s="34">
        <v>-21698026</v>
      </c>
      <c r="E13392" s="34">
        <v>-22044745.100000001</v>
      </c>
    </row>
    <row r="13393" spans="1:5" x14ac:dyDescent="0.25">
      <c r="A13393">
        <v>9</v>
      </c>
      <c r="B13393" s="35" t="str">
        <f t="shared" si="209"/>
        <v>23002061</v>
      </c>
      <c r="C13393" s="32" t="s">
        <v>1388</v>
      </c>
      <c r="D13393" s="34">
        <v>51343.31</v>
      </c>
      <c r="E13393" s="34">
        <v>51343.31</v>
      </c>
    </row>
    <row r="13394" spans="1:5" x14ac:dyDescent="0.25">
      <c r="A13394">
        <v>9</v>
      </c>
      <c r="B13394" s="35" t="str">
        <f t="shared" si="209"/>
        <v>23002071</v>
      </c>
      <c r="C13394" s="32" t="s">
        <v>1389</v>
      </c>
      <c r="D13394" s="34">
        <v>231741.59</v>
      </c>
      <c r="E13394" s="34">
        <v>231741.59</v>
      </c>
    </row>
    <row r="13395" spans="1:5" x14ac:dyDescent="0.25">
      <c r="A13395">
        <v>9</v>
      </c>
      <c r="B13395" s="35" t="str">
        <f t="shared" si="209"/>
        <v>23002072</v>
      </c>
      <c r="C13395" s="32" t="s">
        <v>1390</v>
      </c>
      <c r="D13395" s="34">
        <v>15637.27</v>
      </c>
      <c r="E13395" s="34">
        <v>15637.27</v>
      </c>
    </row>
    <row r="13396" spans="1:5" x14ac:dyDescent="0.25">
      <c r="A13396">
        <v>9</v>
      </c>
      <c r="B13396" s="35" t="str">
        <f t="shared" si="209"/>
        <v>23002091</v>
      </c>
      <c r="C13396" s="32" t="s">
        <v>1391</v>
      </c>
      <c r="D13396" s="34">
        <v>-283084.90000000002</v>
      </c>
      <c r="E13396" s="34">
        <v>-4388084.9000000004</v>
      </c>
    </row>
    <row r="13397" spans="1:5" x14ac:dyDescent="0.25">
      <c r="A13397">
        <v>9</v>
      </c>
      <c r="B13397" s="35" t="str">
        <f t="shared" si="209"/>
        <v>23002092</v>
      </c>
      <c r="C13397" s="32" t="s">
        <v>1392</v>
      </c>
      <c r="D13397" s="34">
        <v>-15637.27</v>
      </c>
      <c r="E13397" s="34">
        <v>-15637.27</v>
      </c>
    </row>
    <row r="13398" spans="1:5" x14ac:dyDescent="0.25">
      <c r="A13398">
        <v>9</v>
      </c>
      <c r="B13398" s="35" t="str">
        <f t="shared" si="209"/>
        <v>23003021</v>
      </c>
      <c r="C13398" s="32" t="s">
        <v>1393</v>
      </c>
      <c r="D13398" s="33">
        <v>0</v>
      </c>
      <c r="E13398" s="34">
        <v>260000</v>
      </c>
    </row>
    <row r="13399" spans="1:5" x14ac:dyDescent="0.25">
      <c r="A13399">
        <v>9</v>
      </c>
      <c r="B13399" s="35" t="str">
        <f t="shared" si="209"/>
        <v>23003031</v>
      </c>
      <c r="C13399" s="32" t="s">
        <v>1394</v>
      </c>
      <c r="D13399" s="33">
        <v>0</v>
      </c>
      <c r="E13399" s="34">
        <v>3845000</v>
      </c>
    </row>
    <row r="13400" spans="1:5" x14ac:dyDescent="0.25">
      <c r="A13400">
        <v>9</v>
      </c>
      <c r="B13400" s="35" t="str">
        <f t="shared" ref="B13400:B13463" si="210">LEFT(C13400,8)</f>
        <v xml:space="preserve">F230    </v>
      </c>
      <c r="C13400" s="25" t="s">
        <v>1395</v>
      </c>
      <c r="D13400" s="27">
        <v>-200345115.36000001</v>
      </c>
      <c r="E13400" s="27">
        <v>-186427913.52000001</v>
      </c>
    </row>
    <row r="13401" spans="1:5" x14ac:dyDescent="0.25">
      <c r="A13401">
        <v>9</v>
      </c>
      <c r="B13401" s="35" t="str">
        <f t="shared" si="210"/>
        <v>F1-P112.</v>
      </c>
      <c r="C13401" s="25" t="s">
        <v>247</v>
      </c>
      <c r="D13401" s="27">
        <v>-200345115.36000001</v>
      </c>
      <c r="E13401" s="27">
        <v>-186427913.52000001</v>
      </c>
    </row>
    <row r="13402" spans="1:5" x14ac:dyDescent="0.25">
      <c r="A13402">
        <v>9</v>
      </c>
      <c r="B13402" s="35" t="str">
        <f t="shared" si="210"/>
        <v>F1-P112.</v>
      </c>
      <c r="C13402" s="30" t="s">
        <v>1396</v>
      </c>
      <c r="D13402" s="38">
        <v>-573538310.49000001</v>
      </c>
      <c r="E13402" s="38">
        <v>-514141544.55000001</v>
      </c>
    </row>
    <row r="13403" spans="1:5" x14ac:dyDescent="0.25">
      <c r="A13403">
        <v>9</v>
      </c>
      <c r="B13403" s="35" t="str">
        <f t="shared" si="210"/>
        <v>23108323</v>
      </c>
      <c r="C13403" s="32" t="s">
        <v>1397</v>
      </c>
      <c r="D13403" s="34">
        <v>-80600000</v>
      </c>
      <c r="E13403" s="34">
        <v>-58000000</v>
      </c>
    </row>
    <row r="13404" spans="1:5" x14ac:dyDescent="0.25">
      <c r="A13404">
        <v>9</v>
      </c>
      <c r="B13404" s="35" t="str">
        <f t="shared" si="210"/>
        <v>23108363</v>
      </c>
      <c r="C13404" s="32" t="s">
        <v>1398</v>
      </c>
      <c r="D13404" s="34">
        <v>-65000000</v>
      </c>
      <c r="E13404" s="34">
        <v>-45000000</v>
      </c>
    </row>
    <row r="13405" spans="1:5" x14ac:dyDescent="0.25">
      <c r="A13405">
        <v>9</v>
      </c>
      <c r="B13405" s="35" t="str">
        <f t="shared" si="210"/>
        <v>23108383</v>
      </c>
      <c r="C13405" s="32" t="s">
        <v>1399</v>
      </c>
      <c r="D13405" s="34">
        <v>-100163000</v>
      </c>
      <c r="E13405" s="34">
        <v>-36000000</v>
      </c>
    </row>
    <row r="13406" spans="1:5" x14ac:dyDescent="0.25">
      <c r="A13406">
        <v>9</v>
      </c>
      <c r="B13406" s="35" t="str">
        <f t="shared" si="210"/>
        <v xml:space="preserve">F231    </v>
      </c>
      <c r="C13406" s="25" t="s">
        <v>1401</v>
      </c>
      <c r="D13406" s="27">
        <v>-245763000</v>
      </c>
      <c r="E13406" s="27">
        <v>-139000000</v>
      </c>
    </row>
    <row r="13407" spans="1:5" x14ac:dyDescent="0.25">
      <c r="A13407">
        <v>9</v>
      </c>
      <c r="B13407" s="35" t="str">
        <f t="shared" si="210"/>
        <v>F1-P112.</v>
      </c>
      <c r="C13407" s="25" t="s">
        <v>248</v>
      </c>
      <c r="D13407" s="27">
        <v>-245763000</v>
      </c>
      <c r="E13407" s="27">
        <v>-139000000</v>
      </c>
    </row>
    <row r="13408" spans="1:5" x14ac:dyDescent="0.25">
      <c r="A13408">
        <v>9</v>
      </c>
      <c r="B13408" s="35" t="str">
        <f t="shared" si="210"/>
        <v>23200011</v>
      </c>
      <c r="C13408" s="32" t="s">
        <v>1402</v>
      </c>
      <c r="D13408" s="34">
        <v>-7722442.6100000003</v>
      </c>
      <c r="E13408" s="34">
        <v>-8315182.6200000001</v>
      </c>
    </row>
    <row r="13409" spans="1:5" x14ac:dyDescent="0.25">
      <c r="A13409">
        <v>9</v>
      </c>
      <c r="B13409" s="35" t="str">
        <f t="shared" si="210"/>
        <v>23200031</v>
      </c>
      <c r="C13409" s="32" t="s">
        <v>1403</v>
      </c>
      <c r="D13409" s="34">
        <v>-32212506.640000001</v>
      </c>
      <c r="E13409" s="34">
        <v>-17807466.420000002</v>
      </c>
    </row>
    <row r="13410" spans="1:5" x14ac:dyDescent="0.25">
      <c r="A13410">
        <v>9</v>
      </c>
      <c r="B13410" s="35" t="str">
        <f t="shared" si="210"/>
        <v>23200033</v>
      </c>
      <c r="C13410" s="32" t="s">
        <v>1404</v>
      </c>
      <c r="D13410" s="34">
        <v>-526972.19999999995</v>
      </c>
      <c r="E13410" s="34">
        <v>-303491.53000000003</v>
      </c>
    </row>
    <row r="13411" spans="1:5" x14ac:dyDescent="0.25">
      <c r="A13411">
        <v>9</v>
      </c>
      <c r="B13411" s="35" t="str">
        <f t="shared" si="210"/>
        <v>23200041</v>
      </c>
      <c r="C13411" s="32" t="s">
        <v>1405</v>
      </c>
      <c r="D13411" s="34">
        <v>-9037147</v>
      </c>
      <c r="E13411" s="34">
        <v>-9131550</v>
      </c>
    </row>
    <row r="13412" spans="1:5" x14ac:dyDescent="0.25">
      <c r="A13412">
        <v>9</v>
      </c>
      <c r="B13412" s="35" t="str">
        <f t="shared" si="210"/>
        <v>23200051</v>
      </c>
      <c r="C13412" s="32" t="s">
        <v>1406</v>
      </c>
      <c r="D13412" s="34">
        <v>-14721977.029999999</v>
      </c>
      <c r="E13412" s="34">
        <v>-14101939.24</v>
      </c>
    </row>
    <row r="13413" spans="1:5" x14ac:dyDescent="0.25">
      <c r="A13413">
        <v>9</v>
      </c>
      <c r="B13413" s="35" t="str">
        <f t="shared" si="210"/>
        <v>23200061</v>
      </c>
      <c r="C13413" s="32" t="s">
        <v>1407</v>
      </c>
      <c r="D13413" s="34">
        <v>-25611807.850000001</v>
      </c>
      <c r="E13413" s="34">
        <v>-8815684.9600000009</v>
      </c>
    </row>
    <row r="13414" spans="1:5" x14ac:dyDescent="0.25">
      <c r="A13414">
        <v>9</v>
      </c>
      <c r="B13414" s="35" t="str">
        <f t="shared" si="210"/>
        <v>23200063</v>
      </c>
      <c r="C13414" s="32" t="s">
        <v>1408</v>
      </c>
      <c r="D13414" s="34">
        <v>-35000</v>
      </c>
      <c r="E13414" s="33">
        <v>0</v>
      </c>
    </row>
    <row r="13415" spans="1:5" x14ac:dyDescent="0.25">
      <c r="A13415">
        <v>9</v>
      </c>
      <c r="B13415" s="35" t="str">
        <f t="shared" si="210"/>
        <v>23200071</v>
      </c>
      <c r="C13415" s="32" t="s">
        <v>1409</v>
      </c>
      <c r="D13415" s="34">
        <v>-1435286.31</v>
      </c>
      <c r="E13415" s="34">
        <v>-970893.77</v>
      </c>
    </row>
    <row r="13416" spans="1:5" x14ac:dyDescent="0.25">
      <c r="A13416">
        <v>9</v>
      </c>
      <c r="B13416" s="35" t="str">
        <f t="shared" si="210"/>
        <v>23200081</v>
      </c>
      <c r="C13416" s="32" t="s">
        <v>1410</v>
      </c>
      <c r="D13416" s="34">
        <v>-4409310.6500000004</v>
      </c>
      <c r="E13416" s="34">
        <v>-4113713.53</v>
      </c>
    </row>
    <row r="13417" spans="1:5" x14ac:dyDescent="0.25">
      <c r="A13417">
        <v>9</v>
      </c>
      <c r="B13417" s="35" t="str">
        <f t="shared" si="210"/>
        <v>23200101</v>
      </c>
      <c r="C13417" s="32" t="s">
        <v>1411</v>
      </c>
      <c r="D13417" s="34">
        <v>-492102</v>
      </c>
      <c r="E13417" s="34">
        <v>-398847.36</v>
      </c>
    </row>
    <row r="13418" spans="1:5" x14ac:dyDescent="0.25">
      <c r="A13418">
        <v>9</v>
      </c>
      <c r="B13418" s="35" t="str">
        <f t="shared" si="210"/>
        <v>23200103</v>
      </c>
      <c r="C13418" s="32" t="s">
        <v>1412</v>
      </c>
      <c r="D13418" s="34">
        <v>-88091.02</v>
      </c>
      <c r="E13418" s="34">
        <v>-57136.95</v>
      </c>
    </row>
    <row r="13419" spans="1:5" x14ac:dyDescent="0.25">
      <c r="A13419">
        <v>9</v>
      </c>
      <c r="B13419" s="35" t="str">
        <f t="shared" si="210"/>
        <v>23200111</v>
      </c>
      <c r="C13419" s="32" t="s">
        <v>1413</v>
      </c>
      <c r="D13419" s="34">
        <v>-194624.1</v>
      </c>
      <c r="E13419" s="34">
        <v>-759241.68</v>
      </c>
    </row>
    <row r="13420" spans="1:5" x14ac:dyDescent="0.25">
      <c r="A13420">
        <v>9</v>
      </c>
      <c r="B13420" s="35" t="str">
        <f t="shared" si="210"/>
        <v>23200121</v>
      </c>
      <c r="C13420" s="32" t="s">
        <v>1414</v>
      </c>
      <c r="D13420" s="34">
        <v>-264936.95</v>
      </c>
      <c r="E13420" s="34">
        <v>-1113425.1299999999</v>
      </c>
    </row>
    <row r="13421" spans="1:5" x14ac:dyDescent="0.25">
      <c r="A13421">
        <v>9</v>
      </c>
      <c r="B13421" s="35" t="str">
        <f t="shared" si="210"/>
        <v>23200153</v>
      </c>
      <c r="C13421" s="32" t="s">
        <v>1415</v>
      </c>
      <c r="D13421" s="33">
        <v>0</v>
      </c>
      <c r="E13421" s="34">
        <v>16.77</v>
      </c>
    </row>
    <row r="13422" spans="1:5" x14ac:dyDescent="0.25">
      <c r="A13422">
        <v>9</v>
      </c>
      <c r="B13422" s="35" t="str">
        <f t="shared" si="210"/>
        <v>23200221</v>
      </c>
      <c r="C13422" s="32" t="s">
        <v>1416</v>
      </c>
      <c r="D13422" s="34">
        <v>-492262.13</v>
      </c>
      <c r="E13422" s="34">
        <v>-557644.26</v>
      </c>
    </row>
    <row r="13423" spans="1:5" x14ac:dyDescent="0.25">
      <c r="A13423">
        <v>9</v>
      </c>
      <c r="B13423" s="35" t="str">
        <f t="shared" si="210"/>
        <v>23200222</v>
      </c>
      <c r="C13423" s="32" t="s">
        <v>1417</v>
      </c>
      <c r="D13423" s="34">
        <v>-11365630.529999999</v>
      </c>
      <c r="E13423" s="34">
        <v>-9629298.0099999998</v>
      </c>
    </row>
    <row r="13424" spans="1:5" x14ac:dyDescent="0.25">
      <c r="A13424">
        <v>9</v>
      </c>
      <c r="B13424" s="35" t="str">
        <f t="shared" si="210"/>
        <v>23200242</v>
      </c>
      <c r="C13424" s="32" t="s">
        <v>1418</v>
      </c>
      <c r="D13424" s="34">
        <v>-47453923.090000004</v>
      </c>
      <c r="E13424" s="34">
        <v>-14713312.369999999</v>
      </c>
    </row>
    <row r="13425" spans="1:5" x14ac:dyDescent="0.25">
      <c r="A13425">
        <v>9</v>
      </c>
      <c r="B13425" s="35" t="str">
        <f t="shared" si="210"/>
        <v>23200333</v>
      </c>
      <c r="C13425" s="32" t="s">
        <v>1419</v>
      </c>
      <c r="D13425" s="34">
        <v>-12841991.449999999</v>
      </c>
      <c r="E13425" s="34">
        <v>-12771950.27</v>
      </c>
    </row>
    <row r="13426" spans="1:5" x14ac:dyDescent="0.25">
      <c r="A13426">
        <v>9</v>
      </c>
      <c r="B13426" s="35" t="str">
        <f t="shared" si="210"/>
        <v>23200481</v>
      </c>
      <c r="C13426" s="32" t="s">
        <v>1420</v>
      </c>
      <c r="D13426" s="33">
        <v>0</v>
      </c>
      <c r="E13426" s="33">
        <v>0</v>
      </c>
    </row>
    <row r="13427" spans="1:5" x14ac:dyDescent="0.25">
      <c r="A13427">
        <v>9</v>
      </c>
      <c r="B13427" s="35" t="str">
        <f t="shared" si="210"/>
        <v>23200483</v>
      </c>
      <c r="C13427" s="32" t="s">
        <v>1421</v>
      </c>
      <c r="D13427" s="34">
        <v>-25646457.850000001</v>
      </c>
      <c r="E13427" s="34">
        <v>-19029653.629999999</v>
      </c>
    </row>
    <row r="13428" spans="1:5" x14ac:dyDescent="0.25">
      <c r="A13428">
        <v>9</v>
      </c>
      <c r="B13428" s="35" t="str">
        <f t="shared" si="210"/>
        <v>23200493</v>
      </c>
      <c r="C13428" s="32" t="s">
        <v>1422</v>
      </c>
      <c r="D13428" s="34">
        <v>-67546.080000000002</v>
      </c>
      <c r="E13428" s="34">
        <v>-42905.95</v>
      </c>
    </row>
    <row r="13429" spans="1:5" x14ac:dyDescent="0.25">
      <c r="A13429">
        <v>9</v>
      </c>
      <c r="B13429" s="35" t="str">
        <f t="shared" si="210"/>
        <v>23200543</v>
      </c>
      <c r="C13429" s="32" t="s">
        <v>1423</v>
      </c>
      <c r="D13429" s="34">
        <v>-93899002.599999994</v>
      </c>
      <c r="E13429" s="34">
        <v>-101901432.89</v>
      </c>
    </row>
    <row r="13430" spans="1:5" x14ac:dyDescent="0.25">
      <c r="A13430">
        <v>9</v>
      </c>
      <c r="B13430" s="35" t="str">
        <f t="shared" si="210"/>
        <v>23200643</v>
      </c>
      <c r="C13430" s="32" t="s">
        <v>1424</v>
      </c>
      <c r="D13430" s="34">
        <v>-8388159.71</v>
      </c>
      <c r="E13430" s="34">
        <v>-7818111.6299999999</v>
      </c>
    </row>
    <row r="13431" spans="1:5" x14ac:dyDescent="0.25">
      <c r="A13431">
        <v>9</v>
      </c>
      <c r="B13431" s="35" t="str">
        <f t="shared" si="210"/>
        <v>23200653</v>
      </c>
      <c r="C13431" s="32" t="s">
        <v>1425</v>
      </c>
      <c r="D13431" s="34">
        <v>-2837541.61</v>
      </c>
      <c r="E13431" s="34">
        <v>-1501429.19</v>
      </c>
    </row>
    <row r="13432" spans="1:5" x14ac:dyDescent="0.25">
      <c r="A13432">
        <v>9</v>
      </c>
      <c r="B13432" s="35" t="str">
        <f t="shared" si="210"/>
        <v>23200693</v>
      </c>
      <c r="C13432" s="32" t="s">
        <v>1426</v>
      </c>
      <c r="D13432" s="34">
        <v>153.74</v>
      </c>
      <c r="E13432" s="34">
        <v>19.04</v>
      </c>
    </row>
    <row r="13433" spans="1:5" x14ac:dyDescent="0.25">
      <c r="A13433">
        <v>9</v>
      </c>
      <c r="B13433" s="35" t="str">
        <f t="shared" si="210"/>
        <v>23200733</v>
      </c>
      <c r="C13433" s="32" t="s">
        <v>1427</v>
      </c>
      <c r="D13433" s="34">
        <v>-3612.01</v>
      </c>
      <c r="E13433" s="34">
        <v>-120307.99</v>
      </c>
    </row>
    <row r="13434" spans="1:5" x14ac:dyDescent="0.25">
      <c r="A13434">
        <v>9</v>
      </c>
      <c r="B13434" s="35" t="str">
        <f t="shared" si="210"/>
        <v>23200743</v>
      </c>
      <c r="C13434" s="32" t="s">
        <v>1428</v>
      </c>
      <c r="D13434" s="34">
        <v>10458.75</v>
      </c>
      <c r="E13434" s="34">
        <v>12347.07</v>
      </c>
    </row>
    <row r="13435" spans="1:5" x14ac:dyDescent="0.25">
      <c r="A13435">
        <v>9</v>
      </c>
      <c r="B13435" s="35" t="str">
        <f t="shared" si="210"/>
        <v>23200753</v>
      </c>
      <c r="C13435" s="32" t="s">
        <v>1429</v>
      </c>
      <c r="D13435" s="34">
        <v>-2213.6999999999998</v>
      </c>
      <c r="E13435" s="34">
        <v>-928.07</v>
      </c>
    </row>
    <row r="13436" spans="1:5" x14ac:dyDescent="0.25">
      <c r="A13436">
        <v>9</v>
      </c>
      <c r="B13436" s="35" t="str">
        <f t="shared" si="210"/>
        <v>23200763</v>
      </c>
      <c r="C13436" s="32" t="s">
        <v>1430</v>
      </c>
      <c r="D13436" s="34">
        <v>14084.62</v>
      </c>
      <c r="E13436" s="34">
        <v>17136.75</v>
      </c>
    </row>
    <row r="13437" spans="1:5" x14ac:dyDescent="0.25">
      <c r="A13437">
        <v>9</v>
      </c>
      <c r="B13437" s="35" t="str">
        <f t="shared" si="210"/>
        <v>23200773</v>
      </c>
      <c r="C13437" s="32" t="s">
        <v>1431</v>
      </c>
      <c r="D13437" s="34">
        <v>-17050.599999999999</v>
      </c>
      <c r="E13437" s="34">
        <v>-16836.900000000001</v>
      </c>
    </row>
    <row r="13438" spans="1:5" x14ac:dyDescent="0.25">
      <c r="A13438">
        <v>9</v>
      </c>
      <c r="B13438" s="35" t="str">
        <f t="shared" si="210"/>
        <v>23200813</v>
      </c>
      <c r="C13438" s="32" t="s">
        <v>1432</v>
      </c>
      <c r="D13438" s="33">
        <v>0</v>
      </c>
      <c r="E13438" s="33">
        <v>0</v>
      </c>
    </row>
    <row r="13439" spans="1:5" x14ac:dyDescent="0.25">
      <c r="A13439">
        <v>9</v>
      </c>
      <c r="B13439" s="35" t="str">
        <f t="shared" si="210"/>
        <v>23200823</v>
      </c>
      <c r="C13439" s="32" t="s">
        <v>1433</v>
      </c>
      <c r="D13439" s="34">
        <v>-94354.36</v>
      </c>
      <c r="E13439" s="34">
        <v>-179271.2</v>
      </c>
    </row>
    <row r="13440" spans="1:5" x14ac:dyDescent="0.25">
      <c r="A13440">
        <v>9</v>
      </c>
      <c r="B13440" s="35" t="str">
        <f t="shared" si="210"/>
        <v>23200833</v>
      </c>
      <c r="C13440" s="32" t="s">
        <v>1434</v>
      </c>
      <c r="D13440" s="34">
        <v>310.73</v>
      </c>
      <c r="E13440" s="34">
        <v>578.5</v>
      </c>
    </row>
    <row r="13441" spans="1:5" x14ac:dyDescent="0.25">
      <c r="A13441">
        <v>9</v>
      </c>
      <c r="B13441" s="35" t="str">
        <f t="shared" si="210"/>
        <v>23200873</v>
      </c>
      <c r="C13441" s="32" t="s">
        <v>1435</v>
      </c>
      <c r="D13441" s="34">
        <v>-4750699.29</v>
      </c>
      <c r="E13441" s="34">
        <v>-5269622.5999999996</v>
      </c>
    </row>
    <row r="13442" spans="1:5" x14ac:dyDescent="0.25">
      <c r="A13442">
        <v>9</v>
      </c>
      <c r="B13442" s="35" t="str">
        <f t="shared" si="210"/>
        <v>23201003</v>
      </c>
      <c r="C13442" s="32" t="s">
        <v>1436</v>
      </c>
      <c r="D13442" s="34">
        <v>-31248754.27</v>
      </c>
      <c r="E13442" s="34">
        <v>-49821002.729999997</v>
      </c>
    </row>
    <row r="13443" spans="1:5" x14ac:dyDescent="0.25">
      <c r="A13443">
        <v>9</v>
      </c>
      <c r="B13443" s="35" t="str">
        <f t="shared" si="210"/>
        <v>23201013</v>
      </c>
      <c r="C13443" s="32" t="s">
        <v>1437</v>
      </c>
      <c r="D13443" s="34">
        <v>1425109.88</v>
      </c>
      <c r="E13443" s="34">
        <v>-5188609.3099999996</v>
      </c>
    </row>
    <row r="13444" spans="1:5" x14ac:dyDescent="0.25">
      <c r="A13444">
        <v>9</v>
      </c>
      <c r="B13444" s="35" t="str">
        <f t="shared" si="210"/>
        <v>23201033</v>
      </c>
      <c r="C13444" s="32" t="s">
        <v>1438</v>
      </c>
      <c r="D13444" s="34">
        <v>-133484.70000000001</v>
      </c>
      <c r="E13444" s="34">
        <v>-150694.82</v>
      </c>
    </row>
    <row r="13445" spans="1:5" x14ac:dyDescent="0.25">
      <c r="A13445">
        <v>9</v>
      </c>
      <c r="B13445" s="35" t="str">
        <f t="shared" si="210"/>
        <v>23201043</v>
      </c>
      <c r="C13445" s="32" t="s">
        <v>1439</v>
      </c>
      <c r="D13445" s="34">
        <v>8205.5300000000007</v>
      </c>
      <c r="E13445" s="34">
        <v>-221789.26</v>
      </c>
    </row>
    <row r="13446" spans="1:5" x14ac:dyDescent="0.25">
      <c r="A13446">
        <v>9</v>
      </c>
      <c r="B13446" s="35" t="str">
        <f t="shared" si="210"/>
        <v>23201053</v>
      </c>
      <c r="C13446" s="32" t="s">
        <v>1888</v>
      </c>
      <c r="D13446" s="33">
        <v>0</v>
      </c>
      <c r="E13446" s="34">
        <v>76192.39</v>
      </c>
    </row>
    <row r="13447" spans="1:5" x14ac:dyDescent="0.25">
      <c r="A13447">
        <v>9</v>
      </c>
      <c r="B13447" s="35" t="str">
        <f t="shared" si="210"/>
        <v>23201073</v>
      </c>
      <c r="C13447" s="32" t="s">
        <v>1440</v>
      </c>
      <c r="D13447" s="34">
        <v>236.97</v>
      </c>
      <c r="E13447" s="34">
        <v>25.38</v>
      </c>
    </row>
    <row r="13448" spans="1:5" x14ac:dyDescent="0.25">
      <c r="A13448">
        <v>9</v>
      </c>
      <c r="B13448" s="35" t="str">
        <f t="shared" si="210"/>
        <v>23201113</v>
      </c>
      <c r="C13448" s="32" t="s">
        <v>1442</v>
      </c>
      <c r="D13448" s="34">
        <v>12116.98</v>
      </c>
      <c r="E13448" s="34">
        <v>19227.47</v>
      </c>
    </row>
    <row r="13449" spans="1:5" x14ac:dyDescent="0.25">
      <c r="A13449">
        <v>9</v>
      </c>
      <c r="B13449" s="35" t="str">
        <f t="shared" si="210"/>
        <v>23201153</v>
      </c>
      <c r="C13449" s="32" t="s">
        <v>1443</v>
      </c>
      <c r="D13449" s="34">
        <v>-10875.64</v>
      </c>
      <c r="E13449" s="34">
        <v>-9939.07</v>
      </c>
    </row>
    <row r="13450" spans="1:5" x14ac:dyDescent="0.25">
      <c r="A13450">
        <v>9</v>
      </c>
      <c r="B13450" s="35" t="str">
        <f t="shared" si="210"/>
        <v>23201163</v>
      </c>
      <c r="C13450" s="32" t="s">
        <v>1444</v>
      </c>
      <c r="D13450" s="34">
        <v>-5887.03</v>
      </c>
      <c r="E13450" s="34">
        <v>-8347.74</v>
      </c>
    </row>
    <row r="13451" spans="1:5" x14ac:dyDescent="0.25">
      <c r="A13451">
        <v>9</v>
      </c>
      <c r="B13451" s="35" t="str">
        <f t="shared" si="210"/>
        <v>23201193</v>
      </c>
      <c r="C13451" s="32" t="s">
        <v>1446</v>
      </c>
      <c r="D13451" s="34">
        <v>-23161.78</v>
      </c>
      <c r="E13451" s="34">
        <v>-24757.58</v>
      </c>
    </row>
    <row r="13452" spans="1:5" x14ac:dyDescent="0.25">
      <c r="A13452">
        <v>9</v>
      </c>
      <c r="B13452" s="35" t="str">
        <f t="shared" si="210"/>
        <v>23201203</v>
      </c>
      <c r="C13452" s="32" t="s">
        <v>1447</v>
      </c>
      <c r="D13452" s="34">
        <v>87.03</v>
      </c>
      <c r="E13452" s="34">
        <v>-88.44</v>
      </c>
    </row>
    <row r="13453" spans="1:5" x14ac:dyDescent="0.25">
      <c r="A13453">
        <v>9</v>
      </c>
      <c r="B13453" s="35" t="str">
        <f t="shared" si="210"/>
        <v>23201213</v>
      </c>
      <c r="C13453" s="32" t="s">
        <v>1448</v>
      </c>
      <c r="D13453" s="34">
        <v>20</v>
      </c>
      <c r="E13453" s="33">
        <v>0</v>
      </c>
    </row>
    <row r="13454" spans="1:5" x14ac:dyDescent="0.25">
      <c r="A13454">
        <v>9</v>
      </c>
      <c r="B13454" s="35" t="str">
        <f t="shared" si="210"/>
        <v>23201251</v>
      </c>
      <c r="C13454" s="32" t="s">
        <v>1449</v>
      </c>
      <c r="D13454" s="34">
        <v>-426670</v>
      </c>
      <c r="E13454" s="34">
        <v>-334960</v>
      </c>
    </row>
    <row r="13455" spans="1:5" x14ac:dyDescent="0.25">
      <c r="A13455">
        <v>9</v>
      </c>
      <c r="B13455" s="35" t="str">
        <f t="shared" si="210"/>
        <v>23202173</v>
      </c>
      <c r="C13455" s="32" t="s">
        <v>1450</v>
      </c>
      <c r="D13455" s="33">
        <v>0</v>
      </c>
      <c r="E13455" s="34">
        <v>122.4</v>
      </c>
    </row>
    <row r="13456" spans="1:5" x14ac:dyDescent="0.25">
      <c r="A13456">
        <v>9</v>
      </c>
      <c r="B13456" s="35" t="str">
        <f t="shared" si="210"/>
        <v>23202183</v>
      </c>
      <c r="C13456" s="32" t="s">
        <v>1451</v>
      </c>
      <c r="D13456" s="34">
        <v>-52698.58</v>
      </c>
      <c r="E13456" s="34">
        <v>-4506146.9800000004</v>
      </c>
    </row>
    <row r="13457" spans="1:5" x14ac:dyDescent="0.25">
      <c r="A13457">
        <v>9</v>
      </c>
      <c r="B13457" s="35" t="str">
        <f t="shared" si="210"/>
        <v>23202233</v>
      </c>
      <c r="C13457" s="32" t="s">
        <v>1452</v>
      </c>
      <c r="D13457" s="34">
        <v>-434833.18</v>
      </c>
      <c r="E13457" s="34">
        <v>-1682294.75</v>
      </c>
    </row>
    <row r="13458" spans="1:5" x14ac:dyDescent="0.25">
      <c r="A13458">
        <v>9</v>
      </c>
      <c r="B13458" s="35" t="str">
        <f t="shared" si="210"/>
        <v>23202353</v>
      </c>
      <c r="C13458" s="32" t="s">
        <v>1453</v>
      </c>
      <c r="D13458" s="34">
        <v>-17105387.32</v>
      </c>
      <c r="E13458" s="34">
        <v>-19322769.609999999</v>
      </c>
    </row>
    <row r="13459" spans="1:5" x14ac:dyDescent="0.25">
      <c r="A13459">
        <v>9</v>
      </c>
      <c r="B13459" s="35" t="str">
        <f t="shared" si="210"/>
        <v xml:space="preserve">F232    </v>
      </c>
      <c r="C13459" s="25" t="s">
        <v>1454</v>
      </c>
      <c r="D13459" s="27">
        <v>-352583617.63999999</v>
      </c>
      <c r="E13459" s="27">
        <v>-320587012.67000002</v>
      </c>
    </row>
    <row r="13460" spans="1:5" x14ac:dyDescent="0.25">
      <c r="A13460">
        <v>9</v>
      </c>
      <c r="B13460" s="35" t="str">
        <f t="shared" si="210"/>
        <v>F1-P112.</v>
      </c>
      <c r="C13460" s="25" t="s">
        <v>249</v>
      </c>
      <c r="D13460" s="27">
        <v>-352583617.63999999</v>
      </c>
      <c r="E13460" s="27">
        <v>-320587012.67000002</v>
      </c>
    </row>
    <row r="13461" spans="1:5" x14ac:dyDescent="0.25">
      <c r="A13461">
        <v>9</v>
      </c>
      <c r="B13461" s="35" t="str">
        <f t="shared" si="210"/>
        <v>23500003</v>
      </c>
      <c r="C13461" s="32" t="s">
        <v>1458</v>
      </c>
      <c r="D13461" s="34">
        <v>-36579996.969999999</v>
      </c>
      <c r="E13461" s="34">
        <v>-38150850.969999999</v>
      </c>
    </row>
    <row r="13462" spans="1:5" x14ac:dyDescent="0.25">
      <c r="A13462">
        <v>9</v>
      </c>
      <c r="B13462" s="35" t="str">
        <f t="shared" si="210"/>
        <v>23500011</v>
      </c>
      <c r="C13462" s="32" t="s">
        <v>1459</v>
      </c>
      <c r="D13462" s="34">
        <v>-7025572.9800000004</v>
      </c>
      <c r="E13462" s="34">
        <v>-7308673.1799999997</v>
      </c>
    </row>
    <row r="13463" spans="1:5" x14ac:dyDescent="0.25">
      <c r="A13463">
        <v>9</v>
      </c>
      <c r="B13463" s="35" t="str">
        <f t="shared" si="210"/>
        <v xml:space="preserve">F235    </v>
      </c>
      <c r="C13463" s="25" t="s">
        <v>1460</v>
      </c>
      <c r="D13463" s="27">
        <v>-43605569.950000003</v>
      </c>
      <c r="E13463" s="27">
        <v>-45459524.149999999</v>
      </c>
    </row>
    <row r="13464" spans="1:5" x14ac:dyDescent="0.25">
      <c r="A13464">
        <v>9</v>
      </c>
      <c r="B13464" s="35" t="str">
        <f t="shared" ref="B13464:B13527" si="211">LEFT(C13464,8)</f>
        <v>F1-P112.</v>
      </c>
      <c r="C13464" s="25" t="s">
        <v>251</v>
      </c>
      <c r="D13464" s="27">
        <v>-43605569.950000003</v>
      </c>
      <c r="E13464" s="27">
        <v>-45459524.149999999</v>
      </c>
    </row>
    <row r="13465" spans="1:5" x14ac:dyDescent="0.25">
      <c r="A13465">
        <v>9</v>
      </c>
      <c r="B13465" s="35" t="str">
        <f t="shared" si="211"/>
        <v>23600021</v>
      </c>
      <c r="C13465" s="32" t="s">
        <v>1461</v>
      </c>
      <c r="D13465" s="34">
        <v>-6090755.4400000004</v>
      </c>
      <c r="E13465" s="34">
        <v>-3883056.83</v>
      </c>
    </row>
    <row r="13466" spans="1:5" x14ac:dyDescent="0.25">
      <c r="A13466">
        <v>9</v>
      </c>
      <c r="B13466" s="35" t="str">
        <f t="shared" si="211"/>
        <v>23600022</v>
      </c>
      <c r="C13466" s="32" t="s">
        <v>1462</v>
      </c>
      <c r="D13466" s="34">
        <v>-2958607.48</v>
      </c>
      <c r="E13466" s="34">
        <v>-1001627.53</v>
      </c>
    </row>
    <row r="13467" spans="1:5" x14ac:dyDescent="0.25">
      <c r="A13467">
        <v>9</v>
      </c>
      <c r="B13467" s="35" t="str">
        <f t="shared" si="211"/>
        <v>23600033</v>
      </c>
      <c r="C13467" s="32" t="s">
        <v>1463</v>
      </c>
      <c r="D13467" s="34">
        <v>1.25</v>
      </c>
      <c r="E13467" s="34">
        <v>3057798.26</v>
      </c>
    </row>
    <row r="13468" spans="1:5" x14ac:dyDescent="0.25">
      <c r="A13468">
        <v>9</v>
      </c>
      <c r="B13468" s="35" t="str">
        <f t="shared" si="211"/>
        <v>23600173</v>
      </c>
      <c r="C13468" s="32" t="s">
        <v>1465</v>
      </c>
      <c r="D13468" s="34">
        <v>-6927.63</v>
      </c>
      <c r="E13468" s="34">
        <v>-4160.6000000000004</v>
      </c>
    </row>
    <row r="13469" spans="1:5" x14ac:dyDescent="0.25">
      <c r="A13469">
        <v>9</v>
      </c>
      <c r="B13469" s="35" t="str">
        <f t="shared" si="211"/>
        <v>23600201</v>
      </c>
      <c r="C13469" s="32" t="s">
        <v>1466</v>
      </c>
      <c r="D13469" s="34">
        <v>-44685701.590000004</v>
      </c>
      <c r="E13469" s="34">
        <v>-35275268.090000004</v>
      </c>
    </row>
    <row r="13470" spans="1:5" x14ac:dyDescent="0.25">
      <c r="A13470">
        <v>9</v>
      </c>
      <c r="B13470" s="35" t="str">
        <f t="shared" si="211"/>
        <v>23600211</v>
      </c>
      <c r="C13470" s="32" t="s">
        <v>1467</v>
      </c>
      <c r="D13470" s="34">
        <v>-5980648.04</v>
      </c>
      <c r="E13470" s="34">
        <v>-9437031.6400000006</v>
      </c>
    </row>
    <row r="13471" spans="1:5" x14ac:dyDescent="0.25">
      <c r="A13471">
        <v>9</v>
      </c>
      <c r="B13471" s="35" t="str">
        <f t="shared" si="211"/>
        <v>23600213</v>
      </c>
      <c r="C13471" s="32" t="s">
        <v>1468</v>
      </c>
      <c r="D13471" s="34">
        <v>-27622.46</v>
      </c>
      <c r="E13471" s="34">
        <v>-63754.11</v>
      </c>
    </row>
    <row r="13472" spans="1:5" x14ac:dyDescent="0.25">
      <c r="A13472">
        <v>9</v>
      </c>
      <c r="B13472" s="35" t="str">
        <f t="shared" si="211"/>
        <v>23600221</v>
      </c>
      <c r="C13472" s="32" t="s">
        <v>1469</v>
      </c>
      <c r="D13472" s="34">
        <v>298302.28000000003</v>
      </c>
      <c r="E13472" s="34">
        <v>-151194</v>
      </c>
    </row>
    <row r="13473" spans="1:5" x14ac:dyDescent="0.25">
      <c r="A13473">
        <v>9</v>
      </c>
      <c r="B13473" s="35" t="str">
        <f t="shared" si="211"/>
        <v>23600223</v>
      </c>
      <c r="C13473" s="32" t="s">
        <v>1470</v>
      </c>
      <c r="D13473" s="33">
        <v>0</v>
      </c>
      <c r="E13473" s="34">
        <v>-1851.14</v>
      </c>
    </row>
    <row r="13474" spans="1:5" x14ac:dyDescent="0.25">
      <c r="A13474">
        <v>9</v>
      </c>
      <c r="B13474" s="35" t="str">
        <f t="shared" si="211"/>
        <v>23600232</v>
      </c>
      <c r="C13474" s="32" t="s">
        <v>1471</v>
      </c>
      <c r="D13474" s="34">
        <v>-20965076.77</v>
      </c>
      <c r="E13474" s="34">
        <v>-15731798.529999999</v>
      </c>
    </row>
    <row r="13475" spans="1:5" x14ac:dyDescent="0.25">
      <c r="A13475">
        <v>9</v>
      </c>
      <c r="B13475" s="35" t="str">
        <f t="shared" si="211"/>
        <v>23600351</v>
      </c>
      <c r="C13475" s="32" t="s">
        <v>1472</v>
      </c>
      <c r="D13475" s="34">
        <v>-11093702.810000001</v>
      </c>
      <c r="E13475" s="34">
        <v>-9161547.8599999994</v>
      </c>
    </row>
    <row r="13476" spans="1:5" x14ac:dyDescent="0.25">
      <c r="A13476">
        <v>9</v>
      </c>
      <c r="B13476" s="35" t="str">
        <f t="shared" si="211"/>
        <v>23600391</v>
      </c>
      <c r="C13476" s="32" t="s">
        <v>1473</v>
      </c>
      <c r="D13476" s="34">
        <v>-442510.41</v>
      </c>
      <c r="E13476" s="34">
        <v>-518720.88</v>
      </c>
    </row>
    <row r="13477" spans="1:5" x14ac:dyDescent="0.25">
      <c r="A13477">
        <v>9</v>
      </c>
      <c r="B13477" s="35" t="str">
        <f t="shared" si="211"/>
        <v>23600431</v>
      </c>
      <c r="C13477" s="32" t="s">
        <v>1474</v>
      </c>
      <c r="D13477" s="34">
        <v>1596.43</v>
      </c>
      <c r="E13477" s="34">
        <v>1596.43</v>
      </c>
    </row>
    <row r="13478" spans="1:5" x14ac:dyDescent="0.25">
      <c r="A13478">
        <v>9</v>
      </c>
      <c r="B13478" s="35" t="str">
        <f t="shared" si="211"/>
        <v>23600451</v>
      </c>
      <c r="C13478" s="32" t="s">
        <v>1475</v>
      </c>
      <c r="D13478" s="33">
        <v>0</v>
      </c>
      <c r="E13478" s="33">
        <v>0</v>
      </c>
    </row>
    <row r="13479" spans="1:5" x14ac:dyDescent="0.25">
      <c r="A13479">
        <v>9</v>
      </c>
      <c r="B13479" s="35" t="str">
        <f t="shared" si="211"/>
        <v>23600471</v>
      </c>
      <c r="C13479" s="32" t="s">
        <v>1476</v>
      </c>
      <c r="D13479" s="34">
        <v>-8233655.54</v>
      </c>
      <c r="E13479" s="34">
        <v>2157101.2799999998</v>
      </c>
    </row>
    <row r="13480" spans="1:5" x14ac:dyDescent="0.25">
      <c r="A13480">
        <v>9</v>
      </c>
      <c r="B13480" s="35" t="str">
        <f t="shared" si="211"/>
        <v>23600552</v>
      </c>
      <c r="C13480" s="32" t="s">
        <v>1477</v>
      </c>
      <c r="D13480" s="34">
        <v>-4515640.92</v>
      </c>
      <c r="E13480" s="34">
        <v>-1417467.38</v>
      </c>
    </row>
    <row r="13481" spans="1:5" x14ac:dyDescent="0.25">
      <c r="A13481">
        <v>9</v>
      </c>
      <c r="B13481" s="35" t="str">
        <f t="shared" si="211"/>
        <v>23600602</v>
      </c>
      <c r="C13481" s="32" t="s">
        <v>1478</v>
      </c>
      <c r="D13481" s="34">
        <v>-6073708.7300000004</v>
      </c>
      <c r="E13481" s="34">
        <v>-2147465.0299999998</v>
      </c>
    </row>
    <row r="13482" spans="1:5" x14ac:dyDescent="0.25">
      <c r="A13482">
        <v>9</v>
      </c>
      <c r="B13482" s="35" t="str">
        <f t="shared" si="211"/>
        <v>23601003</v>
      </c>
      <c r="C13482" s="32" t="s">
        <v>1479</v>
      </c>
      <c r="D13482" s="34">
        <v>-161630.39999999999</v>
      </c>
      <c r="E13482" s="34">
        <v>-2391921.1800000002</v>
      </c>
    </row>
    <row r="13483" spans="1:5" x14ac:dyDescent="0.25">
      <c r="A13483">
        <v>9</v>
      </c>
      <c r="B13483" s="35" t="str">
        <f t="shared" si="211"/>
        <v>23601013</v>
      </c>
      <c r="C13483" s="32" t="s">
        <v>1480</v>
      </c>
      <c r="D13483" s="34">
        <v>-149727.12</v>
      </c>
      <c r="E13483" s="34">
        <v>-96019.26</v>
      </c>
    </row>
    <row r="13484" spans="1:5" x14ac:dyDescent="0.25">
      <c r="A13484">
        <v>9</v>
      </c>
      <c r="B13484" s="35" t="str">
        <f t="shared" si="211"/>
        <v>23601023</v>
      </c>
      <c r="C13484" s="32" t="s">
        <v>1481</v>
      </c>
      <c r="D13484" s="34">
        <v>-38083.089999999997</v>
      </c>
      <c r="E13484" s="34">
        <v>-10211.02</v>
      </c>
    </row>
    <row r="13485" spans="1:5" x14ac:dyDescent="0.25">
      <c r="A13485">
        <v>9</v>
      </c>
      <c r="B13485" s="35" t="str">
        <f t="shared" si="211"/>
        <v>23601043</v>
      </c>
      <c r="C13485" s="32" t="s">
        <v>1482</v>
      </c>
      <c r="D13485" s="34">
        <v>-4314.67</v>
      </c>
      <c r="E13485" s="34">
        <v>-5965.45</v>
      </c>
    </row>
    <row r="13486" spans="1:5" x14ac:dyDescent="0.25">
      <c r="A13486">
        <v>9</v>
      </c>
      <c r="B13486" s="35" t="str">
        <f t="shared" si="211"/>
        <v xml:space="preserve">F236    </v>
      </c>
      <c r="C13486" s="25" t="s">
        <v>1483</v>
      </c>
      <c r="D13486" s="27">
        <v>-111128413.14</v>
      </c>
      <c r="E13486" s="27">
        <v>-76082564.560000002</v>
      </c>
    </row>
    <row r="13487" spans="1:5" x14ac:dyDescent="0.25">
      <c r="A13487">
        <v>9</v>
      </c>
      <c r="B13487" s="35" t="str">
        <f t="shared" si="211"/>
        <v>F1-P112.</v>
      </c>
      <c r="C13487" s="25" t="s">
        <v>252</v>
      </c>
      <c r="D13487" s="27">
        <v>-111128413.14</v>
      </c>
      <c r="E13487" s="27">
        <v>-76082564.560000002</v>
      </c>
    </row>
    <row r="13488" spans="1:5" x14ac:dyDescent="0.25">
      <c r="A13488">
        <v>9</v>
      </c>
      <c r="B13488" s="35" t="str">
        <f t="shared" si="211"/>
        <v>23700363</v>
      </c>
      <c r="C13488" s="32" t="s">
        <v>1484</v>
      </c>
      <c r="D13488" s="34">
        <v>-44687.5</v>
      </c>
      <c r="E13488" s="34">
        <v>-312812.5</v>
      </c>
    </row>
    <row r="13489" spans="1:5" x14ac:dyDescent="0.25">
      <c r="A13489">
        <v>9</v>
      </c>
      <c r="B13489" s="35" t="str">
        <f t="shared" si="211"/>
        <v>23700383</v>
      </c>
      <c r="C13489" s="32" t="s">
        <v>1485</v>
      </c>
      <c r="D13489" s="34">
        <v>-6000</v>
      </c>
      <c r="E13489" s="34">
        <v>-42000</v>
      </c>
    </row>
    <row r="13490" spans="1:5" x14ac:dyDescent="0.25">
      <c r="A13490">
        <v>9</v>
      </c>
      <c r="B13490" s="35" t="str">
        <f t="shared" si="211"/>
        <v>23700713</v>
      </c>
      <c r="C13490" s="32" t="s">
        <v>1486</v>
      </c>
      <c r="D13490" s="34">
        <v>-15953.09</v>
      </c>
      <c r="E13490" s="34">
        <v>-15963.1</v>
      </c>
    </row>
    <row r="13491" spans="1:5" x14ac:dyDescent="0.25">
      <c r="A13491">
        <v>9</v>
      </c>
      <c r="B13491" s="35" t="str">
        <f t="shared" si="211"/>
        <v>23700813</v>
      </c>
      <c r="C13491" s="32" t="s">
        <v>1487</v>
      </c>
      <c r="D13491" s="34">
        <v>-1458333.08</v>
      </c>
      <c r="E13491" s="34">
        <v>-3208333.05</v>
      </c>
    </row>
    <row r="13492" spans="1:5" x14ac:dyDescent="0.25">
      <c r="A13492">
        <v>9</v>
      </c>
      <c r="B13492" s="35" t="str">
        <f t="shared" si="211"/>
        <v>23700823</v>
      </c>
      <c r="C13492" s="32" t="s">
        <v>1488</v>
      </c>
      <c r="D13492" s="34">
        <v>-3931666.41</v>
      </c>
      <c r="E13492" s="34">
        <v>-561666.38</v>
      </c>
    </row>
    <row r="13493" spans="1:5" x14ac:dyDescent="0.25">
      <c r="A13493">
        <v>9</v>
      </c>
      <c r="B13493" s="35" t="str">
        <f t="shared" si="211"/>
        <v>23700841</v>
      </c>
      <c r="C13493" s="32" t="s">
        <v>1489</v>
      </c>
      <c r="D13493" s="34">
        <v>-651159.63</v>
      </c>
      <c r="E13493" s="34">
        <v>-823031.91</v>
      </c>
    </row>
    <row r="13494" spans="1:5" x14ac:dyDescent="0.25">
      <c r="A13494">
        <v>9</v>
      </c>
      <c r="B13494" s="35" t="str">
        <f t="shared" si="211"/>
        <v>23700873</v>
      </c>
      <c r="C13494" s="32" t="s">
        <v>1490</v>
      </c>
      <c r="D13494" s="34">
        <v>-6142500</v>
      </c>
      <c r="E13494" s="34">
        <v>-877500</v>
      </c>
    </row>
    <row r="13495" spans="1:5" x14ac:dyDescent="0.25">
      <c r="A13495">
        <v>9</v>
      </c>
      <c r="B13495" s="35" t="str">
        <f t="shared" si="211"/>
        <v>23700963</v>
      </c>
      <c r="C13495" s="32" t="s">
        <v>1491</v>
      </c>
      <c r="D13495" s="34">
        <v>-1180368.42</v>
      </c>
      <c r="E13495" s="34">
        <v>-4607243.45</v>
      </c>
    </row>
    <row r="13496" spans="1:5" x14ac:dyDescent="0.25">
      <c r="A13496">
        <v>9</v>
      </c>
      <c r="B13496" s="35" t="str">
        <f t="shared" si="211"/>
        <v>23701023</v>
      </c>
      <c r="C13496" s="32" t="s">
        <v>1492</v>
      </c>
      <c r="D13496" s="34">
        <v>-746471.07</v>
      </c>
      <c r="E13496" s="34">
        <v>-4948971.04</v>
      </c>
    </row>
    <row r="13497" spans="1:5" x14ac:dyDescent="0.25">
      <c r="A13497">
        <v>9</v>
      </c>
      <c r="B13497" s="35" t="str">
        <f t="shared" si="211"/>
        <v>23701033</v>
      </c>
      <c r="C13497" s="32" t="s">
        <v>1493</v>
      </c>
      <c r="D13497" s="34">
        <v>-5542033.3300000001</v>
      </c>
      <c r="E13497" s="34">
        <v>-836533.33</v>
      </c>
    </row>
    <row r="13498" spans="1:5" x14ac:dyDescent="0.25">
      <c r="A13498">
        <v>9</v>
      </c>
      <c r="B13498" s="35" t="str">
        <f t="shared" si="211"/>
        <v>23701053</v>
      </c>
      <c r="C13498" s="32" t="s">
        <v>1494</v>
      </c>
      <c r="D13498" s="34">
        <v>-1452916.87</v>
      </c>
      <c r="E13498" s="34">
        <v>-5811666.9000000004</v>
      </c>
    </row>
    <row r="13499" spans="1:5" x14ac:dyDescent="0.25">
      <c r="A13499">
        <v>9</v>
      </c>
      <c r="B13499" s="35" t="str">
        <f t="shared" si="211"/>
        <v>23701063</v>
      </c>
      <c r="C13499" s="32" t="s">
        <v>1495</v>
      </c>
      <c r="D13499" s="34">
        <v>-12007.52</v>
      </c>
      <c r="E13499" s="34">
        <v>-11180.27</v>
      </c>
    </row>
    <row r="13500" spans="1:5" x14ac:dyDescent="0.25">
      <c r="A13500">
        <v>9</v>
      </c>
      <c r="B13500" s="35" t="str">
        <f t="shared" si="211"/>
        <v>23701113</v>
      </c>
      <c r="C13500" s="32" t="s">
        <v>1497</v>
      </c>
      <c r="D13500" s="34">
        <v>-5037375</v>
      </c>
      <c r="E13500" s="34">
        <v>-10074750</v>
      </c>
    </row>
    <row r="13501" spans="1:5" x14ac:dyDescent="0.25">
      <c r="A13501">
        <v>9</v>
      </c>
      <c r="B13501" s="35" t="str">
        <f t="shared" si="211"/>
        <v>23701123</v>
      </c>
      <c r="C13501" s="32" t="s">
        <v>1498</v>
      </c>
      <c r="D13501" s="34">
        <v>-5597809.2000000002</v>
      </c>
      <c r="E13501" s="34">
        <v>-889371.73</v>
      </c>
    </row>
    <row r="13502" spans="1:5" x14ac:dyDescent="0.25">
      <c r="A13502">
        <v>9</v>
      </c>
      <c r="B13502" s="35" t="str">
        <f t="shared" si="211"/>
        <v>23701133</v>
      </c>
      <c r="C13502" s="32" t="s">
        <v>1499</v>
      </c>
      <c r="D13502" s="34">
        <v>-6644610.8399999999</v>
      </c>
      <c r="E13502" s="34">
        <v>-3042110.81</v>
      </c>
    </row>
    <row r="13503" spans="1:5" x14ac:dyDescent="0.25">
      <c r="A13503">
        <v>9</v>
      </c>
      <c r="B13503" s="35" t="str">
        <f t="shared" si="211"/>
        <v>23701143</v>
      </c>
      <c r="C13503" s="32" t="s">
        <v>1500</v>
      </c>
      <c r="D13503" s="34">
        <v>-3617716.66</v>
      </c>
      <c r="E13503" s="34">
        <v>-7846216.6600000001</v>
      </c>
    </row>
    <row r="13504" spans="1:5" x14ac:dyDescent="0.25">
      <c r="A13504">
        <v>9</v>
      </c>
      <c r="B13504" s="35" t="str">
        <f t="shared" si="211"/>
        <v>23701153</v>
      </c>
      <c r="C13504" s="32" t="s">
        <v>1501</v>
      </c>
      <c r="D13504" s="34">
        <v>-1416416.67</v>
      </c>
      <c r="E13504" s="34">
        <v>-4187666.67</v>
      </c>
    </row>
    <row r="13505" spans="1:5" x14ac:dyDescent="0.25">
      <c r="A13505">
        <v>9</v>
      </c>
      <c r="B13505" s="35" t="str">
        <f t="shared" si="211"/>
        <v>23701163</v>
      </c>
      <c r="C13505" s="32" t="s">
        <v>1502</v>
      </c>
      <c r="D13505" s="34">
        <v>-270250</v>
      </c>
      <c r="E13505" s="34">
        <v>-799000</v>
      </c>
    </row>
    <row r="13506" spans="1:5" x14ac:dyDescent="0.25">
      <c r="A13506">
        <v>9</v>
      </c>
      <c r="B13506" s="35" t="str">
        <f t="shared" si="211"/>
        <v>23701173</v>
      </c>
      <c r="C13506" s="32" t="s">
        <v>1503</v>
      </c>
      <c r="D13506" s="34">
        <v>-108139.54</v>
      </c>
      <c r="E13506" s="34">
        <v>-162508.45000000001</v>
      </c>
    </row>
    <row r="13507" spans="1:5" x14ac:dyDescent="0.25">
      <c r="A13507">
        <v>9</v>
      </c>
      <c r="B13507" s="35" t="str">
        <f t="shared" si="211"/>
        <v>23701183</v>
      </c>
      <c r="C13507" s="32" t="s">
        <v>1504</v>
      </c>
      <c r="D13507" s="34">
        <v>-1814979.83</v>
      </c>
      <c r="E13507" s="34">
        <v>-464994.83</v>
      </c>
    </row>
    <row r="13508" spans="1:5" x14ac:dyDescent="0.25">
      <c r="A13508">
        <v>9</v>
      </c>
      <c r="B13508" s="35" t="str">
        <f t="shared" si="211"/>
        <v>23701193</v>
      </c>
      <c r="C13508" s="32" t="s">
        <v>1505</v>
      </c>
      <c r="D13508" s="34">
        <v>-314600</v>
      </c>
      <c r="E13508" s="34">
        <v>-80600</v>
      </c>
    </row>
    <row r="13509" spans="1:5" x14ac:dyDescent="0.25">
      <c r="A13509">
        <v>9</v>
      </c>
      <c r="B13509" s="35" t="str">
        <f t="shared" si="211"/>
        <v>23701203</v>
      </c>
      <c r="C13509" s="32" t="s">
        <v>1506</v>
      </c>
      <c r="D13509" s="34">
        <v>-2081319.5</v>
      </c>
      <c r="E13509" s="34">
        <v>-6650069.5300000003</v>
      </c>
    </row>
    <row r="13510" spans="1:5" x14ac:dyDescent="0.25">
      <c r="A13510">
        <v>9</v>
      </c>
      <c r="B13510" s="35" t="str">
        <f t="shared" si="211"/>
        <v xml:space="preserve">F237    </v>
      </c>
      <c r="C13510" s="25" t="s">
        <v>1507</v>
      </c>
      <c r="D13510" s="27">
        <v>-48087314.159999996</v>
      </c>
      <c r="E13510" s="27">
        <v>-56254190.609999999</v>
      </c>
    </row>
    <row r="13511" spans="1:5" x14ac:dyDescent="0.25">
      <c r="A13511">
        <v>9</v>
      </c>
      <c r="B13511" s="35" t="str">
        <f t="shared" si="211"/>
        <v>F1-P112.</v>
      </c>
      <c r="C13511" s="25" t="s">
        <v>253</v>
      </c>
      <c r="D13511" s="27">
        <v>-48087314.159999996</v>
      </c>
      <c r="E13511" s="27">
        <v>-56254190.609999999</v>
      </c>
    </row>
    <row r="13512" spans="1:5" x14ac:dyDescent="0.25">
      <c r="A13512">
        <v>9</v>
      </c>
      <c r="B13512" s="35" t="str">
        <f t="shared" si="211"/>
        <v>24100063</v>
      </c>
      <c r="C13512" s="32" t="s">
        <v>1509</v>
      </c>
      <c r="D13512" s="34">
        <v>-2400.66</v>
      </c>
      <c r="E13512" s="34">
        <v>-1657.5</v>
      </c>
    </row>
    <row r="13513" spans="1:5" x14ac:dyDescent="0.25">
      <c r="A13513">
        <v>9</v>
      </c>
      <c r="B13513" s="35" t="str">
        <f t="shared" si="211"/>
        <v>24100143</v>
      </c>
      <c r="C13513" s="32" t="s">
        <v>1510</v>
      </c>
      <c r="D13513" s="34">
        <v>0.01</v>
      </c>
      <c r="E13513" s="33">
        <v>0</v>
      </c>
    </row>
    <row r="13514" spans="1:5" x14ac:dyDescent="0.25">
      <c r="A13514">
        <v>9</v>
      </c>
      <c r="B13514" s="35" t="str">
        <f t="shared" si="211"/>
        <v>24100173</v>
      </c>
      <c r="C13514" s="32" t="s">
        <v>1511</v>
      </c>
      <c r="D13514" s="34">
        <v>-58679.16</v>
      </c>
      <c r="E13514" s="34">
        <v>-21094.19</v>
      </c>
    </row>
    <row r="13515" spans="1:5" x14ac:dyDescent="0.25">
      <c r="A13515">
        <v>9</v>
      </c>
      <c r="B13515" s="35" t="str">
        <f t="shared" si="211"/>
        <v>24100212</v>
      </c>
      <c r="C13515" s="32" t="s">
        <v>1512</v>
      </c>
      <c r="D13515" s="34">
        <v>-1297091.67</v>
      </c>
      <c r="E13515" s="34">
        <v>-1014516.56</v>
      </c>
    </row>
    <row r="13516" spans="1:5" x14ac:dyDescent="0.25">
      <c r="A13516">
        <v>9</v>
      </c>
      <c r="B13516" s="35" t="str">
        <f t="shared" si="211"/>
        <v xml:space="preserve">F241    </v>
      </c>
      <c r="C13516" s="25" t="s">
        <v>1513</v>
      </c>
      <c r="D13516" s="27">
        <v>-1358171.48</v>
      </c>
      <c r="E13516" s="27">
        <v>-1037268.25</v>
      </c>
    </row>
    <row r="13517" spans="1:5" x14ac:dyDescent="0.25">
      <c r="A13517">
        <v>9</v>
      </c>
      <c r="B13517" s="35" t="str">
        <f t="shared" si="211"/>
        <v>F1-P112.</v>
      </c>
      <c r="C13517" s="25" t="s">
        <v>254</v>
      </c>
      <c r="D13517" s="27">
        <v>-1358171.48</v>
      </c>
      <c r="E13517" s="27">
        <v>-1037268.25</v>
      </c>
    </row>
    <row r="13518" spans="1:5" x14ac:dyDescent="0.25">
      <c r="A13518">
        <v>9</v>
      </c>
      <c r="B13518" s="35" t="str">
        <f t="shared" si="211"/>
        <v>24200011</v>
      </c>
      <c r="C13518" s="32" t="s">
        <v>1514</v>
      </c>
      <c r="D13518" s="34">
        <v>-65807.87</v>
      </c>
      <c r="E13518" s="34">
        <v>-47808.49</v>
      </c>
    </row>
    <row r="13519" spans="1:5" x14ac:dyDescent="0.25">
      <c r="A13519">
        <v>9</v>
      </c>
      <c r="B13519" s="35" t="str">
        <f t="shared" si="211"/>
        <v>24200032</v>
      </c>
      <c r="C13519" s="32" t="s">
        <v>1515</v>
      </c>
      <c r="D13519" s="34">
        <v>-3200000</v>
      </c>
      <c r="E13519" s="34">
        <v>-1250000</v>
      </c>
    </row>
    <row r="13520" spans="1:5" x14ac:dyDescent="0.25">
      <c r="A13520">
        <v>9</v>
      </c>
      <c r="B13520" s="35" t="str">
        <f t="shared" si="211"/>
        <v>24200041</v>
      </c>
      <c r="C13520" s="32" t="s">
        <v>1516</v>
      </c>
      <c r="D13520" s="34">
        <v>-294650</v>
      </c>
      <c r="E13520" s="34">
        <v>-160250</v>
      </c>
    </row>
    <row r="13521" spans="1:5" x14ac:dyDescent="0.25">
      <c r="A13521">
        <v>9</v>
      </c>
      <c r="B13521" s="35" t="str">
        <f t="shared" si="211"/>
        <v>24200061</v>
      </c>
      <c r="C13521" s="32" t="s">
        <v>1517</v>
      </c>
      <c r="D13521" s="34">
        <v>-1026121.09</v>
      </c>
      <c r="E13521" s="34">
        <v>-314708.33</v>
      </c>
    </row>
    <row r="13522" spans="1:5" x14ac:dyDescent="0.25">
      <c r="A13522">
        <v>9</v>
      </c>
      <c r="B13522" s="35" t="str">
        <f t="shared" si="211"/>
        <v>24200071</v>
      </c>
      <c r="C13522" s="32" t="s">
        <v>1518</v>
      </c>
      <c r="D13522" s="34">
        <v>-8147.56</v>
      </c>
      <c r="E13522" s="34">
        <v>-11517.59</v>
      </c>
    </row>
    <row r="13523" spans="1:5" x14ac:dyDescent="0.25">
      <c r="A13523">
        <v>9</v>
      </c>
      <c r="B13523" s="35" t="str">
        <f t="shared" si="211"/>
        <v>24200101</v>
      </c>
      <c r="C13523" s="32" t="s">
        <v>1519</v>
      </c>
      <c r="D13523" s="33">
        <v>0</v>
      </c>
      <c r="E13523" s="34">
        <v>-72000</v>
      </c>
    </row>
    <row r="13524" spans="1:5" x14ac:dyDescent="0.25">
      <c r="A13524">
        <v>9</v>
      </c>
      <c r="B13524" s="35" t="str">
        <f t="shared" si="211"/>
        <v>24200103</v>
      </c>
      <c r="C13524" s="32" t="s">
        <v>1520</v>
      </c>
      <c r="D13524" s="34">
        <v>-25000</v>
      </c>
      <c r="E13524" s="34">
        <v>-25000</v>
      </c>
    </row>
    <row r="13525" spans="1:5" x14ac:dyDescent="0.25">
      <c r="A13525">
        <v>9</v>
      </c>
      <c r="B13525" s="35" t="str">
        <f t="shared" si="211"/>
        <v>24200451</v>
      </c>
      <c r="C13525" s="32" t="s">
        <v>1521</v>
      </c>
      <c r="D13525" s="34">
        <v>-80424.72</v>
      </c>
      <c r="E13525" s="34">
        <v>-809181.94</v>
      </c>
    </row>
    <row r="13526" spans="1:5" x14ac:dyDescent="0.25">
      <c r="A13526">
        <v>9</v>
      </c>
      <c r="B13526" s="35" t="str">
        <f t="shared" si="211"/>
        <v>24200461</v>
      </c>
      <c r="C13526" s="32" t="s">
        <v>1522</v>
      </c>
      <c r="D13526" s="34">
        <v>-575714.82999999996</v>
      </c>
      <c r="E13526" s="34">
        <v>-5782298.6399999997</v>
      </c>
    </row>
    <row r="13527" spans="1:5" x14ac:dyDescent="0.25">
      <c r="A13527">
        <v>9</v>
      </c>
      <c r="B13527" s="35" t="str">
        <f t="shared" si="211"/>
        <v>24200511</v>
      </c>
      <c r="C13527" s="32" t="s">
        <v>1523</v>
      </c>
      <c r="D13527" s="34">
        <v>-4415778.2</v>
      </c>
      <c r="E13527" s="34">
        <v>-3511207</v>
      </c>
    </row>
    <row r="13528" spans="1:5" x14ac:dyDescent="0.25">
      <c r="A13528">
        <v>9</v>
      </c>
      <c r="B13528" s="35" t="str">
        <f t="shared" ref="B13528:B13591" si="212">LEFT(C13528,8)</f>
        <v>24200521</v>
      </c>
      <c r="C13528" s="32" t="s">
        <v>1524</v>
      </c>
      <c r="D13528" s="34">
        <v>-225093.54</v>
      </c>
      <c r="E13528" s="33">
        <v>0</v>
      </c>
    </row>
    <row r="13529" spans="1:5" x14ac:dyDescent="0.25">
      <c r="A13529">
        <v>9</v>
      </c>
      <c r="B13529" s="35" t="str">
        <f t="shared" si="212"/>
        <v>24200541</v>
      </c>
      <c r="C13529" s="32" t="s">
        <v>1525</v>
      </c>
      <c r="D13529" s="34">
        <v>-78174.649999999994</v>
      </c>
      <c r="E13529" s="34">
        <v>-40081.379999999997</v>
      </c>
    </row>
    <row r="13530" spans="1:5" x14ac:dyDescent="0.25">
      <c r="A13530">
        <v>9</v>
      </c>
      <c r="B13530" s="35" t="str">
        <f t="shared" si="212"/>
        <v>24200551</v>
      </c>
      <c r="C13530" s="32" t="s">
        <v>1526</v>
      </c>
      <c r="D13530" s="34">
        <v>-78174.649999999994</v>
      </c>
      <c r="E13530" s="34">
        <v>-40081.379999999997</v>
      </c>
    </row>
    <row r="13531" spans="1:5" x14ac:dyDescent="0.25">
      <c r="A13531">
        <v>9</v>
      </c>
      <c r="B13531" s="35" t="str">
        <f t="shared" si="212"/>
        <v>24200561</v>
      </c>
      <c r="C13531" s="32" t="s">
        <v>1527</v>
      </c>
      <c r="D13531" s="34">
        <v>-16305.95</v>
      </c>
      <c r="E13531" s="34">
        <v>-11538.9</v>
      </c>
    </row>
    <row r="13532" spans="1:5" x14ac:dyDescent="0.25">
      <c r="A13532">
        <v>9</v>
      </c>
      <c r="B13532" s="35" t="str">
        <f t="shared" si="212"/>
        <v>24200571</v>
      </c>
      <c r="C13532" s="32" t="s">
        <v>1528</v>
      </c>
      <c r="D13532" s="34">
        <v>-16305.95</v>
      </c>
      <c r="E13532" s="34">
        <v>-11538.9</v>
      </c>
    </row>
    <row r="13533" spans="1:5" x14ac:dyDescent="0.25">
      <c r="A13533">
        <v>9</v>
      </c>
      <c r="B13533" s="35" t="str">
        <f t="shared" si="212"/>
        <v>24200611</v>
      </c>
      <c r="C13533" s="32" t="s">
        <v>1529</v>
      </c>
      <c r="D13533" s="34">
        <v>-192614.01</v>
      </c>
      <c r="E13533" s="33">
        <v>0</v>
      </c>
    </row>
    <row r="13534" spans="1:5" x14ac:dyDescent="0.25">
      <c r="A13534">
        <v>9</v>
      </c>
      <c r="B13534" s="35" t="str">
        <f t="shared" si="212"/>
        <v>24200622</v>
      </c>
      <c r="C13534" s="32" t="s">
        <v>1530</v>
      </c>
      <c r="D13534" s="34">
        <v>-1781020.22</v>
      </c>
      <c r="E13534" s="34">
        <v>-1152085</v>
      </c>
    </row>
    <row r="13535" spans="1:5" x14ac:dyDescent="0.25">
      <c r="A13535">
        <v>9</v>
      </c>
      <c r="B13535" s="35" t="str">
        <f t="shared" si="212"/>
        <v>24200633</v>
      </c>
      <c r="C13535" s="32" t="s">
        <v>1531</v>
      </c>
      <c r="D13535" s="34">
        <v>-3194320.09</v>
      </c>
      <c r="E13535" s="34">
        <v>-2985356.26</v>
      </c>
    </row>
    <row r="13536" spans="1:5" x14ac:dyDescent="0.25">
      <c r="A13536">
        <v>9</v>
      </c>
      <c r="B13536" s="35" t="str">
        <f t="shared" si="212"/>
        <v>24200651</v>
      </c>
      <c r="C13536" s="32" t="s">
        <v>1532</v>
      </c>
      <c r="D13536" s="34">
        <v>-34500</v>
      </c>
      <c r="E13536" s="34">
        <v>-54750</v>
      </c>
    </row>
    <row r="13537" spans="1:5" x14ac:dyDescent="0.25">
      <c r="A13537">
        <v>9</v>
      </c>
      <c r="B13537" s="35" t="str">
        <f t="shared" si="212"/>
        <v>24200653</v>
      </c>
      <c r="C13537" s="32" t="s">
        <v>1533</v>
      </c>
      <c r="D13537" s="34">
        <v>-1538787.47</v>
      </c>
      <c r="E13537" s="34">
        <v>-1141777.42</v>
      </c>
    </row>
    <row r="13538" spans="1:5" x14ac:dyDescent="0.25">
      <c r="A13538">
        <v>9</v>
      </c>
      <c r="B13538" s="35" t="str">
        <f t="shared" si="212"/>
        <v>24200661</v>
      </c>
      <c r="C13538" s="32" t="s">
        <v>1534</v>
      </c>
      <c r="D13538" s="34">
        <v>-330420.06</v>
      </c>
      <c r="E13538" s="34">
        <v>-226888.44</v>
      </c>
    </row>
    <row r="13539" spans="1:5" x14ac:dyDescent="0.25">
      <c r="A13539">
        <v>9</v>
      </c>
      <c r="B13539" s="35" t="str">
        <f t="shared" si="212"/>
        <v>24200671</v>
      </c>
      <c r="C13539" s="32" t="s">
        <v>1535</v>
      </c>
      <c r="D13539" s="34">
        <v>-97857.99</v>
      </c>
      <c r="E13539" s="34">
        <v>-67195.8</v>
      </c>
    </row>
    <row r="13540" spans="1:5" x14ac:dyDescent="0.25">
      <c r="A13540">
        <v>9</v>
      </c>
      <c r="B13540" s="35" t="str">
        <f t="shared" si="212"/>
        <v>24200681</v>
      </c>
      <c r="C13540" s="32" t="s">
        <v>1536</v>
      </c>
      <c r="D13540" s="34">
        <v>-97857.99</v>
      </c>
      <c r="E13540" s="34">
        <v>-67195.8</v>
      </c>
    </row>
    <row r="13541" spans="1:5" x14ac:dyDescent="0.25">
      <c r="A13541">
        <v>9</v>
      </c>
      <c r="B13541" s="35" t="str">
        <f t="shared" si="212"/>
        <v>24200711</v>
      </c>
      <c r="C13541" s="32" t="s">
        <v>1537</v>
      </c>
      <c r="D13541" s="33">
        <v>0</v>
      </c>
      <c r="E13541" s="34">
        <v>-291666.7</v>
      </c>
    </row>
    <row r="13542" spans="1:5" x14ac:dyDescent="0.25">
      <c r="A13542">
        <v>9</v>
      </c>
      <c r="B13542" s="35" t="str">
        <f t="shared" si="212"/>
        <v>24200721</v>
      </c>
      <c r="C13542" s="32" t="s">
        <v>1538</v>
      </c>
      <c r="D13542" s="33">
        <v>0</v>
      </c>
      <c r="E13542" s="33">
        <v>0</v>
      </c>
    </row>
    <row r="13543" spans="1:5" x14ac:dyDescent="0.25">
      <c r="A13543">
        <v>9</v>
      </c>
      <c r="B13543" s="35" t="str">
        <f t="shared" si="212"/>
        <v>24200811</v>
      </c>
      <c r="C13543" s="32" t="s">
        <v>1539</v>
      </c>
      <c r="D13543" s="34">
        <v>-196839.3</v>
      </c>
      <c r="E13543" s="34">
        <v>-160282.70000000001</v>
      </c>
    </row>
    <row r="13544" spans="1:5" x14ac:dyDescent="0.25">
      <c r="A13544">
        <v>9</v>
      </c>
      <c r="B13544" s="35" t="str">
        <f t="shared" si="212"/>
        <v>24200821</v>
      </c>
      <c r="C13544" s="32" t="s">
        <v>1540</v>
      </c>
      <c r="D13544" s="34">
        <v>-149297.46</v>
      </c>
      <c r="E13544" s="34">
        <v>-32511.32</v>
      </c>
    </row>
    <row r="13545" spans="1:5" x14ac:dyDescent="0.25">
      <c r="A13545">
        <v>9</v>
      </c>
      <c r="B13545" s="35" t="str">
        <f t="shared" si="212"/>
        <v>24200831</v>
      </c>
      <c r="C13545" s="32" t="s">
        <v>1541</v>
      </c>
      <c r="D13545" s="34">
        <v>-96929.97</v>
      </c>
      <c r="E13545" s="34">
        <v>-98651.67</v>
      </c>
    </row>
    <row r="13546" spans="1:5" x14ac:dyDescent="0.25">
      <c r="A13546">
        <v>9</v>
      </c>
      <c r="B13546" s="35" t="str">
        <f t="shared" si="212"/>
        <v>24200841</v>
      </c>
      <c r="C13546" s="32" t="s">
        <v>1542</v>
      </c>
      <c r="D13546" s="34">
        <v>-302764.07</v>
      </c>
      <c r="E13546" s="34">
        <v>-293495.28000000003</v>
      </c>
    </row>
    <row r="13547" spans="1:5" x14ac:dyDescent="0.25">
      <c r="A13547">
        <v>9</v>
      </c>
      <c r="B13547" s="35" t="str">
        <f t="shared" si="212"/>
        <v>24200851</v>
      </c>
      <c r="C13547" s="32" t="s">
        <v>1543</v>
      </c>
      <c r="D13547" s="34">
        <v>-133940.29</v>
      </c>
      <c r="E13547" s="34">
        <v>-116048.77</v>
      </c>
    </row>
    <row r="13548" spans="1:5" x14ac:dyDescent="0.25">
      <c r="A13548">
        <v>9</v>
      </c>
      <c r="B13548" s="35" t="str">
        <f t="shared" si="212"/>
        <v>24200871</v>
      </c>
      <c r="C13548" s="32" t="s">
        <v>1544</v>
      </c>
      <c r="D13548" s="34">
        <v>-94689.9</v>
      </c>
      <c r="E13548" s="34">
        <v>-94689.9</v>
      </c>
    </row>
    <row r="13549" spans="1:5" x14ac:dyDescent="0.25">
      <c r="A13549">
        <v>9</v>
      </c>
      <c r="B13549" s="35" t="str">
        <f t="shared" si="212"/>
        <v>24200881</v>
      </c>
      <c r="C13549" s="32" t="s">
        <v>1545</v>
      </c>
      <c r="D13549" s="34">
        <v>-219056.49</v>
      </c>
      <c r="E13549" s="34">
        <v>-176284.68</v>
      </c>
    </row>
    <row r="13550" spans="1:5" x14ac:dyDescent="0.25">
      <c r="A13550">
        <v>9</v>
      </c>
      <c r="B13550" s="35" t="str">
        <f t="shared" si="212"/>
        <v>24200891</v>
      </c>
      <c r="C13550" s="32" t="s">
        <v>1546</v>
      </c>
      <c r="D13550" s="34">
        <v>-67618.100000000006</v>
      </c>
      <c r="E13550" s="34">
        <v>-67618.100000000006</v>
      </c>
    </row>
    <row r="13551" spans="1:5" x14ac:dyDescent="0.25">
      <c r="A13551">
        <v>9</v>
      </c>
      <c r="B13551" s="35" t="str">
        <f t="shared" si="212"/>
        <v>24200901</v>
      </c>
      <c r="C13551" s="32" t="s">
        <v>1547</v>
      </c>
      <c r="D13551" s="34">
        <v>-164151.93</v>
      </c>
      <c r="E13551" s="34">
        <v>-164151.93</v>
      </c>
    </row>
    <row r="13552" spans="1:5" x14ac:dyDescent="0.25">
      <c r="A13552">
        <v>9</v>
      </c>
      <c r="B13552" s="35" t="str">
        <f t="shared" si="212"/>
        <v>24200911</v>
      </c>
      <c r="C13552" s="32" t="s">
        <v>1548</v>
      </c>
      <c r="D13552" s="34">
        <v>-16289.89</v>
      </c>
      <c r="E13552" s="34">
        <v>-15553.39</v>
      </c>
    </row>
    <row r="13553" spans="1:5" x14ac:dyDescent="0.25">
      <c r="A13553">
        <v>9</v>
      </c>
      <c r="B13553" s="35" t="str">
        <f t="shared" si="212"/>
        <v>24200921</v>
      </c>
      <c r="C13553" s="32" t="s">
        <v>1549</v>
      </c>
      <c r="D13553" s="34">
        <v>-2239518.56</v>
      </c>
      <c r="E13553" s="34">
        <v>-2239518.56</v>
      </c>
    </row>
    <row r="13554" spans="1:5" x14ac:dyDescent="0.25">
      <c r="A13554">
        <v>9</v>
      </c>
      <c r="B13554" s="35" t="str">
        <f t="shared" si="212"/>
        <v>24200931</v>
      </c>
      <c r="C13554" s="32" t="s">
        <v>1550</v>
      </c>
      <c r="D13554" s="34">
        <v>-237634.65</v>
      </c>
      <c r="E13554" s="34">
        <v>-206411.6</v>
      </c>
    </row>
    <row r="13555" spans="1:5" x14ac:dyDescent="0.25">
      <c r="A13555">
        <v>9</v>
      </c>
      <c r="B13555" s="35" t="str">
        <f t="shared" si="212"/>
        <v>24200941</v>
      </c>
      <c r="C13555" s="32" t="s">
        <v>1551</v>
      </c>
      <c r="D13555" s="34">
        <v>-68230.8</v>
      </c>
      <c r="E13555" s="34">
        <v>-68230.8</v>
      </c>
    </row>
    <row r="13556" spans="1:5" x14ac:dyDescent="0.25">
      <c r="A13556">
        <v>9</v>
      </c>
      <c r="B13556" s="35" t="str">
        <f t="shared" si="212"/>
        <v>24200951</v>
      </c>
      <c r="C13556" s="32" t="s">
        <v>1552</v>
      </c>
      <c r="D13556" s="34">
        <v>-203006.38</v>
      </c>
      <c r="E13556" s="34">
        <v>-202101.45</v>
      </c>
    </row>
    <row r="13557" spans="1:5" x14ac:dyDescent="0.25">
      <c r="A13557">
        <v>9</v>
      </c>
      <c r="B13557" s="35" t="str">
        <f t="shared" si="212"/>
        <v>24200961</v>
      </c>
      <c r="C13557" s="32" t="s">
        <v>1553</v>
      </c>
      <c r="D13557" s="34">
        <v>-3114455.47</v>
      </c>
      <c r="E13557" s="34">
        <v>-2735966.64</v>
      </c>
    </row>
    <row r="13558" spans="1:5" x14ac:dyDescent="0.25">
      <c r="A13558">
        <v>9</v>
      </c>
      <c r="B13558" s="35" t="str">
        <f t="shared" si="212"/>
        <v>24200971</v>
      </c>
      <c r="C13558" s="32" t="s">
        <v>1554</v>
      </c>
      <c r="D13558" s="34">
        <v>-70035.72</v>
      </c>
      <c r="E13558" s="34">
        <v>-68116.31</v>
      </c>
    </row>
    <row r="13559" spans="1:5" x14ac:dyDescent="0.25">
      <c r="A13559">
        <v>9</v>
      </c>
      <c r="B13559" s="35" t="str">
        <f t="shared" si="212"/>
        <v>24200991</v>
      </c>
      <c r="C13559" s="32" t="s">
        <v>1555</v>
      </c>
      <c r="D13559" s="34">
        <v>-32.51</v>
      </c>
      <c r="E13559" s="34">
        <v>-32.51</v>
      </c>
    </row>
    <row r="13560" spans="1:5" x14ac:dyDescent="0.25">
      <c r="A13560">
        <v>9</v>
      </c>
      <c r="B13560" s="35" t="str">
        <f t="shared" si="212"/>
        <v>24201031</v>
      </c>
      <c r="C13560" s="32" t="s">
        <v>1556</v>
      </c>
      <c r="D13560" s="34">
        <v>-101316.25</v>
      </c>
      <c r="E13560" s="34">
        <v>-102004.93</v>
      </c>
    </row>
    <row r="13561" spans="1:5" x14ac:dyDescent="0.25">
      <c r="A13561">
        <v>9</v>
      </c>
      <c r="B13561" s="35" t="str">
        <f t="shared" si="212"/>
        <v>24201041</v>
      </c>
      <c r="C13561" s="32" t="s">
        <v>1557</v>
      </c>
      <c r="D13561" s="34">
        <v>-31865.89</v>
      </c>
      <c r="E13561" s="34">
        <v>-32484.92</v>
      </c>
    </row>
    <row r="13562" spans="1:5" x14ac:dyDescent="0.25">
      <c r="A13562">
        <v>9</v>
      </c>
      <c r="B13562" s="35" t="str">
        <f t="shared" si="212"/>
        <v>24201111</v>
      </c>
      <c r="C13562" s="32" t="s">
        <v>1558</v>
      </c>
      <c r="D13562" s="33">
        <v>0</v>
      </c>
      <c r="E13562" s="33">
        <v>0</v>
      </c>
    </row>
    <row r="13563" spans="1:5" x14ac:dyDescent="0.25">
      <c r="A13563">
        <v>9</v>
      </c>
      <c r="B13563" s="35" t="str">
        <f t="shared" si="212"/>
        <v xml:space="preserve">F242    </v>
      </c>
      <c r="C13563" s="25" t="s">
        <v>1559</v>
      </c>
      <c r="D13563" s="27">
        <v>-24880750.469999999</v>
      </c>
      <c r="E13563" s="27">
        <v>-24948283.43</v>
      </c>
    </row>
    <row r="13564" spans="1:5" x14ac:dyDescent="0.25">
      <c r="A13564">
        <v>9</v>
      </c>
      <c r="B13564" s="35" t="str">
        <f t="shared" si="212"/>
        <v>F1-P112.</v>
      </c>
      <c r="C13564" s="25" t="s">
        <v>255</v>
      </c>
      <c r="D13564" s="27">
        <v>-24880750.469999999</v>
      </c>
      <c r="E13564" s="27">
        <v>-24948283.43</v>
      </c>
    </row>
    <row r="13565" spans="1:5" x14ac:dyDescent="0.25">
      <c r="A13565">
        <v>9</v>
      </c>
      <c r="B13565" s="35" t="str">
        <f t="shared" si="212"/>
        <v>24300013</v>
      </c>
      <c r="C13565" s="32" t="s">
        <v>1868</v>
      </c>
      <c r="D13565" s="34">
        <v>-665054.71999999997</v>
      </c>
      <c r="E13565" s="33">
        <v>0</v>
      </c>
    </row>
    <row r="13566" spans="1:5" x14ac:dyDescent="0.25">
      <c r="A13566">
        <v>9</v>
      </c>
      <c r="B13566" s="35" t="str">
        <f t="shared" si="212"/>
        <v>24300023</v>
      </c>
      <c r="C13566" s="32" t="s">
        <v>1560</v>
      </c>
      <c r="D13566" s="33">
        <v>0</v>
      </c>
      <c r="E13566" s="34">
        <v>-1255663.42</v>
      </c>
    </row>
    <row r="13567" spans="1:5" x14ac:dyDescent="0.25">
      <c r="A13567">
        <v>9</v>
      </c>
      <c r="B13567" s="35" t="str">
        <f t="shared" si="212"/>
        <v xml:space="preserve">F243    </v>
      </c>
      <c r="C13567" s="25" t="s">
        <v>1561</v>
      </c>
      <c r="D13567" s="27">
        <v>-665054.71999999997</v>
      </c>
      <c r="E13567" s="27">
        <v>-1255663.42</v>
      </c>
    </row>
    <row r="13568" spans="1:5" x14ac:dyDescent="0.25">
      <c r="A13568">
        <v>9</v>
      </c>
      <c r="B13568" s="35" t="str">
        <f t="shared" si="212"/>
        <v>F1-P112.</v>
      </c>
      <c r="C13568" s="25" t="s">
        <v>256</v>
      </c>
      <c r="D13568" s="27">
        <v>-665054.71999999997</v>
      </c>
      <c r="E13568" s="27">
        <v>-1255663.42</v>
      </c>
    </row>
    <row r="13569" spans="1:5" x14ac:dyDescent="0.25">
      <c r="A13569">
        <v>9</v>
      </c>
      <c r="B13569" s="35" t="str">
        <f t="shared" si="212"/>
        <v>24400001</v>
      </c>
      <c r="C13569" s="32" t="s">
        <v>1562</v>
      </c>
      <c r="D13569" s="34">
        <v>-30997296.890000001</v>
      </c>
      <c r="E13569" s="34">
        <v>-31386295.73</v>
      </c>
    </row>
    <row r="13570" spans="1:5" x14ac:dyDescent="0.25">
      <c r="A13570">
        <v>9</v>
      </c>
      <c r="B13570" s="35" t="str">
        <f t="shared" si="212"/>
        <v>24400002</v>
      </c>
      <c r="C13570" s="32" t="s">
        <v>1563</v>
      </c>
      <c r="D13570" s="34">
        <v>-13172212.289999999</v>
      </c>
      <c r="E13570" s="34">
        <v>-18433884.260000002</v>
      </c>
    </row>
    <row r="13571" spans="1:5" x14ac:dyDescent="0.25">
      <c r="A13571">
        <v>9</v>
      </c>
      <c r="B13571" s="35" t="str">
        <f t="shared" si="212"/>
        <v>24400011</v>
      </c>
      <c r="C13571" s="32" t="s">
        <v>1564</v>
      </c>
      <c r="D13571" s="34">
        <v>-10331786.85</v>
      </c>
      <c r="E13571" s="34">
        <v>-8235923.8300000001</v>
      </c>
    </row>
    <row r="13572" spans="1:5" x14ac:dyDescent="0.25">
      <c r="A13572">
        <v>9</v>
      </c>
      <c r="B13572" s="35" t="str">
        <f t="shared" si="212"/>
        <v>24400012</v>
      </c>
      <c r="C13572" s="32" t="s">
        <v>1565</v>
      </c>
      <c r="D13572" s="34">
        <v>-5928762.4100000001</v>
      </c>
      <c r="E13572" s="34">
        <v>-7342122.9199999999</v>
      </c>
    </row>
    <row r="13573" spans="1:5" x14ac:dyDescent="0.25">
      <c r="A13573">
        <v>9</v>
      </c>
      <c r="B13573" s="35" t="str">
        <f t="shared" si="212"/>
        <v xml:space="preserve">F244    </v>
      </c>
      <c r="C13573" s="25" t="s">
        <v>1566</v>
      </c>
      <c r="D13573" s="27">
        <v>-60430058.439999998</v>
      </c>
      <c r="E13573" s="27">
        <v>-65398226.740000002</v>
      </c>
    </row>
    <row r="13574" spans="1:5" x14ac:dyDescent="0.25">
      <c r="A13574">
        <v>9</v>
      </c>
      <c r="B13574" s="35" t="str">
        <f t="shared" si="212"/>
        <v>F1-P112.</v>
      </c>
      <c r="C13574" s="25" t="s">
        <v>257</v>
      </c>
      <c r="D13574" s="27">
        <v>-60430058.439999998</v>
      </c>
      <c r="E13574" s="27">
        <v>-65398226.740000002</v>
      </c>
    </row>
    <row r="13575" spans="1:5" x14ac:dyDescent="0.25">
      <c r="A13575">
        <v>9</v>
      </c>
      <c r="B13575" s="35" t="str">
        <f t="shared" si="212"/>
        <v>F1-P112.</v>
      </c>
      <c r="C13575" s="30" t="s">
        <v>1567</v>
      </c>
      <c r="D13575" s="38">
        <v>-888501950</v>
      </c>
      <c r="E13575" s="38">
        <v>-730022733.83000004</v>
      </c>
    </row>
    <row r="13576" spans="1:5" x14ac:dyDescent="0.25">
      <c r="A13576">
        <v>9</v>
      </c>
      <c r="B13576" s="35" t="str">
        <f t="shared" si="212"/>
        <v>25200161</v>
      </c>
      <c r="C13576" s="32" t="s">
        <v>1568</v>
      </c>
      <c r="D13576" s="34">
        <v>-6870960.6200000001</v>
      </c>
      <c r="E13576" s="34">
        <v>-8979212.8699999992</v>
      </c>
    </row>
    <row r="13577" spans="1:5" x14ac:dyDescent="0.25">
      <c r="A13577">
        <v>9</v>
      </c>
      <c r="B13577" s="35" t="str">
        <f t="shared" si="212"/>
        <v>25200171</v>
      </c>
      <c r="C13577" s="32" t="s">
        <v>1569</v>
      </c>
      <c r="D13577" s="34">
        <v>-18832792.969999999</v>
      </c>
      <c r="E13577" s="34">
        <v>-21847062.030000001</v>
      </c>
    </row>
    <row r="13578" spans="1:5" x14ac:dyDescent="0.25">
      <c r="A13578">
        <v>9</v>
      </c>
      <c r="B13578" s="35" t="str">
        <f t="shared" si="212"/>
        <v>25200181</v>
      </c>
      <c r="C13578" s="32" t="s">
        <v>1570</v>
      </c>
      <c r="D13578" s="34">
        <v>-35393314.5</v>
      </c>
      <c r="E13578" s="34">
        <v>-42246325.409999996</v>
      </c>
    </row>
    <row r="13579" spans="1:5" x14ac:dyDescent="0.25">
      <c r="A13579">
        <v>9</v>
      </c>
      <c r="B13579" s="35" t="str">
        <f t="shared" si="212"/>
        <v>25200202</v>
      </c>
      <c r="C13579" s="32" t="s">
        <v>1571</v>
      </c>
      <c r="D13579" s="34">
        <v>-18790109.739999998</v>
      </c>
      <c r="E13579" s="34">
        <v>-19962772.239999998</v>
      </c>
    </row>
    <row r="13580" spans="1:5" x14ac:dyDescent="0.25">
      <c r="A13580">
        <v>9</v>
      </c>
      <c r="B13580" s="35" t="str">
        <f t="shared" si="212"/>
        <v>25200222</v>
      </c>
      <c r="C13580" s="32" t="s">
        <v>1572</v>
      </c>
      <c r="D13580" s="34">
        <v>-2300126.9900000002</v>
      </c>
      <c r="E13580" s="34">
        <v>-2193722.9900000002</v>
      </c>
    </row>
    <row r="13581" spans="1:5" x14ac:dyDescent="0.25">
      <c r="A13581">
        <v>9</v>
      </c>
      <c r="B13581" s="35" t="str">
        <f t="shared" si="212"/>
        <v xml:space="preserve">F252    </v>
      </c>
      <c r="C13581" s="25" t="s">
        <v>1573</v>
      </c>
      <c r="D13581" s="27">
        <v>-82187304.819999993</v>
      </c>
      <c r="E13581" s="27">
        <v>-95229095.540000007</v>
      </c>
    </row>
    <row r="13582" spans="1:5" x14ac:dyDescent="0.25">
      <c r="A13582">
        <v>9</v>
      </c>
      <c r="B13582" s="35" t="str">
        <f t="shared" si="212"/>
        <v>F1-P112.</v>
      </c>
      <c r="C13582" s="25" t="s">
        <v>258</v>
      </c>
      <c r="D13582" s="27">
        <v>-82187304.819999993</v>
      </c>
      <c r="E13582" s="27">
        <v>-95229095.540000007</v>
      </c>
    </row>
    <row r="13583" spans="1:5" x14ac:dyDescent="0.25">
      <c r="A13583">
        <v>9</v>
      </c>
      <c r="B13583" s="35" t="str">
        <f t="shared" si="212"/>
        <v>25500002</v>
      </c>
      <c r="C13583" s="32" t="s">
        <v>1574</v>
      </c>
      <c r="D13583" s="34">
        <v>-8165809</v>
      </c>
      <c r="E13583" s="34">
        <v>-8165809</v>
      </c>
    </row>
    <row r="13584" spans="1:5" x14ac:dyDescent="0.25">
      <c r="A13584">
        <v>9</v>
      </c>
      <c r="B13584" s="35" t="str">
        <f t="shared" si="212"/>
        <v>25500022</v>
      </c>
      <c r="C13584" s="32" t="s">
        <v>1575</v>
      </c>
      <c r="D13584" s="34">
        <v>8165809</v>
      </c>
      <c r="E13584" s="34">
        <v>8165809</v>
      </c>
    </row>
    <row r="13585" spans="1:5" x14ac:dyDescent="0.25">
      <c r="A13585">
        <v>9</v>
      </c>
      <c r="B13585" s="35" t="str">
        <f t="shared" si="212"/>
        <v xml:space="preserve">F255    </v>
      </c>
      <c r="C13585" s="25" t="s">
        <v>1576</v>
      </c>
      <c r="D13585" s="26">
        <v>0</v>
      </c>
      <c r="E13585" s="26">
        <v>0</v>
      </c>
    </row>
    <row r="13586" spans="1:5" x14ac:dyDescent="0.25">
      <c r="A13586">
        <v>9</v>
      </c>
      <c r="B13586" s="35" t="str">
        <f t="shared" si="212"/>
        <v>F1-P112.</v>
      </c>
      <c r="C13586" s="25" t="s">
        <v>259</v>
      </c>
      <c r="D13586" s="26">
        <v>0</v>
      </c>
      <c r="E13586" s="26">
        <v>0</v>
      </c>
    </row>
    <row r="13587" spans="1:5" x14ac:dyDescent="0.25">
      <c r="A13587">
        <v>9</v>
      </c>
      <c r="B13587" s="35" t="str">
        <f t="shared" si="212"/>
        <v>25600072</v>
      </c>
      <c r="C13587" s="32" t="s">
        <v>1869</v>
      </c>
      <c r="D13587" s="34">
        <v>-92024.8</v>
      </c>
      <c r="E13587" s="34">
        <v>-92024.8</v>
      </c>
    </row>
    <row r="13588" spans="1:5" x14ac:dyDescent="0.25">
      <c r="A13588">
        <v>9</v>
      </c>
      <c r="B13588" s="35" t="str">
        <f t="shared" si="212"/>
        <v>25600081</v>
      </c>
      <c r="C13588" s="32" t="s">
        <v>1577</v>
      </c>
      <c r="D13588" s="34">
        <v>-4001866.78</v>
      </c>
      <c r="E13588" s="34">
        <v>-4084022.31</v>
      </c>
    </row>
    <row r="13589" spans="1:5" x14ac:dyDescent="0.25">
      <c r="A13589">
        <v>9</v>
      </c>
      <c r="B13589" s="35" t="str">
        <f t="shared" si="212"/>
        <v>25600102</v>
      </c>
      <c r="C13589" s="32" t="s">
        <v>1870</v>
      </c>
      <c r="D13589" s="34">
        <v>108130.86</v>
      </c>
      <c r="E13589" s="34">
        <v>154517.67000000001</v>
      </c>
    </row>
    <row r="13590" spans="1:5" x14ac:dyDescent="0.25">
      <c r="A13590">
        <v>9</v>
      </c>
      <c r="B13590" s="35" t="str">
        <f t="shared" si="212"/>
        <v>25600111</v>
      </c>
      <c r="C13590" s="32" t="s">
        <v>1871</v>
      </c>
      <c r="D13590" s="34">
        <v>1102999.43</v>
      </c>
      <c r="E13590" s="34">
        <v>1577755.19</v>
      </c>
    </row>
    <row r="13591" spans="1:5" x14ac:dyDescent="0.25">
      <c r="A13591">
        <v>9</v>
      </c>
      <c r="B13591" s="35" t="str">
        <f t="shared" si="212"/>
        <v>25600121</v>
      </c>
      <c r="C13591" s="32" t="s">
        <v>1578</v>
      </c>
      <c r="D13591" s="33">
        <v>0</v>
      </c>
      <c r="E13591" s="33">
        <v>0</v>
      </c>
    </row>
    <row r="13592" spans="1:5" x14ac:dyDescent="0.25">
      <c r="A13592">
        <v>9</v>
      </c>
      <c r="B13592" s="35" t="str">
        <f t="shared" ref="B13592:B13655" si="213">LEFT(C13592,8)</f>
        <v>25600122</v>
      </c>
      <c r="C13592" s="32" t="s">
        <v>1579</v>
      </c>
      <c r="D13592" s="33">
        <v>0</v>
      </c>
      <c r="E13592" s="33">
        <v>0</v>
      </c>
    </row>
    <row r="13593" spans="1:5" x14ac:dyDescent="0.25">
      <c r="A13593">
        <v>9</v>
      </c>
      <c r="B13593" s="35" t="str">
        <f t="shared" si="213"/>
        <v xml:space="preserve">F256    </v>
      </c>
      <c r="C13593" s="25" t="s">
        <v>1580</v>
      </c>
      <c r="D13593" s="27">
        <v>-2882761.29</v>
      </c>
      <c r="E13593" s="27">
        <v>-2443774.25</v>
      </c>
    </row>
    <row r="13594" spans="1:5" x14ac:dyDescent="0.25">
      <c r="A13594">
        <v>9</v>
      </c>
      <c r="B13594" s="35" t="str">
        <f t="shared" si="213"/>
        <v>F1-P112.</v>
      </c>
      <c r="C13594" s="25" t="s">
        <v>260</v>
      </c>
      <c r="D13594" s="27">
        <v>-2882761.29</v>
      </c>
      <c r="E13594" s="27">
        <v>-2443774.25</v>
      </c>
    </row>
    <row r="13595" spans="1:5" x14ac:dyDescent="0.25">
      <c r="A13595">
        <v>9</v>
      </c>
      <c r="B13595" s="35" t="str">
        <f t="shared" si="213"/>
        <v>25300001</v>
      </c>
      <c r="C13595" s="32" t="s">
        <v>1583</v>
      </c>
      <c r="D13595" s="34">
        <v>-55105.58</v>
      </c>
      <c r="E13595" s="34">
        <v>-33924.550000000003</v>
      </c>
    </row>
    <row r="13596" spans="1:5" x14ac:dyDescent="0.25">
      <c r="A13596">
        <v>9</v>
      </c>
      <c r="B13596" s="35" t="str">
        <f t="shared" si="213"/>
        <v>25300011</v>
      </c>
      <c r="C13596" s="32" t="s">
        <v>1584</v>
      </c>
      <c r="D13596" s="34">
        <v>-5000</v>
      </c>
      <c r="E13596" s="34">
        <v>-5000</v>
      </c>
    </row>
    <row r="13597" spans="1:5" x14ac:dyDescent="0.25">
      <c r="A13597">
        <v>9</v>
      </c>
      <c r="B13597" s="35" t="str">
        <f t="shared" si="213"/>
        <v>25300033</v>
      </c>
      <c r="C13597" s="32" t="s">
        <v>1586</v>
      </c>
      <c r="D13597" s="34">
        <v>-8101359.9199999999</v>
      </c>
      <c r="E13597" s="34">
        <v>-7313808.1799999997</v>
      </c>
    </row>
    <row r="13598" spans="1:5" x14ac:dyDescent="0.25">
      <c r="A13598">
        <v>9</v>
      </c>
      <c r="B13598" s="35" t="str">
        <f t="shared" si="213"/>
        <v>25300071</v>
      </c>
      <c r="C13598" s="32" t="s">
        <v>1587</v>
      </c>
      <c r="D13598" s="34">
        <v>-197205295</v>
      </c>
      <c r="E13598" s="34">
        <v>-197205295</v>
      </c>
    </row>
    <row r="13599" spans="1:5" x14ac:dyDescent="0.25">
      <c r="A13599">
        <v>9</v>
      </c>
      <c r="B13599" s="35" t="str">
        <f t="shared" si="213"/>
        <v>25300081</v>
      </c>
      <c r="C13599" s="32" t="s">
        <v>1588</v>
      </c>
      <c r="D13599" s="34">
        <v>-1000</v>
      </c>
      <c r="E13599" s="34">
        <v>-1000</v>
      </c>
    </row>
    <row r="13600" spans="1:5" x14ac:dyDescent="0.25">
      <c r="A13600">
        <v>9</v>
      </c>
      <c r="B13600" s="35" t="str">
        <f t="shared" si="213"/>
        <v>25300091</v>
      </c>
      <c r="C13600" s="32" t="s">
        <v>1589</v>
      </c>
      <c r="D13600" s="34">
        <v>-1596532.39</v>
      </c>
      <c r="E13600" s="34">
        <v>-943405.54</v>
      </c>
    </row>
    <row r="13601" spans="1:5" x14ac:dyDescent="0.25">
      <c r="A13601">
        <v>9</v>
      </c>
      <c r="B13601" s="35" t="str">
        <f t="shared" si="213"/>
        <v>25300121</v>
      </c>
      <c r="C13601" s="32" t="s">
        <v>1590</v>
      </c>
      <c r="D13601" s="34">
        <v>-401436.45</v>
      </c>
      <c r="E13601" s="34">
        <v>-237212.46</v>
      </c>
    </row>
    <row r="13602" spans="1:5" x14ac:dyDescent="0.25">
      <c r="A13602">
        <v>9</v>
      </c>
      <c r="B13602" s="35" t="str">
        <f t="shared" si="213"/>
        <v>25300141</v>
      </c>
      <c r="C13602" s="32" t="s">
        <v>1591</v>
      </c>
      <c r="D13602" s="34">
        <v>-3352645.08</v>
      </c>
      <c r="E13602" s="34">
        <v>-2127505.06</v>
      </c>
    </row>
    <row r="13603" spans="1:5" x14ac:dyDescent="0.25">
      <c r="A13603">
        <v>9</v>
      </c>
      <c r="B13603" s="35" t="str">
        <f t="shared" si="213"/>
        <v>25300151</v>
      </c>
      <c r="C13603" s="32" t="s">
        <v>1592</v>
      </c>
      <c r="D13603" s="34">
        <v>-10612285.640000001</v>
      </c>
      <c r="E13603" s="34">
        <v>-11170756.77</v>
      </c>
    </row>
    <row r="13604" spans="1:5" x14ac:dyDescent="0.25">
      <c r="A13604">
        <v>9</v>
      </c>
      <c r="B13604" s="35" t="str">
        <f t="shared" si="213"/>
        <v>25300153</v>
      </c>
      <c r="C13604" s="32" t="s">
        <v>1593</v>
      </c>
      <c r="D13604" s="34">
        <v>-75000</v>
      </c>
      <c r="E13604" s="34">
        <v>-50000</v>
      </c>
    </row>
    <row r="13605" spans="1:5" x14ac:dyDescent="0.25">
      <c r="A13605">
        <v>9</v>
      </c>
      <c r="B13605" s="35" t="str">
        <f t="shared" si="213"/>
        <v>25300161</v>
      </c>
      <c r="C13605" s="32" t="s">
        <v>1594</v>
      </c>
      <c r="D13605" s="34">
        <v>-493553.66</v>
      </c>
      <c r="E13605" s="34">
        <v>-497861.64</v>
      </c>
    </row>
    <row r="13606" spans="1:5" x14ac:dyDescent="0.25">
      <c r="A13606">
        <v>9</v>
      </c>
      <c r="B13606" s="35" t="str">
        <f t="shared" si="213"/>
        <v>25300181</v>
      </c>
      <c r="C13606" s="32" t="s">
        <v>1595</v>
      </c>
      <c r="D13606" s="34">
        <v>-4188711.21</v>
      </c>
      <c r="E13606" s="34">
        <v>-4074582.44</v>
      </c>
    </row>
    <row r="13607" spans="1:5" x14ac:dyDescent="0.25">
      <c r="A13607">
        <v>9</v>
      </c>
      <c r="B13607" s="35" t="str">
        <f t="shared" si="213"/>
        <v>25300201</v>
      </c>
      <c r="C13607" s="32" t="s">
        <v>1596</v>
      </c>
      <c r="D13607" s="34">
        <v>-5625665</v>
      </c>
      <c r="E13607" s="34">
        <v>-5418161</v>
      </c>
    </row>
    <row r="13608" spans="1:5" x14ac:dyDescent="0.25">
      <c r="A13608">
        <v>9</v>
      </c>
      <c r="B13608" s="35" t="str">
        <f t="shared" si="213"/>
        <v>25300212</v>
      </c>
      <c r="C13608" s="32" t="s">
        <v>1597</v>
      </c>
      <c r="D13608" s="34">
        <v>-8957972.5500000007</v>
      </c>
      <c r="E13608" s="34">
        <v>-8930984.25</v>
      </c>
    </row>
    <row r="13609" spans="1:5" x14ac:dyDescent="0.25">
      <c r="A13609">
        <v>9</v>
      </c>
      <c r="B13609" s="35" t="str">
        <f t="shared" si="213"/>
        <v>25300281</v>
      </c>
      <c r="C13609" s="32" t="s">
        <v>1598</v>
      </c>
      <c r="D13609" s="34">
        <v>-506260</v>
      </c>
      <c r="E13609" s="34">
        <v>-506260</v>
      </c>
    </row>
    <row r="13610" spans="1:5" x14ac:dyDescent="0.25">
      <c r="A13610">
        <v>9</v>
      </c>
      <c r="B13610" s="35" t="str">
        <f t="shared" si="213"/>
        <v>25300293</v>
      </c>
      <c r="C13610" s="32" t="s">
        <v>1599</v>
      </c>
      <c r="D13610" s="34">
        <v>-10424796</v>
      </c>
      <c r="E13610" s="34">
        <v>-10036335.32</v>
      </c>
    </row>
    <row r="13611" spans="1:5" x14ac:dyDescent="0.25">
      <c r="A13611">
        <v>9</v>
      </c>
      <c r="B13611" s="35" t="str">
        <f t="shared" si="213"/>
        <v>25300323</v>
      </c>
      <c r="C13611" s="32" t="s">
        <v>1600</v>
      </c>
      <c r="D13611" s="34">
        <v>-40622.36</v>
      </c>
      <c r="E13611" s="34">
        <v>-30309.89</v>
      </c>
    </row>
    <row r="13612" spans="1:5" x14ac:dyDescent="0.25">
      <c r="A13612">
        <v>9</v>
      </c>
      <c r="B13612" s="35" t="str">
        <f t="shared" si="213"/>
        <v>25300343</v>
      </c>
      <c r="C13612" s="32" t="s">
        <v>1601</v>
      </c>
      <c r="D13612" s="34">
        <v>-2481898.29</v>
      </c>
      <c r="E13612" s="34">
        <v>-2534487.27</v>
      </c>
    </row>
    <row r="13613" spans="1:5" x14ac:dyDescent="0.25">
      <c r="A13613">
        <v>9</v>
      </c>
      <c r="B13613" s="35" t="str">
        <f t="shared" si="213"/>
        <v>25300353</v>
      </c>
      <c r="C13613" s="32" t="s">
        <v>1602</v>
      </c>
      <c r="D13613" s="34">
        <v>-4821852.2</v>
      </c>
      <c r="E13613" s="34">
        <v>-3878465.9</v>
      </c>
    </row>
    <row r="13614" spans="1:5" x14ac:dyDescent="0.25">
      <c r="A13614">
        <v>9</v>
      </c>
      <c r="B13614" s="35" t="str">
        <f t="shared" si="213"/>
        <v>25300363</v>
      </c>
      <c r="C13614" s="32" t="s">
        <v>1603</v>
      </c>
      <c r="D13614" s="34">
        <v>-1029278.91</v>
      </c>
      <c r="E13614" s="34">
        <v>-541725.6</v>
      </c>
    </row>
    <row r="13615" spans="1:5" x14ac:dyDescent="0.25">
      <c r="A13615">
        <v>9</v>
      </c>
      <c r="B13615" s="35" t="str">
        <f t="shared" si="213"/>
        <v>25300413</v>
      </c>
      <c r="C13615" s="32" t="s">
        <v>1605</v>
      </c>
      <c r="D13615" s="34">
        <v>-385017.8</v>
      </c>
      <c r="E13615" s="34">
        <v>-202640.9</v>
      </c>
    </row>
    <row r="13616" spans="1:5" x14ac:dyDescent="0.25">
      <c r="A13616">
        <v>9</v>
      </c>
      <c r="B13616" s="35" t="str">
        <f t="shared" si="213"/>
        <v>25300443</v>
      </c>
      <c r="C13616" s="32" t="s">
        <v>1606</v>
      </c>
      <c r="D13616" s="34">
        <v>-619811.46</v>
      </c>
      <c r="E13616" s="34">
        <v>-516509.64</v>
      </c>
    </row>
    <row r="13617" spans="1:5" x14ac:dyDescent="0.25">
      <c r="A13617">
        <v>9</v>
      </c>
      <c r="B13617" s="35" t="str">
        <f t="shared" si="213"/>
        <v>25300503</v>
      </c>
      <c r="C13617" s="32" t="s">
        <v>1608</v>
      </c>
      <c r="D13617" s="34">
        <v>-9451.14</v>
      </c>
      <c r="E13617" s="34">
        <v>-3214.45</v>
      </c>
    </row>
    <row r="13618" spans="1:5" x14ac:dyDescent="0.25">
      <c r="A13618">
        <v>9</v>
      </c>
      <c r="B13618" s="35" t="str">
        <f t="shared" si="213"/>
        <v>25300513</v>
      </c>
      <c r="C13618" s="32" t="s">
        <v>1609</v>
      </c>
      <c r="D13618" s="33">
        <v>0</v>
      </c>
      <c r="E13618" s="33">
        <v>0</v>
      </c>
    </row>
    <row r="13619" spans="1:5" x14ac:dyDescent="0.25">
      <c r="A13619">
        <v>9</v>
      </c>
      <c r="B13619" s="35" t="str">
        <f t="shared" si="213"/>
        <v>25300541</v>
      </c>
      <c r="C13619" s="32" t="s">
        <v>1610</v>
      </c>
      <c r="D13619" s="34">
        <v>-4542436.4800000004</v>
      </c>
      <c r="E13619" s="34">
        <v>-2978724.15</v>
      </c>
    </row>
    <row r="13620" spans="1:5" x14ac:dyDescent="0.25">
      <c r="A13620">
        <v>9</v>
      </c>
      <c r="B13620" s="35" t="str">
        <f t="shared" si="213"/>
        <v>25300553</v>
      </c>
      <c r="C13620" s="32" t="s">
        <v>1611</v>
      </c>
      <c r="D13620" s="34">
        <v>-3248.63</v>
      </c>
      <c r="E13620" s="33">
        <v>0</v>
      </c>
    </row>
    <row r="13621" spans="1:5" x14ac:dyDescent="0.25">
      <c r="A13621">
        <v>9</v>
      </c>
      <c r="B13621" s="35" t="str">
        <f t="shared" si="213"/>
        <v>25300561</v>
      </c>
      <c r="C13621" s="32" t="s">
        <v>1612</v>
      </c>
      <c r="D13621" s="34">
        <v>-8018182</v>
      </c>
      <c r="E13621" s="34">
        <v>-8062957</v>
      </c>
    </row>
    <row r="13622" spans="1:5" x14ac:dyDescent="0.25">
      <c r="A13622">
        <v>9</v>
      </c>
      <c r="B13622" s="35" t="str">
        <f t="shared" si="213"/>
        <v>25300581</v>
      </c>
      <c r="C13622" s="32" t="s">
        <v>1613</v>
      </c>
      <c r="D13622" s="34">
        <v>-5816651.3600000003</v>
      </c>
      <c r="E13622" s="34">
        <v>-5816651.3600000003</v>
      </c>
    </row>
    <row r="13623" spans="1:5" x14ac:dyDescent="0.25">
      <c r="A13623">
        <v>9</v>
      </c>
      <c r="B13623" s="35" t="str">
        <f t="shared" si="213"/>
        <v>25300582</v>
      </c>
      <c r="C13623" s="32" t="s">
        <v>1614</v>
      </c>
      <c r="D13623" s="34">
        <v>-2506054.4</v>
      </c>
      <c r="E13623" s="34">
        <v>-2506054.4</v>
      </c>
    </row>
    <row r="13624" spans="1:5" x14ac:dyDescent="0.25">
      <c r="A13624">
        <v>9</v>
      </c>
      <c r="B13624" s="35" t="str">
        <f t="shared" si="213"/>
        <v>25300591</v>
      </c>
      <c r="C13624" s="32" t="s">
        <v>1615</v>
      </c>
      <c r="D13624" s="34">
        <v>5816651.3600000003</v>
      </c>
      <c r="E13624" s="34">
        <v>5816651.3600000003</v>
      </c>
    </row>
    <row r="13625" spans="1:5" x14ac:dyDescent="0.25">
      <c r="A13625">
        <v>9</v>
      </c>
      <c r="B13625" s="35" t="str">
        <f t="shared" si="213"/>
        <v>25300592</v>
      </c>
      <c r="C13625" s="32" t="s">
        <v>1616</v>
      </c>
      <c r="D13625" s="34">
        <v>2506054.4</v>
      </c>
      <c r="E13625" s="34">
        <v>2506054.4</v>
      </c>
    </row>
    <row r="13626" spans="1:5" x14ac:dyDescent="0.25">
      <c r="A13626">
        <v>9</v>
      </c>
      <c r="B13626" s="35" t="str">
        <f t="shared" si="213"/>
        <v>25300602</v>
      </c>
      <c r="C13626" s="32" t="s">
        <v>1872</v>
      </c>
      <c r="D13626" s="34">
        <v>-7517481.7000000002</v>
      </c>
      <c r="E13626" s="33">
        <v>0</v>
      </c>
    </row>
    <row r="13627" spans="1:5" x14ac:dyDescent="0.25">
      <c r="A13627">
        <v>9</v>
      </c>
      <c r="B13627" s="35" t="str">
        <f t="shared" si="213"/>
        <v>25300611</v>
      </c>
      <c r="C13627" s="32" t="s">
        <v>1617</v>
      </c>
      <c r="D13627" s="34">
        <v>-61453331.560000002</v>
      </c>
      <c r="E13627" s="34">
        <v>-61657705.950000003</v>
      </c>
    </row>
    <row r="13628" spans="1:5" x14ac:dyDescent="0.25">
      <c r="A13628">
        <v>9</v>
      </c>
      <c r="B13628" s="35" t="str">
        <f t="shared" si="213"/>
        <v>25300621</v>
      </c>
      <c r="C13628" s="32" t="s">
        <v>1618</v>
      </c>
      <c r="D13628" s="34">
        <v>-7316160</v>
      </c>
      <c r="E13628" s="34">
        <v>-6652617.3600000003</v>
      </c>
    </row>
    <row r="13629" spans="1:5" x14ac:dyDescent="0.25">
      <c r="A13629">
        <v>9</v>
      </c>
      <c r="B13629" s="35" t="str">
        <f t="shared" si="213"/>
        <v>25300663</v>
      </c>
      <c r="C13629" s="32" t="s">
        <v>1873</v>
      </c>
      <c r="D13629" s="34">
        <v>-40533.32</v>
      </c>
      <c r="E13629" s="34">
        <v>-7369.76</v>
      </c>
    </row>
    <row r="13630" spans="1:5" x14ac:dyDescent="0.25">
      <c r="A13630">
        <v>9</v>
      </c>
      <c r="B13630" s="35" t="str">
        <f t="shared" si="213"/>
        <v>25300731</v>
      </c>
      <c r="C13630" s="32" t="s">
        <v>1619</v>
      </c>
      <c r="D13630" s="34">
        <v>-15154.75</v>
      </c>
      <c r="E13630" s="34">
        <v>-15154.75</v>
      </c>
    </row>
    <row r="13631" spans="1:5" x14ac:dyDescent="0.25">
      <c r="A13631">
        <v>9</v>
      </c>
      <c r="B13631" s="35" t="str">
        <f t="shared" si="213"/>
        <v>25300733</v>
      </c>
      <c r="C13631" s="32" t="s">
        <v>1620</v>
      </c>
      <c r="D13631" s="34">
        <v>-50468.17</v>
      </c>
      <c r="E13631" s="34">
        <v>-50468.17</v>
      </c>
    </row>
    <row r="13632" spans="1:5" x14ac:dyDescent="0.25">
      <c r="A13632">
        <v>9</v>
      </c>
      <c r="B13632" s="35" t="str">
        <f t="shared" si="213"/>
        <v>25300741</v>
      </c>
      <c r="C13632" s="32" t="s">
        <v>1874</v>
      </c>
      <c r="D13632" s="34">
        <v>-1257407</v>
      </c>
      <c r="E13632" s="33">
        <v>0</v>
      </c>
    </row>
    <row r="13633" spans="1:5" x14ac:dyDescent="0.25">
      <c r="A13633">
        <v>9</v>
      </c>
      <c r="B13633" s="35" t="str">
        <f t="shared" si="213"/>
        <v>25300742</v>
      </c>
      <c r="C13633" s="32" t="s">
        <v>1875</v>
      </c>
      <c r="D13633" s="34">
        <v>-19589757</v>
      </c>
      <c r="E13633" s="33">
        <v>0</v>
      </c>
    </row>
    <row r="13634" spans="1:5" x14ac:dyDescent="0.25">
      <c r="A13634">
        <v>9</v>
      </c>
      <c r="B13634" s="35" t="str">
        <f t="shared" si="213"/>
        <v>25300761</v>
      </c>
      <c r="C13634" s="32" t="s">
        <v>1621</v>
      </c>
      <c r="D13634" s="34">
        <v>-156092.45000000001</v>
      </c>
      <c r="E13634" s="34">
        <v>-135874.49</v>
      </c>
    </row>
    <row r="13635" spans="1:5" x14ac:dyDescent="0.25">
      <c r="A13635">
        <v>9</v>
      </c>
      <c r="B13635" s="35" t="str">
        <f t="shared" si="213"/>
        <v>25300771</v>
      </c>
      <c r="C13635" s="32" t="s">
        <v>1622</v>
      </c>
      <c r="D13635" s="34">
        <v>-6040806.1600000001</v>
      </c>
      <c r="E13635" s="34">
        <v>-7095498.2300000004</v>
      </c>
    </row>
    <row r="13636" spans="1:5" x14ac:dyDescent="0.25">
      <c r="A13636">
        <v>9</v>
      </c>
      <c r="B13636" s="35" t="str">
        <f t="shared" si="213"/>
        <v>25300871</v>
      </c>
      <c r="C13636" s="32" t="s">
        <v>1876</v>
      </c>
      <c r="D13636" s="33">
        <v>0</v>
      </c>
      <c r="E13636" s="34">
        <v>-162446.39000000001</v>
      </c>
    </row>
    <row r="13637" spans="1:5" x14ac:dyDescent="0.25">
      <c r="A13637">
        <v>9</v>
      </c>
      <c r="B13637" s="35" t="str">
        <f t="shared" si="213"/>
        <v>25301073</v>
      </c>
      <c r="C13637" s="32" t="s">
        <v>1624</v>
      </c>
      <c r="D13637" s="33">
        <v>0</v>
      </c>
      <c r="E13637" s="34">
        <v>-557.51</v>
      </c>
    </row>
    <row r="13638" spans="1:5" x14ac:dyDescent="0.25">
      <c r="A13638">
        <v>9</v>
      </c>
      <c r="B13638" s="35" t="str">
        <f t="shared" si="213"/>
        <v>25301151</v>
      </c>
      <c r="C13638" s="32" t="s">
        <v>1625</v>
      </c>
      <c r="D13638" s="34">
        <v>-1533693.07</v>
      </c>
      <c r="E13638" s="34">
        <v>-1127715.3999999999</v>
      </c>
    </row>
    <row r="13639" spans="1:5" x14ac:dyDescent="0.25">
      <c r="A13639">
        <v>9</v>
      </c>
      <c r="B13639" s="35" t="str">
        <f t="shared" si="213"/>
        <v>25301203</v>
      </c>
      <c r="C13639" s="32" t="s">
        <v>1877</v>
      </c>
      <c r="D13639" s="34">
        <v>-84544.53</v>
      </c>
      <c r="E13639" s="34">
        <v>-15372.06</v>
      </c>
    </row>
    <row r="13640" spans="1:5" x14ac:dyDescent="0.25">
      <c r="A13640">
        <v>9</v>
      </c>
      <c r="B13640" s="35" t="str">
        <f t="shared" si="213"/>
        <v>25301213</v>
      </c>
      <c r="C13640" s="32" t="s">
        <v>1626</v>
      </c>
      <c r="D13640" s="34">
        <v>-675825</v>
      </c>
      <c r="E13640" s="34">
        <v>-675825</v>
      </c>
    </row>
    <row r="13641" spans="1:5" x14ac:dyDescent="0.25">
      <c r="A13641">
        <v>9</v>
      </c>
      <c r="B13641" s="35" t="str">
        <f t="shared" si="213"/>
        <v>25302221</v>
      </c>
      <c r="C13641" s="32" t="s">
        <v>1627</v>
      </c>
      <c r="D13641" s="34">
        <v>-3802700.45</v>
      </c>
      <c r="E13641" s="34">
        <v>-2407886.62</v>
      </c>
    </row>
    <row r="13642" spans="1:5" x14ac:dyDescent="0.25">
      <c r="A13642">
        <v>9</v>
      </c>
      <c r="B13642" s="35" t="str">
        <f t="shared" si="213"/>
        <v>25302222</v>
      </c>
      <c r="C13642" s="32" t="s">
        <v>1628</v>
      </c>
      <c r="D13642" s="34">
        <v>-7474754.0700000003</v>
      </c>
      <c r="E13642" s="34">
        <v>-9554817.4600000009</v>
      </c>
    </row>
    <row r="13643" spans="1:5" x14ac:dyDescent="0.25">
      <c r="A13643">
        <v>9</v>
      </c>
      <c r="B13643" s="35" t="str">
        <f t="shared" si="213"/>
        <v>25302223</v>
      </c>
      <c r="C13643" s="32" t="s">
        <v>1629</v>
      </c>
      <c r="D13643" s="34">
        <v>-7734211</v>
      </c>
      <c r="E13643" s="34">
        <v>-7508396</v>
      </c>
    </row>
    <row r="13644" spans="1:5" x14ac:dyDescent="0.25">
      <c r="A13644">
        <v>9</v>
      </c>
      <c r="B13644" s="35" t="str">
        <f t="shared" si="213"/>
        <v>25303001</v>
      </c>
      <c r="C13644" s="32" t="s">
        <v>1630</v>
      </c>
      <c r="D13644" s="33">
        <v>0</v>
      </c>
      <c r="E13644" s="33">
        <v>0</v>
      </c>
    </row>
    <row r="13645" spans="1:5" x14ac:dyDescent="0.25">
      <c r="A13645">
        <v>9</v>
      </c>
      <c r="B13645" s="35" t="str">
        <f t="shared" si="213"/>
        <v>25303041</v>
      </c>
      <c r="C13645" s="32" t="s">
        <v>1632</v>
      </c>
      <c r="D13645" s="33">
        <v>0</v>
      </c>
      <c r="E13645" s="33">
        <v>0</v>
      </c>
    </row>
    <row r="13646" spans="1:5" x14ac:dyDescent="0.25">
      <c r="A13646">
        <v>9</v>
      </c>
      <c r="B13646" s="35" t="str">
        <f t="shared" si="213"/>
        <v>25303061</v>
      </c>
      <c r="C13646" s="32" t="s">
        <v>1633</v>
      </c>
      <c r="D13646" s="33">
        <v>0</v>
      </c>
      <c r="E13646" s="33">
        <v>0</v>
      </c>
    </row>
    <row r="13647" spans="1:5" x14ac:dyDescent="0.25">
      <c r="A13647">
        <v>9</v>
      </c>
      <c r="B13647" s="35" t="str">
        <f t="shared" si="213"/>
        <v xml:space="preserve">F253    </v>
      </c>
      <c r="C13647" s="25" t="s">
        <v>1634</v>
      </c>
      <c r="D13647" s="27">
        <v>-398297337.98000002</v>
      </c>
      <c r="E13647" s="27">
        <v>-364368832.16000003</v>
      </c>
    </row>
    <row r="13648" spans="1:5" x14ac:dyDescent="0.25">
      <c r="A13648">
        <v>9</v>
      </c>
      <c r="B13648" s="35" t="str">
        <f t="shared" si="213"/>
        <v>F1-P112.</v>
      </c>
      <c r="C13648" s="25" t="s">
        <v>261</v>
      </c>
      <c r="D13648" s="27">
        <v>-398297337.98000002</v>
      </c>
      <c r="E13648" s="27">
        <v>-364368832.16000003</v>
      </c>
    </row>
    <row r="13649" spans="1:5" x14ac:dyDescent="0.25">
      <c r="A13649">
        <v>9</v>
      </c>
      <c r="B13649" s="35" t="str">
        <f t="shared" si="213"/>
        <v>25400002</v>
      </c>
      <c r="C13649" s="32" t="s">
        <v>1635</v>
      </c>
      <c r="D13649" s="33">
        <v>0</v>
      </c>
      <c r="E13649" s="33">
        <v>0</v>
      </c>
    </row>
    <row r="13650" spans="1:5" x14ac:dyDescent="0.25">
      <c r="A13650">
        <v>9</v>
      </c>
      <c r="B13650" s="35" t="str">
        <f t="shared" si="213"/>
        <v>25400012</v>
      </c>
      <c r="C13650" s="32" t="s">
        <v>1636</v>
      </c>
      <c r="D13650" s="33">
        <v>0</v>
      </c>
      <c r="E13650" s="33">
        <v>0</v>
      </c>
    </row>
    <row r="13651" spans="1:5" x14ac:dyDescent="0.25">
      <c r="A13651">
        <v>9</v>
      </c>
      <c r="B13651" s="35" t="str">
        <f t="shared" si="213"/>
        <v>25400101</v>
      </c>
      <c r="C13651" s="32" t="s">
        <v>1637</v>
      </c>
      <c r="D13651" s="34">
        <v>-14839.08</v>
      </c>
      <c r="E13651" s="34">
        <v>-6294.75</v>
      </c>
    </row>
    <row r="13652" spans="1:5" x14ac:dyDescent="0.25">
      <c r="A13652">
        <v>9</v>
      </c>
      <c r="B13652" s="35" t="str">
        <f t="shared" si="213"/>
        <v>25400111</v>
      </c>
      <c r="C13652" s="32" t="s">
        <v>1638</v>
      </c>
      <c r="D13652" s="34">
        <v>-3324.19</v>
      </c>
      <c r="E13652" s="34">
        <v>-1410.95</v>
      </c>
    </row>
    <row r="13653" spans="1:5" x14ac:dyDescent="0.25">
      <c r="A13653">
        <v>9</v>
      </c>
      <c r="B13653" s="35" t="str">
        <f t="shared" si="213"/>
        <v>25400181</v>
      </c>
      <c r="C13653" s="32" t="s">
        <v>1639</v>
      </c>
      <c r="D13653" s="34">
        <v>-3933468</v>
      </c>
      <c r="E13653" s="34">
        <v>-3163887</v>
      </c>
    </row>
    <row r="13654" spans="1:5" x14ac:dyDescent="0.25">
      <c r="A13654">
        <v>9</v>
      </c>
      <c r="B13654" s="35" t="str">
        <f t="shared" si="213"/>
        <v>25400182</v>
      </c>
      <c r="C13654" s="32" t="s">
        <v>1640</v>
      </c>
      <c r="D13654" s="34">
        <v>-2104032</v>
      </c>
      <c r="E13654" s="34">
        <v>-1692363</v>
      </c>
    </row>
    <row r="13655" spans="1:5" x14ac:dyDescent="0.25">
      <c r="A13655">
        <v>9</v>
      </c>
      <c r="B13655" s="35" t="str">
        <f t="shared" si="213"/>
        <v>25400191</v>
      </c>
      <c r="C13655" s="32" t="s">
        <v>1641</v>
      </c>
      <c r="D13655" s="34">
        <v>-985648.42</v>
      </c>
      <c r="E13655" s="34">
        <v>-582428.80000000005</v>
      </c>
    </row>
    <row r="13656" spans="1:5" x14ac:dyDescent="0.25">
      <c r="A13656">
        <v>9</v>
      </c>
      <c r="B13656" s="35" t="str">
        <f t="shared" ref="B13656:B13719" si="214">LEFT(C13656,8)</f>
        <v>25400201</v>
      </c>
      <c r="C13656" s="32" t="s">
        <v>1642</v>
      </c>
      <c r="D13656" s="34">
        <v>-718978.02</v>
      </c>
      <c r="E13656" s="34">
        <v>-424850.73</v>
      </c>
    </row>
    <row r="13657" spans="1:5" x14ac:dyDescent="0.25">
      <c r="A13657">
        <v>9</v>
      </c>
      <c r="B13657" s="35" t="str">
        <f t="shared" si="214"/>
        <v>25400221</v>
      </c>
      <c r="C13657" s="32" t="s">
        <v>1643</v>
      </c>
      <c r="D13657" s="34">
        <v>-38517.519999999997</v>
      </c>
      <c r="E13657" s="34">
        <v>-572528.17000000004</v>
      </c>
    </row>
    <row r="13658" spans="1:5" x14ac:dyDescent="0.25">
      <c r="A13658">
        <v>9</v>
      </c>
      <c r="B13658" s="35" t="str">
        <f t="shared" si="214"/>
        <v>25400261</v>
      </c>
      <c r="C13658" s="32" t="s">
        <v>1644</v>
      </c>
      <c r="D13658" s="34">
        <v>-93615823</v>
      </c>
      <c r="E13658" s="34">
        <v>-93615823</v>
      </c>
    </row>
    <row r="13659" spans="1:5" x14ac:dyDescent="0.25">
      <c r="A13659">
        <v>9</v>
      </c>
      <c r="B13659" s="35" t="str">
        <f t="shared" si="214"/>
        <v>25400291</v>
      </c>
      <c r="C13659" s="32" t="s">
        <v>1645</v>
      </c>
      <c r="D13659" s="34">
        <v>-16676.3</v>
      </c>
      <c r="E13659" s="34">
        <v>-15003.63</v>
      </c>
    </row>
    <row r="13660" spans="1:5" x14ac:dyDescent="0.25">
      <c r="A13660">
        <v>9</v>
      </c>
      <c r="B13660" s="35" t="str">
        <f t="shared" si="214"/>
        <v>25400301</v>
      </c>
      <c r="C13660" s="32" t="s">
        <v>1646</v>
      </c>
      <c r="D13660" s="34">
        <v>1605.6</v>
      </c>
      <c r="E13660" s="34">
        <v>2665.81</v>
      </c>
    </row>
    <row r="13661" spans="1:5" x14ac:dyDescent="0.25">
      <c r="A13661">
        <v>9</v>
      </c>
      <c r="B13661" s="35" t="str">
        <f t="shared" si="214"/>
        <v>25400311</v>
      </c>
      <c r="C13661" s="32" t="s">
        <v>1647</v>
      </c>
      <c r="D13661" s="34">
        <v>-5903.64</v>
      </c>
      <c r="E13661" s="34">
        <v>-27872.43</v>
      </c>
    </row>
    <row r="13662" spans="1:5" x14ac:dyDescent="0.25">
      <c r="A13662">
        <v>9</v>
      </c>
      <c r="B13662" s="35" t="str">
        <f t="shared" si="214"/>
        <v>25400321</v>
      </c>
      <c r="C13662" s="32" t="s">
        <v>1648</v>
      </c>
      <c r="D13662" s="34">
        <v>-44005.74</v>
      </c>
      <c r="E13662" s="34">
        <v>-86820.14</v>
      </c>
    </row>
    <row r="13663" spans="1:5" x14ac:dyDescent="0.25">
      <c r="A13663">
        <v>9</v>
      </c>
      <c r="B13663" s="35" t="str">
        <f t="shared" si="214"/>
        <v>25400331</v>
      </c>
      <c r="C13663" s="32" t="s">
        <v>1649</v>
      </c>
      <c r="D13663" s="34">
        <v>-496288.48</v>
      </c>
      <c r="E13663" s="34">
        <v>-919622.22</v>
      </c>
    </row>
    <row r="13664" spans="1:5" x14ac:dyDescent="0.25">
      <c r="A13664">
        <v>9</v>
      </c>
      <c r="B13664" s="35" t="str">
        <f t="shared" si="214"/>
        <v>25400341</v>
      </c>
      <c r="C13664" s="32" t="s">
        <v>1650</v>
      </c>
      <c r="D13664" s="34">
        <v>-11335549.890000001</v>
      </c>
      <c r="E13664" s="33">
        <v>0</v>
      </c>
    </row>
    <row r="13665" spans="1:5" x14ac:dyDescent="0.25">
      <c r="A13665">
        <v>9</v>
      </c>
      <c r="B13665" s="35" t="str">
        <f t="shared" si="214"/>
        <v>25400342</v>
      </c>
      <c r="C13665" s="32" t="s">
        <v>1878</v>
      </c>
      <c r="D13665" s="34">
        <v>-2898559.57</v>
      </c>
      <c r="E13665" s="33">
        <v>0</v>
      </c>
    </row>
    <row r="13666" spans="1:5" x14ac:dyDescent="0.25">
      <c r="A13666">
        <v>9</v>
      </c>
      <c r="B13666" s="35" t="str">
        <f t="shared" si="214"/>
        <v>25400352</v>
      </c>
      <c r="C13666" s="32" t="s">
        <v>1879</v>
      </c>
      <c r="D13666" s="34">
        <v>-34198.32</v>
      </c>
      <c r="E13666" s="34">
        <v>-520855.06</v>
      </c>
    </row>
    <row r="13667" spans="1:5" x14ac:dyDescent="0.25">
      <c r="A13667">
        <v>9</v>
      </c>
      <c r="B13667" s="35" t="str">
        <f t="shared" si="214"/>
        <v>25400381</v>
      </c>
      <c r="C13667" s="32" t="s">
        <v>1880</v>
      </c>
      <c r="D13667" s="34">
        <v>-1259438.0900000001</v>
      </c>
      <c r="E13667" s="34">
        <v>-589444.43000000005</v>
      </c>
    </row>
    <row r="13668" spans="1:5" x14ac:dyDescent="0.25">
      <c r="A13668">
        <v>9</v>
      </c>
      <c r="B13668" s="35" t="str">
        <f t="shared" si="214"/>
        <v>25400391</v>
      </c>
      <c r="C13668" s="32" t="s">
        <v>1758</v>
      </c>
      <c r="D13668" s="34">
        <v>-920232.24</v>
      </c>
      <c r="E13668" s="34">
        <v>-371978.77</v>
      </c>
    </row>
    <row r="13669" spans="1:5" x14ac:dyDescent="0.25">
      <c r="A13669">
        <v>9</v>
      </c>
      <c r="B13669" s="35" t="str">
        <f t="shared" si="214"/>
        <v>25400392</v>
      </c>
      <c r="C13669" s="32" t="s">
        <v>1652</v>
      </c>
      <c r="D13669" s="34">
        <v>-2100000</v>
      </c>
      <c r="E13669" s="34">
        <v>-10100000</v>
      </c>
    </row>
    <row r="13670" spans="1:5" x14ac:dyDescent="0.25">
      <c r="A13670">
        <v>9</v>
      </c>
      <c r="B13670" s="35" t="str">
        <f t="shared" si="214"/>
        <v>25400431</v>
      </c>
      <c r="C13670" s="32" t="s">
        <v>1881</v>
      </c>
      <c r="D13670" s="34">
        <v>28955.84</v>
      </c>
      <c r="E13670" s="34">
        <v>29969.95</v>
      </c>
    </row>
    <row r="13671" spans="1:5" x14ac:dyDescent="0.25">
      <c r="A13671">
        <v>9</v>
      </c>
      <c r="B13671" s="35" t="str">
        <f t="shared" si="214"/>
        <v>25400441</v>
      </c>
      <c r="C13671" s="32" t="s">
        <v>1882</v>
      </c>
      <c r="D13671" s="34">
        <v>-34554.36</v>
      </c>
      <c r="E13671" s="34">
        <v>-33183.51</v>
      </c>
    </row>
    <row r="13672" spans="1:5" x14ac:dyDescent="0.25">
      <c r="A13672">
        <v>9</v>
      </c>
      <c r="B13672" s="35" t="str">
        <f t="shared" si="214"/>
        <v>25400451</v>
      </c>
      <c r="C13672" s="32" t="s">
        <v>1654</v>
      </c>
      <c r="D13672" s="33">
        <v>0</v>
      </c>
      <c r="E13672" s="34">
        <v>-25984.54</v>
      </c>
    </row>
    <row r="13673" spans="1:5" x14ac:dyDescent="0.25">
      <c r="A13673">
        <v>9</v>
      </c>
      <c r="B13673" s="35" t="str">
        <f t="shared" si="214"/>
        <v>25400461</v>
      </c>
      <c r="C13673" s="32" t="s">
        <v>1655</v>
      </c>
      <c r="D13673" s="33">
        <v>0</v>
      </c>
      <c r="E13673" s="34">
        <v>-9594.92</v>
      </c>
    </row>
    <row r="13674" spans="1:5" x14ac:dyDescent="0.25">
      <c r="A13674">
        <v>9</v>
      </c>
      <c r="B13674" s="35" t="str">
        <f t="shared" si="214"/>
        <v>25400471</v>
      </c>
      <c r="C13674" s="32" t="s">
        <v>1656</v>
      </c>
      <c r="D13674" s="34">
        <v>-48866.33</v>
      </c>
      <c r="E13674" s="34">
        <v>-441936.58</v>
      </c>
    </row>
    <row r="13675" spans="1:5" x14ac:dyDescent="0.25">
      <c r="A13675">
        <v>9</v>
      </c>
      <c r="B13675" s="35" t="str">
        <f t="shared" si="214"/>
        <v>25400481</v>
      </c>
      <c r="C13675" s="32" t="s">
        <v>1657</v>
      </c>
      <c r="D13675" s="33">
        <v>0</v>
      </c>
      <c r="E13675" s="34">
        <v>-167227.97</v>
      </c>
    </row>
    <row r="13676" spans="1:5" x14ac:dyDescent="0.25">
      <c r="A13676">
        <v>9</v>
      </c>
      <c r="B13676" s="35" t="str">
        <f t="shared" si="214"/>
        <v>25400491</v>
      </c>
      <c r="C13676" s="32" t="s">
        <v>1658</v>
      </c>
      <c r="D13676" s="34">
        <v>-3040076</v>
      </c>
      <c r="E13676" s="34">
        <v>-1796411</v>
      </c>
    </row>
    <row r="13677" spans="1:5" x14ac:dyDescent="0.25">
      <c r="A13677">
        <v>9</v>
      </c>
      <c r="B13677" s="35" t="str">
        <f t="shared" si="214"/>
        <v>25400501</v>
      </c>
      <c r="C13677" s="32" t="s">
        <v>1659</v>
      </c>
      <c r="D13677" s="34">
        <v>-880053</v>
      </c>
      <c r="E13677" s="34">
        <v>-520035</v>
      </c>
    </row>
    <row r="13678" spans="1:5" x14ac:dyDescent="0.25">
      <c r="A13678">
        <v>9</v>
      </c>
      <c r="B13678" s="35" t="str">
        <f t="shared" si="214"/>
        <v>25400521</v>
      </c>
      <c r="C13678" s="32" t="s">
        <v>1660</v>
      </c>
      <c r="D13678" s="34">
        <v>-11200000</v>
      </c>
      <c r="E13678" s="33">
        <v>0</v>
      </c>
    </row>
    <row r="13679" spans="1:5" x14ac:dyDescent="0.25">
      <c r="A13679">
        <v>9</v>
      </c>
      <c r="B13679" s="35" t="str">
        <f t="shared" si="214"/>
        <v>25400601</v>
      </c>
      <c r="C13679" s="32" t="s">
        <v>1661</v>
      </c>
      <c r="D13679" s="33">
        <v>0</v>
      </c>
      <c r="E13679" s="33">
        <v>0</v>
      </c>
    </row>
    <row r="13680" spans="1:5" x14ac:dyDescent="0.25">
      <c r="A13680">
        <v>9</v>
      </c>
      <c r="B13680" s="35" t="str">
        <f t="shared" si="214"/>
        <v>25400631</v>
      </c>
      <c r="C13680" s="32" t="s">
        <v>1663</v>
      </c>
      <c r="D13680" s="33">
        <v>0</v>
      </c>
      <c r="E13680" s="33">
        <v>0</v>
      </c>
    </row>
    <row r="13681" spans="1:5" x14ac:dyDescent="0.25">
      <c r="A13681">
        <v>9</v>
      </c>
      <c r="B13681" s="35" t="str">
        <f t="shared" si="214"/>
        <v>25400641</v>
      </c>
      <c r="C13681" s="32" t="s">
        <v>1664</v>
      </c>
      <c r="D13681" s="33">
        <v>0</v>
      </c>
      <c r="E13681" s="33">
        <v>0</v>
      </c>
    </row>
    <row r="13682" spans="1:5" x14ac:dyDescent="0.25">
      <c r="A13682">
        <v>9</v>
      </c>
      <c r="B13682" s="35" t="str">
        <f t="shared" si="214"/>
        <v>25400651</v>
      </c>
      <c r="C13682" s="32" t="s">
        <v>1665</v>
      </c>
      <c r="D13682" s="33">
        <v>0</v>
      </c>
      <c r="E13682" s="33">
        <v>0</v>
      </c>
    </row>
    <row r="13683" spans="1:5" x14ac:dyDescent="0.25">
      <c r="A13683">
        <v>9</v>
      </c>
      <c r="B13683" s="35" t="str">
        <f t="shared" si="214"/>
        <v>25400661</v>
      </c>
      <c r="C13683" s="32" t="s">
        <v>1666</v>
      </c>
      <c r="D13683" s="33">
        <v>0</v>
      </c>
      <c r="E13683" s="33">
        <v>0</v>
      </c>
    </row>
    <row r="13684" spans="1:5" x14ac:dyDescent="0.25">
      <c r="A13684">
        <v>9</v>
      </c>
      <c r="B13684" s="35" t="str">
        <f t="shared" si="214"/>
        <v>25400691</v>
      </c>
      <c r="C13684" s="32" t="s">
        <v>1668</v>
      </c>
      <c r="D13684" s="33">
        <v>0</v>
      </c>
      <c r="E13684" s="33">
        <v>0</v>
      </c>
    </row>
    <row r="13685" spans="1:5" x14ac:dyDescent="0.25">
      <c r="A13685">
        <v>9</v>
      </c>
      <c r="B13685" s="35" t="str">
        <f t="shared" si="214"/>
        <v>25400692</v>
      </c>
      <c r="C13685" s="32" t="s">
        <v>1669</v>
      </c>
      <c r="D13685" s="33">
        <v>0</v>
      </c>
      <c r="E13685" s="33">
        <v>0</v>
      </c>
    </row>
    <row r="13686" spans="1:5" x14ac:dyDescent="0.25">
      <c r="A13686">
        <v>9</v>
      </c>
      <c r="B13686" s="35" t="str">
        <f t="shared" si="214"/>
        <v>25400701</v>
      </c>
      <c r="C13686" s="32" t="s">
        <v>1670</v>
      </c>
      <c r="D13686" s="33">
        <v>0</v>
      </c>
      <c r="E13686" s="33">
        <v>0</v>
      </c>
    </row>
    <row r="13687" spans="1:5" x14ac:dyDescent="0.25">
      <c r="A13687">
        <v>9</v>
      </c>
      <c r="B13687" s="35" t="str">
        <f t="shared" si="214"/>
        <v>25400711</v>
      </c>
      <c r="C13687" s="32" t="s">
        <v>1671</v>
      </c>
      <c r="D13687" s="33">
        <v>0</v>
      </c>
      <c r="E13687" s="33">
        <v>0</v>
      </c>
    </row>
    <row r="13688" spans="1:5" x14ac:dyDescent="0.25">
      <c r="A13688">
        <v>9</v>
      </c>
      <c r="B13688" s="35" t="str">
        <f t="shared" si="214"/>
        <v>25400721</v>
      </c>
      <c r="C13688" s="32" t="s">
        <v>1672</v>
      </c>
      <c r="D13688" s="33">
        <v>0</v>
      </c>
      <c r="E13688" s="33">
        <v>0</v>
      </c>
    </row>
    <row r="13689" spans="1:5" x14ac:dyDescent="0.25">
      <c r="A13689">
        <v>9</v>
      </c>
      <c r="B13689" s="35" t="str">
        <f t="shared" si="214"/>
        <v>25400741</v>
      </c>
      <c r="C13689" s="32" t="s">
        <v>1673</v>
      </c>
      <c r="D13689" s="33">
        <v>0</v>
      </c>
      <c r="E13689" s="33">
        <v>0</v>
      </c>
    </row>
    <row r="13690" spans="1:5" x14ac:dyDescent="0.25">
      <c r="A13690">
        <v>9</v>
      </c>
      <c r="B13690" s="35" t="str">
        <f t="shared" si="214"/>
        <v>25400751</v>
      </c>
      <c r="C13690" s="32" t="s">
        <v>1674</v>
      </c>
      <c r="D13690" s="33">
        <v>0</v>
      </c>
      <c r="E13690" s="33">
        <v>0</v>
      </c>
    </row>
    <row r="13691" spans="1:5" x14ac:dyDescent="0.25">
      <c r="A13691">
        <v>9</v>
      </c>
      <c r="B13691" s="35" t="str">
        <f t="shared" si="214"/>
        <v>25400761</v>
      </c>
      <c r="C13691" s="32" t="s">
        <v>1675</v>
      </c>
      <c r="D13691" s="33">
        <v>0</v>
      </c>
      <c r="E13691" s="33">
        <v>0</v>
      </c>
    </row>
    <row r="13692" spans="1:5" x14ac:dyDescent="0.25">
      <c r="A13692">
        <v>9</v>
      </c>
      <c r="B13692" s="35" t="str">
        <f t="shared" si="214"/>
        <v>25400771</v>
      </c>
      <c r="C13692" s="32" t="s">
        <v>1676</v>
      </c>
      <c r="D13692" s="33">
        <v>0</v>
      </c>
      <c r="E13692" s="33">
        <v>0</v>
      </c>
    </row>
    <row r="13693" spans="1:5" x14ac:dyDescent="0.25">
      <c r="A13693">
        <v>9</v>
      </c>
      <c r="B13693" s="35" t="str">
        <f t="shared" si="214"/>
        <v>25400801</v>
      </c>
      <c r="C13693" s="32" t="s">
        <v>1677</v>
      </c>
      <c r="D13693" s="33">
        <v>0</v>
      </c>
      <c r="E13693" s="33">
        <v>0</v>
      </c>
    </row>
    <row r="13694" spans="1:5" x14ac:dyDescent="0.25">
      <c r="A13694">
        <v>9</v>
      </c>
      <c r="B13694" s="35" t="str">
        <f t="shared" si="214"/>
        <v>25400802</v>
      </c>
      <c r="C13694" s="32" t="s">
        <v>1678</v>
      </c>
      <c r="D13694" s="33">
        <v>0</v>
      </c>
      <c r="E13694" s="33">
        <v>0</v>
      </c>
    </row>
    <row r="13695" spans="1:5" x14ac:dyDescent="0.25">
      <c r="A13695">
        <v>9</v>
      </c>
      <c r="B13695" s="35" t="str">
        <f t="shared" si="214"/>
        <v xml:space="preserve">F254    </v>
      </c>
      <c r="C13695" s="25" t="s">
        <v>1682</v>
      </c>
      <c r="D13695" s="27">
        <v>-135698470.75</v>
      </c>
      <c r="E13695" s="27">
        <v>-115652920.84</v>
      </c>
    </row>
    <row r="13696" spans="1:5" x14ac:dyDescent="0.25">
      <c r="A13696">
        <v>9</v>
      </c>
      <c r="B13696" s="35" t="str">
        <f t="shared" si="214"/>
        <v>F1-P112.</v>
      </c>
      <c r="C13696" s="25" t="s">
        <v>262</v>
      </c>
      <c r="D13696" s="27">
        <v>-135698470.75</v>
      </c>
      <c r="E13696" s="27">
        <v>-115652920.84</v>
      </c>
    </row>
    <row r="13697" spans="1:5" x14ac:dyDescent="0.25">
      <c r="A13697">
        <v>9</v>
      </c>
      <c r="B13697" s="35" t="str">
        <f t="shared" si="214"/>
        <v>28200002</v>
      </c>
      <c r="C13697" s="32" t="s">
        <v>1683</v>
      </c>
      <c r="D13697" s="34">
        <v>-533721068.02999997</v>
      </c>
      <c r="E13697" s="34">
        <v>-562652008.26999998</v>
      </c>
    </row>
    <row r="13698" spans="1:5" x14ac:dyDescent="0.25">
      <c r="A13698">
        <v>9</v>
      </c>
      <c r="B13698" s="35" t="str">
        <f t="shared" si="214"/>
        <v>28200013</v>
      </c>
      <c r="C13698" s="32" t="s">
        <v>1684</v>
      </c>
      <c r="D13698" s="34">
        <v>-49274358.609999999</v>
      </c>
      <c r="E13698" s="34">
        <v>-87076576.640000001</v>
      </c>
    </row>
    <row r="13699" spans="1:5" x14ac:dyDescent="0.25">
      <c r="A13699">
        <v>9</v>
      </c>
      <c r="B13699" s="35" t="str">
        <f t="shared" si="214"/>
        <v>28200121</v>
      </c>
      <c r="C13699" s="32" t="s">
        <v>1685</v>
      </c>
      <c r="D13699" s="34">
        <v>-1309412170.9400001</v>
      </c>
      <c r="E13699" s="34">
        <v>-1367255182.53</v>
      </c>
    </row>
    <row r="13700" spans="1:5" x14ac:dyDescent="0.25">
      <c r="A13700">
        <v>9</v>
      </c>
      <c r="B13700" s="35" t="str">
        <f t="shared" si="214"/>
        <v xml:space="preserve">F282    </v>
      </c>
      <c r="C13700" s="25" t="s">
        <v>267</v>
      </c>
      <c r="D13700" s="27">
        <v>-1892407597.5799999</v>
      </c>
      <c r="E13700" s="27">
        <v>-2016983767.4400001</v>
      </c>
    </row>
    <row r="13701" spans="1:5" x14ac:dyDescent="0.25">
      <c r="A13701">
        <v>9</v>
      </c>
      <c r="B13701" s="35" t="str">
        <f t="shared" si="214"/>
        <v>28300031</v>
      </c>
      <c r="C13701" s="32" t="s">
        <v>1687</v>
      </c>
      <c r="D13701" s="34">
        <v>-10708723.4</v>
      </c>
      <c r="E13701" s="34">
        <v>-3476553.69</v>
      </c>
    </row>
    <row r="13702" spans="1:5" x14ac:dyDescent="0.25">
      <c r="A13702">
        <v>9</v>
      </c>
      <c r="B13702" s="35" t="str">
        <f t="shared" si="214"/>
        <v>28300033</v>
      </c>
      <c r="C13702" s="32" t="s">
        <v>1688</v>
      </c>
      <c r="D13702" s="34">
        <v>-72918009.930000007</v>
      </c>
      <c r="E13702" s="34">
        <v>-77064067.560000002</v>
      </c>
    </row>
    <row r="13703" spans="1:5" x14ac:dyDescent="0.25">
      <c r="A13703">
        <v>9</v>
      </c>
      <c r="B13703" s="35" t="str">
        <f t="shared" si="214"/>
        <v>28300041</v>
      </c>
      <c r="C13703" s="32" t="s">
        <v>1689</v>
      </c>
      <c r="D13703" s="34">
        <v>-2052584.82</v>
      </c>
      <c r="E13703" s="34">
        <v>-602986.48</v>
      </c>
    </row>
    <row r="13704" spans="1:5" x14ac:dyDescent="0.25">
      <c r="A13704">
        <v>9</v>
      </c>
      <c r="B13704" s="35" t="str">
        <f t="shared" si="214"/>
        <v>28300043</v>
      </c>
      <c r="C13704" s="32" t="s">
        <v>1690</v>
      </c>
      <c r="D13704" s="34">
        <v>-14743843.1</v>
      </c>
      <c r="E13704" s="34">
        <v>-14038520.390000001</v>
      </c>
    </row>
    <row r="13705" spans="1:5" x14ac:dyDescent="0.25">
      <c r="A13705">
        <v>9</v>
      </c>
      <c r="B13705" s="35" t="str">
        <f t="shared" si="214"/>
        <v>28300081</v>
      </c>
      <c r="C13705" s="32" t="s">
        <v>1691</v>
      </c>
      <c r="D13705" s="34">
        <v>-4919888.4000000004</v>
      </c>
      <c r="E13705" s="34">
        <v>-4739440.6500000004</v>
      </c>
    </row>
    <row r="13706" spans="1:5" x14ac:dyDescent="0.25">
      <c r="A13706">
        <v>9</v>
      </c>
      <c r="B13706" s="35" t="str">
        <f t="shared" si="214"/>
        <v>28300091</v>
      </c>
      <c r="C13706" s="32" t="s">
        <v>1692</v>
      </c>
      <c r="D13706" s="34">
        <v>-1696642.4</v>
      </c>
      <c r="E13706" s="34">
        <v>-1002558.8</v>
      </c>
    </row>
    <row r="13707" spans="1:5" x14ac:dyDescent="0.25">
      <c r="A13707">
        <v>9</v>
      </c>
      <c r="B13707" s="35" t="str">
        <f t="shared" si="214"/>
        <v>28300101</v>
      </c>
      <c r="C13707" s="32" t="s">
        <v>1693</v>
      </c>
      <c r="D13707" s="33">
        <v>0</v>
      </c>
      <c r="E13707" s="33">
        <v>0</v>
      </c>
    </row>
    <row r="13708" spans="1:5" x14ac:dyDescent="0.25">
      <c r="A13708">
        <v>9</v>
      </c>
      <c r="B13708" s="35" t="str">
        <f t="shared" si="214"/>
        <v>28300152</v>
      </c>
      <c r="C13708" s="32" t="s">
        <v>1694</v>
      </c>
      <c r="D13708" s="34">
        <v>-8310671.6699999999</v>
      </c>
      <c r="E13708" s="34">
        <v>-2335230.15</v>
      </c>
    </row>
    <row r="13709" spans="1:5" x14ac:dyDescent="0.25">
      <c r="A13709">
        <v>9</v>
      </c>
      <c r="B13709" s="35" t="str">
        <f t="shared" si="214"/>
        <v>28300162</v>
      </c>
      <c r="C13709" s="32" t="s">
        <v>1695</v>
      </c>
      <c r="D13709" s="34">
        <v>-1005788.06</v>
      </c>
      <c r="E13709" s="34">
        <v>-403878.2</v>
      </c>
    </row>
    <row r="13710" spans="1:5" x14ac:dyDescent="0.25">
      <c r="A13710">
        <v>9</v>
      </c>
      <c r="B13710" s="35" t="str">
        <f t="shared" si="214"/>
        <v>28300211</v>
      </c>
      <c r="C13710" s="32" t="s">
        <v>1696</v>
      </c>
      <c r="D13710" s="34">
        <v>-24463549.23</v>
      </c>
      <c r="E13710" s="34">
        <v>-20400732.780000001</v>
      </c>
    </row>
    <row r="13711" spans="1:5" x14ac:dyDescent="0.25">
      <c r="A13711">
        <v>9</v>
      </c>
      <c r="B13711" s="35" t="str">
        <f t="shared" si="214"/>
        <v>28300221</v>
      </c>
      <c r="C13711" s="32" t="s">
        <v>1698</v>
      </c>
      <c r="D13711" s="34">
        <v>-6364985.4299999997</v>
      </c>
      <c r="E13711" s="34">
        <v>-6364985.4299999997</v>
      </c>
    </row>
    <row r="13712" spans="1:5" x14ac:dyDescent="0.25">
      <c r="A13712">
        <v>9</v>
      </c>
      <c r="B13712" s="35" t="str">
        <f t="shared" si="214"/>
        <v>28300232</v>
      </c>
      <c r="C13712" s="32" t="s">
        <v>1699</v>
      </c>
      <c r="D13712" s="34">
        <v>-0.01</v>
      </c>
      <c r="E13712" s="34">
        <v>-6282494.1699999999</v>
      </c>
    </row>
    <row r="13713" spans="1:5" x14ac:dyDescent="0.25">
      <c r="A13713">
        <v>9</v>
      </c>
      <c r="B13713" s="35" t="str">
        <f t="shared" si="214"/>
        <v>28300252</v>
      </c>
      <c r="C13713" s="32" t="s">
        <v>1700</v>
      </c>
      <c r="D13713" s="34">
        <v>-7953132.9500000002</v>
      </c>
      <c r="E13713" s="34">
        <v>-8662077.6500000004</v>
      </c>
    </row>
    <row r="13714" spans="1:5" x14ac:dyDescent="0.25">
      <c r="A13714">
        <v>9</v>
      </c>
      <c r="B13714" s="35" t="str">
        <f t="shared" si="214"/>
        <v>28300262</v>
      </c>
      <c r="C13714" s="32" t="s">
        <v>1701</v>
      </c>
      <c r="D13714" s="34">
        <v>-3006114.97</v>
      </c>
      <c r="E13714" s="34">
        <v>-2777313.7</v>
      </c>
    </row>
    <row r="13715" spans="1:5" x14ac:dyDescent="0.25">
      <c r="A13715">
        <v>9</v>
      </c>
      <c r="B13715" s="35" t="str">
        <f t="shared" si="214"/>
        <v>28300311</v>
      </c>
      <c r="C13715" s="32" t="s">
        <v>1702</v>
      </c>
      <c r="D13715" s="34">
        <v>-8455227.6999999993</v>
      </c>
      <c r="E13715" s="34">
        <v>-8455227.6999999993</v>
      </c>
    </row>
    <row r="13716" spans="1:5" x14ac:dyDescent="0.25">
      <c r="A13716">
        <v>9</v>
      </c>
      <c r="B13716" s="35" t="str">
        <f t="shared" si="214"/>
        <v>28300361</v>
      </c>
      <c r="C13716" s="32" t="s">
        <v>1703</v>
      </c>
      <c r="D13716" s="34">
        <v>-70264584.579999998</v>
      </c>
      <c r="E13716" s="34">
        <v>-69616882.730000004</v>
      </c>
    </row>
    <row r="13717" spans="1:5" x14ac:dyDescent="0.25">
      <c r="A13717">
        <v>9</v>
      </c>
      <c r="B13717" s="35" t="str">
        <f t="shared" si="214"/>
        <v>28300362</v>
      </c>
      <c r="C13717" s="32" t="s">
        <v>1704</v>
      </c>
      <c r="D13717" s="34">
        <v>-1252850.99</v>
      </c>
      <c r="E13717" s="34">
        <v>-1439819.57</v>
      </c>
    </row>
    <row r="13718" spans="1:5" x14ac:dyDescent="0.25">
      <c r="A13718">
        <v>9</v>
      </c>
      <c r="B13718" s="35" t="str">
        <f t="shared" si="214"/>
        <v>28300431</v>
      </c>
      <c r="C13718" s="32" t="s">
        <v>1883</v>
      </c>
      <c r="D13718" s="34">
        <v>-563303.85</v>
      </c>
      <c r="E13718" s="34">
        <v>281358.90000000002</v>
      </c>
    </row>
    <row r="13719" spans="1:5" x14ac:dyDescent="0.25">
      <c r="A13719">
        <v>9</v>
      </c>
      <c r="B13719" s="35" t="str">
        <f t="shared" si="214"/>
        <v>28300441</v>
      </c>
      <c r="C13719" s="32" t="s">
        <v>1705</v>
      </c>
      <c r="D13719" s="34">
        <v>-3664257</v>
      </c>
      <c r="E13719" s="34">
        <v>-3653111.77</v>
      </c>
    </row>
    <row r="13720" spans="1:5" x14ac:dyDescent="0.25">
      <c r="A13720">
        <v>9</v>
      </c>
      <c r="B13720" s="35" t="str">
        <f t="shared" ref="B13720:B13783" si="215">LEFT(C13720,8)</f>
        <v>28300501</v>
      </c>
      <c r="C13720" s="32" t="s">
        <v>1706</v>
      </c>
      <c r="D13720" s="34">
        <v>1210360.45</v>
      </c>
      <c r="E13720" s="34">
        <v>1105835.05</v>
      </c>
    </row>
    <row r="13721" spans="1:5" x14ac:dyDescent="0.25">
      <c r="A13721">
        <v>9</v>
      </c>
      <c r="B13721" s="35" t="str">
        <f t="shared" si="215"/>
        <v>28300503</v>
      </c>
      <c r="C13721" s="32" t="s">
        <v>1707</v>
      </c>
      <c r="D13721" s="34">
        <v>-4850439.6900000004</v>
      </c>
      <c r="E13721" s="34">
        <v>-4663884.09</v>
      </c>
    </row>
    <row r="13722" spans="1:5" x14ac:dyDescent="0.25">
      <c r="A13722">
        <v>9</v>
      </c>
      <c r="B13722" s="35" t="str">
        <f t="shared" si="215"/>
        <v>28300511</v>
      </c>
      <c r="C13722" s="32" t="s">
        <v>1708</v>
      </c>
      <c r="D13722" s="34">
        <v>-1236584.3</v>
      </c>
      <c r="E13722" s="34">
        <v>-1209020.3999999999</v>
      </c>
    </row>
    <row r="13723" spans="1:5" x14ac:dyDescent="0.25">
      <c r="A13723">
        <v>9</v>
      </c>
      <c r="B13723" s="35" t="str">
        <f t="shared" si="215"/>
        <v>28300561</v>
      </c>
      <c r="C13723" s="32" t="s">
        <v>1710</v>
      </c>
      <c r="D13723" s="34">
        <v>-13695765.060000001</v>
      </c>
      <c r="E13723" s="34">
        <v>-13003272.84</v>
      </c>
    </row>
    <row r="13724" spans="1:5" x14ac:dyDescent="0.25">
      <c r="A13724">
        <v>9</v>
      </c>
      <c r="B13724" s="35" t="str">
        <f t="shared" si="215"/>
        <v>28300581</v>
      </c>
      <c r="C13724" s="32" t="s">
        <v>1711</v>
      </c>
      <c r="D13724" s="34">
        <v>-11353240.08</v>
      </c>
      <c r="E13724" s="34">
        <v>-10159202.51</v>
      </c>
    </row>
    <row r="13725" spans="1:5" x14ac:dyDescent="0.25">
      <c r="A13725">
        <v>9</v>
      </c>
      <c r="B13725" s="35" t="str">
        <f t="shared" si="215"/>
        <v>28300651</v>
      </c>
      <c r="C13725" s="32" t="s">
        <v>1712</v>
      </c>
      <c r="D13725" s="34">
        <v>-7569296.6399999997</v>
      </c>
      <c r="E13725" s="34">
        <v>-7034409.0700000003</v>
      </c>
    </row>
    <row r="13726" spans="1:5" x14ac:dyDescent="0.25">
      <c r="A13726">
        <v>9</v>
      </c>
      <c r="B13726" s="35" t="str">
        <f t="shared" si="215"/>
        <v>28300661</v>
      </c>
      <c r="C13726" s="32" t="s">
        <v>1713</v>
      </c>
      <c r="D13726" s="34">
        <v>-8272403.6500000004</v>
      </c>
      <c r="E13726" s="34">
        <v>-7515077.5</v>
      </c>
    </row>
    <row r="13727" spans="1:5" x14ac:dyDescent="0.25">
      <c r="A13727">
        <v>9</v>
      </c>
      <c r="B13727" s="35" t="str">
        <f t="shared" si="215"/>
        <v>28300731</v>
      </c>
      <c r="C13727" s="32" t="s">
        <v>1714</v>
      </c>
      <c r="D13727" s="34">
        <v>-4482751.62</v>
      </c>
      <c r="E13727" s="34">
        <v>-3296140.32</v>
      </c>
    </row>
    <row r="13728" spans="1:5" x14ac:dyDescent="0.25">
      <c r="A13728">
        <v>9</v>
      </c>
      <c r="B13728" s="35" t="str">
        <f t="shared" si="215"/>
        <v>28300741</v>
      </c>
      <c r="C13728" s="32" t="s">
        <v>1715</v>
      </c>
      <c r="D13728" s="34">
        <v>-432064.12</v>
      </c>
      <c r="E13728" s="34">
        <v>-255308.17</v>
      </c>
    </row>
    <row r="13729" spans="1:5" x14ac:dyDescent="0.25">
      <c r="A13729">
        <v>9</v>
      </c>
      <c r="B13729" s="35" t="str">
        <f t="shared" si="215"/>
        <v>28300761</v>
      </c>
      <c r="C13729" s="32" t="s">
        <v>1716</v>
      </c>
      <c r="D13729" s="34">
        <v>-2706973.85</v>
      </c>
      <c r="E13729" s="34">
        <v>-2627938.6</v>
      </c>
    </row>
    <row r="13730" spans="1:5" x14ac:dyDescent="0.25">
      <c r="A13730">
        <v>9</v>
      </c>
      <c r="B13730" s="35" t="str">
        <f t="shared" si="215"/>
        <v>28302001</v>
      </c>
      <c r="C13730" s="32" t="s">
        <v>1717</v>
      </c>
      <c r="D13730" s="34">
        <v>-7896216.6100000003</v>
      </c>
      <c r="E13730" s="34">
        <v>-5064395.2300000004</v>
      </c>
    </row>
    <row r="13731" spans="1:5" x14ac:dyDescent="0.25">
      <c r="A13731">
        <v>9</v>
      </c>
      <c r="B13731" s="35" t="str">
        <f t="shared" si="215"/>
        <v>28302002</v>
      </c>
      <c r="C13731" s="32" t="s">
        <v>1718</v>
      </c>
      <c r="D13731" s="34">
        <v>-29002797.48</v>
      </c>
      <c r="E13731" s="34">
        <v>-24332861.859999999</v>
      </c>
    </row>
    <row r="13732" spans="1:5" x14ac:dyDescent="0.25">
      <c r="A13732">
        <v>9</v>
      </c>
      <c r="B13732" s="35" t="str">
        <f t="shared" si="215"/>
        <v>28302011</v>
      </c>
      <c r="C13732" s="32" t="s">
        <v>1719</v>
      </c>
      <c r="D13732" s="34">
        <v>-4942317.41</v>
      </c>
      <c r="E13732" s="34">
        <v>-5431238.8099999996</v>
      </c>
    </row>
    <row r="13733" spans="1:5" x14ac:dyDescent="0.25">
      <c r="A13733">
        <v>9</v>
      </c>
      <c r="B13733" s="35" t="str">
        <f t="shared" si="215"/>
        <v>28302012</v>
      </c>
      <c r="C13733" s="32" t="s">
        <v>1720</v>
      </c>
      <c r="D13733" s="34">
        <v>-6860005.9500000002</v>
      </c>
      <c r="E13733" s="34">
        <v>-4198032.9400000004</v>
      </c>
    </row>
    <row r="13734" spans="1:5" x14ac:dyDescent="0.25">
      <c r="A13734">
        <v>9</v>
      </c>
      <c r="B13734" s="35" t="str">
        <f t="shared" si="215"/>
        <v>28302021</v>
      </c>
      <c r="C13734" s="32" t="s">
        <v>1721</v>
      </c>
      <c r="D13734" s="34">
        <v>-698204.58</v>
      </c>
      <c r="E13734" s="34">
        <v>-818053.25</v>
      </c>
    </row>
    <row r="13735" spans="1:5" x14ac:dyDescent="0.25">
      <c r="A13735">
        <v>9</v>
      </c>
      <c r="B13735" s="35" t="str">
        <f t="shared" si="215"/>
        <v>28302022</v>
      </c>
      <c r="C13735" s="32" t="s">
        <v>1722</v>
      </c>
      <c r="D13735" s="34">
        <v>-399078.15</v>
      </c>
      <c r="E13735" s="34">
        <v>167328.26999999999</v>
      </c>
    </row>
    <row r="13736" spans="1:5" x14ac:dyDescent="0.25">
      <c r="A13736">
        <v>9</v>
      </c>
      <c r="B13736" s="35" t="str">
        <f t="shared" si="215"/>
        <v>28302031</v>
      </c>
      <c r="C13736" s="32" t="s">
        <v>1723</v>
      </c>
      <c r="D13736" s="34">
        <v>-267568.02</v>
      </c>
      <c r="E13736" s="34">
        <v>562158.53</v>
      </c>
    </row>
    <row r="13737" spans="1:5" x14ac:dyDescent="0.25">
      <c r="A13737">
        <v>9</v>
      </c>
      <c r="B13737" s="35" t="str">
        <f t="shared" si="215"/>
        <v>28302041</v>
      </c>
      <c r="C13737" s="32" t="s">
        <v>1724</v>
      </c>
      <c r="D13737" s="34">
        <v>-7554899.6600000001</v>
      </c>
      <c r="E13737" s="34">
        <v>-11961451.5</v>
      </c>
    </row>
    <row r="13738" spans="1:5" x14ac:dyDescent="0.25">
      <c r="A13738">
        <v>9</v>
      </c>
      <c r="B13738" s="35" t="str">
        <f t="shared" si="215"/>
        <v>28302051</v>
      </c>
      <c r="C13738" s="32" t="s">
        <v>1725</v>
      </c>
      <c r="D13738" s="34">
        <v>-2306251.17</v>
      </c>
      <c r="E13738" s="34">
        <v>-2406762.73</v>
      </c>
    </row>
    <row r="13739" spans="1:5" x14ac:dyDescent="0.25">
      <c r="A13739">
        <v>9</v>
      </c>
      <c r="B13739" s="35" t="str">
        <f t="shared" si="215"/>
        <v>28302061</v>
      </c>
      <c r="C13739" s="32" t="s">
        <v>1726</v>
      </c>
      <c r="D13739" s="34">
        <v>-2512232.7400000002</v>
      </c>
      <c r="E13739" s="34">
        <v>-1621963.99</v>
      </c>
    </row>
    <row r="13740" spans="1:5" x14ac:dyDescent="0.25">
      <c r="A13740">
        <v>9</v>
      </c>
      <c r="B13740" s="35" t="str">
        <f t="shared" si="215"/>
        <v>28302081</v>
      </c>
      <c r="C13740" s="32" t="s">
        <v>1727</v>
      </c>
      <c r="D13740" s="33">
        <v>0</v>
      </c>
      <c r="E13740" s="34">
        <v>-4341084.78</v>
      </c>
    </row>
    <row r="13741" spans="1:5" x14ac:dyDescent="0.25">
      <c r="A13741">
        <v>9</v>
      </c>
      <c r="B13741" s="35" t="str">
        <f t="shared" si="215"/>
        <v xml:space="preserve">F283    </v>
      </c>
      <c r="C13741" s="25" t="s">
        <v>268</v>
      </c>
      <c r="D13741" s="27">
        <v>-358172888.81999999</v>
      </c>
      <c r="E13741" s="27">
        <v>-339139299.25999999</v>
      </c>
    </row>
    <row r="13742" spans="1:5" x14ac:dyDescent="0.25">
      <c r="A13742">
        <v>9</v>
      </c>
      <c r="B13742" s="35" t="str">
        <f t="shared" si="215"/>
        <v>F1-P112.</v>
      </c>
      <c r="C13742" s="25" t="s">
        <v>1728</v>
      </c>
      <c r="D13742" s="27">
        <v>-2250580486.4000001</v>
      </c>
      <c r="E13742" s="27">
        <v>-2356123066.6999998</v>
      </c>
    </row>
    <row r="13743" spans="1:5" x14ac:dyDescent="0.25">
      <c r="A13743">
        <v>9</v>
      </c>
      <c r="B13743" s="35" t="str">
        <f t="shared" si="215"/>
        <v>F1-P112.</v>
      </c>
      <c r="C13743" s="25" t="s">
        <v>1729</v>
      </c>
      <c r="D13743" s="27">
        <v>-2869646361.2399998</v>
      </c>
      <c r="E13743" s="27">
        <v>-2933817689.4899998</v>
      </c>
    </row>
    <row r="13744" spans="1:5" x14ac:dyDescent="0.25">
      <c r="A13744">
        <v>9</v>
      </c>
      <c r="B13744" s="35" t="str">
        <f t="shared" si="215"/>
        <v>F1-P112.</v>
      </c>
      <c r="C13744" s="30" t="s">
        <v>1730</v>
      </c>
      <c r="D13744" s="38">
        <v>-11593971660.01</v>
      </c>
      <c r="E13744" s="38">
        <v>-11573935106.379999</v>
      </c>
    </row>
    <row r="13745" spans="1:5" x14ac:dyDescent="0.25">
      <c r="A13745">
        <v>9</v>
      </c>
      <c r="B13745" s="35" t="str">
        <f t="shared" si="215"/>
        <v>Assets a</v>
      </c>
      <c r="C13745" s="23" t="s">
        <v>185</v>
      </c>
      <c r="D13745" s="24" t="s">
        <v>186</v>
      </c>
      <c r="E13745" s="24" t="s">
        <v>1896</v>
      </c>
    </row>
    <row r="13746" spans="1:5" x14ac:dyDescent="0.25">
      <c r="A13746">
        <v>10</v>
      </c>
      <c r="B13746" s="35" t="str">
        <f t="shared" si="215"/>
        <v>10100501</v>
      </c>
      <c r="C13746" s="32" t="s">
        <v>272</v>
      </c>
      <c r="D13746" s="33">
        <v>9440643707.9300003</v>
      </c>
      <c r="E13746" s="33">
        <v>9644032287.1000004</v>
      </c>
    </row>
    <row r="13747" spans="1:5" x14ac:dyDescent="0.25">
      <c r="A13747">
        <v>10</v>
      </c>
      <c r="B13747" s="35" t="str">
        <f t="shared" si="215"/>
        <v>10100502</v>
      </c>
      <c r="C13747" s="32" t="s">
        <v>273</v>
      </c>
      <c r="D13747" s="33">
        <v>3444210170.5700002</v>
      </c>
      <c r="E13747" s="33">
        <v>3632660494.71</v>
      </c>
    </row>
    <row r="13748" spans="1:5" x14ac:dyDescent="0.25">
      <c r="A13748">
        <v>10</v>
      </c>
      <c r="B13748" s="35" t="str">
        <f t="shared" si="215"/>
        <v>10100503</v>
      </c>
      <c r="C13748" s="32" t="s">
        <v>274</v>
      </c>
      <c r="D13748" s="33">
        <v>503142213.39999998</v>
      </c>
      <c r="E13748" s="33">
        <v>591882945.75999999</v>
      </c>
    </row>
    <row r="13749" spans="1:5" x14ac:dyDescent="0.25">
      <c r="A13749">
        <v>10</v>
      </c>
      <c r="B13749" s="35" t="str">
        <f t="shared" si="215"/>
        <v>10100601</v>
      </c>
      <c r="C13749" s="32" t="s">
        <v>275</v>
      </c>
      <c r="D13749" s="33">
        <v>0</v>
      </c>
      <c r="E13749" s="33">
        <v>0</v>
      </c>
    </row>
    <row r="13750" spans="1:5" x14ac:dyDescent="0.25">
      <c r="A13750">
        <v>10</v>
      </c>
      <c r="B13750" s="35" t="str">
        <f t="shared" si="215"/>
        <v>10100602</v>
      </c>
      <c r="C13750" s="32" t="s">
        <v>276</v>
      </c>
      <c r="D13750" s="33">
        <v>0</v>
      </c>
      <c r="E13750" s="33">
        <v>0</v>
      </c>
    </row>
    <row r="13751" spans="1:5" x14ac:dyDescent="0.25">
      <c r="A13751">
        <v>10</v>
      </c>
      <c r="B13751" s="35" t="str">
        <f t="shared" si="215"/>
        <v>10100651</v>
      </c>
      <c r="C13751" s="32" t="s">
        <v>277</v>
      </c>
      <c r="D13751" s="33">
        <v>176804251.03</v>
      </c>
      <c r="E13751" s="33">
        <v>174959388.03</v>
      </c>
    </row>
    <row r="13752" spans="1:5" x14ac:dyDescent="0.25">
      <c r="A13752">
        <v>10</v>
      </c>
      <c r="B13752" s="35" t="str">
        <f t="shared" si="215"/>
        <v>10100661</v>
      </c>
      <c r="C13752" s="32" t="s">
        <v>278</v>
      </c>
      <c r="D13752" s="33">
        <v>-220975546.16</v>
      </c>
      <c r="E13752" s="33">
        <v>-174959388.03</v>
      </c>
    </row>
    <row r="13753" spans="1:5" x14ac:dyDescent="0.25">
      <c r="A13753">
        <v>10</v>
      </c>
      <c r="B13753" s="35" t="str">
        <f t="shared" si="215"/>
        <v>10110013</v>
      </c>
      <c r="C13753" s="32" t="s">
        <v>1762</v>
      </c>
      <c r="D13753" s="33">
        <v>644576.31000000006</v>
      </c>
      <c r="E13753" s="33">
        <v>0</v>
      </c>
    </row>
    <row r="13754" spans="1:5" x14ac:dyDescent="0.25">
      <c r="A13754">
        <v>10</v>
      </c>
      <c r="B13754" s="35" t="str">
        <f t="shared" si="215"/>
        <v>10110023</v>
      </c>
      <c r="C13754" s="32" t="s">
        <v>279</v>
      </c>
      <c r="D13754" s="33">
        <v>0</v>
      </c>
      <c r="E13754" s="33">
        <v>1214140.8</v>
      </c>
    </row>
    <row r="13755" spans="1:5" x14ac:dyDescent="0.25">
      <c r="A13755">
        <v>10</v>
      </c>
      <c r="B13755" s="35" t="str">
        <f t="shared" si="215"/>
        <v xml:space="preserve">F101    </v>
      </c>
      <c r="C13755" s="25" t="s">
        <v>280</v>
      </c>
      <c r="D13755" s="26">
        <v>13344469373.08</v>
      </c>
      <c r="E13755" s="26">
        <v>13869789868.370001</v>
      </c>
    </row>
    <row r="13756" spans="1:5" x14ac:dyDescent="0.25">
      <c r="A13756">
        <v>10</v>
      </c>
      <c r="B13756" s="35" t="str">
        <f t="shared" si="215"/>
        <v>10500501</v>
      </c>
      <c r="C13756" s="32" t="s">
        <v>281</v>
      </c>
      <c r="D13756" s="33">
        <v>49015408.340000004</v>
      </c>
      <c r="E13756" s="33">
        <v>51955861.93</v>
      </c>
    </row>
    <row r="13757" spans="1:5" x14ac:dyDescent="0.25">
      <c r="A13757">
        <v>10</v>
      </c>
      <c r="B13757" s="35" t="str">
        <f t="shared" si="215"/>
        <v>10500502</v>
      </c>
      <c r="C13757" s="32" t="s">
        <v>282</v>
      </c>
      <c r="D13757" s="33">
        <v>1436770.44</v>
      </c>
      <c r="E13757" s="33">
        <v>1436911.3</v>
      </c>
    </row>
    <row r="13758" spans="1:5" x14ac:dyDescent="0.25">
      <c r="A13758">
        <v>10</v>
      </c>
      <c r="B13758" s="35" t="str">
        <f t="shared" si="215"/>
        <v>10500503</v>
      </c>
      <c r="C13758" s="32" t="s">
        <v>1747</v>
      </c>
      <c r="D13758" s="33">
        <v>2184059.2999999998</v>
      </c>
      <c r="E13758" s="33">
        <v>13616882.710000001</v>
      </c>
    </row>
    <row r="13759" spans="1:5" x14ac:dyDescent="0.25">
      <c r="A13759">
        <v>10</v>
      </c>
      <c r="B13759" s="35" t="str">
        <f t="shared" si="215"/>
        <v xml:space="preserve">F105    </v>
      </c>
      <c r="C13759" s="25" t="s">
        <v>283</v>
      </c>
      <c r="D13759" s="26">
        <v>52636238.079999998</v>
      </c>
      <c r="E13759" s="26">
        <v>67009655.939999998</v>
      </c>
    </row>
    <row r="13760" spans="1:5" x14ac:dyDescent="0.25">
      <c r="A13760">
        <v>10</v>
      </c>
      <c r="B13760" s="35" t="str">
        <f t="shared" si="215"/>
        <v>10600501</v>
      </c>
      <c r="C13760" s="32" t="s">
        <v>284</v>
      </c>
      <c r="D13760" s="33">
        <v>73458402.120000005</v>
      </c>
      <c r="E13760" s="33">
        <v>76218422.989999995</v>
      </c>
    </row>
    <row r="13761" spans="1:5" x14ac:dyDescent="0.25">
      <c r="A13761">
        <v>10</v>
      </c>
      <c r="B13761" s="35" t="str">
        <f t="shared" si="215"/>
        <v>10600502</v>
      </c>
      <c r="C13761" s="32" t="s">
        <v>285</v>
      </c>
      <c r="D13761" s="33">
        <v>83344851.189999998</v>
      </c>
      <c r="E13761" s="33">
        <v>84729698.25</v>
      </c>
    </row>
    <row r="13762" spans="1:5" x14ac:dyDescent="0.25">
      <c r="A13762">
        <v>10</v>
      </c>
      <c r="B13762" s="35" t="str">
        <f t="shared" si="215"/>
        <v>10600503</v>
      </c>
      <c r="C13762" s="32" t="s">
        <v>286</v>
      </c>
      <c r="D13762" s="33">
        <v>2541490.25</v>
      </c>
      <c r="E13762" s="33">
        <v>9754992.5099999998</v>
      </c>
    </row>
    <row r="13763" spans="1:5" x14ac:dyDescent="0.25">
      <c r="A13763">
        <v>10</v>
      </c>
      <c r="B13763" s="35" t="str">
        <f t="shared" si="215"/>
        <v xml:space="preserve">F106    </v>
      </c>
      <c r="C13763" s="25" t="s">
        <v>288</v>
      </c>
      <c r="D13763" s="26">
        <v>159344743.56</v>
      </c>
      <c r="E13763" s="26">
        <v>170703113.75</v>
      </c>
    </row>
    <row r="13764" spans="1:5" x14ac:dyDescent="0.25">
      <c r="A13764">
        <v>10</v>
      </c>
      <c r="B13764" s="35" t="str">
        <f t="shared" si="215"/>
        <v>11400001</v>
      </c>
      <c r="C13764" s="32" t="s">
        <v>289</v>
      </c>
      <c r="D13764" s="33">
        <v>946172.25</v>
      </c>
      <c r="E13764" s="33">
        <v>946172.25</v>
      </c>
    </row>
    <row r="13765" spans="1:5" x14ac:dyDescent="0.25">
      <c r="A13765">
        <v>10</v>
      </c>
      <c r="B13765" s="35" t="str">
        <f t="shared" si="215"/>
        <v>11400011</v>
      </c>
      <c r="C13765" s="32" t="s">
        <v>290</v>
      </c>
      <c r="D13765" s="33">
        <v>302358.01</v>
      </c>
      <c r="E13765" s="33">
        <v>302358.01</v>
      </c>
    </row>
    <row r="13766" spans="1:5" x14ac:dyDescent="0.25">
      <c r="A13766">
        <v>10</v>
      </c>
      <c r="B13766" s="35" t="str">
        <f t="shared" si="215"/>
        <v>11400031</v>
      </c>
      <c r="C13766" s="32" t="s">
        <v>291</v>
      </c>
      <c r="D13766" s="33">
        <v>76622596.840000004</v>
      </c>
      <c r="E13766" s="33">
        <v>76622596.840000004</v>
      </c>
    </row>
    <row r="13767" spans="1:5" x14ac:dyDescent="0.25">
      <c r="A13767">
        <v>10</v>
      </c>
      <c r="B13767" s="35" t="str">
        <f t="shared" si="215"/>
        <v>11400061</v>
      </c>
      <c r="C13767" s="32" t="s">
        <v>292</v>
      </c>
      <c r="D13767" s="33">
        <v>156960790.84</v>
      </c>
      <c r="E13767" s="33">
        <v>156960790.84</v>
      </c>
    </row>
    <row r="13768" spans="1:5" x14ac:dyDescent="0.25">
      <c r="A13768">
        <v>10</v>
      </c>
      <c r="B13768" s="35" t="str">
        <f t="shared" si="215"/>
        <v>11400071</v>
      </c>
      <c r="C13768" s="32" t="s">
        <v>293</v>
      </c>
      <c r="D13768" s="33">
        <v>16950332.899999999</v>
      </c>
      <c r="E13768" s="33">
        <v>16950332.899999999</v>
      </c>
    </row>
    <row r="13769" spans="1:5" x14ac:dyDescent="0.25">
      <c r="A13769">
        <v>10</v>
      </c>
      <c r="B13769" s="35" t="str">
        <f t="shared" si="215"/>
        <v>11400091</v>
      </c>
      <c r="C13769" s="32" t="s">
        <v>294</v>
      </c>
      <c r="D13769" s="33">
        <v>31009424.030000001</v>
      </c>
      <c r="E13769" s="33">
        <v>31009424.030000001</v>
      </c>
    </row>
    <row r="13770" spans="1:5" x14ac:dyDescent="0.25">
      <c r="A13770">
        <v>10</v>
      </c>
      <c r="B13770" s="35" t="str">
        <f t="shared" si="215"/>
        <v xml:space="preserve">F114    </v>
      </c>
      <c r="C13770" s="25" t="s">
        <v>295</v>
      </c>
      <c r="D13770" s="26">
        <v>282791674.87</v>
      </c>
      <c r="E13770" s="26">
        <v>282791674.87</v>
      </c>
    </row>
    <row r="13771" spans="1:5" x14ac:dyDescent="0.25">
      <c r="A13771">
        <v>10</v>
      </c>
      <c r="B13771" s="35" t="str">
        <f t="shared" si="215"/>
        <v>F1-P110.</v>
      </c>
      <c r="C13771" s="25" t="s">
        <v>188</v>
      </c>
      <c r="D13771" s="26">
        <v>13839242029.59</v>
      </c>
      <c r="E13771" s="26">
        <v>14390294312.93</v>
      </c>
    </row>
    <row r="13772" spans="1:5" x14ac:dyDescent="0.25">
      <c r="A13772">
        <v>10</v>
      </c>
      <c r="B13772" s="35" t="str">
        <f t="shared" si="215"/>
        <v>10700011</v>
      </c>
      <c r="C13772" s="32" t="s">
        <v>296</v>
      </c>
      <c r="D13772" s="33">
        <v>0</v>
      </c>
      <c r="E13772" s="33">
        <v>102862.05</v>
      </c>
    </row>
    <row r="13773" spans="1:5" x14ac:dyDescent="0.25">
      <c r="A13773">
        <v>10</v>
      </c>
      <c r="B13773" s="35" t="str">
        <f t="shared" si="215"/>
        <v>10700012</v>
      </c>
      <c r="C13773" s="32" t="s">
        <v>297</v>
      </c>
      <c r="D13773" s="33">
        <v>0</v>
      </c>
      <c r="E13773" s="33">
        <v>2287148.37</v>
      </c>
    </row>
    <row r="13774" spans="1:5" x14ac:dyDescent="0.25">
      <c r="A13774">
        <v>10</v>
      </c>
      <c r="B13774" s="35" t="str">
        <f t="shared" si="215"/>
        <v>10700013</v>
      </c>
      <c r="C13774" s="32" t="s">
        <v>298</v>
      </c>
      <c r="D13774" s="33">
        <v>2517740.23</v>
      </c>
      <c r="E13774" s="33">
        <v>1205071.69</v>
      </c>
    </row>
    <row r="13775" spans="1:5" x14ac:dyDescent="0.25">
      <c r="A13775">
        <v>10</v>
      </c>
      <c r="B13775" s="35" t="str">
        <f t="shared" si="215"/>
        <v>10700023</v>
      </c>
      <c r="C13775" s="32" t="s">
        <v>1763</v>
      </c>
      <c r="D13775" s="33">
        <v>-393750</v>
      </c>
      <c r="E13775" s="33">
        <v>0</v>
      </c>
    </row>
    <row r="13776" spans="1:5" x14ac:dyDescent="0.25">
      <c r="A13776">
        <v>10</v>
      </c>
      <c r="B13776" s="35" t="str">
        <f t="shared" si="215"/>
        <v>10700051</v>
      </c>
      <c r="C13776" s="32" t="s">
        <v>299</v>
      </c>
      <c r="D13776" s="33">
        <v>0</v>
      </c>
      <c r="E13776" s="33">
        <v>389802.44</v>
      </c>
    </row>
    <row r="13777" spans="1:5" x14ac:dyDescent="0.25">
      <c r="A13777">
        <v>10</v>
      </c>
      <c r="B13777" s="35" t="str">
        <f t="shared" si="215"/>
        <v>10700501</v>
      </c>
      <c r="C13777" s="32" t="s">
        <v>300</v>
      </c>
      <c r="D13777" s="33">
        <v>243163405.27000001</v>
      </c>
      <c r="E13777" s="33">
        <v>298296076.08999997</v>
      </c>
    </row>
    <row r="13778" spans="1:5" x14ac:dyDescent="0.25">
      <c r="A13778">
        <v>10</v>
      </c>
      <c r="B13778" s="35" t="str">
        <f t="shared" si="215"/>
        <v>10700502</v>
      </c>
      <c r="C13778" s="32" t="s">
        <v>301</v>
      </c>
      <c r="D13778" s="33">
        <v>93676362.579999998</v>
      </c>
      <c r="E13778" s="33">
        <v>124678392.78</v>
      </c>
    </row>
    <row r="13779" spans="1:5" x14ac:dyDescent="0.25">
      <c r="A13779">
        <v>10</v>
      </c>
      <c r="B13779" s="35" t="str">
        <f t="shared" si="215"/>
        <v>10700503</v>
      </c>
      <c r="C13779" s="32" t="s">
        <v>302</v>
      </c>
      <c r="D13779" s="33">
        <v>122041488.81</v>
      </c>
      <c r="E13779" s="33">
        <v>180709139.30000001</v>
      </c>
    </row>
    <row r="13780" spans="1:5" x14ac:dyDescent="0.25">
      <c r="A13780">
        <v>10</v>
      </c>
      <c r="B13780" s="35" t="str">
        <f t="shared" si="215"/>
        <v>10700601</v>
      </c>
      <c r="C13780" s="32" t="s">
        <v>1732</v>
      </c>
      <c r="D13780" s="33">
        <v>0</v>
      </c>
      <c r="E13780" s="33">
        <v>212500</v>
      </c>
    </row>
    <row r="13781" spans="1:5" x14ac:dyDescent="0.25">
      <c r="A13781">
        <v>10</v>
      </c>
      <c r="B13781" s="35" t="str">
        <f t="shared" si="215"/>
        <v>10700602</v>
      </c>
      <c r="C13781" s="32" t="s">
        <v>303</v>
      </c>
      <c r="D13781" s="33">
        <v>8948200</v>
      </c>
      <c r="E13781" s="33">
        <v>9275000</v>
      </c>
    </row>
    <row r="13782" spans="1:5" x14ac:dyDescent="0.25">
      <c r="A13782">
        <v>10</v>
      </c>
      <c r="B13782" s="35" t="str">
        <f t="shared" si="215"/>
        <v>10700603</v>
      </c>
      <c r="C13782" s="32" t="s">
        <v>1764</v>
      </c>
      <c r="D13782" s="33">
        <v>40244.230000000003</v>
      </c>
      <c r="E13782" s="33">
        <v>4860466.5199999996</v>
      </c>
    </row>
    <row r="13783" spans="1:5" x14ac:dyDescent="0.25">
      <c r="A13783">
        <v>10</v>
      </c>
      <c r="B13783" s="35" t="str">
        <f t="shared" si="215"/>
        <v xml:space="preserve">F107    </v>
      </c>
      <c r="C13783" s="25" t="s">
        <v>304</v>
      </c>
      <c r="D13783" s="26">
        <v>469993691.12</v>
      </c>
      <c r="E13783" s="26">
        <v>622016459.24000001</v>
      </c>
    </row>
    <row r="13784" spans="1:5" x14ac:dyDescent="0.25">
      <c r="A13784">
        <v>10</v>
      </c>
      <c r="B13784" s="35" t="str">
        <f t="shared" ref="B13784:B13847" si="216">LEFT(C13784,8)</f>
        <v>F1-P110.</v>
      </c>
      <c r="C13784" s="25" t="s">
        <v>189</v>
      </c>
      <c r="D13784" s="26">
        <v>469993691.12</v>
      </c>
      <c r="E13784" s="26">
        <v>622016459.24000001</v>
      </c>
    </row>
    <row r="13785" spans="1:5" x14ac:dyDescent="0.25">
      <c r="A13785">
        <v>10</v>
      </c>
      <c r="B13785" s="35" t="str">
        <f t="shared" si="216"/>
        <v>F1-P110.</v>
      </c>
      <c r="C13785" s="25" t="s">
        <v>190</v>
      </c>
      <c r="D13785" s="26">
        <v>14309235720.709999</v>
      </c>
      <c r="E13785" s="26">
        <v>15012310772.17</v>
      </c>
    </row>
    <row r="13786" spans="1:5" x14ac:dyDescent="0.25">
      <c r="A13786">
        <v>10</v>
      </c>
      <c r="B13786" s="35" t="str">
        <f t="shared" si="216"/>
        <v>11100501</v>
      </c>
      <c r="C13786" s="32" t="s">
        <v>305</v>
      </c>
      <c r="D13786" s="34">
        <v>-37819137.579999998</v>
      </c>
      <c r="E13786" s="34">
        <v>-48473466.640000001</v>
      </c>
    </row>
    <row r="13787" spans="1:5" x14ac:dyDescent="0.25">
      <c r="A13787">
        <v>10</v>
      </c>
      <c r="B13787" s="35" t="str">
        <f t="shared" si="216"/>
        <v>11100502</v>
      </c>
      <c r="C13787" s="32" t="s">
        <v>306</v>
      </c>
      <c r="D13787" s="34">
        <v>-6804659.3300000001</v>
      </c>
      <c r="E13787" s="34">
        <v>-9208516.6699999999</v>
      </c>
    </row>
    <row r="13788" spans="1:5" x14ac:dyDescent="0.25">
      <c r="A13788">
        <v>10</v>
      </c>
      <c r="B13788" s="35" t="str">
        <f t="shared" si="216"/>
        <v>11100503</v>
      </c>
      <c r="C13788" s="32" t="s">
        <v>307</v>
      </c>
      <c r="D13788" s="34">
        <v>-100092074.31</v>
      </c>
      <c r="E13788" s="34">
        <v>-125847109.02</v>
      </c>
    </row>
    <row r="13789" spans="1:5" x14ac:dyDescent="0.25">
      <c r="A13789">
        <v>10</v>
      </c>
      <c r="B13789" s="35" t="str">
        <f t="shared" si="216"/>
        <v xml:space="preserve">F111    </v>
      </c>
      <c r="C13789" s="25" t="s">
        <v>308</v>
      </c>
      <c r="D13789" s="27">
        <v>-144715871.22</v>
      </c>
      <c r="E13789" s="27">
        <v>-183529092.33000001</v>
      </c>
    </row>
    <row r="13790" spans="1:5" x14ac:dyDescent="0.25">
      <c r="A13790">
        <v>10</v>
      </c>
      <c r="B13790" s="35" t="str">
        <f t="shared" si="216"/>
        <v>11500001</v>
      </c>
      <c r="C13790" s="32" t="s">
        <v>309</v>
      </c>
      <c r="D13790" s="34">
        <v>-899589</v>
      </c>
      <c r="E13790" s="34">
        <v>-921089</v>
      </c>
    </row>
    <row r="13791" spans="1:5" x14ac:dyDescent="0.25">
      <c r="A13791">
        <v>10</v>
      </c>
      <c r="B13791" s="35" t="str">
        <f t="shared" si="216"/>
        <v>11500011</v>
      </c>
      <c r="C13791" s="32" t="s">
        <v>310</v>
      </c>
      <c r="D13791" s="34">
        <v>-302358.01</v>
      </c>
      <c r="E13791" s="34">
        <v>-302358.01</v>
      </c>
    </row>
    <row r="13792" spans="1:5" x14ac:dyDescent="0.25">
      <c r="A13792">
        <v>10</v>
      </c>
      <c r="B13792" s="35" t="str">
        <f t="shared" si="216"/>
        <v>11500031</v>
      </c>
      <c r="C13792" s="32" t="s">
        <v>311</v>
      </c>
      <c r="D13792" s="34">
        <v>-61147338.659999996</v>
      </c>
      <c r="E13792" s="34">
        <v>-63358088.659999996</v>
      </c>
    </row>
    <row r="13793" spans="1:5" x14ac:dyDescent="0.25">
      <c r="A13793">
        <v>10</v>
      </c>
      <c r="B13793" s="35" t="str">
        <f t="shared" si="216"/>
        <v>11500041</v>
      </c>
      <c r="C13793" s="32" t="s">
        <v>312</v>
      </c>
      <c r="D13793" s="34">
        <v>-37183639.159999996</v>
      </c>
      <c r="E13793" s="34">
        <v>-41030721.960000001</v>
      </c>
    </row>
    <row r="13794" spans="1:5" x14ac:dyDescent="0.25">
      <c r="A13794">
        <v>10</v>
      </c>
      <c r="B13794" s="35" t="str">
        <f t="shared" si="216"/>
        <v>11500051</v>
      </c>
      <c r="C13794" s="32" t="s">
        <v>313</v>
      </c>
      <c r="D13794" s="34">
        <v>-16950332.899999999</v>
      </c>
      <c r="E13794" s="34">
        <v>-16950332.899999999</v>
      </c>
    </row>
    <row r="13795" spans="1:5" x14ac:dyDescent="0.25">
      <c r="A13795">
        <v>10</v>
      </c>
      <c r="B13795" s="35" t="str">
        <f t="shared" si="216"/>
        <v>11500061</v>
      </c>
      <c r="C13795" s="32" t="s">
        <v>314</v>
      </c>
      <c r="D13795" s="34">
        <v>-4722274.37</v>
      </c>
      <c r="E13795" s="34">
        <v>-5676435.8700000001</v>
      </c>
    </row>
    <row r="13796" spans="1:5" x14ac:dyDescent="0.25">
      <c r="A13796">
        <v>10</v>
      </c>
      <c r="B13796" s="35" t="str">
        <f t="shared" si="216"/>
        <v xml:space="preserve">F115    </v>
      </c>
      <c r="C13796" s="25" t="s">
        <v>315</v>
      </c>
      <c r="D13796" s="27">
        <v>-121205532.09999999</v>
      </c>
      <c r="E13796" s="27">
        <v>-128239026.40000001</v>
      </c>
    </row>
    <row r="13797" spans="1:5" x14ac:dyDescent="0.25">
      <c r="A13797">
        <v>10</v>
      </c>
      <c r="B13797" s="35" t="str">
        <f t="shared" si="216"/>
        <v>10800061</v>
      </c>
      <c r="C13797" s="32" t="s">
        <v>316</v>
      </c>
      <c r="D13797" s="34">
        <v>-77544030.390000001</v>
      </c>
      <c r="E13797" s="34">
        <v>-67554002.530000001</v>
      </c>
    </row>
    <row r="13798" spans="1:5" x14ac:dyDescent="0.25">
      <c r="A13798">
        <v>10</v>
      </c>
      <c r="B13798" s="35" t="str">
        <f t="shared" si="216"/>
        <v>10800062</v>
      </c>
      <c r="C13798" s="32" t="s">
        <v>317</v>
      </c>
      <c r="D13798" s="34">
        <v>-291755611.38</v>
      </c>
      <c r="E13798" s="34">
        <v>-310861336.37</v>
      </c>
    </row>
    <row r="13799" spans="1:5" x14ac:dyDescent="0.25">
      <c r="A13799">
        <v>10</v>
      </c>
      <c r="B13799" s="35" t="str">
        <f t="shared" si="216"/>
        <v>10800071</v>
      </c>
      <c r="C13799" s="32" t="s">
        <v>318</v>
      </c>
      <c r="D13799" s="34">
        <v>121715325.52</v>
      </c>
      <c r="E13799" s="34">
        <v>67554002.530000001</v>
      </c>
    </row>
    <row r="13800" spans="1:5" x14ac:dyDescent="0.25">
      <c r="A13800">
        <v>10</v>
      </c>
      <c r="B13800" s="35" t="str">
        <f t="shared" si="216"/>
        <v>10800072</v>
      </c>
      <c r="C13800" s="32" t="s">
        <v>319</v>
      </c>
      <c r="D13800" s="34">
        <v>291755611.38</v>
      </c>
      <c r="E13800" s="34">
        <v>310861336.37</v>
      </c>
    </row>
    <row r="13801" spans="1:5" x14ac:dyDescent="0.25">
      <c r="A13801">
        <v>10</v>
      </c>
      <c r="B13801" s="35" t="str">
        <f t="shared" si="216"/>
        <v>10800501</v>
      </c>
      <c r="C13801" s="32" t="s">
        <v>320</v>
      </c>
      <c r="D13801" s="34">
        <v>-3572966949.0100002</v>
      </c>
      <c r="E13801" s="34">
        <v>-3691607943.5599999</v>
      </c>
    </row>
    <row r="13802" spans="1:5" x14ac:dyDescent="0.25">
      <c r="A13802">
        <v>10</v>
      </c>
      <c r="B13802" s="35" t="str">
        <f t="shared" si="216"/>
        <v>10800502</v>
      </c>
      <c r="C13802" s="32" t="s">
        <v>321</v>
      </c>
      <c r="D13802" s="34">
        <v>-1364812625.96</v>
      </c>
      <c r="E13802" s="34">
        <v>-1442253693.3099999</v>
      </c>
    </row>
    <row r="13803" spans="1:5" x14ac:dyDescent="0.25">
      <c r="A13803">
        <v>10</v>
      </c>
      <c r="B13803" s="35" t="str">
        <f t="shared" si="216"/>
        <v>10800503</v>
      </c>
      <c r="C13803" s="32" t="s">
        <v>322</v>
      </c>
      <c r="D13803" s="34">
        <v>-108583121.23</v>
      </c>
      <c r="E13803" s="34">
        <v>-127662184.64</v>
      </c>
    </row>
    <row r="13804" spans="1:5" x14ac:dyDescent="0.25">
      <c r="A13804">
        <v>10</v>
      </c>
      <c r="B13804" s="35" t="str">
        <f t="shared" si="216"/>
        <v>10800541</v>
      </c>
      <c r="C13804" s="32" t="s">
        <v>323</v>
      </c>
      <c r="D13804" s="34">
        <v>10591986.880000001</v>
      </c>
      <c r="E13804" s="34">
        <v>9554454.7300000004</v>
      </c>
    </row>
    <row r="13805" spans="1:5" x14ac:dyDescent="0.25">
      <c r="A13805">
        <v>10</v>
      </c>
      <c r="B13805" s="35" t="str">
        <f t="shared" si="216"/>
        <v>10800543</v>
      </c>
      <c r="C13805" s="32" t="s">
        <v>324</v>
      </c>
      <c r="D13805" s="34">
        <v>77981.240000000005</v>
      </c>
      <c r="E13805" s="34">
        <v>65933.740000000005</v>
      </c>
    </row>
    <row r="13806" spans="1:5" x14ac:dyDescent="0.25">
      <c r="A13806">
        <v>10</v>
      </c>
      <c r="B13806" s="35" t="str">
        <f t="shared" si="216"/>
        <v>10800552</v>
      </c>
      <c r="C13806" s="32" t="s">
        <v>325</v>
      </c>
      <c r="D13806" s="34">
        <v>4712548.1900000004</v>
      </c>
      <c r="E13806" s="34">
        <v>3238272.87</v>
      </c>
    </row>
    <row r="13807" spans="1:5" x14ac:dyDescent="0.25">
      <c r="A13807">
        <v>10</v>
      </c>
      <c r="B13807" s="35" t="str">
        <f t="shared" si="216"/>
        <v>10800611</v>
      </c>
      <c r="C13807" s="32" t="s">
        <v>326</v>
      </c>
      <c r="D13807" s="33">
        <v>0</v>
      </c>
      <c r="E13807" s="33">
        <v>0</v>
      </c>
    </row>
    <row r="13808" spans="1:5" x14ac:dyDescent="0.25">
      <c r="A13808">
        <v>10</v>
      </c>
      <c r="B13808" s="35" t="str">
        <f t="shared" si="216"/>
        <v>10800621</v>
      </c>
      <c r="C13808" s="32" t="s">
        <v>327</v>
      </c>
      <c r="D13808" s="33">
        <v>0</v>
      </c>
      <c r="E13808" s="33">
        <v>0</v>
      </c>
    </row>
    <row r="13809" spans="1:5" x14ac:dyDescent="0.25">
      <c r="A13809">
        <v>10</v>
      </c>
      <c r="B13809" s="35" t="str">
        <f t="shared" si="216"/>
        <v>10800631</v>
      </c>
      <c r="C13809" s="32" t="s">
        <v>328</v>
      </c>
      <c r="D13809" s="33">
        <v>0</v>
      </c>
      <c r="E13809" s="33">
        <v>0</v>
      </c>
    </row>
    <row r="13810" spans="1:5" x14ac:dyDescent="0.25">
      <c r="A13810">
        <v>10</v>
      </c>
      <c r="B13810" s="35" t="str">
        <f t="shared" si="216"/>
        <v>10800701</v>
      </c>
      <c r="C13810" s="32" t="s">
        <v>329</v>
      </c>
      <c r="D13810" s="33">
        <v>0</v>
      </c>
      <c r="E13810" s="33">
        <v>0</v>
      </c>
    </row>
    <row r="13811" spans="1:5" x14ac:dyDescent="0.25">
      <c r="A13811">
        <v>10</v>
      </c>
      <c r="B13811" s="35" t="str">
        <f t="shared" si="216"/>
        <v>10800711</v>
      </c>
      <c r="C13811" s="32" t="s">
        <v>330</v>
      </c>
      <c r="D13811" s="33">
        <v>0</v>
      </c>
      <c r="E13811" s="33">
        <v>0</v>
      </c>
    </row>
    <row r="13812" spans="1:5" x14ac:dyDescent="0.25">
      <c r="A13812">
        <v>10</v>
      </c>
      <c r="B13812" s="35" t="str">
        <f t="shared" si="216"/>
        <v>10800721</v>
      </c>
      <c r="C13812" s="32" t="s">
        <v>331</v>
      </c>
      <c r="D13812" s="33">
        <v>0</v>
      </c>
      <c r="E13812" s="33">
        <v>0</v>
      </c>
    </row>
    <row r="13813" spans="1:5" x14ac:dyDescent="0.25">
      <c r="A13813">
        <v>10</v>
      </c>
      <c r="B13813" s="35" t="str">
        <f t="shared" si="216"/>
        <v>10800741</v>
      </c>
      <c r="C13813" s="32" t="s">
        <v>332</v>
      </c>
      <c r="D13813" s="33">
        <v>0</v>
      </c>
      <c r="E13813" s="33">
        <v>0</v>
      </c>
    </row>
    <row r="13814" spans="1:5" x14ac:dyDescent="0.25">
      <c r="A13814">
        <v>10</v>
      </c>
      <c r="B13814" s="35" t="str">
        <f t="shared" si="216"/>
        <v>10800751</v>
      </c>
      <c r="C13814" s="32" t="s">
        <v>333</v>
      </c>
      <c r="D13814" s="33">
        <v>0</v>
      </c>
      <c r="E13814" s="33">
        <v>0</v>
      </c>
    </row>
    <row r="13815" spans="1:5" x14ac:dyDescent="0.25">
      <c r="A13815">
        <v>10</v>
      </c>
      <c r="B13815" s="35" t="str">
        <f t="shared" si="216"/>
        <v>10800831</v>
      </c>
      <c r="C13815" s="32" t="s">
        <v>334</v>
      </c>
      <c r="D13815" s="33">
        <v>0</v>
      </c>
      <c r="E13815" s="33">
        <v>0</v>
      </c>
    </row>
    <row r="13816" spans="1:5" x14ac:dyDescent="0.25">
      <c r="A13816">
        <v>10</v>
      </c>
      <c r="B13816" s="35" t="str">
        <f t="shared" si="216"/>
        <v xml:space="preserve">F108    </v>
      </c>
      <c r="C13816" s="25" t="s">
        <v>335</v>
      </c>
      <c r="D13816" s="27">
        <v>-4986808884.7600002</v>
      </c>
      <c r="E13816" s="27">
        <v>-5248665160.1700001</v>
      </c>
    </row>
    <row r="13817" spans="1:5" x14ac:dyDescent="0.25">
      <c r="A13817">
        <v>10</v>
      </c>
      <c r="B13817" s="35" t="str">
        <f t="shared" si="216"/>
        <v>F1-P110.</v>
      </c>
      <c r="C13817" s="25" t="s">
        <v>191</v>
      </c>
      <c r="D13817" s="27">
        <v>-5252730288.0799999</v>
      </c>
      <c r="E13817" s="27">
        <v>-5560433278.8999996</v>
      </c>
    </row>
    <row r="13818" spans="1:5" x14ac:dyDescent="0.25">
      <c r="A13818">
        <v>10</v>
      </c>
      <c r="B13818" s="35" t="str">
        <f t="shared" si="216"/>
        <v>F1-P110.</v>
      </c>
      <c r="C13818" s="25" t="s">
        <v>192</v>
      </c>
      <c r="D13818" s="26">
        <v>9056505432.6299992</v>
      </c>
      <c r="E13818" s="26">
        <v>9451877493.2700005</v>
      </c>
    </row>
    <row r="13819" spans="1:5" x14ac:dyDescent="0.25">
      <c r="A13819">
        <v>10</v>
      </c>
      <c r="B13819" s="35" t="str">
        <f t="shared" si="216"/>
        <v>F1-P110.</v>
      </c>
      <c r="C13819" s="25" t="s">
        <v>193</v>
      </c>
      <c r="D13819" s="26">
        <v>9056505432.6299992</v>
      </c>
      <c r="E13819" s="26">
        <v>9451877493.2700005</v>
      </c>
    </row>
    <row r="13820" spans="1:5" x14ac:dyDescent="0.25">
      <c r="A13820">
        <v>10</v>
      </c>
      <c r="B13820" s="35" t="str">
        <f t="shared" si="216"/>
        <v>11710002</v>
      </c>
      <c r="C13820" s="32" t="s">
        <v>336</v>
      </c>
      <c r="D13820" s="33">
        <v>0</v>
      </c>
      <c r="E13820" s="33">
        <v>0</v>
      </c>
    </row>
    <row r="13821" spans="1:5" x14ac:dyDescent="0.25">
      <c r="A13821">
        <v>10</v>
      </c>
      <c r="B13821" s="35" t="str">
        <f t="shared" si="216"/>
        <v xml:space="preserve">F117-1  </v>
      </c>
      <c r="C13821" s="25" t="s">
        <v>337</v>
      </c>
      <c r="D13821" s="26">
        <v>0</v>
      </c>
      <c r="E13821" s="26">
        <v>0</v>
      </c>
    </row>
    <row r="13822" spans="1:5" x14ac:dyDescent="0.25">
      <c r="A13822">
        <v>10</v>
      </c>
      <c r="B13822" s="35" t="str">
        <f t="shared" si="216"/>
        <v>11730002</v>
      </c>
      <c r="C13822" s="32" t="s">
        <v>1765</v>
      </c>
      <c r="D13822" s="33">
        <v>8654564.4700000007</v>
      </c>
      <c r="E13822" s="33">
        <v>8654564.4700000007</v>
      </c>
    </row>
    <row r="13823" spans="1:5" x14ac:dyDescent="0.25">
      <c r="A13823">
        <v>10</v>
      </c>
      <c r="B13823" s="35" t="str">
        <f t="shared" si="216"/>
        <v xml:space="preserve">F117-3  </v>
      </c>
      <c r="C13823" s="25" t="s">
        <v>1766</v>
      </c>
      <c r="D13823" s="26">
        <v>8654564.4700000007</v>
      </c>
      <c r="E13823" s="26">
        <v>8654564.4700000007</v>
      </c>
    </row>
    <row r="13824" spans="1:5" x14ac:dyDescent="0.25">
      <c r="A13824">
        <v>10</v>
      </c>
      <c r="B13824" s="35" t="str">
        <f t="shared" si="216"/>
        <v>F1-P110.</v>
      </c>
      <c r="C13824" s="28" t="s">
        <v>194</v>
      </c>
      <c r="D13824" s="29">
        <v>8654564.4700000007</v>
      </c>
      <c r="E13824" s="29">
        <v>8654564.4700000007</v>
      </c>
    </row>
    <row r="13825" spans="1:5" x14ac:dyDescent="0.25">
      <c r="A13825">
        <v>10</v>
      </c>
      <c r="B13825" s="35" t="str">
        <f t="shared" si="216"/>
        <v>12100503</v>
      </c>
      <c r="C13825" s="32" t="s">
        <v>338</v>
      </c>
      <c r="D13825" s="33">
        <v>-143201.49</v>
      </c>
      <c r="E13825" s="33">
        <v>198299.87</v>
      </c>
    </row>
    <row r="13826" spans="1:5" x14ac:dyDescent="0.25">
      <c r="A13826">
        <v>10</v>
      </c>
      <c r="B13826" s="35" t="str">
        <f t="shared" si="216"/>
        <v>12100513</v>
      </c>
      <c r="C13826" s="32" t="s">
        <v>339</v>
      </c>
      <c r="D13826" s="33">
        <v>2930021.94</v>
      </c>
      <c r="E13826" s="33">
        <v>2894563.9</v>
      </c>
    </row>
    <row r="13827" spans="1:5" x14ac:dyDescent="0.25">
      <c r="A13827">
        <v>10</v>
      </c>
      <c r="B13827" s="35" t="str">
        <f t="shared" si="216"/>
        <v xml:space="preserve">F121    </v>
      </c>
      <c r="C13827" s="25" t="s">
        <v>340</v>
      </c>
      <c r="D13827" s="26">
        <v>2786820.45</v>
      </c>
      <c r="E13827" s="26">
        <v>3092863.77</v>
      </c>
    </row>
    <row r="13828" spans="1:5" x14ac:dyDescent="0.25">
      <c r="A13828">
        <v>10</v>
      </c>
      <c r="B13828" s="35" t="str">
        <f t="shared" si="216"/>
        <v>F1-P110.</v>
      </c>
      <c r="C13828" s="25" t="s">
        <v>195</v>
      </c>
      <c r="D13828" s="26">
        <v>2786820.45</v>
      </c>
      <c r="E13828" s="26">
        <v>3092863.77</v>
      </c>
    </row>
    <row r="13829" spans="1:5" x14ac:dyDescent="0.25">
      <c r="A13829">
        <v>10</v>
      </c>
      <c r="B13829" s="35" t="str">
        <f t="shared" si="216"/>
        <v>12200503</v>
      </c>
      <c r="C13829" s="32" t="s">
        <v>341</v>
      </c>
      <c r="D13829" s="33">
        <v>343834.41</v>
      </c>
      <c r="E13829" s="33">
        <v>-25296.42</v>
      </c>
    </row>
    <row r="13830" spans="1:5" x14ac:dyDescent="0.25">
      <c r="A13830">
        <v>10</v>
      </c>
      <c r="B13830" s="35" t="str">
        <f t="shared" si="216"/>
        <v xml:space="preserve">F122    </v>
      </c>
      <c r="C13830" s="25" t="s">
        <v>342</v>
      </c>
      <c r="D13830" s="26">
        <v>343834.41</v>
      </c>
      <c r="E13830" s="26">
        <v>-25296.42</v>
      </c>
    </row>
    <row r="13831" spans="1:5" x14ac:dyDescent="0.25">
      <c r="A13831">
        <v>10</v>
      </c>
      <c r="B13831" s="35" t="str">
        <f t="shared" si="216"/>
        <v>F1-P110.</v>
      </c>
      <c r="C13831" s="25" t="s">
        <v>196</v>
      </c>
      <c r="D13831" s="26">
        <v>343834.41</v>
      </c>
      <c r="E13831" s="26">
        <v>-25296.42</v>
      </c>
    </row>
    <row r="13832" spans="1:5" x14ac:dyDescent="0.25">
      <c r="A13832">
        <v>10</v>
      </c>
      <c r="B13832" s="35" t="str">
        <f t="shared" si="216"/>
        <v>12310000</v>
      </c>
      <c r="C13832" s="32" t="s">
        <v>343</v>
      </c>
      <c r="D13832" s="33">
        <v>29527738</v>
      </c>
      <c r="E13832" s="33">
        <v>27356213</v>
      </c>
    </row>
    <row r="13833" spans="1:5" x14ac:dyDescent="0.25">
      <c r="A13833">
        <v>10</v>
      </c>
      <c r="B13833" s="35" t="str">
        <f t="shared" si="216"/>
        <v xml:space="preserve">F123-1  </v>
      </c>
      <c r="C13833" s="25" t="s">
        <v>344</v>
      </c>
      <c r="D13833" s="26">
        <v>29527738</v>
      </c>
      <c r="E13833" s="26">
        <v>27356213</v>
      </c>
    </row>
    <row r="13834" spans="1:5" x14ac:dyDescent="0.25">
      <c r="A13834">
        <v>10</v>
      </c>
      <c r="B13834" s="35" t="str">
        <f t="shared" si="216"/>
        <v>F1-P110.</v>
      </c>
      <c r="C13834" s="25" t="s">
        <v>197</v>
      </c>
      <c r="D13834" s="26">
        <v>29527738</v>
      </c>
      <c r="E13834" s="26">
        <v>27356213</v>
      </c>
    </row>
    <row r="13835" spans="1:5" x14ac:dyDescent="0.25">
      <c r="A13835">
        <v>10</v>
      </c>
      <c r="B13835" s="35" t="str">
        <f t="shared" si="216"/>
        <v>12400043</v>
      </c>
      <c r="C13835" s="32" t="s">
        <v>345</v>
      </c>
      <c r="D13835" s="33">
        <v>47495247.350000001</v>
      </c>
      <c r="E13835" s="33">
        <v>47890302.68</v>
      </c>
    </row>
    <row r="13836" spans="1:5" x14ac:dyDescent="0.25">
      <c r="A13836">
        <v>10</v>
      </c>
      <c r="B13836" s="35" t="str">
        <f t="shared" si="216"/>
        <v>12400503</v>
      </c>
      <c r="C13836" s="32" t="s">
        <v>346</v>
      </c>
      <c r="D13836" s="33">
        <v>370053.8</v>
      </c>
      <c r="E13836" s="33">
        <v>307616.39</v>
      </c>
    </row>
    <row r="13837" spans="1:5" x14ac:dyDescent="0.25">
      <c r="A13837">
        <v>10</v>
      </c>
      <c r="B13837" s="35" t="str">
        <f t="shared" si="216"/>
        <v>12400542</v>
      </c>
      <c r="C13837" s="32" t="s">
        <v>347</v>
      </c>
      <c r="D13837" s="33">
        <v>-6319950</v>
      </c>
      <c r="E13837" s="33">
        <v>-5417100</v>
      </c>
    </row>
    <row r="13838" spans="1:5" x14ac:dyDescent="0.25">
      <c r="A13838">
        <v>10</v>
      </c>
      <c r="B13838" s="35" t="str">
        <f t="shared" si="216"/>
        <v>12400552</v>
      </c>
      <c r="C13838" s="32" t="s">
        <v>348</v>
      </c>
      <c r="D13838" s="33">
        <v>6319950</v>
      </c>
      <c r="E13838" s="33">
        <v>5417100</v>
      </c>
    </row>
    <row r="13839" spans="1:5" x14ac:dyDescent="0.25">
      <c r="A13839">
        <v>10</v>
      </c>
      <c r="B13839" s="35" t="str">
        <f t="shared" si="216"/>
        <v>12400553</v>
      </c>
      <c r="C13839" s="32" t="s">
        <v>349</v>
      </c>
      <c r="D13839" s="33">
        <v>1240700.33</v>
      </c>
      <c r="E13839" s="33">
        <v>1157773.6299999999</v>
      </c>
    </row>
    <row r="13840" spans="1:5" x14ac:dyDescent="0.25">
      <c r="A13840">
        <v>10</v>
      </c>
      <c r="B13840" s="35" t="str">
        <f t="shared" si="216"/>
        <v xml:space="preserve">F124    </v>
      </c>
      <c r="C13840" s="25" t="s">
        <v>350</v>
      </c>
      <c r="D13840" s="26">
        <v>49106001.479999997</v>
      </c>
      <c r="E13840" s="26">
        <v>49355692.700000003</v>
      </c>
    </row>
    <row r="13841" spans="1:5" x14ac:dyDescent="0.25">
      <c r="A13841">
        <v>10</v>
      </c>
      <c r="B13841" s="35" t="str">
        <f t="shared" si="216"/>
        <v>F1-P110.</v>
      </c>
      <c r="C13841" s="25" t="s">
        <v>198</v>
      </c>
      <c r="D13841" s="26">
        <v>49106001.479999997</v>
      </c>
      <c r="E13841" s="26">
        <v>49355692.700000003</v>
      </c>
    </row>
    <row r="13842" spans="1:5" x14ac:dyDescent="0.25">
      <c r="A13842">
        <v>10</v>
      </c>
      <c r="B13842" s="35" t="str">
        <f t="shared" si="216"/>
        <v>12800001</v>
      </c>
      <c r="C13842" s="32" t="s">
        <v>351</v>
      </c>
      <c r="D13842" s="33">
        <v>18500000</v>
      </c>
      <c r="E13842" s="33">
        <v>18500000</v>
      </c>
    </row>
    <row r="13843" spans="1:5" x14ac:dyDescent="0.25">
      <c r="A13843">
        <v>10</v>
      </c>
      <c r="B13843" s="35" t="str">
        <f t="shared" si="216"/>
        <v>12800011</v>
      </c>
      <c r="C13843" s="32" t="s">
        <v>352</v>
      </c>
      <c r="D13843" s="33">
        <v>1663332.79</v>
      </c>
      <c r="E13843" s="33">
        <v>1666517.74</v>
      </c>
    </row>
    <row r="13844" spans="1:5" x14ac:dyDescent="0.25">
      <c r="A13844">
        <v>10</v>
      </c>
      <c r="B13844" s="35" t="str">
        <f t="shared" si="216"/>
        <v xml:space="preserve">F128    </v>
      </c>
      <c r="C13844" s="25" t="s">
        <v>353</v>
      </c>
      <c r="D13844" s="26">
        <v>20163332.789999999</v>
      </c>
      <c r="E13844" s="26">
        <v>20166517.739999998</v>
      </c>
    </row>
    <row r="13845" spans="1:5" x14ac:dyDescent="0.25">
      <c r="A13845">
        <v>10</v>
      </c>
      <c r="B13845" s="35" t="str">
        <f t="shared" si="216"/>
        <v>F1-P110.</v>
      </c>
      <c r="C13845" s="25" t="s">
        <v>199</v>
      </c>
      <c r="D13845" s="26">
        <v>20163332.789999999</v>
      </c>
      <c r="E13845" s="26">
        <v>20166517.739999998</v>
      </c>
    </row>
    <row r="13846" spans="1:5" x14ac:dyDescent="0.25">
      <c r="A13846">
        <v>10</v>
      </c>
      <c r="B13846" s="35" t="str">
        <f t="shared" si="216"/>
        <v>F1-P110.</v>
      </c>
      <c r="C13846" s="30" t="s">
        <v>200</v>
      </c>
      <c r="D13846" s="31">
        <v>101927727.13</v>
      </c>
      <c r="E13846" s="31">
        <v>99945990.790000007</v>
      </c>
    </row>
    <row r="13847" spans="1:5" x14ac:dyDescent="0.25">
      <c r="A13847">
        <v>10</v>
      </c>
      <c r="B13847" s="35" t="str">
        <f t="shared" si="216"/>
        <v>13100543</v>
      </c>
      <c r="C13847" s="32" t="s">
        <v>354</v>
      </c>
      <c r="D13847" s="33">
        <v>13099.16</v>
      </c>
      <c r="E13847" s="33">
        <v>101364.37</v>
      </c>
    </row>
    <row r="13848" spans="1:5" x14ac:dyDescent="0.25">
      <c r="A13848">
        <v>10</v>
      </c>
      <c r="B13848" s="35" t="str">
        <f t="shared" ref="B13848:B13911" si="217">LEFT(C13848,8)</f>
        <v>13100563</v>
      </c>
      <c r="C13848" s="32" t="s">
        <v>355</v>
      </c>
      <c r="D13848" s="33">
        <v>58867.06</v>
      </c>
      <c r="E13848" s="33">
        <v>691100.82</v>
      </c>
    </row>
    <row r="13849" spans="1:5" x14ac:dyDescent="0.25">
      <c r="A13849">
        <v>10</v>
      </c>
      <c r="B13849" s="35" t="str">
        <f t="shared" si="217"/>
        <v>13100573</v>
      </c>
      <c r="C13849" s="32" t="s">
        <v>356</v>
      </c>
      <c r="D13849" s="33">
        <v>12659.11</v>
      </c>
      <c r="E13849" s="33">
        <v>15828.28</v>
      </c>
    </row>
    <row r="13850" spans="1:5" x14ac:dyDescent="0.25">
      <c r="A13850">
        <v>10</v>
      </c>
      <c r="B13850" s="35" t="str">
        <f t="shared" si="217"/>
        <v>13101003</v>
      </c>
      <c r="C13850" s="32" t="s">
        <v>357</v>
      </c>
      <c r="D13850" s="33">
        <v>6940602.5499999998</v>
      </c>
      <c r="E13850" s="33">
        <v>7986650.9100000001</v>
      </c>
    </row>
    <row r="13851" spans="1:5" x14ac:dyDescent="0.25">
      <c r="A13851">
        <v>10</v>
      </c>
      <c r="B13851" s="35" t="str">
        <f t="shared" si="217"/>
        <v>13101013</v>
      </c>
      <c r="C13851" s="32" t="s">
        <v>358</v>
      </c>
      <c r="D13851" s="33">
        <v>844355.91</v>
      </c>
      <c r="E13851" s="33">
        <v>0</v>
      </c>
    </row>
    <row r="13852" spans="1:5" x14ac:dyDescent="0.25">
      <c r="A13852">
        <v>10</v>
      </c>
      <c r="B13852" s="35" t="str">
        <f t="shared" si="217"/>
        <v>13101023</v>
      </c>
      <c r="C13852" s="32" t="s">
        <v>359</v>
      </c>
      <c r="D13852" s="33">
        <v>19154470.989999998</v>
      </c>
      <c r="E13852" s="33">
        <v>3463938.17</v>
      </c>
    </row>
    <row r="13853" spans="1:5" x14ac:dyDescent="0.25">
      <c r="A13853">
        <v>10</v>
      </c>
      <c r="B13853" s="35" t="str">
        <f t="shared" si="217"/>
        <v>13101033</v>
      </c>
      <c r="C13853" s="32" t="s">
        <v>360</v>
      </c>
      <c r="D13853" s="33">
        <v>790044.26</v>
      </c>
      <c r="E13853" s="33">
        <v>544186.94999999995</v>
      </c>
    </row>
    <row r="13854" spans="1:5" x14ac:dyDescent="0.25">
      <c r="A13854">
        <v>10</v>
      </c>
      <c r="B13854" s="35" t="str">
        <f t="shared" si="217"/>
        <v>13101093</v>
      </c>
      <c r="C13854" s="32" t="s">
        <v>362</v>
      </c>
      <c r="D13854" s="33">
        <v>-25217.58</v>
      </c>
      <c r="E13854" s="33">
        <v>-122.58</v>
      </c>
    </row>
    <row r="13855" spans="1:5" x14ac:dyDescent="0.25">
      <c r="A13855">
        <v>10</v>
      </c>
      <c r="B13855" s="35" t="str">
        <f t="shared" si="217"/>
        <v>13101113</v>
      </c>
      <c r="C13855" s="32" t="s">
        <v>363</v>
      </c>
      <c r="D13855" s="33">
        <v>-4844297.99</v>
      </c>
      <c r="E13855" s="33">
        <v>-3788925.82</v>
      </c>
    </row>
    <row r="13856" spans="1:5" x14ac:dyDescent="0.25">
      <c r="A13856">
        <v>10</v>
      </c>
      <c r="B13856" s="35" t="str">
        <f t="shared" si="217"/>
        <v>13101123</v>
      </c>
      <c r="C13856" s="32" t="s">
        <v>364</v>
      </c>
      <c r="D13856" s="33">
        <v>-1682464.29</v>
      </c>
      <c r="E13856" s="33">
        <v>-2530906.67</v>
      </c>
    </row>
    <row r="13857" spans="1:5" x14ac:dyDescent="0.25">
      <c r="A13857">
        <v>10</v>
      </c>
      <c r="B13857" s="35" t="str">
        <f t="shared" si="217"/>
        <v>13101133</v>
      </c>
      <c r="C13857" s="32" t="s">
        <v>365</v>
      </c>
      <c r="D13857" s="33">
        <v>0</v>
      </c>
      <c r="E13857" s="33">
        <v>-122595.62</v>
      </c>
    </row>
    <row r="13858" spans="1:5" x14ac:dyDescent="0.25">
      <c r="A13858">
        <v>10</v>
      </c>
      <c r="B13858" s="35" t="str">
        <f t="shared" si="217"/>
        <v>13101163</v>
      </c>
      <c r="C13858" s="32" t="s">
        <v>366</v>
      </c>
      <c r="D13858" s="33">
        <v>68474.63</v>
      </c>
      <c r="E13858" s="33">
        <v>118011.98</v>
      </c>
    </row>
    <row r="13859" spans="1:5" x14ac:dyDescent="0.25">
      <c r="A13859">
        <v>10</v>
      </c>
      <c r="B13859" s="35" t="str">
        <f t="shared" si="217"/>
        <v>13101183</v>
      </c>
      <c r="C13859" s="32" t="s">
        <v>367</v>
      </c>
      <c r="D13859" s="33">
        <v>2404910.3199999998</v>
      </c>
      <c r="E13859" s="33">
        <v>2700078.5</v>
      </c>
    </row>
    <row r="13860" spans="1:5" x14ac:dyDescent="0.25">
      <c r="A13860">
        <v>10</v>
      </c>
      <c r="B13860" s="35" t="str">
        <f t="shared" si="217"/>
        <v>13101193</v>
      </c>
      <c r="C13860" s="32" t="s">
        <v>368</v>
      </c>
      <c r="D13860" s="33">
        <v>3321.07</v>
      </c>
      <c r="E13860" s="33">
        <v>0</v>
      </c>
    </row>
    <row r="13861" spans="1:5" x14ac:dyDescent="0.25">
      <c r="A13861">
        <v>10</v>
      </c>
      <c r="B13861" s="35" t="str">
        <f t="shared" si="217"/>
        <v>13101253</v>
      </c>
      <c r="C13861" s="32" t="s">
        <v>369</v>
      </c>
      <c r="D13861" s="33">
        <v>845666.45</v>
      </c>
      <c r="E13861" s="33">
        <v>523721.71</v>
      </c>
    </row>
    <row r="13862" spans="1:5" x14ac:dyDescent="0.25">
      <c r="A13862">
        <v>10</v>
      </c>
      <c r="B13862" s="35" t="str">
        <f t="shared" si="217"/>
        <v>13109003</v>
      </c>
      <c r="C13862" s="32" t="s">
        <v>370</v>
      </c>
      <c r="D13862" s="33">
        <v>6303.69</v>
      </c>
      <c r="E13862" s="33">
        <v>18990.509999999998</v>
      </c>
    </row>
    <row r="13863" spans="1:5" x14ac:dyDescent="0.25">
      <c r="A13863">
        <v>10</v>
      </c>
      <c r="B13863" s="35" t="str">
        <f t="shared" si="217"/>
        <v>13109013</v>
      </c>
      <c r="C13863" s="32" t="s">
        <v>371</v>
      </c>
      <c r="D13863" s="33">
        <v>3866</v>
      </c>
      <c r="E13863" s="33">
        <v>3866</v>
      </c>
    </row>
    <row r="13864" spans="1:5" x14ac:dyDescent="0.25">
      <c r="A13864">
        <v>10</v>
      </c>
      <c r="B13864" s="35" t="str">
        <f t="shared" si="217"/>
        <v xml:space="preserve">F131    </v>
      </c>
      <c r="C13864" s="25" t="s">
        <v>373</v>
      </c>
      <c r="D13864" s="26">
        <v>24594661.34</v>
      </c>
      <c r="E13864" s="26">
        <v>9725187.5099999998</v>
      </c>
    </row>
    <row r="13865" spans="1:5" x14ac:dyDescent="0.25">
      <c r="A13865">
        <v>10</v>
      </c>
      <c r="B13865" s="35" t="str">
        <f t="shared" si="217"/>
        <v>F1-P110.</v>
      </c>
      <c r="C13865" s="25" t="s">
        <v>201</v>
      </c>
      <c r="D13865" s="26">
        <v>24594661.34</v>
      </c>
      <c r="E13865" s="26">
        <v>9725187.5099999998</v>
      </c>
    </row>
    <row r="13866" spans="1:5" x14ac:dyDescent="0.25">
      <c r="A13866">
        <v>10</v>
      </c>
      <c r="B13866" s="35" t="str">
        <f t="shared" si="217"/>
        <v>13400021</v>
      </c>
      <c r="C13866" s="32" t="s">
        <v>374</v>
      </c>
      <c r="D13866" s="33">
        <v>9861609.4000000004</v>
      </c>
      <c r="E13866" s="33">
        <v>12914939.800000001</v>
      </c>
    </row>
    <row r="13867" spans="1:5" x14ac:dyDescent="0.25">
      <c r="A13867">
        <v>10</v>
      </c>
      <c r="B13867" s="35" t="str">
        <f t="shared" si="217"/>
        <v>13400031</v>
      </c>
      <c r="C13867" s="32" t="s">
        <v>375</v>
      </c>
      <c r="D13867" s="33">
        <v>-9861609.4000000004</v>
      </c>
      <c r="E13867" s="33">
        <v>-12914939.800000001</v>
      </c>
    </row>
    <row r="13868" spans="1:5" x14ac:dyDescent="0.25">
      <c r="A13868">
        <v>10</v>
      </c>
      <c r="B13868" s="35" t="str">
        <f t="shared" si="217"/>
        <v>13400073</v>
      </c>
      <c r="C13868" s="32" t="s">
        <v>376</v>
      </c>
      <c r="D13868" s="33">
        <v>4847109.1399999997</v>
      </c>
      <c r="E13868" s="33">
        <v>659003.1</v>
      </c>
    </row>
    <row r="13869" spans="1:5" x14ac:dyDescent="0.25">
      <c r="A13869">
        <v>10</v>
      </c>
      <c r="B13869" s="35" t="str">
        <f t="shared" si="217"/>
        <v>13400111</v>
      </c>
      <c r="C13869" s="32" t="s">
        <v>377</v>
      </c>
      <c r="D13869" s="33">
        <v>25000</v>
      </c>
      <c r="E13869" s="33">
        <v>25000</v>
      </c>
    </row>
    <row r="13870" spans="1:5" x14ac:dyDescent="0.25">
      <c r="A13870">
        <v>10</v>
      </c>
      <c r="B13870" s="35" t="str">
        <f t="shared" si="217"/>
        <v>13400211</v>
      </c>
      <c r="C13870" s="32" t="s">
        <v>1767</v>
      </c>
      <c r="D13870" s="33">
        <v>52300</v>
      </c>
      <c r="E13870" s="33">
        <v>0</v>
      </c>
    </row>
    <row r="13871" spans="1:5" x14ac:dyDescent="0.25">
      <c r="A13871">
        <v>10</v>
      </c>
      <c r="B13871" s="35" t="str">
        <f t="shared" si="217"/>
        <v>13400261</v>
      </c>
      <c r="C13871" s="32" t="s">
        <v>378</v>
      </c>
      <c r="D13871" s="33">
        <v>534351</v>
      </c>
      <c r="E13871" s="33">
        <v>504571</v>
      </c>
    </row>
    <row r="13872" spans="1:5" x14ac:dyDescent="0.25">
      <c r="A13872">
        <v>10</v>
      </c>
      <c r="B13872" s="35" t="str">
        <f t="shared" si="217"/>
        <v>13400311</v>
      </c>
      <c r="C13872" s="32" t="s">
        <v>379</v>
      </c>
      <c r="D13872" s="33">
        <v>194700</v>
      </c>
      <c r="E13872" s="33">
        <v>194700</v>
      </c>
    </row>
    <row r="13873" spans="1:5" x14ac:dyDescent="0.25">
      <c r="A13873">
        <v>10</v>
      </c>
      <c r="B13873" s="35" t="str">
        <f t="shared" si="217"/>
        <v>13400321</v>
      </c>
      <c r="C13873" s="32" t="s">
        <v>380</v>
      </c>
      <c r="D13873" s="33">
        <v>94370</v>
      </c>
      <c r="E13873" s="33">
        <v>30000</v>
      </c>
    </row>
    <row r="13874" spans="1:5" x14ac:dyDescent="0.25">
      <c r="A13874">
        <v>10</v>
      </c>
      <c r="B13874" s="35" t="str">
        <f t="shared" si="217"/>
        <v>13400332</v>
      </c>
      <c r="C13874" s="32" t="s">
        <v>381</v>
      </c>
      <c r="D13874" s="33">
        <v>1521535.01</v>
      </c>
      <c r="E13874" s="33">
        <v>1755610.17</v>
      </c>
    </row>
    <row r="13875" spans="1:5" x14ac:dyDescent="0.25">
      <c r="A13875">
        <v>10</v>
      </c>
      <c r="B13875" s="35" t="str">
        <f t="shared" si="217"/>
        <v>13400341</v>
      </c>
      <c r="C13875" s="32" t="s">
        <v>382</v>
      </c>
      <c r="D13875" s="33">
        <v>0</v>
      </c>
      <c r="E13875" s="33">
        <v>1564302.75</v>
      </c>
    </row>
    <row r="13876" spans="1:5" x14ac:dyDescent="0.25">
      <c r="A13876">
        <v>10</v>
      </c>
      <c r="B13876" s="35" t="str">
        <f t="shared" si="217"/>
        <v xml:space="preserve">F134    </v>
      </c>
      <c r="C13876" s="25" t="s">
        <v>384</v>
      </c>
      <c r="D13876" s="26">
        <v>7269365.1500000004</v>
      </c>
      <c r="E13876" s="26">
        <v>4733187.0199999996</v>
      </c>
    </row>
    <row r="13877" spans="1:5" x14ac:dyDescent="0.25">
      <c r="A13877">
        <v>10</v>
      </c>
      <c r="B13877" s="35" t="str">
        <f t="shared" si="217"/>
        <v>F1-P110.</v>
      </c>
      <c r="C13877" s="25" t="s">
        <v>202</v>
      </c>
      <c r="D13877" s="26">
        <v>7269365.1500000004</v>
      </c>
      <c r="E13877" s="26">
        <v>4733187.0199999996</v>
      </c>
    </row>
    <row r="13878" spans="1:5" x14ac:dyDescent="0.25">
      <c r="A13878">
        <v>10</v>
      </c>
      <c r="B13878" s="35" t="str">
        <f t="shared" si="217"/>
        <v>13500003</v>
      </c>
      <c r="C13878" s="32" t="s">
        <v>385</v>
      </c>
      <c r="D13878" s="33">
        <v>7534.56</v>
      </c>
      <c r="E13878" s="33">
        <v>7534.56</v>
      </c>
    </row>
    <row r="13879" spans="1:5" x14ac:dyDescent="0.25">
      <c r="A13879">
        <v>10</v>
      </c>
      <c r="B13879" s="35" t="str">
        <f t="shared" si="217"/>
        <v>13500041</v>
      </c>
      <c r="C13879" s="32" t="s">
        <v>386</v>
      </c>
      <c r="D13879" s="33">
        <v>258594.59</v>
      </c>
      <c r="E13879" s="33">
        <v>0</v>
      </c>
    </row>
    <row r="13880" spans="1:5" x14ac:dyDescent="0.25">
      <c r="A13880">
        <v>10</v>
      </c>
      <c r="B13880" s="35" t="str">
        <f t="shared" si="217"/>
        <v>13500051</v>
      </c>
      <c r="C13880" s="32" t="s">
        <v>387</v>
      </c>
      <c r="D13880" s="33">
        <v>73353</v>
      </c>
      <c r="E13880" s="33">
        <v>73353</v>
      </c>
    </row>
    <row r="13881" spans="1:5" x14ac:dyDescent="0.25">
      <c r="A13881">
        <v>10</v>
      </c>
      <c r="B13881" s="35" t="str">
        <f t="shared" si="217"/>
        <v>13500061</v>
      </c>
      <c r="C13881" s="32" t="s">
        <v>388</v>
      </c>
      <c r="D13881" s="33">
        <v>1786010</v>
      </c>
      <c r="E13881" s="33">
        <v>1389397</v>
      </c>
    </row>
    <row r="13882" spans="1:5" x14ac:dyDescent="0.25">
      <c r="A13882">
        <v>10</v>
      </c>
      <c r="B13882" s="35" t="str">
        <f t="shared" si="217"/>
        <v>13500071</v>
      </c>
      <c r="C13882" s="32" t="s">
        <v>389</v>
      </c>
      <c r="D13882" s="33">
        <v>1818485</v>
      </c>
      <c r="E13882" s="33">
        <v>1836506</v>
      </c>
    </row>
    <row r="13883" spans="1:5" x14ac:dyDescent="0.25">
      <c r="A13883">
        <v>10</v>
      </c>
      <c r="B13883" s="35" t="str">
        <f t="shared" si="217"/>
        <v>13500183</v>
      </c>
      <c r="C13883" s="32" t="s">
        <v>390</v>
      </c>
      <c r="D13883" s="33">
        <v>100000</v>
      </c>
      <c r="E13883" s="33">
        <v>100000</v>
      </c>
    </row>
    <row r="13884" spans="1:5" x14ac:dyDescent="0.25">
      <c r="A13884">
        <v>10</v>
      </c>
      <c r="B13884" s="35" t="str">
        <f t="shared" si="217"/>
        <v>13500201</v>
      </c>
      <c r="C13884" s="32" t="s">
        <v>391</v>
      </c>
      <c r="D13884" s="33">
        <v>1024146.3</v>
      </c>
      <c r="E13884" s="33">
        <v>597063.1</v>
      </c>
    </row>
    <row r="13885" spans="1:5" x14ac:dyDescent="0.25">
      <c r="A13885">
        <v>10</v>
      </c>
      <c r="B13885" s="35" t="str">
        <f t="shared" si="217"/>
        <v>13500203</v>
      </c>
      <c r="C13885" s="32" t="s">
        <v>392</v>
      </c>
      <c r="D13885" s="33">
        <v>0</v>
      </c>
      <c r="E13885" s="33">
        <v>75000</v>
      </c>
    </row>
    <row r="13886" spans="1:5" x14ac:dyDescent="0.25">
      <c r="A13886">
        <v>10</v>
      </c>
      <c r="B13886" s="35" t="str">
        <f t="shared" si="217"/>
        <v xml:space="preserve">F135    </v>
      </c>
      <c r="C13886" s="25" t="s">
        <v>393</v>
      </c>
      <c r="D13886" s="26">
        <v>5068123.45</v>
      </c>
      <c r="E13886" s="26">
        <v>4078853.66</v>
      </c>
    </row>
    <row r="13887" spans="1:5" x14ac:dyDescent="0.25">
      <c r="A13887">
        <v>10</v>
      </c>
      <c r="B13887" s="35" t="str">
        <f t="shared" si="217"/>
        <v>F1-P110.</v>
      </c>
      <c r="C13887" s="25" t="s">
        <v>203</v>
      </c>
      <c r="D13887" s="26">
        <v>5068123.45</v>
      </c>
      <c r="E13887" s="26">
        <v>4078853.66</v>
      </c>
    </row>
    <row r="13888" spans="1:5" x14ac:dyDescent="0.25">
      <c r="A13888">
        <v>10</v>
      </c>
      <c r="B13888" s="35" t="str">
        <f t="shared" si="217"/>
        <v>14100311</v>
      </c>
      <c r="C13888" s="32" t="s">
        <v>396</v>
      </c>
      <c r="D13888" s="33">
        <v>3213241.34</v>
      </c>
      <c r="E13888" s="33">
        <v>2619410.85</v>
      </c>
    </row>
    <row r="13889" spans="1:5" x14ac:dyDescent="0.25">
      <c r="A13889">
        <v>10</v>
      </c>
      <c r="B13889" s="35" t="str">
        <f t="shared" si="217"/>
        <v xml:space="preserve">F141    </v>
      </c>
      <c r="C13889" s="25" t="s">
        <v>397</v>
      </c>
      <c r="D13889" s="26">
        <v>3213241.34</v>
      </c>
      <c r="E13889" s="26">
        <v>2619410.85</v>
      </c>
    </row>
    <row r="13890" spans="1:5" x14ac:dyDescent="0.25">
      <c r="A13890">
        <v>10</v>
      </c>
      <c r="B13890" s="35" t="str">
        <f t="shared" si="217"/>
        <v>F1-P110.</v>
      </c>
      <c r="C13890" s="25" t="s">
        <v>205</v>
      </c>
      <c r="D13890" s="26">
        <v>3213241.34</v>
      </c>
      <c r="E13890" s="26">
        <v>2619410.85</v>
      </c>
    </row>
    <row r="13891" spans="1:5" x14ac:dyDescent="0.25">
      <c r="A13891">
        <v>10</v>
      </c>
      <c r="B13891" s="35" t="str">
        <f t="shared" si="217"/>
        <v>14200003</v>
      </c>
      <c r="C13891" s="32" t="s">
        <v>398</v>
      </c>
      <c r="D13891" s="33">
        <v>0</v>
      </c>
      <c r="E13891" s="33">
        <v>-1.52</v>
      </c>
    </row>
    <row r="13892" spans="1:5" x14ac:dyDescent="0.25">
      <c r="A13892">
        <v>10</v>
      </c>
      <c r="B13892" s="35" t="str">
        <f t="shared" si="217"/>
        <v>14200201</v>
      </c>
      <c r="C13892" s="32" t="s">
        <v>399</v>
      </c>
      <c r="D13892" s="33">
        <v>154344784.28</v>
      </c>
      <c r="E13892" s="33">
        <v>112190372.06</v>
      </c>
    </row>
    <row r="13893" spans="1:5" x14ac:dyDescent="0.25">
      <c r="A13893">
        <v>10</v>
      </c>
      <c r="B13893" s="35" t="str">
        <f t="shared" si="217"/>
        <v>14200202</v>
      </c>
      <c r="C13893" s="32" t="s">
        <v>400</v>
      </c>
      <c r="D13893" s="33">
        <v>80251159.819999993</v>
      </c>
      <c r="E13893" s="33">
        <v>32208658.550000001</v>
      </c>
    </row>
    <row r="13894" spans="1:5" x14ac:dyDescent="0.25">
      <c r="A13894">
        <v>10</v>
      </c>
      <c r="B13894" s="35" t="str">
        <f t="shared" si="217"/>
        <v>14200203</v>
      </c>
      <c r="C13894" s="32" t="s">
        <v>401</v>
      </c>
      <c r="D13894" s="33">
        <v>-1713517.01</v>
      </c>
      <c r="E13894" s="33">
        <v>-1440366.63</v>
      </c>
    </row>
    <row r="13895" spans="1:5" x14ac:dyDescent="0.25">
      <c r="A13895">
        <v>10</v>
      </c>
      <c r="B13895" s="35" t="str">
        <f t="shared" si="217"/>
        <v>14200213</v>
      </c>
      <c r="C13895" s="32" t="s">
        <v>402</v>
      </c>
      <c r="D13895" s="33">
        <v>-26171.78</v>
      </c>
      <c r="E13895" s="33">
        <v>-6195.71</v>
      </c>
    </row>
    <row r="13896" spans="1:5" x14ac:dyDescent="0.25">
      <c r="A13896">
        <v>10</v>
      </c>
      <c r="B13896" s="35" t="str">
        <f t="shared" si="217"/>
        <v>14200223</v>
      </c>
      <c r="C13896" s="32" t="s">
        <v>403</v>
      </c>
      <c r="D13896" s="33">
        <v>24041.09</v>
      </c>
      <c r="E13896" s="33">
        <v>21897.87</v>
      </c>
    </row>
    <row r="13897" spans="1:5" x14ac:dyDescent="0.25">
      <c r="A13897">
        <v>10</v>
      </c>
      <c r="B13897" s="35" t="str">
        <f t="shared" si="217"/>
        <v>14200253</v>
      </c>
      <c r="C13897" s="32" t="s">
        <v>404</v>
      </c>
      <c r="D13897" s="33">
        <v>-73895.48</v>
      </c>
      <c r="E13897" s="33">
        <v>-12065.94</v>
      </c>
    </row>
    <row r="13898" spans="1:5" x14ac:dyDescent="0.25">
      <c r="A13898">
        <v>10</v>
      </c>
      <c r="B13898" s="35" t="str">
        <f t="shared" si="217"/>
        <v xml:space="preserve">F142    </v>
      </c>
      <c r="C13898" s="25" t="s">
        <v>405</v>
      </c>
      <c r="D13898" s="26">
        <v>232806400.91999999</v>
      </c>
      <c r="E13898" s="26">
        <v>142962298.68000001</v>
      </c>
    </row>
    <row r="13899" spans="1:5" x14ac:dyDescent="0.25">
      <c r="A13899">
        <v>10</v>
      </c>
      <c r="B13899" s="35" t="str">
        <f t="shared" si="217"/>
        <v>F1-P110.</v>
      </c>
      <c r="C13899" s="25" t="s">
        <v>206</v>
      </c>
      <c r="D13899" s="26">
        <v>232806400.91999999</v>
      </c>
      <c r="E13899" s="26">
        <v>142962298.68000001</v>
      </c>
    </row>
    <row r="13900" spans="1:5" x14ac:dyDescent="0.25">
      <c r="A13900">
        <v>10</v>
      </c>
      <c r="B13900" s="35" t="str">
        <f t="shared" si="217"/>
        <v>14300062</v>
      </c>
      <c r="C13900" s="32" t="s">
        <v>406</v>
      </c>
      <c r="D13900" s="33">
        <v>11722674.4</v>
      </c>
      <c r="E13900" s="33">
        <v>8829406.5899999999</v>
      </c>
    </row>
    <row r="13901" spans="1:5" x14ac:dyDescent="0.25">
      <c r="A13901">
        <v>10</v>
      </c>
      <c r="B13901" s="35" t="str">
        <f t="shared" si="217"/>
        <v>14300072</v>
      </c>
      <c r="C13901" s="32" t="s">
        <v>407</v>
      </c>
      <c r="D13901" s="33">
        <v>402937.51</v>
      </c>
      <c r="E13901" s="33">
        <v>296983.90000000002</v>
      </c>
    </row>
    <row r="13902" spans="1:5" x14ac:dyDescent="0.25">
      <c r="A13902">
        <v>10</v>
      </c>
      <c r="B13902" s="35" t="str">
        <f t="shared" si="217"/>
        <v>14300081</v>
      </c>
      <c r="C13902" s="32" t="s">
        <v>408</v>
      </c>
      <c r="D13902" s="33">
        <v>177208.88</v>
      </c>
      <c r="E13902" s="33">
        <v>1496.25</v>
      </c>
    </row>
    <row r="13903" spans="1:5" x14ac:dyDescent="0.25">
      <c r="A13903">
        <v>10</v>
      </c>
      <c r="B13903" s="35" t="str">
        <f t="shared" si="217"/>
        <v>14300082</v>
      </c>
      <c r="C13903" s="32" t="s">
        <v>409</v>
      </c>
      <c r="D13903" s="33">
        <v>402936.94</v>
      </c>
      <c r="E13903" s="33">
        <v>296983.78000000003</v>
      </c>
    </row>
    <row r="13904" spans="1:5" x14ac:dyDescent="0.25">
      <c r="A13904">
        <v>10</v>
      </c>
      <c r="B13904" s="35" t="str">
        <f t="shared" si="217"/>
        <v>14300141</v>
      </c>
      <c r="C13904" s="32" t="s">
        <v>410</v>
      </c>
      <c r="D13904" s="33">
        <v>16095067.43</v>
      </c>
      <c r="E13904" s="33">
        <v>8795856.7599999998</v>
      </c>
    </row>
    <row r="13905" spans="1:5" x14ac:dyDescent="0.25">
      <c r="A13905">
        <v>10</v>
      </c>
      <c r="B13905" s="35" t="str">
        <f t="shared" si="217"/>
        <v>14300151</v>
      </c>
      <c r="C13905" s="32" t="s">
        <v>411</v>
      </c>
      <c r="D13905" s="33">
        <v>2178960.42</v>
      </c>
      <c r="E13905" s="33">
        <v>1091570.3500000001</v>
      </c>
    </row>
    <row r="13906" spans="1:5" x14ac:dyDescent="0.25">
      <c r="A13906">
        <v>10</v>
      </c>
      <c r="B13906" s="35" t="str">
        <f t="shared" si="217"/>
        <v>14300171</v>
      </c>
      <c r="C13906" s="32" t="s">
        <v>412</v>
      </c>
      <c r="D13906" s="33">
        <v>13115849.41</v>
      </c>
      <c r="E13906" s="33">
        <v>9457597.6999999993</v>
      </c>
    </row>
    <row r="13907" spans="1:5" x14ac:dyDescent="0.25">
      <c r="A13907">
        <v>10</v>
      </c>
      <c r="B13907" s="35" t="str">
        <f t="shared" si="217"/>
        <v>14300241</v>
      </c>
      <c r="C13907" s="32" t="s">
        <v>413</v>
      </c>
      <c r="D13907" s="33">
        <v>177019.45</v>
      </c>
      <c r="E13907" s="33">
        <v>180769.45</v>
      </c>
    </row>
    <row r="13908" spans="1:5" x14ac:dyDescent="0.25">
      <c r="A13908">
        <v>10</v>
      </c>
      <c r="B13908" s="35" t="str">
        <f t="shared" si="217"/>
        <v>14300253</v>
      </c>
      <c r="C13908" s="32" t="s">
        <v>414</v>
      </c>
      <c r="D13908" s="33">
        <v>0</v>
      </c>
      <c r="E13908" s="33">
        <v>0</v>
      </c>
    </row>
    <row r="13909" spans="1:5" x14ac:dyDescent="0.25">
      <c r="A13909">
        <v>10</v>
      </c>
      <c r="B13909" s="35" t="str">
        <f t="shared" si="217"/>
        <v>14300261</v>
      </c>
      <c r="C13909" s="32" t="s">
        <v>415</v>
      </c>
      <c r="D13909" s="33">
        <v>4188711.38</v>
      </c>
      <c r="E13909" s="33">
        <v>4059923.71</v>
      </c>
    </row>
    <row r="13910" spans="1:5" x14ac:dyDescent="0.25">
      <c r="A13910">
        <v>10</v>
      </c>
      <c r="B13910" s="35" t="str">
        <f t="shared" si="217"/>
        <v>14300323</v>
      </c>
      <c r="C13910" s="32" t="s">
        <v>416</v>
      </c>
      <c r="D13910" s="33">
        <v>0</v>
      </c>
      <c r="E13910" s="33">
        <v>4495.09</v>
      </c>
    </row>
    <row r="13911" spans="1:5" x14ac:dyDescent="0.25">
      <c r="A13911">
        <v>10</v>
      </c>
      <c r="B13911" s="35" t="str">
        <f t="shared" si="217"/>
        <v>14300333</v>
      </c>
      <c r="C13911" s="32" t="s">
        <v>417</v>
      </c>
      <c r="D13911" s="33">
        <v>38798.730000000003</v>
      </c>
      <c r="E13911" s="33">
        <v>31258.34</v>
      </c>
    </row>
    <row r="13912" spans="1:5" x14ac:dyDescent="0.25">
      <c r="A13912">
        <v>10</v>
      </c>
      <c r="B13912" s="35" t="str">
        <f t="shared" ref="B13912:B13975" si="218">LEFT(C13912,8)</f>
        <v>14300341</v>
      </c>
      <c r="C13912" s="32" t="s">
        <v>418</v>
      </c>
      <c r="D13912" s="33">
        <v>677792.63</v>
      </c>
      <c r="E13912" s="33">
        <v>1023557.5</v>
      </c>
    </row>
    <row r="13913" spans="1:5" x14ac:dyDescent="0.25">
      <c r="A13913">
        <v>10</v>
      </c>
      <c r="B13913" s="35" t="str">
        <f t="shared" si="218"/>
        <v>14300703</v>
      </c>
      <c r="C13913" s="32" t="s">
        <v>419</v>
      </c>
      <c r="D13913" s="33">
        <v>17816965.710000001</v>
      </c>
      <c r="E13913" s="33">
        <v>14434330.15</v>
      </c>
    </row>
    <row r="13914" spans="1:5" x14ac:dyDescent="0.25">
      <c r="A13914">
        <v>10</v>
      </c>
      <c r="B13914" s="35" t="str">
        <f t="shared" si="218"/>
        <v>14300711</v>
      </c>
      <c r="C13914" s="32" t="s">
        <v>420</v>
      </c>
      <c r="D13914" s="33">
        <v>0</v>
      </c>
      <c r="E13914" s="33">
        <v>0</v>
      </c>
    </row>
    <row r="13915" spans="1:5" x14ac:dyDescent="0.25">
      <c r="A13915">
        <v>10</v>
      </c>
      <c r="B13915" s="35" t="str">
        <f t="shared" si="218"/>
        <v>14300713</v>
      </c>
      <c r="C13915" s="32" t="s">
        <v>421</v>
      </c>
      <c r="D13915" s="33">
        <v>44009.77</v>
      </c>
      <c r="E13915" s="33">
        <v>63235.32</v>
      </c>
    </row>
    <row r="13916" spans="1:5" x14ac:dyDescent="0.25">
      <c r="A13916">
        <v>10</v>
      </c>
      <c r="B13916" s="35" t="str">
        <f t="shared" si="218"/>
        <v>14300723</v>
      </c>
      <c r="C13916" s="32" t="s">
        <v>422</v>
      </c>
      <c r="D13916" s="33">
        <v>194632.69</v>
      </c>
      <c r="E13916" s="33">
        <v>1314498.55</v>
      </c>
    </row>
    <row r="13917" spans="1:5" x14ac:dyDescent="0.25">
      <c r="A13917">
        <v>10</v>
      </c>
      <c r="B13917" s="35" t="str">
        <f t="shared" si="218"/>
        <v>14300733</v>
      </c>
      <c r="C13917" s="32" t="s">
        <v>423</v>
      </c>
      <c r="D13917" s="33">
        <v>12428203.26</v>
      </c>
      <c r="E13917" s="33">
        <v>12454017.51</v>
      </c>
    </row>
    <row r="13918" spans="1:5" x14ac:dyDescent="0.25">
      <c r="A13918">
        <v>10</v>
      </c>
      <c r="B13918" s="35" t="str">
        <f t="shared" si="218"/>
        <v>14300743</v>
      </c>
      <c r="C13918" s="32" t="s">
        <v>424</v>
      </c>
      <c r="D13918" s="33">
        <v>647672.49</v>
      </c>
      <c r="E13918" s="33">
        <v>638866.16</v>
      </c>
    </row>
    <row r="13919" spans="1:5" x14ac:dyDescent="0.25">
      <c r="A13919">
        <v>10</v>
      </c>
      <c r="B13919" s="35" t="str">
        <f t="shared" si="218"/>
        <v>14300763</v>
      </c>
      <c r="C13919" s="32" t="s">
        <v>425</v>
      </c>
      <c r="D13919" s="33">
        <v>-148625.81</v>
      </c>
      <c r="E13919" s="33">
        <v>2600435.37</v>
      </c>
    </row>
    <row r="13920" spans="1:5" x14ac:dyDescent="0.25">
      <c r="A13920">
        <v>10</v>
      </c>
      <c r="B13920" s="35" t="str">
        <f t="shared" si="218"/>
        <v>14300921</v>
      </c>
      <c r="C13920" s="32" t="s">
        <v>427</v>
      </c>
      <c r="D13920" s="33">
        <v>730267.37</v>
      </c>
      <c r="E13920" s="33">
        <v>730267.37</v>
      </c>
    </row>
    <row r="13921" spans="1:5" x14ac:dyDescent="0.25">
      <c r="A13921">
        <v>10</v>
      </c>
      <c r="B13921" s="35" t="str">
        <f t="shared" si="218"/>
        <v>14301022</v>
      </c>
      <c r="C13921" s="32" t="s">
        <v>428</v>
      </c>
      <c r="D13921" s="33">
        <v>5740099.4299999997</v>
      </c>
      <c r="E13921" s="33">
        <v>2809040.37</v>
      </c>
    </row>
    <row r="13922" spans="1:5" x14ac:dyDescent="0.25">
      <c r="A13922">
        <v>10</v>
      </c>
      <c r="B13922" s="35" t="str">
        <f t="shared" si="218"/>
        <v>14301033</v>
      </c>
      <c r="C13922" s="32" t="s">
        <v>429</v>
      </c>
      <c r="D13922" s="33">
        <v>300090.90000000002</v>
      </c>
      <c r="E13922" s="33">
        <v>364660.75</v>
      </c>
    </row>
    <row r="13923" spans="1:5" x14ac:dyDescent="0.25">
      <c r="A13923">
        <v>10</v>
      </c>
      <c r="B13923" s="35" t="str">
        <f t="shared" si="218"/>
        <v>14301041</v>
      </c>
      <c r="C13923" s="32" t="s">
        <v>1768</v>
      </c>
      <c r="D13923" s="33">
        <v>385</v>
      </c>
      <c r="E13923" s="33">
        <v>0</v>
      </c>
    </row>
    <row r="13924" spans="1:5" x14ac:dyDescent="0.25">
      <c r="A13924">
        <v>10</v>
      </c>
      <c r="B13924" s="35" t="str">
        <f t="shared" si="218"/>
        <v>14301043</v>
      </c>
      <c r="C13924" s="32" t="s">
        <v>430</v>
      </c>
      <c r="D13924" s="33">
        <v>2804157.9</v>
      </c>
      <c r="E13924" s="33">
        <v>4062879.7</v>
      </c>
    </row>
    <row r="13925" spans="1:5" x14ac:dyDescent="0.25">
      <c r="A13925">
        <v>10</v>
      </c>
      <c r="B13925" s="35" t="str">
        <f t="shared" si="218"/>
        <v xml:space="preserve">F143    </v>
      </c>
      <c r="C13925" s="25" t="s">
        <v>431</v>
      </c>
      <c r="D13925" s="26">
        <v>89735815.890000001</v>
      </c>
      <c r="E13925" s="26">
        <v>73542130.670000002</v>
      </c>
    </row>
    <row r="13926" spans="1:5" x14ac:dyDescent="0.25">
      <c r="A13926">
        <v>10</v>
      </c>
      <c r="B13926" s="35" t="str">
        <f t="shared" si="218"/>
        <v>F1-P110.</v>
      </c>
      <c r="C13926" s="25" t="s">
        <v>207</v>
      </c>
      <c r="D13926" s="26">
        <v>89735815.890000001</v>
      </c>
      <c r="E13926" s="26">
        <v>73542130.670000002</v>
      </c>
    </row>
    <row r="13927" spans="1:5" x14ac:dyDescent="0.25">
      <c r="A13927">
        <v>10</v>
      </c>
      <c r="B13927" s="35" t="str">
        <f t="shared" si="218"/>
        <v>14400311</v>
      </c>
      <c r="C13927" s="32" t="s">
        <v>432</v>
      </c>
      <c r="D13927" s="33">
        <v>-6085121.5199999996</v>
      </c>
      <c r="E13927" s="33">
        <v>-2327047.5099999998</v>
      </c>
    </row>
    <row r="13928" spans="1:5" x14ac:dyDescent="0.25">
      <c r="A13928">
        <v>10</v>
      </c>
      <c r="B13928" s="35" t="str">
        <f t="shared" si="218"/>
        <v>14400312</v>
      </c>
      <c r="C13928" s="32" t="s">
        <v>433</v>
      </c>
      <c r="D13928" s="33">
        <v>-1629651.94</v>
      </c>
      <c r="E13928" s="33">
        <v>-643850.13</v>
      </c>
    </row>
    <row r="13929" spans="1:5" x14ac:dyDescent="0.25">
      <c r="A13929">
        <v>10</v>
      </c>
      <c r="B13929" s="35" t="str">
        <f t="shared" si="218"/>
        <v>14400313</v>
      </c>
      <c r="C13929" s="32" t="s">
        <v>434</v>
      </c>
      <c r="D13929" s="33">
        <v>158986.63</v>
      </c>
      <c r="E13929" s="33">
        <v>-1433147.98</v>
      </c>
    </row>
    <row r="13930" spans="1:5" x14ac:dyDescent="0.25">
      <c r="A13930">
        <v>10</v>
      </c>
      <c r="B13930" s="35" t="str">
        <f t="shared" si="218"/>
        <v>14400333</v>
      </c>
      <c r="C13930" s="32" t="s">
        <v>1769</v>
      </c>
      <c r="D13930" s="33">
        <v>-144.72999999999999</v>
      </c>
      <c r="E13930" s="33">
        <v>0</v>
      </c>
    </row>
    <row r="13931" spans="1:5" x14ac:dyDescent="0.25">
      <c r="A13931">
        <v>10</v>
      </c>
      <c r="B13931" s="35" t="str">
        <f t="shared" si="218"/>
        <v>14400343</v>
      </c>
      <c r="C13931" s="32" t="s">
        <v>435</v>
      </c>
      <c r="D13931" s="33">
        <v>-1596206.11</v>
      </c>
      <c r="E13931" s="33">
        <v>-1292488.5900000001</v>
      </c>
    </row>
    <row r="13932" spans="1:5" x14ac:dyDescent="0.25">
      <c r="A13932">
        <v>10</v>
      </c>
      <c r="B13932" s="35" t="str">
        <f t="shared" si="218"/>
        <v>14400353</v>
      </c>
      <c r="C13932" s="32" t="s">
        <v>436</v>
      </c>
      <c r="D13932" s="33">
        <v>-645685.11</v>
      </c>
      <c r="E13932" s="33">
        <v>-636878.78</v>
      </c>
    </row>
    <row r="13933" spans="1:5" x14ac:dyDescent="0.25">
      <c r="A13933">
        <v>10</v>
      </c>
      <c r="B13933" s="35" t="str">
        <f t="shared" si="218"/>
        <v xml:space="preserve">F144    </v>
      </c>
      <c r="C13933" s="25" t="s">
        <v>437</v>
      </c>
      <c r="D13933" s="26">
        <v>-9797822.7799999993</v>
      </c>
      <c r="E13933" s="26">
        <v>-6333412.9900000002</v>
      </c>
    </row>
    <row r="13934" spans="1:5" x14ac:dyDescent="0.25">
      <c r="A13934">
        <v>10</v>
      </c>
      <c r="B13934" s="35" t="str">
        <f t="shared" si="218"/>
        <v>F1-P110.</v>
      </c>
      <c r="C13934" s="25" t="s">
        <v>208</v>
      </c>
      <c r="D13934" s="26">
        <v>-9797822.7799999993</v>
      </c>
      <c r="E13934" s="26">
        <v>-6333412.9900000002</v>
      </c>
    </row>
    <row r="13935" spans="1:5" x14ac:dyDescent="0.25">
      <c r="A13935">
        <v>10</v>
      </c>
      <c r="B13935" s="35" t="str">
        <f t="shared" si="218"/>
        <v>14600000</v>
      </c>
      <c r="C13935" s="32" t="s">
        <v>438</v>
      </c>
      <c r="D13935" s="33">
        <v>16144492.560000001</v>
      </c>
      <c r="E13935" s="33">
        <v>4650975.4000000004</v>
      </c>
    </row>
    <row r="13936" spans="1:5" x14ac:dyDescent="0.25">
      <c r="A13936">
        <v>10</v>
      </c>
      <c r="B13936" s="35" t="str">
        <f t="shared" si="218"/>
        <v xml:space="preserve">F146    </v>
      </c>
      <c r="C13936" s="25" t="s">
        <v>443</v>
      </c>
      <c r="D13936" s="26">
        <v>16144492.560000001</v>
      </c>
      <c r="E13936" s="26">
        <v>4650975.4000000004</v>
      </c>
    </row>
    <row r="13937" spans="1:5" x14ac:dyDescent="0.25">
      <c r="A13937">
        <v>10</v>
      </c>
      <c r="B13937" s="35" t="str">
        <f t="shared" si="218"/>
        <v>F1-P110.</v>
      </c>
      <c r="C13937" s="25" t="s">
        <v>209</v>
      </c>
      <c r="D13937" s="26">
        <v>16144492.560000001</v>
      </c>
      <c r="E13937" s="26">
        <v>4650975.4000000004</v>
      </c>
    </row>
    <row r="13938" spans="1:5" x14ac:dyDescent="0.25">
      <c r="A13938">
        <v>10</v>
      </c>
      <c r="B13938" s="35" t="str">
        <f t="shared" si="218"/>
        <v>15100001</v>
      </c>
      <c r="C13938" s="32" t="s">
        <v>444</v>
      </c>
      <c r="D13938" s="33">
        <v>0</v>
      </c>
      <c r="E13938" s="33">
        <v>0</v>
      </c>
    </row>
    <row r="13939" spans="1:5" x14ac:dyDescent="0.25">
      <c r="A13939">
        <v>10</v>
      </c>
      <c r="B13939" s="35" t="str">
        <f t="shared" si="218"/>
        <v>15100021</v>
      </c>
      <c r="C13939" s="32" t="s">
        <v>445</v>
      </c>
      <c r="D13939" s="33">
        <v>3508309.42</v>
      </c>
      <c r="E13939" s="33">
        <v>2735281.87</v>
      </c>
    </row>
    <row r="13940" spans="1:5" x14ac:dyDescent="0.25">
      <c r="A13940">
        <v>10</v>
      </c>
      <c r="B13940" s="35" t="str">
        <f t="shared" si="218"/>
        <v>15100031</v>
      </c>
      <c r="C13940" s="32" t="s">
        <v>446</v>
      </c>
      <c r="D13940" s="33">
        <v>2528055.84</v>
      </c>
      <c r="E13940" s="33">
        <v>3372271.35</v>
      </c>
    </row>
    <row r="13941" spans="1:5" x14ac:dyDescent="0.25">
      <c r="A13941">
        <v>10</v>
      </c>
      <c r="B13941" s="35" t="str">
        <f t="shared" si="218"/>
        <v>15100041</v>
      </c>
      <c r="C13941" s="32" t="s">
        <v>447</v>
      </c>
      <c r="D13941" s="33">
        <v>209908.49</v>
      </c>
      <c r="E13941" s="33">
        <v>297987.12</v>
      </c>
    </row>
    <row r="13942" spans="1:5" x14ac:dyDescent="0.25">
      <c r="A13942">
        <v>10</v>
      </c>
      <c r="B13942" s="35" t="str">
        <f t="shared" si="218"/>
        <v>15100061</v>
      </c>
      <c r="C13942" s="32" t="s">
        <v>448</v>
      </c>
      <c r="D13942" s="33">
        <v>31725.24</v>
      </c>
      <c r="E13942" s="33">
        <v>36556.42</v>
      </c>
    </row>
    <row r="13943" spans="1:5" x14ac:dyDescent="0.25">
      <c r="A13943">
        <v>10</v>
      </c>
      <c r="B13943" s="35" t="str">
        <f t="shared" si="218"/>
        <v>15100081</v>
      </c>
      <c r="C13943" s="32" t="s">
        <v>449</v>
      </c>
      <c r="D13943" s="33">
        <v>1566977.47</v>
      </c>
      <c r="E13943" s="33">
        <v>1224720.95</v>
      </c>
    </row>
    <row r="13944" spans="1:5" x14ac:dyDescent="0.25">
      <c r="A13944">
        <v>10</v>
      </c>
      <c r="B13944" s="35" t="str">
        <f t="shared" si="218"/>
        <v>15100091</v>
      </c>
      <c r="C13944" s="32" t="s">
        <v>450</v>
      </c>
      <c r="D13944" s="33">
        <v>1779873.66</v>
      </c>
      <c r="E13944" s="33">
        <v>1749874.46</v>
      </c>
    </row>
    <row r="13945" spans="1:5" x14ac:dyDescent="0.25">
      <c r="A13945">
        <v>10</v>
      </c>
      <c r="B13945" s="35" t="str">
        <f t="shared" si="218"/>
        <v>15100101</v>
      </c>
      <c r="C13945" s="32" t="s">
        <v>451</v>
      </c>
      <c r="D13945" s="33">
        <v>4297943.74</v>
      </c>
      <c r="E13945" s="33">
        <v>3937281.35</v>
      </c>
    </row>
    <row r="13946" spans="1:5" x14ac:dyDescent="0.25">
      <c r="A13946">
        <v>10</v>
      </c>
      <c r="B13946" s="35" t="str">
        <f t="shared" si="218"/>
        <v>15100122</v>
      </c>
      <c r="C13946" s="32" t="s">
        <v>452</v>
      </c>
      <c r="D13946" s="33">
        <v>296344.58</v>
      </c>
      <c r="E13946" s="33">
        <v>296344.58</v>
      </c>
    </row>
    <row r="13947" spans="1:5" x14ac:dyDescent="0.25">
      <c r="A13947">
        <v>10</v>
      </c>
      <c r="B13947" s="35" t="str">
        <f t="shared" si="218"/>
        <v>15100181</v>
      </c>
      <c r="C13947" s="32" t="s">
        <v>453</v>
      </c>
      <c r="D13947" s="33">
        <v>77832.289999999994</v>
      </c>
      <c r="E13947" s="33">
        <v>117502.15</v>
      </c>
    </row>
    <row r="13948" spans="1:5" x14ac:dyDescent="0.25">
      <c r="A13948">
        <v>10</v>
      </c>
      <c r="B13948" s="35" t="str">
        <f t="shared" si="218"/>
        <v>15100211</v>
      </c>
      <c r="C13948" s="32" t="s">
        <v>454</v>
      </c>
      <c r="D13948" s="33">
        <v>746488.73</v>
      </c>
      <c r="E13948" s="33">
        <v>314396.78999999998</v>
      </c>
    </row>
    <row r="13949" spans="1:5" x14ac:dyDescent="0.25">
      <c r="A13949">
        <v>10</v>
      </c>
      <c r="B13949" s="35" t="str">
        <f t="shared" si="218"/>
        <v>15100221</v>
      </c>
      <c r="C13949" s="32" t="s">
        <v>455</v>
      </c>
      <c r="D13949" s="33">
        <v>1617900.85</v>
      </c>
      <c r="E13949" s="33">
        <v>1024227.51</v>
      </c>
    </row>
    <row r="13950" spans="1:5" x14ac:dyDescent="0.25">
      <c r="A13950">
        <v>10</v>
      </c>
      <c r="B13950" s="35" t="str">
        <f t="shared" si="218"/>
        <v>15100271</v>
      </c>
      <c r="C13950" s="32" t="s">
        <v>456</v>
      </c>
      <c r="D13950" s="33">
        <v>2781951.69</v>
      </c>
      <c r="E13950" s="33">
        <v>2775902.13</v>
      </c>
    </row>
    <row r="13951" spans="1:5" x14ac:dyDescent="0.25">
      <c r="A13951">
        <v>10</v>
      </c>
      <c r="B13951" s="35" t="str">
        <f t="shared" si="218"/>
        <v>15100291</v>
      </c>
      <c r="C13951" s="32" t="s">
        <v>457</v>
      </c>
      <c r="D13951" s="33">
        <v>392070.41</v>
      </c>
      <c r="E13951" s="33">
        <v>392070.41</v>
      </c>
    </row>
    <row r="13952" spans="1:5" x14ac:dyDescent="0.25">
      <c r="A13952">
        <v>10</v>
      </c>
      <c r="B13952" s="35" t="str">
        <f t="shared" si="218"/>
        <v>15111001</v>
      </c>
      <c r="C13952" s="32" t="s">
        <v>458</v>
      </c>
      <c r="D13952" s="33">
        <v>242138.92</v>
      </c>
      <c r="E13952" s="33">
        <v>235220.82</v>
      </c>
    </row>
    <row r="13953" spans="1:5" x14ac:dyDescent="0.25">
      <c r="A13953">
        <v>10</v>
      </c>
      <c r="B13953" s="35" t="str">
        <f t="shared" si="218"/>
        <v xml:space="preserve">F151    </v>
      </c>
      <c r="C13953" s="25" t="s">
        <v>459</v>
      </c>
      <c r="D13953" s="26">
        <v>20077521.329999998</v>
      </c>
      <c r="E13953" s="26">
        <v>18509637.91</v>
      </c>
    </row>
    <row r="13954" spans="1:5" x14ac:dyDescent="0.25">
      <c r="A13954">
        <v>10</v>
      </c>
      <c r="B13954" s="35" t="str">
        <f t="shared" si="218"/>
        <v>F1-P110.</v>
      </c>
      <c r="C13954" s="25" t="s">
        <v>210</v>
      </c>
      <c r="D13954" s="26">
        <v>20077521.329999998</v>
      </c>
      <c r="E13954" s="26">
        <v>18509637.91</v>
      </c>
    </row>
    <row r="13955" spans="1:5" x14ac:dyDescent="0.25">
      <c r="A13955">
        <v>10</v>
      </c>
      <c r="B13955" s="35" t="str">
        <f t="shared" si="218"/>
        <v>15400023</v>
      </c>
      <c r="C13955" s="32" t="s">
        <v>460</v>
      </c>
      <c r="D13955" s="33">
        <v>11742468.33</v>
      </c>
      <c r="E13955" s="33">
        <v>12783446.24</v>
      </c>
    </row>
    <row r="13956" spans="1:5" x14ac:dyDescent="0.25">
      <c r="A13956">
        <v>10</v>
      </c>
      <c r="B13956" s="35" t="str">
        <f t="shared" si="218"/>
        <v>15400031</v>
      </c>
      <c r="C13956" s="32" t="s">
        <v>461</v>
      </c>
      <c r="D13956" s="33">
        <v>5842707.2599999998</v>
      </c>
      <c r="E13956" s="33">
        <v>6088140.5599999996</v>
      </c>
    </row>
    <row r="13957" spans="1:5" x14ac:dyDescent="0.25">
      <c r="A13957">
        <v>10</v>
      </c>
      <c r="B13957" s="35" t="str">
        <f t="shared" si="218"/>
        <v>15400033</v>
      </c>
      <c r="C13957" s="32" t="s">
        <v>462</v>
      </c>
      <c r="D13957" s="33">
        <v>-11744087.65</v>
      </c>
      <c r="E13957" s="33">
        <v>-12787352.550000001</v>
      </c>
    </row>
    <row r="13958" spans="1:5" x14ac:dyDescent="0.25">
      <c r="A13958">
        <v>10</v>
      </c>
      <c r="B13958" s="35" t="str">
        <f t="shared" si="218"/>
        <v>15400041</v>
      </c>
      <c r="C13958" s="32" t="s">
        <v>463</v>
      </c>
      <c r="D13958" s="33">
        <v>4382034.68</v>
      </c>
      <c r="E13958" s="33">
        <v>4566125.8</v>
      </c>
    </row>
    <row r="13959" spans="1:5" x14ac:dyDescent="0.25">
      <c r="A13959">
        <v>10</v>
      </c>
      <c r="B13959" s="35" t="str">
        <f t="shared" si="218"/>
        <v>15400061</v>
      </c>
      <c r="C13959" s="32" t="s">
        <v>464</v>
      </c>
      <c r="D13959" s="33">
        <v>27661333.489999998</v>
      </c>
      <c r="E13959" s="33">
        <v>25863287.699999999</v>
      </c>
    </row>
    <row r="13960" spans="1:5" x14ac:dyDescent="0.25">
      <c r="A13960">
        <v>10</v>
      </c>
      <c r="B13960" s="35" t="str">
        <f t="shared" si="218"/>
        <v>15400101</v>
      </c>
      <c r="C13960" s="32" t="s">
        <v>466</v>
      </c>
      <c r="D13960" s="33">
        <v>30655260.75</v>
      </c>
      <c r="E13960" s="33">
        <v>39885861.009999998</v>
      </c>
    </row>
    <row r="13961" spans="1:5" x14ac:dyDescent="0.25">
      <c r="A13961">
        <v>10</v>
      </c>
      <c r="B13961" s="35" t="str">
        <f t="shared" si="218"/>
        <v>15400102</v>
      </c>
      <c r="C13961" s="32" t="s">
        <v>467</v>
      </c>
      <c r="D13961" s="33">
        <v>6272491.5499999998</v>
      </c>
      <c r="E13961" s="33">
        <v>8222289.8300000001</v>
      </c>
    </row>
    <row r="13962" spans="1:5" x14ac:dyDescent="0.25">
      <c r="A13962">
        <v>10</v>
      </c>
      <c r="B13962" s="35" t="str">
        <f t="shared" si="218"/>
        <v>15400103</v>
      </c>
      <c r="C13962" s="32" t="s">
        <v>468</v>
      </c>
      <c r="D13962" s="33">
        <v>24958070.16</v>
      </c>
      <c r="E13962" s="33">
        <v>19566241.02</v>
      </c>
    </row>
    <row r="13963" spans="1:5" x14ac:dyDescent="0.25">
      <c r="A13963">
        <v>10</v>
      </c>
      <c r="B13963" s="35" t="str">
        <f t="shared" si="218"/>
        <v>15400181</v>
      </c>
      <c r="C13963" s="32" t="s">
        <v>469</v>
      </c>
      <c r="D13963" s="33">
        <v>4739521.45</v>
      </c>
      <c r="E13963" s="33">
        <v>2635734.64</v>
      </c>
    </row>
    <row r="13964" spans="1:5" x14ac:dyDescent="0.25">
      <c r="A13964">
        <v>10</v>
      </c>
      <c r="B13964" s="35" t="str">
        <f t="shared" si="218"/>
        <v xml:space="preserve">F154    </v>
      </c>
      <c r="C13964" s="25" t="s">
        <v>470</v>
      </c>
      <c r="D13964" s="26">
        <v>104509800.02</v>
      </c>
      <c r="E13964" s="26">
        <v>106823774.25</v>
      </c>
    </row>
    <row r="13965" spans="1:5" x14ac:dyDescent="0.25">
      <c r="A13965">
        <v>10</v>
      </c>
      <c r="B13965" s="35" t="str">
        <f t="shared" si="218"/>
        <v>F1-P110.</v>
      </c>
      <c r="C13965" s="25" t="s">
        <v>211</v>
      </c>
      <c r="D13965" s="26">
        <v>104509800.02</v>
      </c>
      <c r="E13965" s="26">
        <v>106823774.25</v>
      </c>
    </row>
    <row r="13966" spans="1:5" x14ac:dyDescent="0.25">
      <c r="A13966">
        <v>10</v>
      </c>
      <c r="B13966" s="35" t="str">
        <f t="shared" si="218"/>
        <v>15600003</v>
      </c>
      <c r="C13966" s="32" t="s">
        <v>471</v>
      </c>
      <c r="D13966" s="33">
        <v>205467.95</v>
      </c>
      <c r="E13966" s="33">
        <v>246307.12</v>
      </c>
    </row>
    <row r="13967" spans="1:5" x14ac:dyDescent="0.25">
      <c r="A13967">
        <v>10</v>
      </c>
      <c r="B13967" s="35" t="str">
        <f t="shared" si="218"/>
        <v xml:space="preserve">F156X   </v>
      </c>
      <c r="C13967" s="25" t="s">
        <v>472</v>
      </c>
      <c r="D13967" s="26">
        <v>205467.95</v>
      </c>
      <c r="E13967" s="26">
        <v>246307.12</v>
      </c>
    </row>
    <row r="13968" spans="1:5" x14ac:dyDescent="0.25">
      <c r="A13968">
        <v>10</v>
      </c>
      <c r="B13968" s="35" t="str">
        <f t="shared" si="218"/>
        <v>F1-P110.</v>
      </c>
      <c r="C13968" s="25" t="s">
        <v>212</v>
      </c>
      <c r="D13968" s="26">
        <v>205467.95</v>
      </c>
      <c r="E13968" s="26">
        <v>246307.12</v>
      </c>
    </row>
    <row r="13969" spans="1:5" x14ac:dyDescent="0.25">
      <c r="A13969">
        <v>10</v>
      </c>
      <c r="B13969" s="35" t="str">
        <f t="shared" si="218"/>
        <v>15810001</v>
      </c>
      <c r="C13969" s="32" t="s">
        <v>473</v>
      </c>
      <c r="D13969" s="33">
        <v>4082.8</v>
      </c>
      <c r="E13969" s="33">
        <v>34502.800000000003</v>
      </c>
    </row>
    <row r="13970" spans="1:5" x14ac:dyDescent="0.25">
      <c r="A13970">
        <v>10</v>
      </c>
      <c r="B13970" s="35" t="str">
        <f t="shared" si="218"/>
        <v xml:space="preserve">F1581   </v>
      </c>
      <c r="C13970" s="25" t="s">
        <v>474</v>
      </c>
      <c r="D13970" s="26">
        <v>4082.8</v>
      </c>
      <c r="E13970" s="26">
        <v>34502.800000000003</v>
      </c>
    </row>
    <row r="13971" spans="1:5" x14ac:dyDescent="0.25">
      <c r="A13971">
        <v>10</v>
      </c>
      <c r="B13971" s="35" t="str">
        <f t="shared" si="218"/>
        <v>F1-P110.</v>
      </c>
      <c r="C13971" s="25" t="s">
        <v>213</v>
      </c>
      <c r="D13971" s="26">
        <v>4082.8</v>
      </c>
      <c r="E13971" s="26">
        <v>34502.800000000003</v>
      </c>
    </row>
    <row r="13972" spans="1:5" x14ac:dyDescent="0.25">
      <c r="A13972">
        <v>10</v>
      </c>
      <c r="B13972" s="35" t="str">
        <f t="shared" si="218"/>
        <v>16300023</v>
      </c>
      <c r="C13972" s="32" t="s">
        <v>475</v>
      </c>
      <c r="D13972" s="33">
        <v>1423510.24</v>
      </c>
      <c r="E13972" s="33">
        <v>-228895.65</v>
      </c>
    </row>
    <row r="13973" spans="1:5" x14ac:dyDescent="0.25">
      <c r="A13973">
        <v>10</v>
      </c>
      <c r="B13973" s="35" t="str">
        <f t="shared" si="218"/>
        <v>16300063</v>
      </c>
      <c r="C13973" s="32" t="s">
        <v>476</v>
      </c>
      <c r="D13973" s="33">
        <v>440922</v>
      </c>
      <c r="E13973" s="33">
        <v>149464.49</v>
      </c>
    </row>
    <row r="13974" spans="1:5" x14ac:dyDescent="0.25">
      <c r="A13974">
        <v>10</v>
      </c>
      <c r="B13974" s="35" t="str">
        <f t="shared" si="218"/>
        <v xml:space="preserve">F163    </v>
      </c>
      <c r="C13974" s="25" t="s">
        <v>477</v>
      </c>
      <c r="D13974" s="26">
        <v>1864432.24</v>
      </c>
      <c r="E13974" s="26">
        <v>-79431.16</v>
      </c>
    </row>
    <row r="13975" spans="1:5" x14ac:dyDescent="0.25">
      <c r="A13975">
        <v>10</v>
      </c>
      <c r="B13975" s="35" t="str">
        <f t="shared" si="218"/>
        <v>F1-P110.</v>
      </c>
      <c r="C13975" s="25" t="s">
        <v>214</v>
      </c>
      <c r="D13975" s="26">
        <v>1864432.24</v>
      </c>
      <c r="E13975" s="26">
        <v>-79431.16</v>
      </c>
    </row>
    <row r="13976" spans="1:5" x14ac:dyDescent="0.25">
      <c r="A13976">
        <v>10</v>
      </c>
      <c r="B13976" s="35" t="str">
        <f t="shared" ref="B13976:B14039" si="219">LEFT(C13976,8)</f>
        <v>16410002</v>
      </c>
      <c r="C13976" s="32" t="s">
        <v>478</v>
      </c>
      <c r="D13976" s="33">
        <v>18088957</v>
      </c>
      <c r="E13976" s="33">
        <v>16798742.579999998</v>
      </c>
    </row>
    <row r="13977" spans="1:5" x14ac:dyDescent="0.25">
      <c r="A13977">
        <v>10</v>
      </c>
      <c r="B13977" s="35" t="str">
        <f t="shared" si="219"/>
        <v>16410012</v>
      </c>
      <c r="C13977" s="32" t="s">
        <v>479</v>
      </c>
      <c r="D13977" s="33">
        <v>2673510.5299999998</v>
      </c>
      <c r="E13977" s="33">
        <v>2713822.09</v>
      </c>
    </row>
    <row r="13978" spans="1:5" x14ac:dyDescent="0.25">
      <c r="A13978">
        <v>10</v>
      </c>
      <c r="B13978" s="35" t="str">
        <f t="shared" si="219"/>
        <v>16410022</v>
      </c>
      <c r="C13978" s="32" t="s">
        <v>480</v>
      </c>
      <c r="D13978" s="33">
        <v>15743581.57</v>
      </c>
      <c r="E13978" s="33">
        <v>19693275.899999999</v>
      </c>
    </row>
    <row r="13979" spans="1:5" x14ac:dyDescent="0.25">
      <c r="A13979">
        <v>10</v>
      </c>
      <c r="B13979" s="35" t="str">
        <f t="shared" si="219"/>
        <v xml:space="preserve">F164-1  </v>
      </c>
      <c r="C13979" s="25" t="s">
        <v>481</v>
      </c>
      <c r="D13979" s="26">
        <v>36506049.100000001</v>
      </c>
      <c r="E13979" s="26">
        <v>39205840.57</v>
      </c>
    </row>
    <row r="13980" spans="1:5" x14ac:dyDescent="0.25">
      <c r="A13980">
        <v>10</v>
      </c>
      <c r="B13980" s="35" t="str">
        <f t="shared" si="219"/>
        <v>F1-P110.</v>
      </c>
      <c r="C13980" s="25" t="s">
        <v>215</v>
      </c>
      <c r="D13980" s="26">
        <v>36506049.100000001</v>
      </c>
      <c r="E13980" s="26">
        <v>39205840.57</v>
      </c>
    </row>
    <row r="13981" spans="1:5" x14ac:dyDescent="0.25">
      <c r="A13981">
        <v>10</v>
      </c>
      <c r="B13981" s="35" t="str">
        <f t="shared" si="219"/>
        <v>16420012</v>
      </c>
      <c r="C13981" s="32" t="s">
        <v>482</v>
      </c>
      <c r="D13981" s="33">
        <v>61729.599999999999</v>
      </c>
      <c r="E13981" s="33">
        <v>79767.490000000005</v>
      </c>
    </row>
    <row r="13982" spans="1:5" x14ac:dyDescent="0.25">
      <c r="A13982">
        <v>10</v>
      </c>
      <c r="B13982" s="35" t="str">
        <f t="shared" si="219"/>
        <v xml:space="preserve">F164-2  </v>
      </c>
      <c r="C13982" s="25" t="s">
        <v>483</v>
      </c>
      <c r="D13982" s="26">
        <v>61729.599999999999</v>
      </c>
      <c r="E13982" s="26">
        <v>79767.490000000005</v>
      </c>
    </row>
    <row r="13983" spans="1:5" x14ac:dyDescent="0.25">
      <c r="A13983">
        <v>10</v>
      </c>
      <c r="B13983" s="35" t="str">
        <f t="shared" si="219"/>
        <v>F1-P110.</v>
      </c>
      <c r="C13983" s="25" t="s">
        <v>216</v>
      </c>
      <c r="D13983" s="26">
        <v>61729.599999999999</v>
      </c>
      <c r="E13983" s="26">
        <v>79767.490000000005</v>
      </c>
    </row>
    <row r="13984" spans="1:5" x14ac:dyDescent="0.25">
      <c r="A13984">
        <v>10</v>
      </c>
      <c r="B13984" s="35" t="str">
        <f t="shared" si="219"/>
        <v>16500013</v>
      </c>
      <c r="C13984" s="32" t="s">
        <v>484</v>
      </c>
      <c r="D13984" s="33">
        <v>4155031.45</v>
      </c>
      <c r="E13984" s="33">
        <v>377730.15</v>
      </c>
    </row>
    <row r="13985" spans="1:5" x14ac:dyDescent="0.25">
      <c r="A13985">
        <v>10</v>
      </c>
      <c r="B13985" s="35" t="str">
        <f t="shared" si="219"/>
        <v>16500022</v>
      </c>
      <c r="C13985" s="32" t="s">
        <v>485</v>
      </c>
      <c r="D13985" s="33">
        <v>0</v>
      </c>
      <c r="E13985" s="33">
        <v>95625</v>
      </c>
    </row>
    <row r="13986" spans="1:5" x14ac:dyDescent="0.25">
      <c r="A13986">
        <v>10</v>
      </c>
      <c r="B13986" s="35" t="str">
        <f t="shared" si="219"/>
        <v>16500063</v>
      </c>
      <c r="C13986" s="32" t="s">
        <v>486</v>
      </c>
      <c r="D13986" s="33">
        <v>305482.43</v>
      </c>
      <c r="E13986" s="33">
        <v>27771.13</v>
      </c>
    </row>
    <row r="13987" spans="1:5" x14ac:dyDescent="0.25">
      <c r="A13987">
        <v>10</v>
      </c>
      <c r="B13987" s="35" t="str">
        <f t="shared" si="219"/>
        <v>16500081</v>
      </c>
      <c r="C13987" s="32" t="s">
        <v>487</v>
      </c>
      <c r="D13987" s="33">
        <v>0</v>
      </c>
      <c r="E13987" s="33">
        <v>0</v>
      </c>
    </row>
    <row r="13988" spans="1:5" x14ac:dyDescent="0.25">
      <c r="A13988">
        <v>10</v>
      </c>
      <c r="B13988" s="35" t="str">
        <f t="shared" si="219"/>
        <v>16500083</v>
      </c>
      <c r="C13988" s="32" t="s">
        <v>488</v>
      </c>
      <c r="D13988" s="33">
        <v>878462.25</v>
      </c>
      <c r="E13988" s="33">
        <v>1362316.62</v>
      </c>
    </row>
    <row r="13989" spans="1:5" x14ac:dyDescent="0.25">
      <c r="A13989">
        <v>10</v>
      </c>
      <c r="B13989" s="35" t="str">
        <f t="shared" si="219"/>
        <v>16500091</v>
      </c>
      <c r="C13989" s="32" t="s">
        <v>489</v>
      </c>
      <c r="D13989" s="33">
        <v>0</v>
      </c>
      <c r="E13989" s="33">
        <v>0</v>
      </c>
    </row>
    <row r="13990" spans="1:5" x14ac:dyDescent="0.25">
      <c r="A13990">
        <v>10</v>
      </c>
      <c r="B13990" s="35" t="str">
        <f t="shared" si="219"/>
        <v>16500103</v>
      </c>
      <c r="C13990" s="32" t="s">
        <v>491</v>
      </c>
      <c r="D13990" s="33">
        <v>0</v>
      </c>
      <c r="E13990" s="33">
        <v>40000</v>
      </c>
    </row>
    <row r="13991" spans="1:5" x14ac:dyDescent="0.25">
      <c r="A13991">
        <v>10</v>
      </c>
      <c r="B13991" s="35" t="str">
        <f t="shared" si="219"/>
        <v>16500143</v>
      </c>
      <c r="C13991" s="32" t="s">
        <v>492</v>
      </c>
      <c r="D13991" s="33">
        <v>192367.26</v>
      </c>
      <c r="E13991" s="33">
        <v>240747.51999999999</v>
      </c>
    </row>
    <row r="13992" spans="1:5" x14ac:dyDescent="0.25">
      <c r="A13992">
        <v>10</v>
      </c>
      <c r="B13992" s="35" t="str">
        <f t="shared" si="219"/>
        <v>16500153</v>
      </c>
      <c r="C13992" s="32" t="s">
        <v>493</v>
      </c>
      <c r="D13992" s="33">
        <v>43895.37</v>
      </c>
      <c r="E13992" s="33">
        <v>76664.52</v>
      </c>
    </row>
    <row r="13993" spans="1:5" x14ac:dyDescent="0.25">
      <c r="A13993">
        <v>10</v>
      </c>
      <c r="B13993" s="35" t="str">
        <f t="shared" si="219"/>
        <v>16500183</v>
      </c>
      <c r="C13993" s="32" t="s">
        <v>494</v>
      </c>
      <c r="D13993" s="33">
        <v>93771.92</v>
      </c>
      <c r="E13993" s="33">
        <v>228246.96</v>
      </c>
    </row>
    <row r="13994" spans="1:5" x14ac:dyDescent="0.25">
      <c r="A13994">
        <v>10</v>
      </c>
      <c r="B13994" s="35" t="str">
        <f t="shared" si="219"/>
        <v>16500213</v>
      </c>
      <c r="C13994" s="32" t="s">
        <v>495</v>
      </c>
      <c r="D13994" s="33">
        <v>0</v>
      </c>
      <c r="E13994" s="33">
        <v>40552.870000000003</v>
      </c>
    </row>
    <row r="13995" spans="1:5" x14ac:dyDescent="0.25">
      <c r="A13995">
        <v>10</v>
      </c>
      <c r="B13995" s="35" t="str">
        <f t="shared" si="219"/>
        <v>16500223</v>
      </c>
      <c r="C13995" s="32" t="s">
        <v>496</v>
      </c>
      <c r="D13995" s="33">
        <v>0</v>
      </c>
      <c r="E13995" s="33">
        <v>74236.210000000006</v>
      </c>
    </row>
    <row r="13996" spans="1:5" x14ac:dyDescent="0.25">
      <c r="A13996">
        <v>10</v>
      </c>
      <c r="B13996" s="35" t="str">
        <f t="shared" si="219"/>
        <v>16500251</v>
      </c>
      <c r="C13996" s="32" t="s">
        <v>497</v>
      </c>
      <c r="D13996" s="33">
        <v>0</v>
      </c>
      <c r="E13996" s="33">
        <v>0</v>
      </c>
    </row>
    <row r="13997" spans="1:5" x14ac:dyDescent="0.25">
      <c r="A13997">
        <v>10</v>
      </c>
      <c r="B13997" s="35" t="str">
        <f t="shared" si="219"/>
        <v>16500283</v>
      </c>
      <c r="C13997" s="32" t="s">
        <v>498</v>
      </c>
      <c r="D13997" s="33">
        <v>0</v>
      </c>
      <c r="E13997" s="33">
        <v>677934.02</v>
      </c>
    </row>
    <row r="13998" spans="1:5" x14ac:dyDescent="0.25">
      <c r="A13998">
        <v>10</v>
      </c>
      <c r="B13998" s="35" t="str">
        <f t="shared" si="219"/>
        <v>16500303</v>
      </c>
      <c r="C13998" s="32" t="s">
        <v>499</v>
      </c>
      <c r="D13998" s="33">
        <v>0</v>
      </c>
      <c r="E13998" s="33">
        <v>275000</v>
      </c>
    </row>
    <row r="13999" spans="1:5" x14ac:dyDescent="0.25">
      <c r="A13999">
        <v>10</v>
      </c>
      <c r="B13999" s="35" t="str">
        <f t="shared" si="219"/>
        <v>16500321</v>
      </c>
      <c r="C13999" s="32" t="s">
        <v>500</v>
      </c>
      <c r="D13999" s="33">
        <v>0</v>
      </c>
      <c r="E13999" s="33">
        <v>175964.79999999999</v>
      </c>
    </row>
    <row r="14000" spans="1:5" x14ac:dyDescent="0.25">
      <c r="A14000">
        <v>10</v>
      </c>
      <c r="B14000" s="35" t="str">
        <f t="shared" si="219"/>
        <v>16500331</v>
      </c>
      <c r="C14000" s="32" t="s">
        <v>501</v>
      </c>
      <c r="D14000" s="33">
        <v>0</v>
      </c>
      <c r="E14000" s="33">
        <v>220065.2</v>
      </c>
    </row>
    <row r="14001" spans="1:5" x14ac:dyDescent="0.25">
      <c r="A14001">
        <v>10</v>
      </c>
      <c r="B14001" s="35" t="str">
        <f t="shared" si="219"/>
        <v>16500333</v>
      </c>
      <c r="C14001" s="32" t="s">
        <v>502</v>
      </c>
      <c r="D14001" s="33">
        <v>0</v>
      </c>
      <c r="E14001" s="33">
        <v>0</v>
      </c>
    </row>
    <row r="14002" spans="1:5" x14ac:dyDescent="0.25">
      <c r="A14002">
        <v>10</v>
      </c>
      <c r="B14002" s="35" t="str">
        <f t="shared" si="219"/>
        <v>16500351</v>
      </c>
      <c r="C14002" s="32" t="s">
        <v>503</v>
      </c>
      <c r="D14002" s="33">
        <v>161766.98000000001</v>
      </c>
      <c r="E14002" s="33">
        <v>26961.18</v>
      </c>
    </row>
    <row r="14003" spans="1:5" x14ac:dyDescent="0.25">
      <c r="A14003">
        <v>10</v>
      </c>
      <c r="B14003" s="35" t="str">
        <f t="shared" si="219"/>
        <v>16500373</v>
      </c>
      <c r="C14003" s="32" t="s">
        <v>504</v>
      </c>
      <c r="D14003" s="33">
        <v>75172.53</v>
      </c>
      <c r="E14003" s="33">
        <v>56035.81</v>
      </c>
    </row>
    <row r="14004" spans="1:5" x14ac:dyDescent="0.25">
      <c r="A14004">
        <v>10</v>
      </c>
      <c r="B14004" s="35" t="str">
        <f t="shared" si="219"/>
        <v>16500383</v>
      </c>
      <c r="C14004" s="32" t="s">
        <v>505</v>
      </c>
      <c r="D14004" s="33">
        <v>1159867.95</v>
      </c>
      <c r="E14004" s="33">
        <v>1461538.48</v>
      </c>
    </row>
    <row r="14005" spans="1:5" x14ac:dyDescent="0.25">
      <c r="A14005">
        <v>10</v>
      </c>
      <c r="B14005" s="35" t="str">
        <f t="shared" si="219"/>
        <v>16500413</v>
      </c>
      <c r="C14005" s="32" t="s">
        <v>508</v>
      </c>
      <c r="D14005" s="33">
        <v>0</v>
      </c>
      <c r="E14005" s="33">
        <v>85503.05</v>
      </c>
    </row>
    <row r="14006" spans="1:5" x14ac:dyDescent="0.25">
      <c r="A14006">
        <v>10</v>
      </c>
      <c r="B14006" s="35" t="str">
        <f t="shared" si="219"/>
        <v>16500433</v>
      </c>
      <c r="C14006" s="32" t="s">
        <v>510</v>
      </c>
      <c r="D14006" s="33">
        <v>356484</v>
      </c>
      <c r="E14006" s="33">
        <v>59414</v>
      </c>
    </row>
    <row r="14007" spans="1:5" x14ac:dyDescent="0.25">
      <c r="A14007">
        <v>10</v>
      </c>
      <c r="B14007" s="35" t="str">
        <f t="shared" si="219"/>
        <v>16500443</v>
      </c>
      <c r="C14007" s="32" t="s">
        <v>511</v>
      </c>
      <c r="D14007" s="33">
        <v>0</v>
      </c>
      <c r="E14007" s="33">
        <v>55696.76</v>
      </c>
    </row>
    <row r="14008" spans="1:5" x14ac:dyDescent="0.25">
      <c r="A14008">
        <v>10</v>
      </c>
      <c r="B14008" s="35" t="str">
        <f t="shared" si="219"/>
        <v>16500493</v>
      </c>
      <c r="C14008" s="32" t="s">
        <v>1771</v>
      </c>
      <c r="D14008" s="33">
        <v>70380.84</v>
      </c>
      <c r="E14008" s="33">
        <v>0</v>
      </c>
    </row>
    <row r="14009" spans="1:5" x14ac:dyDescent="0.25">
      <c r="A14009">
        <v>10</v>
      </c>
      <c r="B14009" s="35" t="str">
        <f t="shared" si="219"/>
        <v>16500503</v>
      </c>
      <c r="C14009" s="32" t="s">
        <v>513</v>
      </c>
      <c r="D14009" s="33">
        <v>0</v>
      </c>
      <c r="E14009" s="33">
        <v>0</v>
      </c>
    </row>
    <row r="14010" spans="1:5" x14ac:dyDescent="0.25">
      <c r="A14010">
        <v>10</v>
      </c>
      <c r="B14010" s="35" t="str">
        <f t="shared" si="219"/>
        <v>16500553</v>
      </c>
      <c r="C14010" s="32" t="s">
        <v>514</v>
      </c>
      <c r="D14010" s="33">
        <v>348969.2</v>
      </c>
      <c r="E14010" s="33">
        <v>35434.199999999997</v>
      </c>
    </row>
    <row r="14011" spans="1:5" x14ac:dyDescent="0.25">
      <c r="A14011">
        <v>10</v>
      </c>
      <c r="B14011" s="35" t="str">
        <f t="shared" si="219"/>
        <v>16500563</v>
      </c>
      <c r="C14011" s="32" t="s">
        <v>1772</v>
      </c>
      <c r="D14011" s="33">
        <v>182800.81</v>
      </c>
      <c r="E14011" s="33">
        <v>30466.81</v>
      </c>
    </row>
    <row r="14012" spans="1:5" x14ac:dyDescent="0.25">
      <c r="A14012">
        <v>10</v>
      </c>
      <c r="B14012" s="35" t="str">
        <f t="shared" si="219"/>
        <v>16500583</v>
      </c>
      <c r="C14012" s="32" t="s">
        <v>515</v>
      </c>
      <c r="D14012" s="33">
        <v>505199.74</v>
      </c>
      <c r="E14012" s="33">
        <v>84199.94</v>
      </c>
    </row>
    <row r="14013" spans="1:5" x14ac:dyDescent="0.25">
      <c r="A14013">
        <v>10</v>
      </c>
      <c r="B14013" s="35" t="str">
        <f t="shared" si="219"/>
        <v>16500611</v>
      </c>
      <c r="C14013" s="32" t="s">
        <v>516</v>
      </c>
      <c r="D14013" s="33">
        <v>0</v>
      </c>
      <c r="E14013" s="33">
        <v>122596.9</v>
      </c>
    </row>
    <row r="14014" spans="1:5" x14ac:dyDescent="0.25">
      <c r="A14014">
        <v>10</v>
      </c>
      <c r="B14014" s="35" t="str">
        <f t="shared" si="219"/>
        <v>16500612</v>
      </c>
      <c r="C14014" s="32" t="s">
        <v>517</v>
      </c>
      <c r="D14014" s="33">
        <v>0</v>
      </c>
      <c r="E14014" s="33">
        <v>74976.600000000006</v>
      </c>
    </row>
    <row r="14015" spans="1:5" x14ac:dyDescent="0.25">
      <c r="A14015">
        <v>10</v>
      </c>
      <c r="B14015" s="35" t="str">
        <f t="shared" si="219"/>
        <v>16500622</v>
      </c>
      <c r="C14015" s="32" t="s">
        <v>518</v>
      </c>
      <c r="D14015" s="33">
        <v>0</v>
      </c>
      <c r="E14015" s="33">
        <v>14462.8</v>
      </c>
    </row>
    <row r="14016" spans="1:5" x14ac:dyDescent="0.25">
      <c r="A14016">
        <v>10</v>
      </c>
      <c r="B14016" s="35" t="str">
        <f t="shared" si="219"/>
        <v>16500623</v>
      </c>
      <c r="C14016" s="32" t="s">
        <v>519</v>
      </c>
      <c r="D14016" s="33">
        <v>14863.87</v>
      </c>
      <c r="E14016" s="33">
        <v>29727.77</v>
      </c>
    </row>
    <row r="14017" spans="1:5" x14ac:dyDescent="0.25">
      <c r="A14017">
        <v>10</v>
      </c>
      <c r="B14017" s="35" t="str">
        <f t="shared" si="219"/>
        <v>16500673</v>
      </c>
      <c r="C14017" s="32" t="s">
        <v>520</v>
      </c>
      <c r="D14017" s="33">
        <v>0</v>
      </c>
      <c r="E14017" s="33">
        <v>38425.089999999997</v>
      </c>
    </row>
    <row r="14018" spans="1:5" x14ac:dyDescent="0.25">
      <c r="A14018">
        <v>10</v>
      </c>
      <c r="B14018" s="35" t="str">
        <f t="shared" si="219"/>
        <v>16500693</v>
      </c>
      <c r="C14018" s="32" t="s">
        <v>1773</v>
      </c>
      <c r="D14018" s="33">
        <v>0</v>
      </c>
      <c r="E14018" s="33">
        <v>73736.91</v>
      </c>
    </row>
    <row r="14019" spans="1:5" x14ac:dyDescent="0.25">
      <c r="A14019">
        <v>10</v>
      </c>
      <c r="B14019" s="35" t="str">
        <f t="shared" si="219"/>
        <v>16500703</v>
      </c>
      <c r="C14019" s="32" t="s">
        <v>1884</v>
      </c>
      <c r="D14019" s="33">
        <v>0</v>
      </c>
      <c r="E14019" s="33">
        <v>26914.2</v>
      </c>
    </row>
    <row r="14020" spans="1:5" x14ac:dyDescent="0.25">
      <c r="A14020">
        <v>10</v>
      </c>
      <c r="B14020" s="35" t="str">
        <f t="shared" si="219"/>
        <v>16500743</v>
      </c>
      <c r="C14020" s="32" t="s">
        <v>521</v>
      </c>
      <c r="D14020" s="33">
        <v>65393.56</v>
      </c>
      <c r="E14020" s="33">
        <v>100739.09</v>
      </c>
    </row>
    <row r="14021" spans="1:5" x14ac:dyDescent="0.25">
      <c r="A14021">
        <v>10</v>
      </c>
      <c r="B14021" s="35" t="str">
        <f t="shared" si="219"/>
        <v>16500751</v>
      </c>
      <c r="C14021" s="32" t="s">
        <v>1774</v>
      </c>
      <c r="D14021" s="33">
        <v>18161256.09</v>
      </c>
      <c r="E14021" s="33">
        <v>0</v>
      </c>
    </row>
    <row r="14022" spans="1:5" x14ac:dyDescent="0.25">
      <c r="A14022">
        <v>10</v>
      </c>
      <c r="B14022" s="35" t="str">
        <f t="shared" si="219"/>
        <v>16500753</v>
      </c>
      <c r="C14022" s="32" t="s">
        <v>522</v>
      </c>
      <c r="D14022" s="33">
        <v>351507.84</v>
      </c>
      <c r="E14022" s="33">
        <v>556465.57999999996</v>
      </c>
    </row>
    <row r="14023" spans="1:5" x14ac:dyDescent="0.25">
      <c r="A14023">
        <v>10</v>
      </c>
      <c r="B14023" s="35" t="str">
        <f t="shared" si="219"/>
        <v>16500783</v>
      </c>
      <c r="C14023" s="32" t="s">
        <v>523</v>
      </c>
      <c r="D14023" s="33">
        <v>62038.04</v>
      </c>
      <c r="E14023" s="33">
        <v>78498.75</v>
      </c>
    </row>
    <row r="14024" spans="1:5" x14ac:dyDescent="0.25">
      <c r="A14024">
        <v>10</v>
      </c>
      <c r="B14024" s="35" t="str">
        <f t="shared" si="219"/>
        <v>16500963</v>
      </c>
      <c r="C14024" s="32" t="s">
        <v>528</v>
      </c>
      <c r="D14024" s="33">
        <v>0</v>
      </c>
      <c r="E14024" s="33">
        <v>0</v>
      </c>
    </row>
    <row r="14025" spans="1:5" x14ac:dyDescent="0.25">
      <c r="A14025">
        <v>10</v>
      </c>
      <c r="B14025" s="35" t="str">
        <f t="shared" si="219"/>
        <v>16501003</v>
      </c>
      <c r="C14025" s="32" t="s">
        <v>531</v>
      </c>
      <c r="D14025" s="33">
        <v>0</v>
      </c>
      <c r="E14025" s="33">
        <v>525</v>
      </c>
    </row>
    <row r="14026" spans="1:5" x14ac:dyDescent="0.25">
      <c r="A14026">
        <v>10</v>
      </c>
      <c r="B14026" s="35" t="str">
        <f t="shared" si="219"/>
        <v>16501013</v>
      </c>
      <c r="C14026" s="32" t="s">
        <v>532</v>
      </c>
      <c r="D14026" s="33">
        <v>1217187.3999999999</v>
      </c>
      <c r="E14026" s="33">
        <v>572386.68999999994</v>
      </c>
    </row>
    <row r="14027" spans="1:5" x14ac:dyDescent="0.25">
      <c r="A14027">
        <v>10</v>
      </c>
      <c r="B14027" s="35" t="str">
        <f t="shared" si="219"/>
        <v>16501023</v>
      </c>
      <c r="C14027" s="32" t="s">
        <v>533</v>
      </c>
      <c r="D14027" s="33">
        <v>0</v>
      </c>
      <c r="E14027" s="33">
        <v>0</v>
      </c>
    </row>
    <row r="14028" spans="1:5" x14ac:dyDescent="0.25">
      <c r="A14028">
        <v>10</v>
      </c>
      <c r="B14028" s="35" t="str">
        <f t="shared" si="219"/>
        <v>16501033</v>
      </c>
      <c r="C14028" s="32" t="s">
        <v>534</v>
      </c>
      <c r="D14028" s="33">
        <v>0</v>
      </c>
      <c r="E14028" s="33">
        <v>91630</v>
      </c>
    </row>
    <row r="14029" spans="1:5" x14ac:dyDescent="0.25">
      <c r="A14029">
        <v>10</v>
      </c>
      <c r="B14029" s="35" t="str">
        <f t="shared" si="219"/>
        <v>16501043</v>
      </c>
      <c r="C14029" s="32" t="s">
        <v>535</v>
      </c>
      <c r="D14029" s="33">
        <v>0</v>
      </c>
      <c r="E14029" s="33">
        <v>445637.52</v>
      </c>
    </row>
    <row r="14030" spans="1:5" x14ac:dyDescent="0.25">
      <c r="A14030">
        <v>10</v>
      </c>
      <c r="B14030" s="35" t="str">
        <f t="shared" si="219"/>
        <v>16501051</v>
      </c>
      <c r="C14030" s="32" t="s">
        <v>536</v>
      </c>
      <c r="D14030" s="33">
        <v>0</v>
      </c>
      <c r="E14030" s="33">
        <v>143010.04999999999</v>
      </c>
    </row>
    <row r="14031" spans="1:5" x14ac:dyDescent="0.25">
      <c r="A14031">
        <v>10</v>
      </c>
      <c r="B14031" s="35" t="str">
        <f t="shared" si="219"/>
        <v>16501053</v>
      </c>
      <c r="C14031" s="32" t="s">
        <v>537</v>
      </c>
      <c r="D14031" s="33">
        <v>0</v>
      </c>
      <c r="E14031" s="33">
        <v>16865.419999999998</v>
      </c>
    </row>
    <row r="14032" spans="1:5" x14ac:dyDescent="0.25">
      <c r="A14032">
        <v>10</v>
      </c>
      <c r="B14032" s="35" t="str">
        <f t="shared" si="219"/>
        <v>16501083</v>
      </c>
      <c r="C14032" s="32" t="s">
        <v>538</v>
      </c>
      <c r="D14032" s="33">
        <v>6101.17</v>
      </c>
      <c r="E14032" s="33">
        <v>13595.94</v>
      </c>
    </row>
    <row r="14033" spans="1:5" x14ac:dyDescent="0.25">
      <c r="A14033">
        <v>10</v>
      </c>
      <c r="B14033" s="35" t="str">
        <f t="shared" si="219"/>
        <v>16501101</v>
      </c>
      <c r="C14033" s="32" t="s">
        <v>539</v>
      </c>
      <c r="D14033" s="33">
        <v>41422.9</v>
      </c>
      <c r="E14033" s="33">
        <v>57147.23</v>
      </c>
    </row>
    <row r="14034" spans="1:5" x14ac:dyDescent="0.25">
      <c r="A14034">
        <v>10</v>
      </c>
      <c r="B14034" s="35" t="str">
        <f t="shared" si="219"/>
        <v>16501103</v>
      </c>
      <c r="C14034" s="32" t="s">
        <v>540</v>
      </c>
      <c r="D14034" s="33">
        <v>112715.13</v>
      </c>
      <c r="E14034" s="33">
        <v>235810.37</v>
      </c>
    </row>
    <row r="14035" spans="1:5" x14ac:dyDescent="0.25">
      <c r="A14035">
        <v>10</v>
      </c>
      <c r="B14035" s="35" t="str">
        <f t="shared" si="219"/>
        <v>16501113</v>
      </c>
      <c r="C14035" s="32" t="s">
        <v>541</v>
      </c>
      <c r="D14035" s="33">
        <v>74217.31</v>
      </c>
      <c r="E14035" s="33">
        <v>75969.3</v>
      </c>
    </row>
    <row r="14036" spans="1:5" x14ac:dyDescent="0.25">
      <c r="A14036">
        <v>10</v>
      </c>
      <c r="B14036" s="35" t="str">
        <f t="shared" si="219"/>
        <v>16502001</v>
      </c>
      <c r="C14036" s="32" t="s">
        <v>1776</v>
      </c>
      <c r="D14036" s="33">
        <v>1251</v>
      </c>
      <c r="E14036" s="33">
        <v>0</v>
      </c>
    </row>
    <row r="14037" spans="1:5" x14ac:dyDescent="0.25">
      <c r="A14037">
        <v>10</v>
      </c>
      <c r="B14037" s="35" t="str">
        <f t="shared" si="219"/>
        <v>16502003</v>
      </c>
      <c r="C14037" s="32" t="s">
        <v>546</v>
      </c>
      <c r="D14037" s="33">
        <v>20809.07</v>
      </c>
      <c r="E14037" s="33">
        <v>31213.63</v>
      </c>
    </row>
    <row r="14038" spans="1:5" x14ac:dyDescent="0.25">
      <c r="A14038">
        <v>10</v>
      </c>
      <c r="B14038" s="35" t="str">
        <f t="shared" si="219"/>
        <v>16502013</v>
      </c>
      <c r="C14038" s="32" t="s">
        <v>1777</v>
      </c>
      <c r="D14038" s="33">
        <v>106100.03</v>
      </c>
      <c r="E14038" s="33">
        <v>0</v>
      </c>
    </row>
    <row r="14039" spans="1:5" x14ac:dyDescent="0.25">
      <c r="A14039">
        <v>10</v>
      </c>
      <c r="B14039" s="35" t="str">
        <f t="shared" si="219"/>
        <v>16502021</v>
      </c>
      <c r="C14039" s="32" t="s">
        <v>1778</v>
      </c>
      <c r="D14039" s="33">
        <v>1925</v>
      </c>
      <c r="E14039" s="33">
        <v>0</v>
      </c>
    </row>
    <row r="14040" spans="1:5" x14ac:dyDescent="0.25">
      <c r="A14040">
        <v>10</v>
      </c>
      <c r="B14040" s="35" t="str">
        <f t="shared" ref="B14040:B14103" si="220">LEFT(C14040,8)</f>
        <v>16502023</v>
      </c>
      <c r="C14040" s="32" t="s">
        <v>547</v>
      </c>
      <c r="D14040" s="33">
        <v>111823.59</v>
      </c>
      <c r="E14040" s="33">
        <v>148466.92000000001</v>
      </c>
    </row>
    <row r="14041" spans="1:5" x14ac:dyDescent="0.25">
      <c r="A14041">
        <v>10</v>
      </c>
      <c r="B14041" s="35" t="str">
        <f t="shared" si="220"/>
        <v>16502053</v>
      </c>
      <c r="C14041" s="32" t="s">
        <v>548</v>
      </c>
      <c r="D14041" s="33">
        <v>0</v>
      </c>
      <c r="E14041" s="33">
        <v>16830.490000000002</v>
      </c>
    </row>
    <row r="14042" spans="1:5" x14ac:dyDescent="0.25">
      <c r="A14042">
        <v>10</v>
      </c>
      <c r="B14042" s="35" t="str">
        <f t="shared" si="220"/>
        <v>16502063</v>
      </c>
      <c r="C14042" s="32" t="s">
        <v>549</v>
      </c>
      <c r="D14042" s="33">
        <v>172763.63</v>
      </c>
      <c r="E14042" s="33">
        <v>28793.93</v>
      </c>
    </row>
    <row r="14043" spans="1:5" x14ac:dyDescent="0.25">
      <c r="A14043">
        <v>10</v>
      </c>
      <c r="B14043" s="35" t="str">
        <f t="shared" si="220"/>
        <v>16502103</v>
      </c>
      <c r="C14043" s="32" t="s">
        <v>1779</v>
      </c>
      <c r="D14043" s="33">
        <v>68255</v>
      </c>
      <c r="E14043" s="33">
        <v>103937.15</v>
      </c>
    </row>
    <row r="14044" spans="1:5" x14ac:dyDescent="0.25">
      <c r="A14044">
        <v>10</v>
      </c>
      <c r="B14044" s="35" t="str">
        <f t="shared" si="220"/>
        <v>16502113</v>
      </c>
      <c r="C14044" s="32" t="s">
        <v>551</v>
      </c>
      <c r="D14044" s="33">
        <v>58685.18</v>
      </c>
      <c r="E14044" s="33">
        <v>75452.350000000006</v>
      </c>
    </row>
    <row r="14045" spans="1:5" x14ac:dyDescent="0.25">
      <c r="A14045">
        <v>10</v>
      </c>
      <c r="B14045" s="35" t="str">
        <f t="shared" si="220"/>
        <v>16502123</v>
      </c>
      <c r="C14045" s="32" t="s">
        <v>552</v>
      </c>
      <c r="D14045" s="33">
        <v>105361.78</v>
      </c>
      <c r="E14045" s="33">
        <v>17560.28</v>
      </c>
    </row>
    <row r="14046" spans="1:5" x14ac:dyDescent="0.25">
      <c r="A14046">
        <v>10</v>
      </c>
      <c r="B14046" s="35" t="str">
        <f t="shared" si="220"/>
        <v>16502133</v>
      </c>
      <c r="C14046" s="32" t="s">
        <v>553</v>
      </c>
      <c r="D14046" s="33">
        <v>206265.12</v>
      </c>
      <c r="E14046" s="33">
        <v>580083.68000000005</v>
      </c>
    </row>
    <row r="14047" spans="1:5" x14ac:dyDescent="0.25">
      <c r="A14047">
        <v>10</v>
      </c>
      <c r="B14047" s="35" t="str">
        <f t="shared" si="220"/>
        <v>16502153</v>
      </c>
      <c r="C14047" s="32" t="s">
        <v>554</v>
      </c>
      <c r="D14047" s="33">
        <v>155655.31</v>
      </c>
      <c r="E14047" s="33">
        <v>196344.18</v>
      </c>
    </row>
    <row r="14048" spans="1:5" x14ac:dyDescent="0.25">
      <c r="A14048">
        <v>10</v>
      </c>
      <c r="B14048" s="35" t="str">
        <f t="shared" si="220"/>
        <v>16502173</v>
      </c>
      <c r="C14048" s="32" t="s">
        <v>555</v>
      </c>
      <c r="D14048" s="33">
        <v>201078.1</v>
      </c>
      <c r="E14048" s="33">
        <v>395972.76</v>
      </c>
    </row>
    <row r="14049" spans="1:5" x14ac:dyDescent="0.25">
      <c r="A14049">
        <v>10</v>
      </c>
      <c r="B14049" s="35" t="str">
        <f t="shared" si="220"/>
        <v>16502181</v>
      </c>
      <c r="C14049" s="32" t="s">
        <v>556</v>
      </c>
      <c r="D14049" s="33">
        <v>9164.11</v>
      </c>
      <c r="E14049" s="33">
        <v>9164.11</v>
      </c>
    </row>
    <row r="14050" spans="1:5" x14ac:dyDescent="0.25">
      <c r="A14050">
        <v>10</v>
      </c>
      <c r="B14050" s="35" t="str">
        <f t="shared" si="220"/>
        <v>16502191</v>
      </c>
      <c r="C14050" s="32" t="s">
        <v>557</v>
      </c>
      <c r="D14050" s="33">
        <v>188018.38</v>
      </c>
      <c r="E14050" s="33">
        <v>308645.76000000001</v>
      </c>
    </row>
    <row r="14051" spans="1:5" x14ac:dyDescent="0.25">
      <c r="A14051">
        <v>10</v>
      </c>
      <c r="B14051" s="35" t="str">
        <f t="shared" si="220"/>
        <v>16502201</v>
      </c>
      <c r="C14051" s="32" t="s">
        <v>558</v>
      </c>
      <c r="D14051" s="33">
        <v>14084</v>
      </c>
      <c r="E14051" s="33">
        <v>14084</v>
      </c>
    </row>
    <row r="14052" spans="1:5" x14ac:dyDescent="0.25">
      <c r="A14052">
        <v>10</v>
      </c>
      <c r="B14052" s="35" t="str">
        <f t="shared" si="220"/>
        <v>16502213</v>
      </c>
      <c r="C14052" s="32" t="s">
        <v>559</v>
      </c>
      <c r="D14052" s="33">
        <v>12381</v>
      </c>
      <c r="E14052" s="33">
        <v>53486.03</v>
      </c>
    </row>
    <row r="14053" spans="1:5" x14ac:dyDescent="0.25">
      <c r="A14053">
        <v>10</v>
      </c>
      <c r="B14053" s="35" t="str">
        <f t="shared" si="220"/>
        <v>16502261</v>
      </c>
      <c r="C14053" s="32" t="s">
        <v>1780</v>
      </c>
      <c r="D14053" s="33">
        <v>1788257.78</v>
      </c>
      <c r="E14053" s="33">
        <v>0</v>
      </c>
    </row>
    <row r="14054" spans="1:5" x14ac:dyDescent="0.25">
      <c r="A14054">
        <v>10</v>
      </c>
      <c r="B14054" s="35" t="str">
        <f t="shared" si="220"/>
        <v>16502271</v>
      </c>
      <c r="C14054" s="32" t="s">
        <v>1781</v>
      </c>
      <c r="D14054" s="33">
        <v>1386542.31</v>
      </c>
      <c r="E14054" s="33">
        <v>0</v>
      </c>
    </row>
    <row r="14055" spans="1:5" x14ac:dyDescent="0.25">
      <c r="A14055">
        <v>10</v>
      </c>
      <c r="B14055" s="35" t="str">
        <f t="shared" si="220"/>
        <v>16502381</v>
      </c>
      <c r="C14055" s="32" t="s">
        <v>1782</v>
      </c>
      <c r="D14055" s="33">
        <v>1298084.4099999999</v>
      </c>
      <c r="E14055" s="33">
        <v>0</v>
      </c>
    </row>
    <row r="14056" spans="1:5" x14ac:dyDescent="0.25">
      <c r="A14056">
        <v>10</v>
      </c>
      <c r="B14056" s="35" t="str">
        <f t="shared" si="220"/>
        <v>16502382</v>
      </c>
      <c r="C14056" s="32" t="s">
        <v>560</v>
      </c>
      <c r="D14056" s="33">
        <v>2004187.5</v>
      </c>
      <c r="E14056" s="33">
        <v>1753027.5</v>
      </c>
    </row>
    <row r="14057" spans="1:5" x14ac:dyDescent="0.25">
      <c r="A14057">
        <v>10</v>
      </c>
      <c r="B14057" s="35" t="str">
        <f t="shared" si="220"/>
        <v>16502391</v>
      </c>
      <c r="C14057" s="32" t="s">
        <v>1783</v>
      </c>
      <c r="D14057" s="33">
        <v>2808321.94</v>
      </c>
      <c r="E14057" s="33">
        <v>0</v>
      </c>
    </row>
    <row r="14058" spans="1:5" x14ac:dyDescent="0.25">
      <c r="A14058">
        <v>10</v>
      </c>
      <c r="B14058" s="35" t="str">
        <f t="shared" si="220"/>
        <v>16502393</v>
      </c>
      <c r="C14058" s="32" t="s">
        <v>561</v>
      </c>
      <c r="D14058" s="33">
        <v>15330</v>
      </c>
      <c r="E14058" s="33">
        <v>14052.5</v>
      </c>
    </row>
    <row r="14059" spans="1:5" x14ac:dyDescent="0.25">
      <c r="A14059">
        <v>10</v>
      </c>
      <c r="B14059" s="35" t="str">
        <f t="shared" si="220"/>
        <v>16502401</v>
      </c>
      <c r="C14059" s="32" t="s">
        <v>1784</v>
      </c>
      <c r="D14059" s="33">
        <v>2423312.5699999998</v>
      </c>
      <c r="E14059" s="33">
        <v>0</v>
      </c>
    </row>
    <row r="14060" spans="1:5" x14ac:dyDescent="0.25">
      <c r="A14060">
        <v>10</v>
      </c>
      <c r="B14060" s="35" t="str">
        <f t="shared" si="220"/>
        <v>16502403</v>
      </c>
      <c r="C14060" s="32" t="s">
        <v>562</v>
      </c>
      <c r="D14060" s="33">
        <v>65700</v>
      </c>
      <c r="E14060" s="33">
        <v>82280</v>
      </c>
    </row>
    <row r="14061" spans="1:5" x14ac:dyDescent="0.25">
      <c r="A14061">
        <v>10</v>
      </c>
      <c r="B14061" s="35" t="str">
        <f t="shared" si="220"/>
        <v>16502413</v>
      </c>
      <c r="C14061" s="32" t="s">
        <v>563</v>
      </c>
      <c r="D14061" s="33">
        <v>60000</v>
      </c>
      <c r="E14061" s="33">
        <v>45000</v>
      </c>
    </row>
    <row r="14062" spans="1:5" x14ac:dyDescent="0.25">
      <c r="A14062">
        <v>10</v>
      </c>
      <c r="B14062" s="35" t="str">
        <f t="shared" si="220"/>
        <v>16502423</v>
      </c>
      <c r="C14062" s="32" t="s">
        <v>564</v>
      </c>
      <c r="D14062" s="33">
        <v>99653.16</v>
      </c>
      <c r="E14062" s="33">
        <v>99653.16</v>
      </c>
    </row>
    <row r="14063" spans="1:5" x14ac:dyDescent="0.25">
      <c r="A14063">
        <v>10</v>
      </c>
      <c r="B14063" s="35" t="str">
        <f t="shared" si="220"/>
        <v>16502433</v>
      </c>
      <c r="C14063" s="32" t="s">
        <v>565</v>
      </c>
      <c r="D14063" s="33">
        <v>40906.92</v>
      </c>
      <c r="E14063" s="33">
        <v>40906.92</v>
      </c>
    </row>
    <row r="14064" spans="1:5" x14ac:dyDescent="0.25">
      <c r="A14064">
        <v>10</v>
      </c>
      <c r="B14064" s="35" t="str">
        <f t="shared" si="220"/>
        <v>16502443</v>
      </c>
      <c r="C14064" s="32" t="s">
        <v>566</v>
      </c>
      <c r="D14064" s="33">
        <v>970217.52</v>
      </c>
      <c r="E14064" s="33">
        <v>970217.52</v>
      </c>
    </row>
    <row r="14065" spans="1:5" x14ac:dyDescent="0.25">
      <c r="A14065">
        <v>10</v>
      </c>
      <c r="B14065" s="35" t="str">
        <f t="shared" si="220"/>
        <v>16502453</v>
      </c>
      <c r="C14065" s="32" t="s">
        <v>567</v>
      </c>
      <c r="D14065" s="33">
        <v>148920</v>
      </c>
      <c r="E14065" s="33">
        <v>148920</v>
      </c>
    </row>
    <row r="14066" spans="1:5" x14ac:dyDescent="0.25">
      <c r="A14066">
        <v>10</v>
      </c>
      <c r="B14066" s="35" t="str">
        <f t="shared" si="220"/>
        <v>16502463</v>
      </c>
      <c r="C14066" s="32" t="s">
        <v>568</v>
      </c>
      <c r="D14066" s="33">
        <v>169907.38</v>
      </c>
      <c r="E14066" s="33">
        <v>169907.38</v>
      </c>
    </row>
    <row r="14067" spans="1:5" x14ac:dyDescent="0.25">
      <c r="A14067">
        <v>10</v>
      </c>
      <c r="B14067" s="35" t="str">
        <f t="shared" si="220"/>
        <v>16502473</v>
      </c>
      <c r="C14067" s="32" t="s">
        <v>569</v>
      </c>
      <c r="D14067" s="33">
        <v>47304</v>
      </c>
      <c r="E14067" s="33">
        <v>0</v>
      </c>
    </row>
    <row r="14068" spans="1:5" x14ac:dyDescent="0.25">
      <c r="A14068">
        <v>10</v>
      </c>
      <c r="B14068" s="35" t="str">
        <f t="shared" si="220"/>
        <v>16502483</v>
      </c>
      <c r="C14068" s="32" t="s">
        <v>570</v>
      </c>
      <c r="D14068" s="33">
        <v>74141.350000000006</v>
      </c>
      <c r="E14068" s="33">
        <v>74141.350000000006</v>
      </c>
    </row>
    <row r="14069" spans="1:5" x14ac:dyDescent="0.25">
      <c r="A14069">
        <v>10</v>
      </c>
      <c r="B14069" s="35" t="str">
        <f t="shared" si="220"/>
        <v>16502493</v>
      </c>
      <c r="C14069" s="32" t="s">
        <v>571</v>
      </c>
      <c r="D14069" s="33">
        <v>0</v>
      </c>
      <c r="E14069" s="33">
        <v>251662.76</v>
      </c>
    </row>
    <row r="14070" spans="1:5" x14ac:dyDescent="0.25">
      <c r="A14070">
        <v>10</v>
      </c>
      <c r="B14070" s="35" t="str">
        <f t="shared" si="220"/>
        <v>16502503</v>
      </c>
      <c r="C14070" s="32" t="s">
        <v>572</v>
      </c>
      <c r="D14070" s="33">
        <v>0</v>
      </c>
      <c r="E14070" s="33">
        <v>166750.44</v>
      </c>
    </row>
    <row r="14071" spans="1:5" x14ac:dyDescent="0.25">
      <c r="A14071">
        <v>10</v>
      </c>
      <c r="B14071" s="35" t="str">
        <f t="shared" si="220"/>
        <v>16502513</v>
      </c>
      <c r="C14071" s="32" t="s">
        <v>573</v>
      </c>
      <c r="D14071" s="33">
        <v>0</v>
      </c>
      <c r="E14071" s="33">
        <v>419493.62</v>
      </c>
    </row>
    <row r="14072" spans="1:5" x14ac:dyDescent="0.25">
      <c r="A14072">
        <v>10</v>
      </c>
      <c r="B14072" s="35" t="str">
        <f t="shared" si="220"/>
        <v>16502523</v>
      </c>
      <c r="C14072" s="32" t="s">
        <v>574</v>
      </c>
      <c r="D14072" s="33">
        <v>0</v>
      </c>
      <c r="E14072" s="33">
        <v>570039.56999999995</v>
      </c>
    </row>
    <row r="14073" spans="1:5" x14ac:dyDescent="0.25">
      <c r="A14073">
        <v>10</v>
      </c>
      <c r="B14073" s="35" t="str">
        <f t="shared" si="220"/>
        <v>16504023</v>
      </c>
      <c r="C14073" s="32" t="s">
        <v>582</v>
      </c>
      <c r="D14073" s="33">
        <v>322660</v>
      </c>
      <c r="E14073" s="33">
        <v>198560</v>
      </c>
    </row>
    <row r="14074" spans="1:5" x14ac:dyDescent="0.25">
      <c r="A14074">
        <v>10</v>
      </c>
      <c r="B14074" s="35" t="str">
        <f t="shared" si="220"/>
        <v>16504063</v>
      </c>
      <c r="C14074" s="32" t="s">
        <v>1785</v>
      </c>
      <c r="D14074" s="33">
        <v>11497.5</v>
      </c>
      <c r="E14074" s="33">
        <v>0</v>
      </c>
    </row>
    <row r="14075" spans="1:5" x14ac:dyDescent="0.25">
      <c r="A14075">
        <v>10</v>
      </c>
      <c r="B14075" s="35" t="str">
        <f t="shared" si="220"/>
        <v>16504073</v>
      </c>
      <c r="C14075" s="32" t="s">
        <v>1786</v>
      </c>
      <c r="D14075" s="33">
        <v>35000</v>
      </c>
      <c r="E14075" s="33">
        <v>0</v>
      </c>
    </row>
    <row r="14076" spans="1:5" x14ac:dyDescent="0.25">
      <c r="A14076">
        <v>10</v>
      </c>
      <c r="B14076" s="35" t="str">
        <f t="shared" si="220"/>
        <v>16504093</v>
      </c>
      <c r="C14076" s="32" t="s">
        <v>583</v>
      </c>
      <c r="D14076" s="33">
        <v>232524.02</v>
      </c>
      <c r="E14076" s="33">
        <v>149479.72</v>
      </c>
    </row>
    <row r="14077" spans="1:5" x14ac:dyDescent="0.25">
      <c r="A14077">
        <v>10</v>
      </c>
      <c r="B14077" s="35" t="str">
        <f t="shared" si="220"/>
        <v>16504101</v>
      </c>
      <c r="C14077" s="32" t="s">
        <v>584</v>
      </c>
      <c r="D14077" s="33">
        <v>100072.8</v>
      </c>
      <c r="E14077" s="33">
        <v>91936.8</v>
      </c>
    </row>
    <row r="14078" spans="1:5" x14ac:dyDescent="0.25">
      <c r="A14078">
        <v>10</v>
      </c>
      <c r="B14078" s="35" t="str">
        <f t="shared" si="220"/>
        <v>16504112</v>
      </c>
      <c r="C14078" s="32" t="s">
        <v>585</v>
      </c>
      <c r="D14078" s="33">
        <v>1196125</v>
      </c>
      <c r="E14078" s="33">
        <v>1105230</v>
      </c>
    </row>
    <row r="14079" spans="1:5" x14ac:dyDescent="0.25">
      <c r="A14079">
        <v>10</v>
      </c>
      <c r="B14079" s="35" t="str">
        <f t="shared" si="220"/>
        <v>16504171</v>
      </c>
      <c r="C14079" s="32" t="s">
        <v>586</v>
      </c>
      <c r="D14079" s="33">
        <v>497007.46</v>
      </c>
      <c r="E14079" s="33">
        <v>1088373.57</v>
      </c>
    </row>
    <row r="14080" spans="1:5" x14ac:dyDescent="0.25">
      <c r="A14080">
        <v>10</v>
      </c>
      <c r="B14080" s="35" t="str">
        <f t="shared" si="220"/>
        <v>16504181</v>
      </c>
      <c r="C14080" s="32" t="s">
        <v>587</v>
      </c>
      <c r="D14080" s="33">
        <v>271514.19</v>
      </c>
      <c r="E14080" s="33">
        <v>596115.81999999995</v>
      </c>
    </row>
    <row r="14081" spans="1:5" x14ac:dyDescent="0.25">
      <c r="A14081">
        <v>10</v>
      </c>
      <c r="B14081" s="35" t="str">
        <f t="shared" si="220"/>
        <v>16504191</v>
      </c>
      <c r="C14081" s="32" t="s">
        <v>588</v>
      </c>
      <c r="D14081" s="33">
        <v>7865.4</v>
      </c>
      <c r="E14081" s="33">
        <v>17307.66</v>
      </c>
    </row>
    <row r="14082" spans="1:5" x14ac:dyDescent="0.25">
      <c r="A14082">
        <v>10</v>
      </c>
      <c r="B14082" s="35" t="str">
        <f t="shared" si="220"/>
        <v>16504201</v>
      </c>
      <c r="C14082" s="32" t="s">
        <v>589</v>
      </c>
      <c r="D14082" s="33">
        <v>33006</v>
      </c>
      <c r="E14082" s="33">
        <v>33006</v>
      </c>
    </row>
    <row r="14083" spans="1:5" x14ac:dyDescent="0.25">
      <c r="A14083">
        <v>10</v>
      </c>
      <c r="B14083" s="35" t="str">
        <f t="shared" si="220"/>
        <v>16504221</v>
      </c>
      <c r="C14083" s="32" t="s">
        <v>590</v>
      </c>
      <c r="D14083" s="33">
        <v>201200</v>
      </c>
      <c r="E14083" s="33">
        <v>188625</v>
      </c>
    </row>
    <row r="14084" spans="1:5" x14ac:dyDescent="0.25">
      <c r="A14084">
        <v>10</v>
      </c>
      <c r="B14084" s="35" t="str">
        <f t="shared" si="220"/>
        <v>16504223</v>
      </c>
      <c r="C14084" s="32" t="s">
        <v>591</v>
      </c>
      <c r="D14084" s="33">
        <v>81814.080000000002</v>
      </c>
      <c r="E14084" s="33">
        <v>47724.88</v>
      </c>
    </row>
    <row r="14085" spans="1:5" x14ac:dyDescent="0.25">
      <c r="A14085">
        <v>10</v>
      </c>
      <c r="B14085" s="35" t="str">
        <f t="shared" si="220"/>
        <v>16504233</v>
      </c>
      <c r="C14085" s="32" t="s">
        <v>1787</v>
      </c>
      <c r="D14085" s="33">
        <v>970217.51</v>
      </c>
      <c r="E14085" s="33">
        <v>161702.91</v>
      </c>
    </row>
    <row r="14086" spans="1:5" x14ac:dyDescent="0.25">
      <c r="A14086">
        <v>10</v>
      </c>
      <c r="B14086" s="35" t="str">
        <f t="shared" si="220"/>
        <v>16504243</v>
      </c>
      <c r="C14086" s="32" t="s">
        <v>592</v>
      </c>
      <c r="D14086" s="33">
        <v>0</v>
      </c>
      <c r="E14086" s="33">
        <v>136099.73000000001</v>
      </c>
    </row>
    <row r="14087" spans="1:5" x14ac:dyDescent="0.25">
      <c r="A14087">
        <v>10</v>
      </c>
      <c r="B14087" s="35" t="str">
        <f t="shared" si="220"/>
        <v>16504253</v>
      </c>
      <c r="C14087" s="32" t="s">
        <v>593</v>
      </c>
      <c r="D14087" s="33">
        <v>0</v>
      </c>
      <c r="E14087" s="33">
        <v>22285.85</v>
      </c>
    </row>
    <row r="14088" spans="1:5" x14ac:dyDescent="0.25">
      <c r="A14088">
        <v>10</v>
      </c>
      <c r="B14088" s="35" t="str">
        <f t="shared" si="220"/>
        <v>16504261</v>
      </c>
      <c r="C14088" s="32" t="s">
        <v>594</v>
      </c>
      <c r="D14088" s="33">
        <v>0</v>
      </c>
      <c r="E14088" s="33">
        <v>414887.64</v>
      </c>
    </row>
    <row r="14089" spans="1:5" x14ac:dyDescent="0.25">
      <c r="A14089">
        <v>10</v>
      </c>
      <c r="B14089" s="35" t="str">
        <f t="shared" si="220"/>
        <v>16504271</v>
      </c>
      <c r="C14089" s="32" t="s">
        <v>595</v>
      </c>
      <c r="D14089" s="33">
        <v>0</v>
      </c>
      <c r="E14089" s="33">
        <v>227732.73</v>
      </c>
    </row>
    <row r="14090" spans="1:5" x14ac:dyDescent="0.25">
      <c r="A14090">
        <v>10</v>
      </c>
      <c r="B14090" s="35" t="str">
        <f t="shared" si="220"/>
        <v>16504273</v>
      </c>
      <c r="C14090" s="32" t="s">
        <v>596</v>
      </c>
      <c r="D14090" s="33">
        <v>198225.26</v>
      </c>
      <c r="E14090" s="33">
        <v>56635.76</v>
      </c>
    </row>
    <row r="14091" spans="1:5" x14ac:dyDescent="0.25">
      <c r="A14091">
        <v>10</v>
      </c>
      <c r="B14091" s="35" t="str">
        <f t="shared" si="220"/>
        <v>16504281</v>
      </c>
      <c r="C14091" s="32" t="s">
        <v>597</v>
      </c>
      <c r="D14091" s="33">
        <v>0</v>
      </c>
      <c r="E14091" s="33">
        <v>6624.95</v>
      </c>
    </row>
    <row r="14092" spans="1:5" x14ac:dyDescent="0.25">
      <c r="A14092">
        <v>10</v>
      </c>
      <c r="B14092" s="35" t="str">
        <f t="shared" si="220"/>
        <v>16504283</v>
      </c>
      <c r="C14092" s="32" t="s">
        <v>598</v>
      </c>
      <c r="D14092" s="33">
        <v>117390.47</v>
      </c>
      <c r="E14092" s="33">
        <v>55605.97</v>
      </c>
    </row>
    <row r="14093" spans="1:5" x14ac:dyDescent="0.25">
      <c r="A14093">
        <v>10</v>
      </c>
      <c r="B14093" s="35" t="str">
        <f t="shared" si="220"/>
        <v>16504293</v>
      </c>
      <c r="C14093" s="32" t="s">
        <v>599</v>
      </c>
      <c r="D14093" s="33">
        <v>0</v>
      </c>
      <c r="E14093" s="33">
        <v>251662.76</v>
      </c>
    </row>
    <row r="14094" spans="1:5" x14ac:dyDescent="0.25">
      <c r="A14094">
        <v>10</v>
      </c>
      <c r="B14094" s="35" t="str">
        <f t="shared" si="220"/>
        <v>16504303</v>
      </c>
      <c r="C14094" s="32" t="s">
        <v>600</v>
      </c>
      <c r="D14094" s="33">
        <v>0</v>
      </c>
      <c r="E14094" s="33">
        <v>250125.67</v>
      </c>
    </row>
    <row r="14095" spans="1:5" x14ac:dyDescent="0.25">
      <c r="A14095">
        <v>10</v>
      </c>
      <c r="B14095" s="35" t="str">
        <f t="shared" si="220"/>
        <v>16504313</v>
      </c>
      <c r="C14095" s="32" t="s">
        <v>601</v>
      </c>
      <c r="D14095" s="33">
        <v>0</v>
      </c>
      <c r="E14095" s="33">
        <v>629240.43000000005</v>
      </c>
    </row>
    <row r="14096" spans="1:5" x14ac:dyDescent="0.25">
      <c r="A14096">
        <v>10</v>
      </c>
      <c r="B14096" s="35" t="str">
        <f t="shared" si="220"/>
        <v>16504323</v>
      </c>
      <c r="C14096" s="32" t="s">
        <v>602</v>
      </c>
      <c r="D14096" s="33">
        <v>0</v>
      </c>
      <c r="E14096" s="33">
        <v>855059.34</v>
      </c>
    </row>
    <row r="14097" spans="1:5" x14ac:dyDescent="0.25">
      <c r="A14097">
        <v>10</v>
      </c>
      <c r="B14097" s="35" t="str">
        <f t="shared" si="220"/>
        <v>16504353</v>
      </c>
      <c r="C14097" s="32" t="s">
        <v>603</v>
      </c>
      <c r="D14097" s="33">
        <v>0</v>
      </c>
      <c r="E14097" s="33">
        <v>0</v>
      </c>
    </row>
    <row r="14098" spans="1:5" x14ac:dyDescent="0.25">
      <c r="A14098">
        <v>10</v>
      </c>
      <c r="B14098" s="35" t="str">
        <f t="shared" si="220"/>
        <v>16580001</v>
      </c>
      <c r="C14098" s="32" t="s">
        <v>610</v>
      </c>
      <c r="D14098" s="33">
        <v>-1110665.8500000001</v>
      </c>
      <c r="E14098" s="33">
        <v>-1907555.19</v>
      </c>
    </row>
    <row r="14099" spans="1:5" x14ac:dyDescent="0.25">
      <c r="A14099">
        <v>10</v>
      </c>
      <c r="B14099" s="35" t="str">
        <f t="shared" si="220"/>
        <v>16580002</v>
      </c>
      <c r="C14099" s="32" t="s">
        <v>611</v>
      </c>
      <c r="D14099" s="33">
        <v>-1196125</v>
      </c>
      <c r="E14099" s="33">
        <v>-1105230</v>
      </c>
    </row>
    <row r="14100" spans="1:5" x14ac:dyDescent="0.25">
      <c r="A14100">
        <v>10</v>
      </c>
      <c r="B14100" s="35" t="str">
        <f t="shared" si="220"/>
        <v>16580003</v>
      </c>
      <c r="C14100" s="32" t="s">
        <v>612</v>
      </c>
      <c r="D14100" s="33">
        <v>-2758867.1</v>
      </c>
      <c r="E14100" s="33">
        <v>-2925181.54</v>
      </c>
    </row>
    <row r="14101" spans="1:5" x14ac:dyDescent="0.25">
      <c r="A14101">
        <v>10</v>
      </c>
      <c r="B14101" s="35" t="str">
        <f t="shared" si="220"/>
        <v>16590001</v>
      </c>
      <c r="C14101" s="32" t="s">
        <v>613</v>
      </c>
      <c r="D14101" s="33">
        <v>1110665.8500000001</v>
      </c>
      <c r="E14101" s="33">
        <v>1907555.19</v>
      </c>
    </row>
    <row r="14102" spans="1:5" x14ac:dyDescent="0.25">
      <c r="A14102">
        <v>10</v>
      </c>
      <c r="B14102" s="35" t="str">
        <f t="shared" si="220"/>
        <v>16590002</v>
      </c>
      <c r="C14102" s="32" t="s">
        <v>614</v>
      </c>
      <c r="D14102" s="33">
        <v>1196125</v>
      </c>
      <c r="E14102" s="33">
        <v>1105230</v>
      </c>
    </row>
    <row r="14103" spans="1:5" x14ac:dyDescent="0.25">
      <c r="A14103">
        <v>10</v>
      </c>
      <c r="B14103" s="35" t="str">
        <f t="shared" si="220"/>
        <v>16590003</v>
      </c>
      <c r="C14103" s="32" t="s">
        <v>615</v>
      </c>
      <c r="D14103" s="33">
        <v>2758867.1</v>
      </c>
      <c r="E14103" s="33">
        <v>2925181.54</v>
      </c>
    </row>
    <row r="14104" spans="1:5" x14ac:dyDescent="0.25">
      <c r="A14104">
        <v>10</v>
      </c>
      <c r="B14104" s="35" t="str">
        <f t="shared" ref="B14104:B14167" si="221">LEFT(C14104,8)</f>
        <v xml:space="preserve">F165    </v>
      </c>
      <c r="C14104" s="25" t="s">
        <v>616</v>
      </c>
      <c r="D14104" s="26">
        <v>47746882.869999997</v>
      </c>
      <c r="E14104" s="26">
        <v>21947337.620000001</v>
      </c>
    </row>
    <row r="14105" spans="1:5" x14ac:dyDescent="0.25">
      <c r="A14105">
        <v>10</v>
      </c>
      <c r="B14105" s="35" t="str">
        <f t="shared" si="221"/>
        <v>F1-P110.</v>
      </c>
      <c r="C14105" s="25" t="s">
        <v>217</v>
      </c>
      <c r="D14105" s="26">
        <v>47746882.869999997</v>
      </c>
      <c r="E14105" s="26">
        <v>21947337.620000001</v>
      </c>
    </row>
    <row r="14106" spans="1:5" x14ac:dyDescent="0.25">
      <c r="A14106">
        <v>10</v>
      </c>
      <c r="B14106" s="35" t="str">
        <f t="shared" si="221"/>
        <v>17300001</v>
      </c>
      <c r="C14106" s="32" t="s">
        <v>617</v>
      </c>
      <c r="D14106" s="33">
        <v>157245712.69</v>
      </c>
      <c r="E14106" s="33">
        <v>117318639.04000001</v>
      </c>
    </row>
    <row r="14107" spans="1:5" x14ac:dyDescent="0.25">
      <c r="A14107">
        <v>10</v>
      </c>
      <c r="B14107" s="35" t="str">
        <f t="shared" si="221"/>
        <v>17300002</v>
      </c>
      <c r="C14107" s="32" t="s">
        <v>618</v>
      </c>
      <c r="D14107" s="33">
        <v>76807047.670000002</v>
      </c>
      <c r="E14107" s="33">
        <v>43459844.109999999</v>
      </c>
    </row>
    <row r="14108" spans="1:5" x14ac:dyDescent="0.25">
      <c r="A14108">
        <v>10</v>
      </c>
      <c r="B14108" s="35" t="str">
        <f t="shared" si="221"/>
        <v xml:space="preserve">F173    </v>
      </c>
      <c r="C14108" s="25" t="s">
        <v>619</v>
      </c>
      <c r="D14108" s="26">
        <v>234052760.36000001</v>
      </c>
      <c r="E14108" s="26">
        <v>160778483.15000001</v>
      </c>
    </row>
    <row r="14109" spans="1:5" x14ac:dyDescent="0.25">
      <c r="A14109">
        <v>10</v>
      </c>
      <c r="B14109" s="35" t="str">
        <f t="shared" si="221"/>
        <v>F1-P110.</v>
      </c>
      <c r="C14109" s="25" t="s">
        <v>218</v>
      </c>
      <c r="D14109" s="26">
        <v>234052760.36000001</v>
      </c>
      <c r="E14109" s="26">
        <v>160778483.15000001</v>
      </c>
    </row>
    <row r="14110" spans="1:5" x14ac:dyDescent="0.25">
      <c r="A14110">
        <v>10</v>
      </c>
      <c r="B14110" s="35" t="str">
        <f t="shared" si="221"/>
        <v>17400001</v>
      </c>
      <c r="C14110" s="32" t="s">
        <v>620</v>
      </c>
      <c r="D14110" s="33">
        <v>0</v>
      </c>
      <c r="E14110" s="33">
        <v>14276910.34</v>
      </c>
    </row>
    <row r="14111" spans="1:5" x14ac:dyDescent="0.25">
      <c r="A14111">
        <v>10</v>
      </c>
      <c r="B14111" s="35" t="str">
        <f t="shared" si="221"/>
        <v>17400011</v>
      </c>
      <c r="C14111" s="32" t="s">
        <v>621</v>
      </c>
      <c r="D14111" s="33">
        <v>0</v>
      </c>
      <c r="E14111" s="33">
        <v>108480</v>
      </c>
    </row>
    <row r="14112" spans="1:5" x14ac:dyDescent="0.25">
      <c r="A14112">
        <v>10</v>
      </c>
      <c r="B14112" s="35" t="str">
        <f t="shared" si="221"/>
        <v xml:space="preserve">F174    </v>
      </c>
      <c r="C14112" s="25" t="s">
        <v>622</v>
      </c>
      <c r="D14112" s="26">
        <v>0</v>
      </c>
      <c r="E14112" s="26">
        <v>14385390.34</v>
      </c>
    </row>
    <row r="14113" spans="1:5" x14ac:dyDescent="0.25">
      <c r="A14113">
        <v>10</v>
      </c>
      <c r="B14113" s="35" t="str">
        <f t="shared" si="221"/>
        <v>F1-P110.</v>
      </c>
      <c r="C14113" s="25" t="s">
        <v>219</v>
      </c>
      <c r="D14113" s="26">
        <v>0</v>
      </c>
      <c r="E14113" s="26">
        <v>14385390.34</v>
      </c>
    </row>
    <row r="14114" spans="1:5" x14ac:dyDescent="0.25">
      <c r="A14114">
        <v>10</v>
      </c>
      <c r="B14114" s="35" t="str">
        <f t="shared" si="221"/>
        <v>17500001</v>
      </c>
      <c r="C14114" s="32" t="s">
        <v>623</v>
      </c>
      <c r="D14114" s="33">
        <v>30596352.550000001</v>
      </c>
      <c r="E14114" s="33">
        <v>10200717.57</v>
      </c>
    </row>
    <row r="14115" spans="1:5" x14ac:dyDescent="0.25">
      <c r="A14115">
        <v>10</v>
      </c>
      <c r="B14115" s="35" t="str">
        <f t="shared" si="221"/>
        <v>17500002</v>
      </c>
      <c r="C14115" s="32" t="s">
        <v>624</v>
      </c>
      <c r="D14115" s="33">
        <v>23744776.219999999</v>
      </c>
      <c r="E14115" s="33">
        <v>7170275.1200000001</v>
      </c>
    </row>
    <row r="14116" spans="1:5" x14ac:dyDescent="0.25">
      <c r="A14116">
        <v>10</v>
      </c>
      <c r="B14116" s="35" t="str">
        <f t="shared" si="221"/>
        <v>17500011</v>
      </c>
      <c r="C14116" s="32" t="s">
        <v>625</v>
      </c>
      <c r="D14116" s="33">
        <v>5864527.3700000001</v>
      </c>
      <c r="E14116" s="33">
        <v>1457810.6</v>
      </c>
    </row>
    <row r="14117" spans="1:5" x14ac:dyDescent="0.25">
      <c r="A14117">
        <v>10</v>
      </c>
      <c r="B14117" s="35" t="str">
        <f t="shared" si="221"/>
        <v>17500012</v>
      </c>
      <c r="C14117" s="32" t="s">
        <v>626</v>
      </c>
      <c r="D14117" s="33">
        <v>2873680.18</v>
      </c>
      <c r="E14117" s="33">
        <v>1173995.42</v>
      </c>
    </row>
    <row r="14118" spans="1:5" x14ac:dyDescent="0.25">
      <c r="A14118">
        <v>10</v>
      </c>
      <c r="B14118" s="35" t="str">
        <f t="shared" si="221"/>
        <v xml:space="preserve">F175    </v>
      </c>
      <c r="C14118" s="25" t="s">
        <v>627</v>
      </c>
      <c r="D14118" s="26">
        <v>63079336.32</v>
      </c>
      <c r="E14118" s="26">
        <v>20002798.710000001</v>
      </c>
    </row>
    <row r="14119" spans="1:5" x14ac:dyDescent="0.25">
      <c r="A14119">
        <v>10</v>
      </c>
      <c r="B14119" s="35" t="str">
        <f t="shared" si="221"/>
        <v>F1-P110.</v>
      </c>
      <c r="C14119" s="25" t="s">
        <v>220</v>
      </c>
      <c r="D14119" s="26">
        <v>63079336.32</v>
      </c>
      <c r="E14119" s="26">
        <v>20002798.710000001</v>
      </c>
    </row>
    <row r="14120" spans="1:5" x14ac:dyDescent="0.25">
      <c r="A14120">
        <v>10</v>
      </c>
      <c r="B14120" s="35" t="str">
        <f t="shared" si="221"/>
        <v>F1-P110.</v>
      </c>
      <c r="C14120" s="30" t="s">
        <v>221</v>
      </c>
      <c r="D14120" s="31">
        <v>877142340.46000004</v>
      </c>
      <c r="E14120" s="31">
        <v>617913039.60000002</v>
      </c>
    </row>
    <row r="14121" spans="1:5" x14ac:dyDescent="0.25">
      <c r="A14121">
        <v>10</v>
      </c>
      <c r="B14121" s="35" t="str">
        <f t="shared" si="221"/>
        <v>18100003</v>
      </c>
      <c r="C14121" s="32" t="s">
        <v>628</v>
      </c>
      <c r="D14121" s="33">
        <v>147187.84</v>
      </c>
      <c r="E14121" s="33">
        <v>63080.24</v>
      </c>
    </row>
    <row r="14122" spans="1:5" x14ac:dyDescent="0.25">
      <c r="A14122">
        <v>10</v>
      </c>
      <c r="B14122" s="35" t="str">
        <f t="shared" si="221"/>
        <v>18100093</v>
      </c>
      <c r="C14122" s="32" t="s">
        <v>629</v>
      </c>
      <c r="D14122" s="33">
        <v>39822.800000000003</v>
      </c>
      <c r="E14122" s="33">
        <v>36101.1</v>
      </c>
    </row>
    <row r="14123" spans="1:5" x14ac:dyDescent="0.25">
      <c r="A14123">
        <v>10</v>
      </c>
      <c r="B14123" s="35" t="str">
        <f t="shared" si="221"/>
        <v>18100203</v>
      </c>
      <c r="C14123" s="32" t="s">
        <v>630</v>
      </c>
      <c r="D14123" s="33">
        <v>1510478.3</v>
      </c>
      <c r="E14123" s="33">
        <v>1442130.8</v>
      </c>
    </row>
    <row r="14124" spans="1:5" x14ac:dyDescent="0.25">
      <c r="A14124">
        <v>10</v>
      </c>
      <c r="B14124" s="35" t="str">
        <f t="shared" si="221"/>
        <v>18100213</v>
      </c>
      <c r="C14124" s="32" t="s">
        <v>631</v>
      </c>
      <c r="D14124" s="33">
        <v>4292930.25</v>
      </c>
      <c r="E14124" s="33">
        <v>4245434.76</v>
      </c>
    </row>
    <row r="14125" spans="1:5" x14ac:dyDescent="0.25">
      <c r="A14125">
        <v>10</v>
      </c>
      <c r="B14125" s="35" t="str">
        <f t="shared" si="221"/>
        <v>18100223</v>
      </c>
      <c r="C14125" s="32" t="s">
        <v>632</v>
      </c>
      <c r="D14125" s="33">
        <v>1171918.48</v>
      </c>
      <c r="E14125" s="33">
        <v>1102982.08</v>
      </c>
    </row>
    <row r="14126" spans="1:5" x14ac:dyDescent="0.25">
      <c r="A14126">
        <v>10</v>
      </c>
      <c r="B14126" s="35" t="str">
        <f t="shared" si="221"/>
        <v>18100233</v>
      </c>
      <c r="C14126" s="32" t="s">
        <v>633</v>
      </c>
      <c r="D14126" s="33">
        <v>198047.39</v>
      </c>
      <c r="E14126" s="33">
        <v>186397.49</v>
      </c>
    </row>
    <row r="14127" spans="1:5" x14ac:dyDescent="0.25">
      <c r="A14127">
        <v>10</v>
      </c>
      <c r="B14127" s="35" t="str">
        <f t="shared" si="221"/>
        <v>18100473</v>
      </c>
      <c r="C14127" s="32" t="s">
        <v>634</v>
      </c>
      <c r="D14127" s="33">
        <v>1104501.96</v>
      </c>
      <c r="E14127" s="33">
        <v>1020188.76</v>
      </c>
    </row>
    <row r="14128" spans="1:5" x14ac:dyDescent="0.25">
      <c r="A14128">
        <v>10</v>
      </c>
      <c r="B14128" s="35" t="str">
        <f t="shared" si="221"/>
        <v>18100493</v>
      </c>
      <c r="C14128" s="32" t="s">
        <v>635</v>
      </c>
      <c r="D14128" s="33">
        <v>388115.33</v>
      </c>
      <c r="E14128" s="33">
        <v>361586.63</v>
      </c>
    </row>
    <row r="14129" spans="1:5" x14ac:dyDescent="0.25">
      <c r="A14129">
        <v>10</v>
      </c>
      <c r="B14129" s="35" t="str">
        <f t="shared" si="221"/>
        <v>18100663</v>
      </c>
      <c r="C14129" s="32" t="s">
        <v>637</v>
      </c>
      <c r="D14129" s="33">
        <v>571742.23</v>
      </c>
      <c r="E14129" s="33">
        <v>311010.76</v>
      </c>
    </row>
    <row r="14130" spans="1:5" x14ac:dyDescent="0.25">
      <c r="A14130">
        <v>10</v>
      </c>
      <c r="B14130" s="35" t="str">
        <f t="shared" si="221"/>
        <v>18100673</v>
      </c>
      <c r="C14130" s="32" t="s">
        <v>638</v>
      </c>
      <c r="D14130" s="33">
        <v>1050141.75</v>
      </c>
      <c r="E14130" s="33">
        <v>615108.65</v>
      </c>
    </row>
    <row r="14131" spans="1:5" x14ac:dyDescent="0.25">
      <c r="A14131">
        <v>10</v>
      </c>
      <c r="B14131" s="35" t="str">
        <f t="shared" si="221"/>
        <v>18100683</v>
      </c>
      <c r="C14131" s="32" t="s">
        <v>639</v>
      </c>
      <c r="D14131" s="33">
        <v>0</v>
      </c>
      <c r="E14131" s="33">
        <v>0</v>
      </c>
    </row>
    <row r="14132" spans="1:5" x14ac:dyDescent="0.25">
      <c r="A14132">
        <v>10</v>
      </c>
      <c r="B14132" s="35" t="str">
        <f t="shared" si="221"/>
        <v>18100923</v>
      </c>
      <c r="C14132" s="32" t="s">
        <v>640</v>
      </c>
      <c r="D14132" s="33">
        <v>2153911.88</v>
      </c>
      <c r="E14132" s="33">
        <v>2081632.98</v>
      </c>
    </row>
    <row r="14133" spans="1:5" x14ac:dyDescent="0.25">
      <c r="A14133">
        <v>10</v>
      </c>
      <c r="B14133" s="35" t="str">
        <f t="shared" si="221"/>
        <v>18100933</v>
      </c>
      <c r="C14133" s="32" t="s">
        <v>641</v>
      </c>
      <c r="D14133" s="33">
        <v>445987.94</v>
      </c>
      <c r="E14133" s="33">
        <v>435318.34</v>
      </c>
    </row>
    <row r="14134" spans="1:5" x14ac:dyDescent="0.25">
      <c r="A14134">
        <v>10</v>
      </c>
      <c r="B14134" s="35" t="str">
        <f t="shared" si="221"/>
        <v>18100993</v>
      </c>
      <c r="C14134" s="32" t="s">
        <v>1788</v>
      </c>
      <c r="D14134" s="33">
        <v>4148</v>
      </c>
      <c r="E14134" s="33">
        <v>0</v>
      </c>
    </row>
    <row r="14135" spans="1:5" x14ac:dyDescent="0.25">
      <c r="A14135">
        <v>10</v>
      </c>
      <c r="B14135" s="35" t="str">
        <f t="shared" si="221"/>
        <v>18101023</v>
      </c>
      <c r="C14135" s="32" t="s">
        <v>642</v>
      </c>
      <c r="D14135" s="33">
        <v>1647690.04</v>
      </c>
      <c r="E14135" s="33">
        <v>1577181.24</v>
      </c>
    </row>
    <row r="14136" spans="1:5" x14ac:dyDescent="0.25">
      <c r="A14136">
        <v>10</v>
      </c>
      <c r="B14136" s="35" t="str">
        <f t="shared" si="221"/>
        <v>18101033</v>
      </c>
      <c r="C14136" s="32" t="s">
        <v>643</v>
      </c>
      <c r="D14136" s="33">
        <v>1934809.75</v>
      </c>
      <c r="E14136" s="33">
        <v>1854858.95</v>
      </c>
    </row>
    <row r="14137" spans="1:5" x14ac:dyDescent="0.25">
      <c r="A14137">
        <v>10</v>
      </c>
      <c r="B14137" s="35" t="str">
        <f t="shared" si="221"/>
        <v>18101053</v>
      </c>
      <c r="C14137" s="32" t="s">
        <v>1789</v>
      </c>
      <c r="D14137" s="33">
        <v>153391</v>
      </c>
      <c r="E14137" s="33">
        <v>0</v>
      </c>
    </row>
    <row r="14138" spans="1:5" x14ac:dyDescent="0.25">
      <c r="A14138">
        <v>10</v>
      </c>
      <c r="B14138" s="35" t="str">
        <f t="shared" si="221"/>
        <v>18101083</v>
      </c>
      <c r="C14138" s="32" t="s">
        <v>644</v>
      </c>
      <c r="D14138" s="33">
        <v>290465.27</v>
      </c>
      <c r="E14138" s="33">
        <v>67030.27</v>
      </c>
    </row>
    <row r="14139" spans="1:5" x14ac:dyDescent="0.25">
      <c r="A14139">
        <v>10</v>
      </c>
      <c r="B14139" s="35" t="str">
        <f t="shared" si="221"/>
        <v>18101093</v>
      </c>
      <c r="C14139" s="32" t="s">
        <v>645</v>
      </c>
      <c r="D14139" s="33">
        <v>223784.68</v>
      </c>
      <c r="E14139" s="33">
        <v>51642.68</v>
      </c>
    </row>
    <row r="14140" spans="1:5" x14ac:dyDescent="0.25">
      <c r="A14140">
        <v>10</v>
      </c>
      <c r="B14140" s="35" t="str">
        <f t="shared" si="221"/>
        <v>18101113</v>
      </c>
      <c r="C14140" s="32" t="s">
        <v>646</v>
      </c>
      <c r="D14140" s="33">
        <v>2691033.51</v>
      </c>
      <c r="E14140" s="33">
        <v>2592098.5099999998</v>
      </c>
    </row>
    <row r="14141" spans="1:5" x14ac:dyDescent="0.25">
      <c r="A14141">
        <v>10</v>
      </c>
      <c r="B14141" s="35" t="str">
        <f t="shared" si="221"/>
        <v>18101123</v>
      </c>
      <c r="C14141" s="32" t="s">
        <v>647</v>
      </c>
      <c r="D14141" s="33">
        <v>2614118.21</v>
      </c>
      <c r="E14141" s="33">
        <v>2520085.21</v>
      </c>
    </row>
    <row r="14142" spans="1:5" x14ac:dyDescent="0.25">
      <c r="A14142">
        <v>10</v>
      </c>
      <c r="B14142" s="35" t="str">
        <f t="shared" si="221"/>
        <v>18101133</v>
      </c>
      <c r="C14142" s="32" t="s">
        <v>648</v>
      </c>
      <c r="D14142" s="33">
        <v>2027276.2</v>
      </c>
      <c r="E14142" s="33">
        <v>1955641</v>
      </c>
    </row>
    <row r="14143" spans="1:5" x14ac:dyDescent="0.25">
      <c r="A14143">
        <v>10</v>
      </c>
      <c r="B14143" s="35" t="str">
        <f t="shared" si="221"/>
        <v>18101143</v>
      </c>
      <c r="C14143" s="32" t="s">
        <v>649</v>
      </c>
      <c r="D14143" s="33">
        <v>2489529.4500000002</v>
      </c>
      <c r="E14143" s="33">
        <v>2404478.15</v>
      </c>
    </row>
    <row r="14144" spans="1:5" x14ac:dyDescent="0.25">
      <c r="A14144">
        <v>10</v>
      </c>
      <c r="B14144" s="35" t="str">
        <f t="shared" si="221"/>
        <v xml:space="preserve">F181    </v>
      </c>
      <c r="C14144" s="25" t="s">
        <v>650</v>
      </c>
      <c r="D14144" s="26">
        <v>27151032.260000002</v>
      </c>
      <c r="E14144" s="26">
        <v>24923988.600000001</v>
      </c>
    </row>
    <row r="14145" spans="1:5" x14ac:dyDescent="0.25">
      <c r="A14145">
        <v>10</v>
      </c>
      <c r="B14145" s="35" t="str">
        <f t="shared" si="221"/>
        <v>F1-P110.</v>
      </c>
      <c r="C14145" s="25" t="s">
        <v>222</v>
      </c>
      <c r="D14145" s="26">
        <v>27151032.260000002</v>
      </c>
      <c r="E14145" s="26">
        <v>24923988.600000001</v>
      </c>
    </row>
    <row r="14146" spans="1:5" x14ac:dyDescent="0.25">
      <c r="A14146">
        <v>10</v>
      </c>
      <c r="B14146" s="35" t="str">
        <f t="shared" si="221"/>
        <v>18210231</v>
      </c>
      <c r="C14146" s="32" t="s">
        <v>1790</v>
      </c>
      <c r="D14146" s="33">
        <v>14592157</v>
      </c>
      <c r="E14146" s="33">
        <v>7959377</v>
      </c>
    </row>
    <row r="14147" spans="1:5" x14ac:dyDescent="0.25">
      <c r="A14147">
        <v>10</v>
      </c>
      <c r="B14147" s="35" t="str">
        <f t="shared" si="221"/>
        <v>18210261</v>
      </c>
      <c r="C14147" s="32" t="s">
        <v>1791</v>
      </c>
      <c r="D14147" s="33">
        <v>50185.88</v>
      </c>
      <c r="E14147" s="33">
        <v>50185.88</v>
      </c>
    </row>
    <row r="14148" spans="1:5" x14ac:dyDescent="0.25">
      <c r="A14148">
        <v>10</v>
      </c>
      <c r="B14148" s="35" t="str">
        <f t="shared" si="221"/>
        <v>18210281</v>
      </c>
      <c r="C14148" s="32" t="s">
        <v>651</v>
      </c>
      <c r="D14148" s="33">
        <v>60295490.299999997</v>
      </c>
      <c r="E14148" s="33">
        <v>60295490.299999997</v>
      </c>
    </row>
    <row r="14149" spans="1:5" x14ac:dyDescent="0.25">
      <c r="A14149">
        <v>10</v>
      </c>
      <c r="B14149" s="35" t="str">
        <f t="shared" si="221"/>
        <v>18210291</v>
      </c>
      <c r="C14149" s="32" t="s">
        <v>1792</v>
      </c>
      <c r="D14149" s="33">
        <v>-5041978.2300000004</v>
      </c>
      <c r="E14149" s="33">
        <v>-11307028.23</v>
      </c>
    </row>
    <row r="14150" spans="1:5" x14ac:dyDescent="0.25">
      <c r="A14150">
        <v>10</v>
      </c>
      <c r="B14150" s="35" t="str">
        <f t="shared" si="221"/>
        <v>18210301</v>
      </c>
      <c r="C14150" s="32" t="s">
        <v>652</v>
      </c>
      <c r="D14150" s="33">
        <v>18185672.66</v>
      </c>
      <c r="E14150" s="33">
        <v>18185672.66</v>
      </c>
    </row>
    <row r="14151" spans="1:5" x14ac:dyDescent="0.25">
      <c r="A14151">
        <v>10</v>
      </c>
      <c r="B14151" s="35" t="str">
        <f t="shared" si="221"/>
        <v>18210311</v>
      </c>
      <c r="C14151" s="32" t="s">
        <v>653</v>
      </c>
      <c r="D14151" s="33">
        <v>24158235.699999999</v>
      </c>
      <c r="E14151" s="33">
        <v>24158235.699999999</v>
      </c>
    </row>
    <row r="14152" spans="1:5" x14ac:dyDescent="0.25">
      <c r="A14152">
        <v>10</v>
      </c>
      <c r="B14152" s="35" t="str">
        <f t="shared" si="221"/>
        <v>18210321</v>
      </c>
      <c r="C14152" s="32" t="s">
        <v>654</v>
      </c>
      <c r="D14152" s="33">
        <v>10469305.720000001</v>
      </c>
      <c r="E14152" s="33">
        <v>10437020.220000001</v>
      </c>
    </row>
    <row r="14153" spans="1:5" x14ac:dyDescent="0.25">
      <c r="A14153">
        <v>10</v>
      </c>
      <c r="B14153" s="35" t="str">
        <f t="shared" si="221"/>
        <v>18210331</v>
      </c>
      <c r="C14153" s="32" t="s">
        <v>655</v>
      </c>
      <c r="D14153" s="33">
        <v>0</v>
      </c>
      <c r="E14153" s="33">
        <v>14634406.720000001</v>
      </c>
    </row>
    <row r="14154" spans="1:5" x14ac:dyDescent="0.25">
      <c r="A14154">
        <v>10</v>
      </c>
      <c r="B14154" s="35" t="str">
        <f t="shared" si="221"/>
        <v>18210341</v>
      </c>
      <c r="C14154" s="32" t="s">
        <v>656</v>
      </c>
      <c r="D14154" s="33">
        <v>0</v>
      </c>
      <c r="E14154" s="33">
        <v>0</v>
      </c>
    </row>
    <row r="14155" spans="1:5" x14ac:dyDescent="0.25">
      <c r="A14155">
        <v>10</v>
      </c>
      <c r="B14155" s="35" t="str">
        <f t="shared" si="221"/>
        <v xml:space="preserve">F182-1  </v>
      </c>
      <c r="C14155" s="25" t="s">
        <v>657</v>
      </c>
      <c r="D14155" s="26">
        <v>122709069.03</v>
      </c>
      <c r="E14155" s="26">
        <v>124413360.25</v>
      </c>
    </row>
    <row r="14156" spans="1:5" x14ac:dyDescent="0.25">
      <c r="A14156">
        <v>10</v>
      </c>
      <c r="B14156" s="35" t="str">
        <f t="shared" si="221"/>
        <v>F1-P110.</v>
      </c>
      <c r="C14156" s="25" t="s">
        <v>223</v>
      </c>
      <c r="D14156" s="26">
        <v>122709069.03</v>
      </c>
      <c r="E14156" s="26">
        <v>124413360.25</v>
      </c>
    </row>
    <row r="14157" spans="1:5" x14ac:dyDescent="0.25">
      <c r="A14157">
        <v>10</v>
      </c>
      <c r="B14157" s="35" t="str">
        <f t="shared" si="221"/>
        <v>18220011</v>
      </c>
      <c r="C14157" s="32" t="s">
        <v>1793</v>
      </c>
      <c r="D14157" s="33">
        <v>65708856.939999998</v>
      </c>
      <c r="E14157" s="33">
        <v>65708856.939999998</v>
      </c>
    </row>
    <row r="14158" spans="1:5" x14ac:dyDescent="0.25">
      <c r="A14158">
        <v>10</v>
      </c>
      <c r="B14158" s="35" t="str">
        <f t="shared" si="221"/>
        <v>18220021</v>
      </c>
      <c r="C14158" s="32" t="s">
        <v>1794</v>
      </c>
      <c r="D14158" s="33">
        <v>743111.53</v>
      </c>
      <c r="E14158" s="33">
        <v>743111.53</v>
      </c>
    </row>
    <row r="14159" spans="1:5" x14ac:dyDescent="0.25">
      <c r="A14159">
        <v>10</v>
      </c>
      <c r="B14159" s="35" t="str">
        <f t="shared" si="221"/>
        <v>18220031</v>
      </c>
      <c r="C14159" s="32" t="s">
        <v>1795</v>
      </c>
      <c r="D14159" s="33">
        <v>-18818583.699999999</v>
      </c>
      <c r="E14159" s="33">
        <v>-18818583.699999999</v>
      </c>
    </row>
    <row r="14160" spans="1:5" x14ac:dyDescent="0.25">
      <c r="A14160">
        <v>10</v>
      </c>
      <c r="B14160" s="35" t="str">
        <f t="shared" si="221"/>
        <v>18220041</v>
      </c>
      <c r="C14160" s="32" t="s">
        <v>1796</v>
      </c>
      <c r="D14160" s="33">
        <v>-19368846.739999998</v>
      </c>
      <c r="E14160" s="33">
        <v>-20614431.739999998</v>
      </c>
    </row>
    <row r="14161" spans="1:5" x14ac:dyDescent="0.25">
      <c r="A14161">
        <v>10</v>
      </c>
      <c r="B14161" s="35" t="str">
        <f t="shared" si="221"/>
        <v>18220061</v>
      </c>
      <c r="C14161" s="32" t="s">
        <v>1797</v>
      </c>
      <c r="D14161" s="33">
        <v>-30211680.609999999</v>
      </c>
      <c r="E14161" s="33">
        <v>-30211680.609999999</v>
      </c>
    </row>
    <row r="14162" spans="1:5" x14ac:dyDescent="0.25">
      <c r="A14162">
        <v>10</v>
      </c>
      <c r="B14162" s="35" t="str">
        <f t="shared" si="221"/>
        <v>18220101</v>
      </c>
      <c r="C14162" s="32" t="s">
        <v>658</v>
      </c>
      <c r="D14162" s="33">
        <v>7177807.8399999999</v>
      </c>
      <c r="E14162" s="33">
        <v>4351557.84</v>
      </c>
    </row>
    <row r="14163" spans="1:5" x14ac:dyDescent="0.25">
      <c r="A14163">
        <v>10</v>
      </c>
      <c r="B14163" s="35" t="str">
        <f t="shared" si="221"/>
        <v xml:space="preserve">F182-2  </v>
      </c>
      <c r="C14163" s="25" t="s">
        <v>659</v>
      </c>
      <c r="D14163" s="26">
        <v>5230665.26</v>
      </c>
      <c r="E14163" s="26">
        <v>1158830.26</v>
      </c>
    </row>
    <row r="14164" spans="1:5" x14ac:dyDescent="0.25">
      <c r="A14164">
        <v>10</v>
      </c>
      <c r="B14164" s="35" t="str">
        <f t="shared" si="221"/>
        <v>F1-P110.</v>
      </c>
      <c r="C14164" s="25" t="s">
        <v>224</v>
      </c>
      <c r="D14164" s="26">
        <v>5230665.26</v>
      </c>
      <c r="E14164" s="26">
        <v>1158830.26</v>
      </c>
    </row>
    <row r="14165" spans="1:5" x14ac:dyDescent="0.25">
      <c r="A14165">
        <v>10</v>
      </c>
      <c r="B14165" s="35" t="str">
        <f t="shared" si="221"/>
        <v>18230002</v>
      </c>
      <c r="C14165" s="32" t="s">
        <v>660</v>
      </c>
      <c r="D14165" s="33">
        <v>1252850.99</v>
      </c>
      <c r="E14165" s="33">
        <v>1457472.87</v>
      </c>
    </row>
    <row r="14166" spans="1:5" x14ac:dyDescent="0.25">
      <c r="A14166">
        <v>10</v>
      </c>
      <c r="B14166" s="35" t="str">
        <f t="shared" si="221"/>
        <v>18230021</v>
      </c>
      <c r="C14166" s="32" t="s">
        <v>661</v>
      </c>
      <c r="D14166" s="33">
        <v>100933892.91</v>
      </c>
      <c r="E14166" s="33">
        <v>80347059.530000001</v>
      </c>
    </row>
    <row r="14167" spans="1:5" x14ac:dyDescent="0.25">
      <c r="A14167">
        <v>10</v>
      </c>
      <c r="B14167" s="35" t="str">
        <f t="shared" si="221"/>
        <v>18230031</v>
      </c>
      <c r="C14167" s="32" t="s">
        <v>662</v>
      </c>
      <c r="D14167" s="33">
        <v>51403518.619999997</v>
      </c>
      <c r="E14167" s="33">
        <v>49318757.32</v>
      </c>
    </row>
    <row r="14168" spans="1:5" x14ac:dyDescent="0.25">
      <c r="A14168">
        <v>10</v>
      </c>
      <c r="B14168" s="35" t="str">
        <f t="shared" ref="B14168:B14231" si="222">LEFT(C14168,8)</f>
        <v>18230032</v>
      </c>
      <c r="C14168" s="32" t="s">
        <v>663</v>
      </c>
      <c r="D14168" s="33">
        <v>13643850.26</v>
      </c>
      <c r="E14168" s="33">
        <v>11853035.279999999</v>
      </c>
    </row>
    <row r="14169" spans="1:5" x14ac:dyDescent="0.25">
      <c r="A14169">
        <v>10</v>
      </c>
      <c r="B14169" s="35" t="str">
        <f t="shared" si="222"/>
        <v>18230041</v>
      </c>
      <c r="C14169" s="32" t="s">
        <v>664</v>
      </c>
      <c r="D14169" s="33">
        <v>21589277</v>
      </c>
      <c r="E14169" s="33">
        <v>21589277</v>
      </c>
    </row>
    <row r="14170" spans="1:5" x14ac:dyDescent="0.25">
      <c r="A14170">
        <v>10</v>
      </c>
      <c r="B14170" s="35" t="str">
        <f t="shared" si="222"/>
        <v>18230042</v>
      </c>
      <c r="C14170" s="32" t="s">
        <v>665</v>
      </c>
      <c r="D14170" s="33">
        <v>-5054949.3499999996</v>
      </c>
      <c r="E14170" s="33">
        <v>-3663958.33</v>
      </c>
    </row>
    <row r="14171" spans="1:5" x14ac:dyDescent="0.25">
      <c r="A14171">
        <v>10</v>
      </c>
      <c r="B14171" s="35" t="str">
        <f t="shared" si="222"/>
        <v>18230051</v>
      </c>
      <c r="C14171" s="32" t="s">
        <v>666</v>
      </c>
      <c r="D14171" s="33">
        <v>-17294509.710000001</v>
      </c>
      <c r="E14171" s="33">
        <v>-17774908.609999999</v>
      </c>
    </row>
    <row r="14172" spans="1:5" x14ac:dyDescent="0.25">
      <c r="A14172">
        <v>10</v>
      </c>
      <c r="B14172" s="35" t="str">
        <f t="shared" si="222"/>
        <v>18230061</v>
      </c>
      <c r="C14172" s="32" t="s">
        <v>667</v>
      </c>
      <c r="D14172" s="33">
        <v>1038841</v>
      </c>
      <c r="E14172" s="33">
        <v>923171</v>
      </c>
    </row>
    <row r="14173" spans="1:5" x14ac:dyDescent="0.25">
      <c r="A14173">
        <v>10</v>
      </c>
      <c r="B14173" s="35" t="str">
        <f t="shared" si="222"/>
        <v>18230071</v>
      </c>
      <c r="C14173" s="32" t="s">
        <v>668</v>
      </c>
      <c r="D14173" s="33">
        <v>113632921</v>
      </c>
      <c r="E14173" s="33">
        <v>113632921</v>
      </c>
    </row>
    <row r="14174" spans="1:5" x14ac:dyDescent="0.25">
      <c r="A14174">
        <v>10</v>
      </c>
      <c r="B14174" s="35" t="str">
        <f t="shared" si="222"/>
        <v>18230081</v>
      </c>
      <c r="C14174" s="32" t="s">
        <v>669</v>
      </c>
      <c r="D14174" s="33">
        <v>-111869702.98999999</v>
      </c>
      <c r="E14174" s="33">
        <v>-113632921</v>
      </c>
    </row>
    <row r="14175" spans="1:5" x14ac:dyDescent="0.25">
      <c r="A14175">
        <v>10</v>
      </c>
      <c r="B14175" s="35" t="str">
        <f t="shared" si="222"/>
        <v>18230311</v>
      </c>
      <c r="C14175" s="32" t="s">
        <v>670</v>
      </c>
      <c r="D14175" s="33">
        <v>30000</v>
      </c>
      <c r="E14175" s="33">
        <v>30000</v>
      </c>
    </row>
    <row r="14176" spans="1:5" x14ac:dyDescent="0.25">
      <c r="A14176">
        <v>10</v>
      </c>
      <c r="B14176" s="35" t="str">
        <f t="shared" si="222"/>
        <v>18230312</v>
      </c>
      <c r="C14176" s="32" t="s">
        <v>671</v>
      </c>
      <c r="D14176" s="33">
        <v>0</v>
      </c>
      <c r="E14176" s="33">
        <v>0</v>
      </c>
    </row>
    <row r="14177" spans="1:5" x14ac:dyDescent="0.25">
      <c r="A14177">
        <v>10</v>
      </c>
      <c r="B14177" s="35" t="str">
        <f t="shared" si="222"/>
        <v>18230351</v>
      </c>
      <c r="C14177" s="32" t="s">
        <v>672</v>
      </c>
      <c r="D14177" s="33">
        <v>105139640.29000001</v>
      </c>
      <c r="E14177" s="33">
        <v>99232918.989999995</v>
      </c>
    </row>
    <row r="14178" spans="1:5" x14ac:dyDescent="0.25">
      <c r="A14178">
        <v>10</v>
      </c>
      <c r="B14178" s="35" t="str">
        <f t="shared" si="222"/>
        <v>18230401</v>
      </c>
      <c r="C14178" s="32" t="s">
        <v>1798</v>
      </c>
      <c r="D14178" s="33">
        <v>13262.01</v>
      </c>
      <c r="E14178" s="33">
        <v>13262.01</v>
      </c>
    </row>
    <row r="14179" spans="1:5" x14ac:dyDescent="0.25">
      <c r="A14179">
        <v>10</v>
      </c>
      <c r="B14179" s="35" t="str">
        <f t="shared" si="222"/>
        <v>18230431</v>
      </c>
      <c r="C14179" s="32" t="s">
        <v>673</v>
      </c>
      <c r="D14179" s="33">
        <v>0</v>
      </c>
      <c r="E14179" s="33">
        <v>0</v>
      </c>
    </row>
    <row r="14180" spans="1:5" x14ac:dyDescent="0.25">
      <c r="A14180">
        <v>10</v>
      </c>
      <c r="B14180" s="35" t="str">
        <f t="shared" si="222"/>
        <v>18230501</v>
      </c>
      <c r="C14180" s="32" t="s">
        <v>674</v>
      </c>
      <c r="D14180" s="33">
        <v>0</v>
      </c>
      <c r="E14180" s="33">
        <v>0</v>
      </c>
    </row>
    <row r="14181" spans="1:5" x14ac:dyDescent="0.25">
      <c r="A14181">
        <v>10</v>
      </c>
      <c r="B14181" s="35" t="str">
        <f t="shared" si="222"/>
        <v>18230502</v>
      </c>
      <c r="C14181" s="32" t="s">
        <v>675</v>
      </c>
      <c r="D14181" s="33">
        <v>0</v>
      </c>
      <c r="E14181" s="33">
        <v>0</v>
      </c>
    </row>
    <row r="14182" spans="1:5" x14ac:dyDescent="0.25">
      <c r="A14182">
        <v>10</v>
      </c>
      <c r="B14182" s="35" t="str">
        <f t="shared" si="222"/>
        <v>18230621</v>
      </c>
      <c r="C14182" s="32" t="s">
        <v>676</v>
      </c>
      <c r="D14182" s="33">
        <v>-68496064.109999999</v>
      </c>
      <c r="E14182" s="33">
        <v>-51701082.399999999</v>
      </c>
    </row>
    <row r="14183" spans="1:5" x14ac:dyDescent="0.25">
      <c r="A14183">
        <v>10</v>
      </c>
      <c r="B14183" s="35" t="str">
        <f t="shared" si="222"/>
        <v>18230631</v>
      </c>
      <c r="C14183" s="32" t="s">
        <v>677</v>
      </c>
      <c r="D14183" s="33">
        <v>70264584.579999998</v>
      </c>
      <c r="E14183" s="33">
        <v>69838979.519999996</v>
      </c>
    </row>
    <row r="14184" spans="1:5" x14ac:dyDescent="0.25">
      <c r="A14184">
        <v>10</v>
      </c>
      <c r="B14184" s="35" t="str">
        <f t="shared" si="222"/>
        <v>18230691</v>
      </c>
      <c r="C14184" s="32" t="s">
        <v>1799</v>
      </c>
      <c r="D14184" s="33">
        <v>-474402.14</v>
      </c>
      <c r="E14184" s="33">
        <v>-474402.14</v>
      </c>
    </row>
    <row r="14185" spans="1:5" x14ac:dyDescent="0.25">
      <c r="A14185">
        <v>10</v>
      </c>
      <c r="B14185" s="35" t="str">
        <f t="shared" si="222"/>
        <v>18230771</v>
      </c>
      <c r="C14185" s="32" t="s">
        <v>678</v>
      </c>
      <c r="D14185" s="33">
        <v>10798862</v>
      </c>
      <c r="E14185" s="33">
        <v>19475783</v>
      </c>
    </row>
    <row r="14186" spans="1:5" x14ac:dyDescent="0.25">
      <c r="A14186">
        <v>10</v>
      </c>
      <c r="B14186" s="35" t="str">
        <f t="shared" si="222"/>
        <v>18230781</v>
      </c>
      <c r="C14186" s="32" t="s">
        <v>679</v>
      </c>
      <c r="D14186" s="33">
        <v>-10798862</v>
      </c>
      <c r="E14186" s="33">
        <v>-19475783</v>
      </c>
    </row>
    <row r="14187" spans="1:5" x14ac:dyDescent="0.25">
      <c r="A14187">
        <v>10</v>
      </c>
      <c r="B14187" s="35" t="str">
        <f t="shared" si="222"/>
        <v>18230791</v>
      </c>
      <c r="C14187" s="32" t="s">
        <v>680</v>
      </c>
      <c r="D14187" s="33">
        <v>3533098</v>
      </c>
      <c r="E14187" s="33">
        <v>3454344</v>
      </c>
    </row>
    <row r="14188" spans="1:5" x14ac:dyDescent="0.25">
      <c r="A14188">
        <v>10</v>
      </c>
      <c r="B14188" s="35" t="str">
        <f t="shared" si="222"/>
        <v>18230971</v>
      </c>
      <c r="C14188" s="32" t="s">
        <v>1800</v>
      </c>
      <c r="D14188" s="33">
        <v>2749643.08</v>
      </c>
      <c r="E14188" s="33">
        <v>2749643.08</v>
      </c>
    </row>
    <row r="14189" spans="1:5" x14ac:dyDescent="0.25">
      <c r="A14189">
        <v>10</v>
      </c>
      <c r="B14189" s="35" t="str">
        <f t="shared" si="222"/>
        <v>18231051</v>
      </c>
      <c r="C14189" s="32" t="s">
        <v>681</v>
      </c>
      <c r="D14189" s="33">
        <v>-34827817</v>
      </c>
      <c r="E14189" s="33">
        <v>-34827817</v>
      </c>
    </row>
    <row r="14190" spans="1:5" x14ac:dyDescent="0.25">
      <c r="A14190">
        <v>10</v>
      </c>
      <c r="B14190" s="35" t="str">
        <f t="shared" si="222"/>
        <v>18231061</v>
      </c>
      <c r="C14190" s="32" t="s">
        <v>682</v>
      </c>
      <c r="D14190" s="33">
        <v>34827817</v>
      </c>
      <c r="E14190" s="33">
        <v>34827817</v>
      </c>
    </row>
    <row r="14191" spans="1:5" x14ac:dyDescent="0.25">
      <c r="A14191">
        <v>10</v>
      </c>
      <c r="B14191" s="35" t="str">
        <f t="shared" si="222"/>
        <v>18231081</v>
      </c>
      <c r="C14191" s="32" t="s">
        <v>683</v>
      </c>
      <c r="D14191" s="33">
        <v>-25644564</v>
      </c>
      <c r="E14191" s="33">
        <v>-25644564</v>
      </c>
    </row>
    <row r="14192" spans="1:5" x14ac:dyDescent="0.25">
      <c r="A14192">
        <v>10</v>
      </c>
      <c r="B14192" s="35" t="str">
        <f t="shared" si="222"/>
        <v>18231091</v>
      </c>
      <c r="C14192" s="32" t="s">
        <v>684</v>
      </c>
      <c r="D14192" s="33">
        <v>25644564</v>
      </c>
      <c r="E14192" s="33">
        <v>25644564</v>
      </c>
    </row>
    <row r="14193" spans="1:5" x14ac:dyDescent="0.25">
      <c r="A14193">
        <v>10</v>
      </c>
      <c r="B14193" s="35" t="str">
        <f t="shared" si="222"/>
        <v>18231141</v>
      </c>
      <c r="C14193" s="32" t="s">
        <v>685</v>
      </c>
      <c r="D14193" s="33">
        <v>-37881375</v>
      </c>
      <c r="E14193" s="33">
        <v>-38038883</v>
      </c>
    </row>
    <row r="14194" spans="1:5" x14ac:dyDescent="0.25">
      <c r="A14194">
        <v>10</v>
      </c>
      <c r="B14194" s="35" t="str">
        <f t="shared" si="222"/>
        <v>18231151</v>
      </c>
      <c r="C14194" s="32" t="s">
        <v>686</v>
      </c>
      <c r="D14194" s="33">
        <v>37881375</v>
      </c>
      <c r="E14194" s="33">
        <v>38038883</v>
      </c>
    </row>
    <row r="14195" spans="1:5" x14ac:dyDescent="0.25">
      <c r="A14195">
        <v>10</v>
      </c>
      <c r="B14195" s="35" t="str">
        <f t="shared" si="222"/>
        <v>18231161</v>
      </c>
      <c r="C14195" s="32" t="s">
        <v>687</v>
      </c>
      <c r="D14195" s="33">
        <v>39647674</v>
      </c>
      <c r="E14195" s="33">
        <v>39647674</v>
      </c>
    </row>
    <row r="14196" spans="1:5" x14ac:dyDescent="0.25">
      <c r="A14196">
        <v>10</v>
      </c>
      <c r="B14196" s="35" t="str">
        <f t="shared" si="222"/>
        <v>18231171</v>
      </c>
      <c r="C14196" s="32" t="s">
        <v>688</v>
      </c>
      <c r="D14196" s="33">
        <v>-39647674</v>
      </c>
      <c r="E14196" s="33">
        <v>-39647674</v>
      </c>
    </row>
    <row r="14197" spans="1:5" x14ac:dyDescent="0.25">
      <c r="A14197">
        <v>10</v>
      </c>
      <c r="B14197" s="35" t="str">
        <f t="shared" si="222"/>
        <v>18231181</v>
      </c>
      <c r="C14197" s="32" t="s">
        <v>689</v>
      </c>
      <c r="D14197" s="33">
        <v>8232968</v>
      </c>
      <c r="E14197" s="33">
        <v>8232968</v>
      </c>
    </row>
    <row r="14198" spans="1:5" x14ac:dyDescent="0.25">
      <c r="A14198">
        <v>10</v>
      </c>
      <c r="B14198" s="35" t="str">
        <f t="shared" si="222"/>
        <v>18231191</v>
      </c>
      <c r="C14198" s="32" t="s">
        <v>690</v>
      </c>
      <c r="D14198" s="33">
        <v>-8232968</v>
      </c>
      <c r="E14198" s="33">
        <v>-8232968</v>
      </c>
    </row>
    <row r="14199" spans="1:5" x14ac:dyDescent="0.25">
      <c r="A14199">
        <v>10</v>
      </c>
      <c r="B14199" s="35" t="str">
        <f t="shared" si="222"/>
        <v>18231241</v>
      </c>
      <c r="C14199" s="32" t="s">
        <v>691</v>
      </c>
      <c r="D14199" s="33">
        <v>465000</v>
      </c>
      <c r="E14199" s="33">
        <v>451211.27</v>
      </c>
    </row>
    <row r="14200" spans="1:5" x14ac:dyDescent="0.25">
      <c r="A14200">
        <v>10</v>
      </c>
      <c r="B14200" s="35" t="str">
        <f t="shared" si="222"/>
        <v>18231251</v>
      </c>
      <c r="C14200" s="32" t="s">
        <v>692</v>
      </c>
      <c r="D14200" s="33">
        <v>23976.81</v>
      </c>
      <c r="E14200" s="33">
        <v>51661.66</v>
      </c>
    </row>
    <row r="14201" spans="1:5" x14ac:dyDescent="0.25">
      <c r="A14201">
        <v>10</v>
      </c>
      <c r="B14201" s="35" t="str">
        <f t="shared" si="222"/>
        <v>18232221</v>
      </c>
      <c r="C14201" s="32" t="s">
        <v>695</v>
      </c>
      <c r="D14201" s="33">
        <v>200000</v>
      </c>
      <c r="E14201" s="33">
        <v>189835.41</v>
      </c>
    </row>
    <row r="14202" spans="1:5" x14ac:dyDescent="0.25">
      <c r="A14202">
        <v>10</v>
      </c>
      <c r="B14202" s="35" t="str">
        <f t="shared" si="222"/>
        <v>18232251</v>
      </c>
      <c r="C14202" s="32" t="s">
        <v>696</v>
      </c>
      <c r="D14202" s="33">
        <v>2156485.4</v>
      </c>
      <c r="E14202" s="33">
        <v>2167207.2000000002</v>
      </c>
    </row>
    <row r="14203" spans="1:5" x14ac:dyDescent="0.25">
      <c r="A14203">
        <v>10</v>
      </c>
      <c r="B14203" s="35" t="str">
        <f t="shared" si="222"/>
        <v>18232261</v>
      </c>
      <c r="C14203" s="32" t="s">
        <v>697</v>
      </c>
      <c r="D14203" s="33">
        <v>250000</v>
      </c>
      <c r="E14203" s="33">
        <v>-39699.61</v>
      </c>
    </row>
    <row r="14204" spans="1:5" x14ac:dyDescent="0.25">
      <c r="A14204">
        <v>10</v>
      </c>
      <c r="B14204" s="35" t="str">
        <f t="shared" si="222"/>
        <v>18232271</v>
      </c>
      <c r="C14204" s="32" t="s">
        <v>698</v>
      </c>
      <c r="D14204" s="33">
        <v>396658.16</v>
      </c>
      <c r="E14204" s="33">
        <v>694439.27</v>
      </c>
    </row>
    <row r="14205" spans="1:5" x14ac:dyDescent="0.25">
      <c r="A14205">
        <v>10</v>
      </c>
      <c r="B14205" s="35" t="str">
        <f t="shared" si="222"/>
        <v>18232301</v>
      </c>
      <c r="C14205" s="32" t="s">
        <v>699</v>
      </c>
      <c r="D14205" s="33">
        <v>66431157.369999997</v>
      </c>
      <c r="E14205" s="33">
        <v>63531958.369999997</v>
      </c>
    </row>
    <row r="14206" spans="1:5" x14ac:dyDescent="0.25">
      <c r="A14206">
        <v>10</v>
      </c>
      <c r="B14206" s="35" t="str">
        <f t="shared" si="222"/>
        <v>18232311</v>
      </c>
      <c r="C14206" s="32" t="s">
        <v>700</v>
      </c>
      <c r="D14206" s="33">
        <v>14056824</v>
      </c>
      <c r="E14206" s="33">
        <v>13483974</v>
      </c>
    </row>
    <row r="14207" spans="1:5" x14ac:dyDescent="0.25">
      <c r="A14207">
        <v>10</v>
      </c>
      <c r="B14207" s="35" t="str">
        <f t="shared" si="222"/>
        <v>18232321</v>
      </c>
      <c r="C14207" s="32" t="s">
        <v>701</v>
      </c>
      <c r="D14207" s="33">
        <v>1499999.75</v>
      </c>
      <c r="E14207" s="33">
        <v>1083333.05</v>
      </c>
    </row>
    <row r="14208" spans="1:5" x14ac:dyDescent="0.25">
      <c r="A14208">
        <v>10</v>
      </c>
      <c r="B14208" s="35" t="str">
        <f t="shared" si="222"/>
        <v>18233061</v>
      </c>
      <c r="C14208" s="32" t="s">
        <v>702</v>
      </c>
      <c r="D14208" s="33">
        <v>20000</v>
      </c>
      <c r="E14208" s="33">
        <v>20000</v>
      </c>
    </row>
    <row r="14209" spans="1:5" x14ac:dyDescent="0.25">
      <c r="A14209">
        <v>10</v>
      </c>
      <c r="B14209" s="35" t="str">
        <f t="shared" si="222"/>
        <v>18233091</v>
      </c>
      <c r="C14209" s="32" t="s">
        <v>1801</v>
      </c>
      <c r="D14209" s="33">
        <v>198092.16</v>
      </c>
      <c r="E14209" s="33">
        <v>198092.16</v>
      </c>
    </row>
    <row r="14210" spans="1:5" x14ac:dyDescent="0.25">
      <c r="A14210">
        <v>10</v>
      </c>
      <c r="B14210" s="35" t="str">
        <f t="shared" si="222"/>
        <v>18235521</v>
      </c>
      <c r="C14210" s="32" t="s">
        <v>703</v>
      </c>
      <c r="D14210" s="33">
        <v>23635438.879999999</v>
      </c>
      <c r="E14210" s="33">
        <v>21231228.879999999</v>
      </c>
    </row>
    <row r="14211" spans="1:5" x14ac:dyDescent="0.25">
      <c r="A14211">
        <v>10</v>
      </c>
      <c r="B14211" s="35" t="str">
        <f t="shared" si="222"/>
        <v>18236021</v>
      </c>
      <c r="C14211" s="32" t="s">
        <v>1802</v>
      </c>
      <c r="D14211" s="33">
        <v>15256064.07</v>
      </c>
      <c r="E14211" s="33">
        <v>15256064.07</v>
      </c>
    </row>
    <row r="14212" spans="1:5" x14ac:dyDescent="0.25">
      <c r="A14212">
        <v>10</v>
      </c>
      <c r="B14212" s="35" t="str">
        <f t="shared" si="222"/>
        <v>18236031</v>
      </c>
      <c r="C14212" s="32" t="s">
        <v>1803</v>
      </c>
      <c r="D14212" s="33">
        <v>2873005.76</v>
      </c>
      <c r="E14212" s="33">
        <v>2873005.76</v>
      </c>
    </row>
    <row r="14213" spans="1:5" x14ac:dyDescent="0.25">
      <c r="A14213">
        <v>10</v>
      </c>
      <c r="B14213" s="35" t="str">
        <f t="shared" si="222"/>
        <v>18236041</v>
      </c>
      <c r="C14213" s="32" t="s">
        <v>1804</v>
      </c>
      <c r="D14213" s="33">
        <v>-228709.77</v>
      </c>
      <c r="E14213" s="33">
        <v>-228709.77</v>
      </c>
    </row>
    <row r="14214" spans="1:5" x14ac:dyDescent="0.25">
      <c r="A14214">
        <v>10</v>
      </c>
      <c r="B14214" s="35" t="str">
        <f t="shared" si="222"/>
        <v>18236051</v>
      </c>
      <c r="C14214" s="32" t="s">
        <v>1805</v>
      </c>
      <c r="D14214" s="33">
        <v>107024.51</v>
      </c>
      <c r="E14214" s="33">
        <v>107024.51</v>
      </c>
    </row>
    <row r="14215" spans="1:5" x14ac:dyDescent="0.25">
      <c r="A14215">
        <v>10</v>
      </c>
      <c r="B14215" s="35" t="str">
        <f t="shared" si="222"/>
        <v>18236061</v>
      </c>
      <c r="C14215" s="32" t="s">
        <v>1806</v>
      </c>
      <c r="D14215" s="33">
        <v>1031542.85</v>
      </c>
      <c r="E14215" s="33">
        <v>1031542.85</v>
      </c>
    </row>
    <row r="14216" spans="1:5" x14ac:dyDescent="0.25">
      <c r="A14216">
        <v>10</v>
      </c>
      <c r="B14216" s="35" t="str">
        <f t="shared" si="222"/>
        <v>18236071</v>
      </c>
      <c r="C14216" s="32" t="s">
        <v>1807</v>
      </c>
      <c r="D14216" s="33">
        <v>671052.84</v>
      </c>
      <c r="E14216" s="33">
        <v>671052.84</v>
      </c>
    </row>
    <row r="14217" spans="1:5" x14ac:dyDescent="0.25">
      <c r="A14217">
        <v>10</v>
      </c>
      <c r="B14217" s="35" t="str">
        <f t="shared" si="222"/>
        <v>18236091</v>
      </c>
      <c r="C14217" s="32" t="s">
        <v>1808</v>
      </c>
      <c r="D14217" s="33">
        <v>-100555.3</v>
      </c>
      <c r="E14217" s="33">
        <v>-100555.3</v>
      </c>
    </row>
    <row r="14218" spans="1:5" x14ac:dyDescent="0.25">
      <c r="A14218">
        <v>10</v>
      </c>
      <c r="B14218" s="35" t="str">
        <f t="shared" si="222"/>
        <v>18236101</v>
      </c>
      <c r="C14218" s="32" t="s">
        <v>1809</v>
      </c>
      <c r="D14218" s="33">
        <v>3769772.47</v>
      </c>
      <c r="E14218" s="33">
        <v>3769772.47</v>
      </c>
    </row>
    <row r="14219" spans="1:5" x14ac:dyDescent="0.25">
      <c r="A14219">
        <v>10</v>
      </c>
      <c r="B14219" s="35" t="str">
        <f t="shared" si="222"/>
        <v>18236111</v>
      </c>
      <c r="C14219" s="32" t="s">
        <v>1810</v>
      </c>
      <c r="D14219" s="33">
        <v>-2093995.97</v>
      </c>
      <c r="E14219" s="33">
        <v>-2501219.66</v>
      </c>
    </row>
    <row r="14220" spans="1:5" x14ac:dyDescent="0.25">
      <c r="A14220">
        <v>10</v>
      </c>
      <c r="B14220" s="35" t="str">
        <f t="shared" si="222"/>
        <v>18237112</v>
      </c>
      <c r="C14220" s="32" t="s">
        <v>704</v>
      </c>
      <c r="D14220" s="33">
        <v>294228.84000000003</v>
      </c>
      <c r="E14220" s="33">
        <v>294228.84000000003</v>
      </c>
    </row>
    <row r="14221" spans="1:5" x14ac:dyDescent="0.25">
      <c r="A14221">
        <v>10</v>
      </c>
      <c r="B14221" s="35" t="str">
        <f t="shared" si="222"/>
        <v>18237122</v>
      </c>
      <c r="C14221" s="32" t="s">
        <v>1811</v>
      </c>
      <c r="D14221" s="33">
        <v>169602.13</v>
      </c>
      <c r="E14221" s="33">
        <v>169602.13</v>
      </c>
    </row>
    <row r="14222" spans="1:5" x14ac:dyDescent="0.25">
      <c r="A14222">
        <v>10</v>
      </c>
      <c r="B14222" s="35" t="str">
        <f t="shared" si="222"/>
        <v>18237132</v>
      </c>
      <c r="C14222" s="32" t="s">
        <v>1812</v>
      </c>
      <c r="D14222" s="33">
        <v>133750.43</v>
      </c>
      <c r="E14222" s="33">
        <v>133750.43</v>
      </c>
    </row>
    <row r="14223" spans="1:5" x14ac:dyDescent="0.25">
      <c r="A14223">
        <v>10</v>
      </c>
      <c r="B14223" s="35" t="str">
        <f t="shared" si="222"/>
        <v>18237142</v>
      </c>
      <c r="C14223" s="32" t="s">
        <v>1813</v>
      </c>
      <c r="D14223" s="33">
        <v>53995.63</v>
      </c>
      <c r="E14223" s="33">
        <v>53995.63</v>
      </c>
    </row>
    <row r="14224" spans="1:5" x14ac:dyDescent="0.25">
      <c r="A14224">
        <v>10</v>
      </c>
      <c r="B14224" s="35" t="str">
        <f t="shared" si="222"/>
        <v>18237152</v>
      </c>
      <c r="C14224" s="32" t="s">
        <v>1814</v>
      </c>
      <c r="D14224" s="33">
        <v>67987.45</v>
      </c>
      <c r="E14224" s="33">
        <v>67987.45</v>
      </c>
    </row>
    <row r="14225" spans="1:5" x14ac:dyDescent="0.25">
      <c r="A14225">
        <v>10</v>
      </c>
      <c r="B14225" s="35" t="str">
        <f t="shared" si="222"/>
        <v>18237211</v>
      </c>
      <c r="C14225" s="32" t="s">
        <v>710</v>
      </c>
      <c r="D14225" s="33">
        <v>0</v>
      </c>
      <c r="E14225" s="33">
        <v>0</v>
      </c>
    </row>
    <row r="14226" spans="1:5" x14ac:dyDescent="0.25">
      <c r="A14226">
        <v>10</v>
      </c>
      <c r="B14226" s="35" t="str">
        <f t="shared" si="222"/>
        <v>18237221</v>
      </c>
      <c r="C14226" s="32" t="s">
        <v>711</v>
      </c>
      <c r="D14226" s="33">
        <v>0</v>
      </c>
      <c r="E14226" s="33">
        <v>0</v>
      </c>
    </row>
    <row r="14227" spans="1:5" x14ac:dyDescent="0.25">
      <c r="A14227">
        <v>10</v>
      </c>
      <c r="B14227" s="35" t="str">
        <f t="shared" si="222"/>
        <v>18237271</v>
      </c>
      <c r="C14227" s="32" t="s">
        <v>715</v>
      </c>
      <c r="D14227" s="33">
        <v>0</v>
      </c>
      <c r="E14227" s="33">
        <v>0</v>
      </c>
    </row>
    <row r="14228" spans="1:5" x14ac:dyDescent="0.25">
      <c r="A14228">
        <v>10</v>
      </c>
      <c r="B14228" s="35" t="str">
        <f t="shared" si="222"/>
        <v>18237281</v>
      </c>
      <c r="C14228" s="32" t="s">
        <v>716</v>
      </c>
      <c r="D14228" s="33">
        <v>0</v>
      </c>
      <c r="E14228" s="33">
        <v>0</v>
      </c>
    </row>
    <row r="14229" spans="1:5" x14ac:dyDescent="0.25">
      <c r="A14229">
        <v>10</v>
      </c>
      <c r="B14229" s="35" t="str">
        <f t="shared" si="222"/>
        <v>18237302</v>
      </c>
      <c r="C14229" s="32" t="s">
        <v>717</v>
      </c>
      <c r="D14229" s="33">
        <v>0</v>
      </c>
      <c r="E14229" s="33">
        <v>0</v>
      </c>
    </row>
    <row r="14230" spans="1:5" x14ac:dyDescent="0.25">
      <c r="A14230">
        <v>10</v>
      </c>
      <c r="B14230" s="35" t="str">
        <f t="shared" si="222"/>
        <v>18237331</v>
      </c>
      <c r="C14230" s="32" t="s">
        <v>720</v>
      </c>
      <c r="D14230" s="33">
        <v>0</v>
      </c>
      <c r="E14230" s="33">
        <v>0</v>
      </c>
    </row>
    <row r="14231" spans="1:5" x14ac:dyDescent="0.25">
      <c r="A14231">
        <v>10</v>
      </c>
      <c r="B14231" s="35" t="str">
        <f t="shared" si="222"/>
        <v>18237381</v>
      </c>
      <c r="C14231" s="32" t="s">
        <v>724</v>
      </c>
      <c r="D14231" s="33">
        <v>0</v>
      </c>
      <c r="E14231" s="33">
        <v>0</v>
      </c>
    </row>
    <row r="14232" spans="1:5" x14ac:dyDescent="0.25">
      <c r="A14232">
        <v>10</v>
      </c>
      <c r="B14232" s="35" t="str">
        <f t="shared" ref="B14232:B14295" si="223">LEFT(C14232,8)</f>
        <v>18237391</v>
      </c>
      <c r="C14232" s="32" t="s">
        <v>725</v>
      </c>
      <c r="D14232" s="33">
        <v>0</v>
      </c>
      <c r="E14232" s="33">
        <v>0</v>
      </c>
    </row>
    <row r="14233" spans="1:5" x14ac:dyDescent="0.25">
      <c r="A14233">
        <v>10</v>
      </c>
      <c r="B14233" s="35" t="str">
        <f t="shared" si="223"/>
        <v>18237411</v>
      </c>
      <c r="C14233" s="32" t="s">
        <v>728</v>
      </c>
      <c r="D14233" s="33">
        <v>0</v>
      </c>
      <c r="E14233" s="33">
        <v>0</v>
      </c>
    </row>
    <row r="14234" spans="1:5" x14ac:dyDescent="0.25">
      <c r="A14234">
        <v>10</v>
      </c>
      <c r="B14234" s="35" t="str">
        <f t="shared" si="223"/>
        <v>18237412</v>
      </c>
      <c r="C14234" s="32" t="s">
        <v>729</v>
      </c>
      <c r="D14234" s="33">
        <v>0</v>
      </c>
      <c r="E14234" s="33">
        <v>0</v>
      </c>
    </row>
    <row r="14235" spans="1:5" x14ac:dyDescent="0.25">
      <c r="A14235">
        <v>10</v>
      </c>
      <c r="B14235" s="35" t="str">
        <f t="shared" si="223"/>
        <v>18237421</v>
      </c>
      <c r="C14235" s="32" t="s">
        <v>730</v>
      </c>
      <c r="D14235" s="33">
        <v>0</v>
      </c>
      <c r="E14235" s="33">
        <v>0</v>
      </c>
    </row>
    <row r="14236" spans="1:5" x14ac:dyDescent="0.25">
      <c r="A14236">
        <v>10</v>
      </c>
      <c r="B14236" s="35" t="str">
        <f t="shared" si="223"/>
        <v>18237431</v>
      </c>
      <c r="C14236" s="32" t="s">
        <v>731</v>
      </c>
      <c r="D14236" s="33">
        <v>0</v>
      </c>
      <c r="E14236" s="33">
        <v>0</v>
      </c>
    </row>
    <row r="14237" spans="1:5" x14ac:dyDescent="0.25">
      <c r="A14237">
        <v>10</v>
      </c>
      <c r="B14237" s="35" t="str">
        <f t="shared" si="223"/>
        <v>18237441</v>
      </c>
      <c r="C14237" s="32" t="s">
        <v>732</v>
      </c>
      <c r="D14237" s="33">
        <v>0</v>
      </c>
      <c r="E14237" s="33">
        <v>0</v>
      </c>
    </row>
    <row r="14238" spans="1:5" x14ac:dyDescent="0.25">
      <c r="A14238">
        <v>10</v>
      </c>
      <c r="B14238" s="35" t="str">
        <f t="shared" si="223"/>
        <v>18237502</v>
      </c>
      <c r="C14238" s="32" t="s">
        <v>736</v>
      </c>
      <c r="D14238" s="33">
        <v>0</v>
      </c>
      <c r="E14238" s="33">
        <v>0</v>
      </c>
    </row>
    <row r="14239" spans="1:5" x14ac:dyDescent="0.25">
      <c r="A14239">
        <v>10</v>
      </c>
      <c r="B14239" s="35" t="str">
        <f t="shared" si="223"/>
        <v>18237512</v>
      </c>
      <c r="C14239" s="32" t="s">
        <v>737</v>
      </c>
      <c r="D14239" s="33">
        <v>0</v>
      </c>
      <c r="E14239" s="33">
        <v>0</v>
      </c>
    </row>
    <row r="14240" spans="1:5" x14ac:dyDescent="0.25">
      <c r="A14240">
        <v>10</v>
      </c>
      <c r="B14240" s="35" t="str">
        <f t="shared" si="223"/>
        <v>18238031</v>
      </c>
      <c r="C14240" s="32" t="s">
        <v>738</v>
      </c>
      <c r="D14240" s="33">
        <v>8257062.1900000004</v>
      </c>
      <c r="E14240" s="33">
        <v>11451632.970000001</v>
      </c>
    </row>
    <row r="14241" spans="1:5" x14ac:dyDescent="0.25">
      <c r="A14241">
        <v>10</v>
      </c>
      <c r="B14241" s="35" t="str">
        <f t="shared" si="223"/>
        <v>18238032</v>
      </c>
      <c r="C14241" s="32" t="s">
        <v>739</v>
      </c>
      <c r="D14241" s="33">
        <v>2964446.29</v>
      </c>
      <c r="E14241" s="33">
        <v>4151279.23</v>
      </c>
    </row>
    <row r="14242" spans="1:5" x14ac:dyDescent="0.25">
      <c r="A14242">
        <v>10</v>
      </c>
      <c r="B14242" s="35" t="str">
        <f t="shared" si="223"/>
        <v>18238041</v>
      </c>
      <c r="C14242" s="32" t="s">
        <v>740</v>
      </c>
      <c r="D14242" s="33">
        <v>22068712</v>
      </c>
      <c r="E14242" s="33">
        <v>19837302</v>
      </c>
    </row>
    <row r="14243" spans="1:5" x14ac:dyDescent="0.25">
      <c r="A14243">
        <v>10</v>
      </c>
      <c r="B14243" s="35" t="str">
        <f t="shared" si="223"/>
        <v>18238042</v>
      </c>
      <c r="C14243" s="32" t="s">
        <v>741</v>
      </c>
      <c r="D14243" s="33">
        <v>8658316</v>
      </c>
      <c r="E14243" s="33">
        <v>5691080</v>
      </c>
    </row>
    <row r="14244" spans="1:5" x14ac:dyDescent="0.25">
      <c r="A14244">
        <v>10</v>
      </c>
      <c r="B14244" s="35" t="str">
        <f t="shared" si="223"/>
        <v>18238141</v>
      </c>
      <c r="C14244" s="32" t="s">
        <v>742</v>
      </c>
      <c r="D14244" s="33">
        <v>28845920.960000001</v>
      </c>
      <c r="E14244" s="33">
        <v>991460.08</v>
      </c>
    </row>
    <row r="14245" spans="1:5" x14ac:dyDescent="0.25">
      <c r="A14245">
        <v>10</v>
      </c>
      <c r="B14245" s="35" t="str">
        <f t="shared" si="223"/>
        <v>18238142</v>
      </c>
      <c r="C14245" s="32" t="s">
        <v>743</v>
      </c>
      <c r="D14245" s="33">
        <v>69907436.930000007</v>
      </c>
      <c r="E14245" s="33">
        <v>47298042.530000001</v>
      </c>
    </row>
    <row r="14246" spans="1:5" x14ac:dyDescent="0.25">
      <c r="A14246">
        <v>10</v>
      </c>
      <c r="B14246" s="35" t="str">
        <f t="shared" si="223"/>
        <v>18238151</v>
      </c>
      <c r="C14246" s="32" t="s">
        <v>744</v>
      </c>
      <c r="D14246" s="33">
        <v>12265263.75</v>
      </c>
      <c r="E14246" s="33">
        <v>9729683.4700000007</v>
      </c>
    </row>
    <row r="14247" spans="1:5" x14ac:dyDescent="0.25">
      <c r="A14247">
        <v>10</v>
      </c>
      <c r="B14247" s="35" t="str">
        <f t="shared" si="223"/>
        <v>18238152</v>
      </c>
      <c r="C14247" s="32" t="s">
        <v>745</v>
      </c>
      <c r="D14247" s="33">
        <v>12608790.34</v>
      </c>
      <c r="E14247" s="33">
        <v>0</v>
      </c>
    </row>
    <row r="14248" spans="1:5" x14ac:dyDescent="0.25">
      <c r="A14248">
        <v>10</v>
      </c>
      <c r="B14248" s="35" t="str">
        <f t="shared" si="223"/>
        <v>18238161</v>
      </c>
      <c r="C14248" s="32" t="s">
        <v>746</v>
      </c>
      <c r="D14248" s="33">
        <v>1139397.48</v>
      </c>
      <c r="E14248" s="33">
        <v>433368.93</v>
      </c>
    </row>
    <row r="14249" spans="1:5" x14ac:dyDescent="0.25">
      <c r="A14249">
        <v>10</v>
      </c>
      <c r="B14249" s="35" t="str">
        <f t="shared" si="223"/>
        <v>18238162</v>
      </c>
      <c r="C14249" s="32" t="s">
        <v>747</v>
      </c>
      <c r="D14249" s="33">
        <v>2615702.75</v>
      </c>
      <c r="E14249" s="33">
        <v>1980759.51</v>
      </c>
    </row>
    <row r="14250" spans="1:5" x14ac:dyDescent="0.25">
      <c r="A14250">
        <v>10</v>
      </c>
      <c r="B14250" s="35" t="str">
        <f t="shared" si="223"/>
        <v>18238171</v>
      </c>
      <c r="C14250" s="32" t="s">
        <v>748</v>
      </c>
      <c r="D14250" s="33">
        <v>449269.52</v>
      </c>
      <c r="E14250" s="33">
        <v>409384.32</v>
      </c>
    </row>
    <row r="14251" spans="1:5" x14ac:dyDescent="0.25">
      <c r="A14251">
        <v>10</v>
      </c>
      <c r="B14251" s="35" t="str">
        <f t="shared" si="223"/>
        <v>18238172</v>
      </c>
      <c r="C14251" s="32" t="s">
        <v>749</v>
      </c>
      <c r="D14251" s="33">
        <v>625874.84</v>
      </c>
      <c r="E14251" s="33">
        <v>375625.12</v>
      </c>
    </row>
    <row r="14252" spans="1:5" x14ac:dyDescent="0.25">
      <c r="A14252">
        <v>10</v>
      </c>
      <c r="B14252" s="35" t="str">
        <f t="shared" si="223"/>
        <v>18238181</v>
      </c>
      <c r="C14252" s="32" t="s">
        <v>750</v>
      </c>
      <c r="D14252" s="33">
        <v>1225599.57</v>
      </c>
      <c r="E14252" s="33">
        <v>0</v>
      </c>
    </row>
    <row r="14253" spans="1:5" x14ac:dyDescent="0.25">
      <c r="A14253">
        <v>10</v>
      </c>
      <c r="B14253" s="35" t="str">
        <f t="shared" si="223"/>
        <v>18238191</v>
      </c>
      <c r="C14253" s="32" t="s">
        <v>751</v>
      </c>
      <c r="D14253" s="33">
        <v>1146665.1100000001</v>
      </c>
      <c r="E14253" s="33">
        <v>0</v>
      </c>
    </row>
    <row r="14254" spans="1:5" x14ac:dyDescent="0.25">
      <c r="A14254">
        <v>10</v>
      </c>
      <c r="B14254" s="35" t="str">
        <f t="shared" si="223"/>
        <v>18238211</v>
      </c>
      <c r="C14254" s="32" t="s">
        <v>752</v>
      </c>
      <c r="D14254" s="33">
        <v>33268.050000000003</v>
      </c>
      <c r="E14254" s="33">
        <v>0</v>
      </c>
    </row>
    <row r="14255" spans="1:5" x14ac:dyDescent="0.25">
      <c r="A14255">
        <v>10</v>
      </c>
      <c r="B14255" s="35" t="str">
        <f t="shared" si="223"/>
        <v>18238221</v>
      </c>
      <c r="C14255" s="32" t="s">
        <v>1815</v>
      </c>
      <c r="D14255" s="33">
        <v>60570.66</v>
      </c>
      <c r="E14255" s="33">
        <v>0</v>
      </c>
    </row>
    <row r="14256" spans="1:5" x14ac:dyDescent="0.25">
      <c r="A14256">
        <v>10</v>
      </c>
      <c r="B14256" s="35" t="str">
        <f t="shared" si="223"/>
        <v>18238311</v>
      </c>
      <c r="C14256" s="32" t="s">
        <v>753</v>
      </c>
      <c r="D14256" s="33">
        <v>12807861.76</v>
      </c>
      <c r="E14256" s="33">
        <v>9040841.7599999998</v>
      </c>
    </row>
    <row r="14257" spans="1:5" x14ac:dyDescent="0.25">
      <c r="A14257">
        <v>10</v>
      </c>
      <c r="B14257" s="35" t="str">
        <f t="shared" si="223"/>
        <v>18238321</v>
      </c>
      <c r="C14257" s="32" t="s">
        <v>754</v>
      </c>
      <c r="D14257" s="33">
        <v>1234468.8999999999</v>
      </c>
      <c r="E14257" s="33">
        <v>673338.9</v>
      </c>
    </row>
    <row r="14258" spans="1:5" x14ac:dyDescent="0.25">
      <c r="A14258">
        <v>10</v>
      </c>
      <c r="B14258" s="35" t="str">
        <f t="shared" si="223"/>
        <v>18238331</v>
      </c>
      <c r="C14258" s="32" t="s">
        <v>755</v>
      </c>
      <c r="D14258" s="33">
        <v>4847549.72</v>
      </c>
      <c r="E14258" s="33">
        <v>2644109.7200000002</v>
      </c>
    </row>
    <row r="14259" spans="1:5" x14ac:dyDescent="0.25">
      <c r="A14259">
        <v>10</v>
      </c>
      <c r="B14259" s="35" t="str">
        <f t="shared" si="223"/>
        <v>18239001</v>
      </c>
      <c r="C14259" s="32" t="s">
        <v>756</v>
      </c>
      <c r="D14259" s="33">
        <v>117797980</v>
      </c>
      <c r="E14259" s="33">
        <v>129651540.55</v>
      </c>
    </row>
    <row r="14260" spans="1:5" x14ac:dyDescent="0.25">
      <c r="A14260">
        <v>10</v>
      </c>
      <c r="B14260" s="35" t="str">
        <f t="shared" si="223"/>
        <v>18239002</v>
      </c>
      <c r="C14260" s="32" t="s">
        <v>757</v>
      </c>
      <c r="D14260" s="33">
        <v>35287658.200000003</v>
      </c>
      <c r="E14260" s="33">
        <v>37069951.200000003</v>
      </c>
    </row>
    <row r="14261" spans="1:5" x14ac:dyDescent="0.25">
      <c r="A14261">
        <v>10</v>
      </c>
      <c r="B14261" s="35" t="str">
        <f t="shared" si="223"/>
        <v>18239011</v>
      </c>
      <c r="C14261" s="32" t="s">
        <v>758</v>
      </c>
      <c r="D14261" s="33">
        <v>3539117.89</v>
      </c>
      <c r="E14261" s="33">
        <v>3774616.35</v>
      </c>
    </row>
    <row r="14262" spans="1:5" x14ac:dyDescent="0.25">
      <c r="A14262">
        <v>10</v>
      </c>
      <c r="B14262" s="35" t="str">
        <f t="shared" si="223"/>
        <v>18239012</v>
      </c>
      <c r="C14262" s="32" t="s">
        <v>759</v>
      </c>
      <c r="D14262" s="33">
        <v>1372796.83</v>
      </c>
      <c r="E14262" s="33">
        <v>1451296.32</v>
      </c>
    </row>
    <row r="14263" spans="1:5" x14ac:dyDescent="0.25">
      <c r="A14263">
        <v>10</v>
      </c>
      <c r="B14263" s="35" t="str">
        <f t="shared" si="223"/>
        <v>18239021</v>
      </c>
      <c r="C14263" s="32" t="s">
        <v>760</v>
      </c>
      <c r="D14263" s="33">
        <v>26901057.609999999</v>
      </c>
      <c r="E14263" s="33">
        <v>29871073.800000001</v>
      </c>
    </row>
    <row r="14264" spans="1:5" x14ac:dyDescent="0.25">
      <c r="A14264">
        <v>10</v>
      </c>
      <c r="B14264" s="35" t="str">
        <f t="shared" si="223"/>
        <v>18239022</v>
      </c>
      <c r="C14264" s="32" t="s">
        <v>761</v>
      </c>
      <c r="D14264" s="33">
        <v>10083094.82</v>
      </c>
      <c r="E14264" s="33">
        <v>11073100.23</v>
      </c>
    </row>
    <row r="14265" spans="1:5" x14ac:dyDescent="0.25">
      <c r="A14265">
        <v>10</v>
      </c>
      <c r="B14265" s="35" t="str">
        <f t="shared" si="223"/>
        <v>18239023</v>
      </c>
      <c r="C14265" s="32" t="s">
        <v>762</v>
      </c>
      <c r="D14265" s="33">
        <v>0</v>
      </c>
      <c r="E14265" s="33">
        <v>0</v>
      </c>
    </row>
    <row r="14266" spans="1:5" x14ac:dyDescent="0.25">
      <c r="A14266">
        <v>10</v>
      </c>
      <c r="B14266" s="35" t="str">
        <f t="shared" si="223"/>
        <v>18239031</v>
      </c>
      <c r="C14266" s="32" t="s">
        <v>763</v>
      </c>
      <c r="D14266" s="33">
        <v>-148238155.5</v>
      </c>
      <c r="E14266" s="33">
        <v>-163297230.69999999</v>
      </c>
    </row>
    <row r="14267" spans="1:5" x14ac:dyDescent="0.25">
      <c r="A14267">
        <v>10</v>
      </c>
      <c r="B14267" s="35" t="str">
        <f t="shared" si="223"/>
        <v>18239032</v>
      </c>
      <c r="C14267" s="32" t="s">
        <v>764</v>
      </c>
      <c r="D14267" s="33">
        <v>-46743549.850000001</v>
      </c>
      <c r="E14267" s="33">
        <v>-49594347.75</v>
      </c>
    </row>
    <row r="14268" spans="1:5" x14ac:dyDescent="0.25">
      <c r="A14268">
        <v>10</v>
      </c>
      <c r="B14268" s="35" t="str">
        <f t="shared" si="223"/>
        <v>18239042</v>
      </c>
      <c r="C14268" s="32" t="s">
        <v>765</v>
      </c>
      <c r="D14268" s="33">
        <v>0</v>
      </c>
      <c r="E14268" s="33">
        <v>0</v>
      </c>
    </row>
    <row r="14269" spans="1:5" x14ac:dyDescent="0.25">
      <c r="A14269">
        <v>10</v>
      </c>
      <c r="B14269" s="35" t="str">
        <f t="shared" si="223"/>
        <v>18239043</v>
      </c>
      <c r="C14269" s="32" t="s">
        <v>1816</v>
      </c>
      <c r="D14269" s="33">
        <v>749096.66</v>
      </c>
      <c r="E14269" s="33">
        <v>3349257.44</v>
      </c>
    </row>
    <row r="14270" spans="1:5" x14ac:dyDescent="0.25">
      <c r="A14270">
        <v>10</v>
      </c>
      <c r="B14270" s="35" t="str">
        <f t="shared" si="223"/>
        <v>18239061</v>
      </c>
      <c r="C14270" s="32" t="s">
        <v>766</v>
      </c>
      <c r="D14270" s="33">
        <v>998178</v>
      </c>
      <c r="E14270" s="33">
        <v>1097632</v>
      </c>
    </row>
    <row r="14271" spans="1:5" x14ac:dyDescent="0.25">
      <c r="A14271">
        <v>10</v>
      </c>
      <c r="B14271" s="35" t="str">
        <f t="shared" si="223"/>
        <v>18239081</v>
      </c>
      <c r="C14271" s="32" t="s">
        <v>767</v>
      </c>
      <c r="D14271" s="33">
        <v>3910850.35</v>
      </c>
      <c r="E14271" s="33">
        <v>6902793.4400000004</v>
      </c>
    </row>
    <row r="14272" spans="1:5" x14ac:dyDescent="0.25">
      <c r="A14272">
        <v>10</v>
      </c>
      <c r="B14272" s="35" t="str">
        <f t="shared" si="223"/>
        <v>18239082</v>
      </c>
      <c r="C14272" s="32" t="s">
        <v>768</v>
      </c>
      <c r="D14272" s="33">
        <v>13240555.550000001</v>
      </c>
      <c r="E14272" s="33">
        <v>18686975.219999999</v>
      </c>
    </row>
    <row r="14273" spans="1:5" x14ac:dyDescent="0.25">
      <c r="A14273">
        <v>10</v>
      </c>
      <c r="B14273" s="35" t="str">
        <f t="shared" si="223"/>
        <v>18239091</v>
      </c>
      <c r="C14273" s="32" t="s">
        <v>769</v>
      </c>
      <c r="D14273" s="33">
        <v>1406373.62</v>
      </c>
      <c r="E14273" s="33">
        <v>5297579.28</v>
      </c>
    </row>
    <row r="14274" spans="1:5" x14ac:dyDescent="0.25">
      <c r="A14274">
        <v>10</v>
      </c>
      <c r="B14274" s="35" t="str">
        <f t="shared" si="223"/>
        <v>18239092</v>
      </c>
      <c r="C14274" s="32" t="s">
        <v>770</v>
      </c>
      <c r="D14274" s="33">
        <v>6399550.1500000004</v>
      </c>
      <c r="E14274" s="33">
        <v>11416613.470000001</v>
      </c>
    </row>
    <row r="14275" spans="1:5" x14ac:dyDescent="0.25">
      <c r="A14275">
        <v>10</v>
      </c>
      <c r="B14275" s="35" t="str">
        <f t="shared" si="223"/>
        <v>18239111</v>
      </c>
      <c r="C14275" s="32" t="s">
        <v>1817</v>
      </c>
      <c r="D14275" s="33">
        <v>526913.34</v>
      </c>
      <c r="E14275" s="33">
        <v>0</v>
      </c>
    </row>
    <row r="14276" spans="1:5" x14ac:dyDescent="0.25">
      <c r="A14276">
        <v>10</v>
      </c>
      <c r="B14276" s="35" t="str">
        <f t="shared" si="223"/>
        <v>18239121</v>
      </c>
      <c r="C14276" s="32" t="s">
        <v>771</v>
      </c>
      <c r="D14276" s="33">
        <v>2058382</v>
      </c>
      <c r="E14276" s="33">
        <v>2058382</v>
      </c>
    </row>
    <row r="14277" spans="1:5" x14ac:dyDescent="0.25">
      <c r="A14277">
        <v>10</v>
      </c>
      <c r="B14277" s="35" t="str">
        <f t="shared" si="223"/>
        <v>18239131</v>
      </c>
      <c r="C14277" s="32" t="s">
        <v>772</v>
      </c>
      <c r="D14277" s="33">
        <v>-2058382</v>
      </c>
      <c r="E14277" s="33">
        <v>-2058382</v>
      </c>
    </row>
    <row r="14278" spans="1:5" x14ac:dyDescent="0.25">
      <c r="A14278">
        <v>10</v>
      </c>
      <c r="B14278" s="35" t="str">
        <f t="shared" si="223"/>
        <v>18239141</v>
      </c>
      <c r="C14278" s="32" t="s">
        <v>773</v>
      </c>
      <c r="D14278" s="33">
        <v>0</v>
      </c>
      <c r="E14278" s="33">
        <v>8755675</v>
      </c>
    </row>
    <row r="14279" spans="1:5" x14ac:dyDescent="0.25">
      <c r="A14279">
        <v>10</v>
      </c>
      <c r="B14279" s="35" t="str">
        <f t="shared" si="223"/>
        <v>18239151</v>
      </c>
      <c r="C14279" s="32" t="s">
        <v>774</v>
      </c>
      <c r="D14279" s="33">
        <v>0</v>
      </c>
      <c r="E14279" s="33">
        <v>-8755675</v>
      </c>
    </row>
    <row r="14280" spans="1:5" x14ac:dyDescent="0.25">
      <c r="A14280">
        <v>10</v>
      </c>
      <c r="B14280" s="35" t="str">
        <f t="shared" si="223"/>
        <v>18239161</v>
      </c>
      <c r="C14280" s="32" t="s">
        <v>775</v>
      </c>
      <c r="D14280" s="33">
        <v>0</v>
      </c>
      <c r="E14280" s="33">
        <v>12686599</v>
      </c>
    </row>
    <row r="14281" spans="1:5" x14ac:dyDescent="0.25">
      <c r="A14281">
        <v>10</v>
      </c>
      <c r="B14281" s="35" t="str">
        <f t="shared" si="223"/>
        <v>18239171</v>
      </c>
      <c r="C14281" s="32" t="s">
        <v>776</v>
      </c>
      <c r="D14281" s="33">
        <v>0</v>
      </c>
      <c r="E14281" s="33">
        <v>0</v>
      </c>
    </row>
    <row r="14282" spans="1:5" x14ac:dyDescent="0.25">
      <c r="A14282">
        <v>10</v>
      </c>
      <c r="B14282" s="35" t="str">
        <f t="shared" si="223"/>
        <v>18239191</v>
      </c>
      <c r="C14282" s="32" t="s">
        <v>777</v>
      </c>
      <c r="D14282" s="33">
        <v>0</v>
      </c>
      <c r="E14282" s="33">
        <v>0</v>
      </c>
    </row>
    <row r="14283" spans="1:5" x14ac:dyDescent="0.25">
      <c r="A14283">
        <v>10</v>
      </c>
      <c r="B14283" s="35" t="str">
        <f t="shared" si="223"/>
        <v xml:space="preserve">F182-3  </v>
      </c>
      <c r="C14283" s="25" t="s">
        <v>778</v>
      </c>
      <c r="D14283" s="26">
        <v>632367844.39999998</v>
      </c>
      <c r="E14283" s="26">
        <v>565999711.41999996</v>
      </c>
    </row>
    <row r="14284" spans="1:5" x14ac:dyDescent="0.25">
      <c r="A14284">
        <v>10</v>
      </c>
      <c r="B14284" s="35" t="str">
        <f t="shared" si="223"/>
        <v>F1-P110.</v>
      </c>
      <c r="C14284" s="25" t="s">
        <v>225</v>
      </c>
      <c r="D14284" s="26">
        <v>632367844.39999998</v>
      </c>
      <c r="E14284" s="26">
        <v>565999711.41999996</v>
      </c>
    </row>
    <row r="14285" spans="1:5" x14ac:dyDescent="0.25">
      <c r="A14285">
        <v>10</v>
      </c>
      <c r="B14285" s="35" t="str">
        <f t="shared" si="223"/>
        <v>18400013</v>
      </c>
      <c r="C14285" s="32" t="s">
        <v>1818</v>
      </c>
      <c r="D14285" s="33">
        <v>5440.56</v>
      </c>
      <c r="E14285" s="33">
        <v>0</v>
      </c>
    </row>
    <row r="14286" spans="1:5" x14ac:dyDescent="0.25">
      <c r="A14286">
        <v>10</v>
      </c>
      <c r="B14286" s="35" t="str">
        <f t="shared" si="223"/>
        <v>18400123</v>
      </c>
      <c r="C14286" s="32" t="s">
        <v>779</v>
      </c>
      <c r="D14286" s="33">
        <v>0</v>
      </c>
      <c r="E14286" s="33">
        <v>-646446.32999999996</v>
      </c>
    </row>
    <row r="14287" spans="1:5" x14ac:dyDescent="0.25">
      <c r="A14287">
        <v>10</v>
      </c>
      <c r="B14287" s="35" t="str">
        <f t="shared" si="223"/>
        <v>18400143</v>
      </c>
      <c r="C14287" s="32" t="s">
        <v>780</v>
      </c>
      <c r="D14287" s="33">
        <v>0</v>
      </c>
      <c r="E14287" s="33">
        <v>-1111508.6000000001</v>
      </c>
    </row>
    <row r="14288" spans="1:5" x14ac:dyDescent="0.25">
      <c r="A14288">
        <v>10</v>
      </c>
      <c r="B14288" s="35" t="str">
        <f t="shared" si="223"/>
        <v>18401013</v>
      </c>
      <c r="C14288" s="32" t="s">
        <v>782</v>
      </c>
      <c r="D14288" s="33">
        <v>0</v>
      </c>
      <c r="E14288" s="33">
        <v>53.11</v>
      </c>
    </row>
    <row r="14289" spans="1:5" x14ac:dyDescent="0.25">
      <c r="A14289">
        <v>10</v>
      </c>
      <c r="B14289" s="35" t="str">
        <f t="shared" si="223"/>
        <v>18401191</v>
      </c>
      <c r="C14289" s="32" t="s">
        <v>784</v>
      </c>
      <c r="D14289" s="33">
        <v>0</v>
      </c>
      <c r="E14289" s="33">
        <v>85290.9</v>
      </c>
    </row>
    <row r="14290" spans="1:5" x14ac:dyDescent="0.25">
      <c r="A14290">
        <v>10</v>
      </c>
      <c r="B14290" s="35" t="str">
        <f t="shared" si="223"/>
        <v>18401192</v>
      </c>
      <c r="C14290" s="32" t="s">
        <v>785</v>
      </c>
      <c r="D14290" s="33">
        <v>0</v>
      </c>
      <c r="E14290" s="33">
        <v>3451.13</v>
      </c>
    </row>
    <row r="14291" spans="1:5" x14ac:dyDescent="0.25">
      <c r="A14291">
        <v>10</v>
      </c>
      <c r="B14291" s="35" t="str">
        <f t="shared" si="223"/>
        <v>18401193</v>
      </c>
      <c r="C14291" s="32" t="s">
        <v>786</v>
      </c>
      <c r="D14291" s="33">
        <v>0</v>
      </c>
      <c r="E14291" s="33">
        <v>-79014.080000000002</v>
      </c>
    </row>
    <row r="14292" spans="1:5" x14ac:dyDescent="0.25">
      <c r="A14292">
        <v>10</v>
      </c>
      <c r="B14292" s="35" t="str">
        <f t="shared" si="223"/>
        <v>18401201</v>
      </c>
      <c r="C14292" s="32" t="s">
        <v>787</v>
      </c>
      <c r="D14292" s="33">
        <v>0</v>
      </c>
      <c r="E14292" s="33">
        <v>36059.9</v>
      </c>
    </row>
    <row r="14293" spans="1:5" x14ac:dyDescent="0.25">
      <c r="A14293">
        <v>10</v>
      </c>
      <c r="B14293" s="35" t="str">
        <f t="shared" si="223"/>
        <v xml:space="preserve">F184    </v>
      </c>
      <c r="C14293" s="25" t="s">
        <v>788</v>
      </c>
      <c r="D14293" s="26">
        <v>5440.56</v>
      </c>
      <c r="E14293" s="26">
        <v>-1712113.97</v>
      </c>
    </row>
    <row r="14294" spans="1:5" x14ac:dyDescent="0.25">
      <c r="A14294">
        <v>10</v>
      </c>
      <c r="B14294" s="35" t="str">
        <f t="shared" si="223"/>
        <v>F1-P110.</v>
      </c>
      <c r="C14294" s="25" t="s">
        <v>226</v>
      </c>
      <c r="D14294" s="26">
        <v>5440.56</v>
      </c>
      <c r="E14294" s="26">
        <v>-1712113.97</v>
      </c>
    </row>
    <row r="14295" spans="1:5" x14ac:dyDescent="0.25">
      <c r="A14295">
        <v>10</v>
      </c>
      <c r="B14295" s="35" t="str">
        <f t="shared" si="223"/>
        <v>18500003</v>
      </c>
      <c r="C14295" s="32" t="s">
        <v>789</v>
      </c>
      <c r="D14295" s="33">
        <v>145945.89000000001</v>
      </c>
      <c r="E14295" s="33">
        <v>169362.21</v>
      </c>
    </row>
    <row r="14296" spans="1:5" x14ac:dyDescent="0.25">
      <c r="A14296">
        <v>10</v>
      </c>
      <c r="B14296" s="35" t="str">
        <f t="shared" ref="B14296:B14359" si="224">LEFT(C14296,8)</f>
        <v xml:space="preserve">F185    </v>
      </c>
      <c r="C14296" s="25" t="s">
        <v>790</v>
      </c>
      <c r="D14296" s="26">
        <v>145945.89000000001</v>
      </c>
      <c r="E14296" s="26">
        <v>169362.21</v>
      </c>
    </row>
    <row r="14297" spans="1:5" x14ac:dyDescent="0.25">
      <c r="A14297">
        <v>10</v>
      </c>
      <c r="B14297" s="35" t="str">
        <f t="shared" si="224"/>
        <v>F1-P110.</v>
      </c>
      <c r="C14297" s="25" t="s">
        <v>227</v>
      </c>
      <c r="D14297" s="26">
        <v>145945.89000000001</v>
      </c>
      <c r="E14297" s="26">
        <v>169362.21</v>
      </c>
    </row>
    <row r="14298" spans="1:5" x14ac:dyDescent="0.25">
      <c r="A14298">
        <v>10</v>
      </c>
      <c r="B14298" s="35" t="str">
        <f t="shared" si="224"/>
        <v>18600013</v>
      </c>
      <c r="C14298" s="32" t="s">
        <v>792</v>
      </c>
      <c r="D14298" s="33">
        <v>3351288.88</v>
      </c>
      <c r="E14298" s="33">
        <v>4847399.42</v>
      </c>
    </row>
    <row r="14299" spans="1:5" x14ac:dyDescent="0.25">
      <c r="A14299">
        <v>10</v>
      </c>
      <c r="B14299" s="35" t="str">
        <f t="shared" si="224"/>
        <v>18600053</v>
      </c>
      <c r="C14299" s="32" t="s">
        <v>793</v>
      </c>
      <c r="D14299" s="33">
        <v>6329825.1100000003</v>
      </c>
      <c r="E14299" s="33">
        <v>3702089.82</v>
      </c>
    </row>
    <row r="14300" spans="1:5" x14ac:dyDescent="0.25">
      <c r="A14300">
        <v>10</v>
      </c>
      <c r="B14300" s="35" t="str">
        <f t="shared" si="224"/>
        <v>18600091</v>
      </c>
      <c r="C14300" s="32" t="s">
        <v>794</v>
      </c>
      <c r="D14300" s="33">
        <v>9837.34</v>
      </c>
      <c r="E14300" s="33">
        <v>50463.7</v>
      </c>
    </row>
    <row r="14301" spans="1:5" x14ac:dyDescent="0.25">
      <c r="A14301">
        <v>10</v>
      </c>
      <c r="B14301" s="35" t="str">
        <f t="shared" si="224"/>
        <v>18600122</v>
      </c>
      <c r="C14301" s="32" t="s">
        <v>795</v>
      </c>
      <c r="D14301" s="33">
        <v>7074.85</v>
      </c>
      <c r="E14301" s="33">
        <v>-42500</v>
      </c>
    </row>
    <row r="14302" spans="1:5" x14ac:dyDescent="0.25">
      <c r="A14302">
        <v>10</v>
      </c>
      <c r="B14302" s="35" t="str">
        <f t="shared" si="224"/>
        <v>18600123</v>
      </c>
      <c r="C14302" s="32" t="s">
        <v>796</v>
      </c>
      <c r="D14302" s="33">
        <v>0</v>
      </c>
      <c r="E14302" s="33">
        <v>547.24</v>
      </c>
    </row>
    <row r="14303" spans="1:5" x14ac:dyDescent="0.25">
      <c r="A14303">
        <v>10</v>
      </c>
      <c r="B14303" s="35" t="str">
        <f t="shared" si="224"/>
        <v>18600143</v>
      </c>
      <c r="C14303" s="32" t="s">
        <v>797</v>
      </c>
      <c r="D14303" s="33">
        <v>38413.370000000003</v>
      </c>
      <c r="E14303" s="33">
        <v>183008.12</v>
      </c>
    </row>
    <row r="14304" spans="1:5" x14ac:dyDescent="0.25">
      <c r="A14304">
        <v>10</v>
      </c>
      <c r="B14304" s="35" t="str">
        <f t="shared" si="224"/>
        <v>18600203</v>
      </c>
      <c r="C14304" s="32" t="s">
        <v>798</v>
      </c>
      <c r="D14304" s="33">
        <v>102081.68</v>
      </c>
      <c r="E14304" s="33">
        <v>0</v>
      </c>
    </row>
    <row r="14305" spans="1:5" x14ac:dyDescent="0.25">
      <c r="A14305">
        <v>10</v>
      </c>
      <c r="B14305" s="35" t="str">
        <f t="shared" si="224"/>
        <v>18600291</v>
      </c>
      <c r="C14305" s="32" t="s">
        <v>1819</v>
      </c>
      <c r="D14305" s="33">
        <v>19899.37</v>
      </c>
      <c r="E14305" s="33">
        <v>19899.37</v>
      </c>
    </row>
    <row r="14306" spans="1:5" x14ac:dyDescent="0.25">
      <c r="A14306">
        <v>10</v>
      </c>
      <c r="B14306" s="35" t="str">
        <f t="shared" si="224"/>
        <v>18600363</v>
      </c>
      <c r="C14306" s="32" t="s">
        <v>800</v>
      </c>
      <c r="D14306" s="33">
        <v>0</v>
      </c>
      <c r="E14306" s="33">
        <v>0</v>
      </c>
    </row>
    <row r="14307" spans="1:5" x14ac:dyDescent="0.25">
      <c r="A14307">
        <v>10</v>
      </c>
      <c r="B14307" s="35" t="str">
        <f t="shared" si="224"/>
        <v>18600403</v>
      </c>
      <c r="C14307" s="32" t="s">
        <v>801</v>
      </c>
      <c r="D14307" s="33">
        <v>948621.34</v>
      </c>
      <c r="E14307" s="33">
        <v>913572.54</v>
      </c>
    </row>
    <row r="14308" spans="1:5" x14ac:dyDescent="0.25">
      <c r="A14308">
        <v>10</v>
      </c>
      <c r="B14308" s="35" t="str">
        <f t="shared" si="224"/>
        <v>18600443</v>
      </c>
      <c r="C14308" s="32" t="s">
        <v>802</v>
      </c>
      <c r="D14308" s="33">
        <v>0</v>
      </c>
      <c r="E14308" s="33">
        <v>2758408.96</v>
      </c>
    </row>
    <row r="14309" spans="1:5" x14ac:dyDescent="0.25">
      <c r="A14309">
        <v>10</v>
      </c>
      <c r="B14309" s="35" t="str">
        <f t="shared" si="224"/>
        <v>18600512</v>
      </c>
      <c r="C14309" s="32" t="s">
        <v>803</v>
      </c>
      <c r="D14309" s="33">
        <v>0</v>
      </c>
      <c r="E14309" s="33">
        <v>17039062.370000001</v>
      </c>
    </row>
    <row r="14310" spans="1:5" x14ac:dyDescent="0.25">
      <c r="A14310">
        <v>10</v>
      </c>
      <c r="B14310" s="35" t="str">
        <f t="shared" si="224"/>
        <v>18600561</v>
      </c>
      <c r="C14310" s="32" t="s">
        <v>804</v>
      </c>
      <c r="D14310" s="33">
        <v>8018182</v>
      </c>
      <c r="E14310" s="33">
        <v>8062957</v>
      </c>
    </row>
    <row r="14311" spans="1:5" x14ac:dyDescent="0.25">
      <c r="A14311">
        <v>10</v>
      </c>
      <c r="B14311" s="35" t="str">
        <f t="shared" si="224"/>
        <v>18600571</v>
      </c>
      <c r="C14311" s="32" t="s">
        <v>805</v>
      </c>
      <c r="D14311" s="33">
        <v>61453331.560000002</v>
      </c>
      <c r="E14311" s="33">
        <v>61657705.950000003</v>
      </c>
    </row>
    <row r="14312" spans="1:5" x14ac:dyDescent="0.25">
      <c r="A14312">
        <v>10</v>
      </c>
      <c r="B14312" s="35" t="str">
        <f t="shared" si="224"/>
        <v>18600573</v>
      </c>
      <c r="C14312" s="32" t="s">
        <v>806</v>
      </c>
      <c r="D14312" s="33">
        <v>7734211</v>
      </c>
      <c r="E14312" s="33">
        <v>7508396</v>
      </c>
    </row>
    <row r="14313" spans="1:5" x14ac:dyDescent="0.25">
      <c r="A14313">
        <v>10</v>
      </c>
      <c r="B14313" s="35" t="str">
        <f t="shared" si="224"/>
        <v>18600751</v>
      </c>
      <c r="C14313" s="32" t="s">
        <v>807</v>
      </c>
      <c r="D14313" s="33">
        <v>2326734.1800000002</v>
      </c>
      <c r="E14313" s="33">
        <v>2245826.02</v>
      </c>
    </row>
    <row r="14314" spans="1:5" x14ac:dyDescent="0.25">
      <c r="A14314">
        <v>10</v>
      </c>
      <c r="B14314" s="35" t="str">
        <f t="shared" si="224"/>
        <v>18600761</v>
      </c>
      <c r="C14314" s="32" t="s">
        <v>808</v>
      </c>
      <c r="D14314" s="33">
        <v>990976.46</v>
      </c>
      <c r="E14314" s="33">
        <v>935303.56</v>
      </c>
    </row>
    <row r="14315" spans="1:5" x14ac:dyDescent="0.25">
      <c r="A14315">
        <v>10</v>
      </c>
      <c r="B14315" s="35" t="str">
        <f t="shared" si="224"/>
        <v>18600771</v>
      </c>
      <c r="C14315" s="32" t="s">
        <v>809</v>
      </c>
      <c r="D14315" s="33">
        <v>2401901.34</v>
      </c>
      <c r="E14315" s="33">
        <v>2316770.2799999998</v>
      </c>
    </row>
    <row r="14316" spans="1:5" x14ac:dyDescent="0.25">
      <c r="A14316">
        <v>10</v>
      </c>
      <c r="B14316" s="35" t="str">
        <f t="shared" si="224"/>
        <v>18600781</v>
      </c>
      <c r="C14316" s="32" t="s">
        <v>810</v>
      </c>
      <c r="D14316" s="33">
        <v>1265819.3400000001</v>
      </c>
      <c r="E14316" s="33">
        <v>1194705.94</v>
      </c>
    </row>
    <row r="14317" spans="1:5" x14ac:dyDescent="0.25">
      <c r="A14317">
        <v>10</v>
      </c>
      <c r="B14317" s="35" t="str">
        <f t="shared" si="224"/>
        <v>18600861</v>
      </c>
      <c r="C14317" s="32" t="s">
        <v>811</v>
      </c>
      <c r="D14317" s="33">
        <v>0</v>
      </c>
      <c r="E14317" s="33">
        <v>0</v>
      </c>
    </row>
    <row r="14318" spans="1:5" x14ac:dyDescent="0.25">
      <c r="A14318">
        <v>10</v>
      </c>
      <c r="B14318" s="35" t="str">
        <f t="shared" si="224"/>
        <v>18600941</v>
      </c>
      <c r="C14318" s="32" t="s">
        <v>1821</v>
      </c>
      <c r="D14318" s="33">
        <v>14999.36</v>
      </c>
      <c r="E14318" s="33">
        <v>0</v>
      </c>
    </row>
    <row r="14319" spans="1:5" x14ac:dyDescent="0.25">
      <c r="A14319">
        <v>10</v>
      </c>
      <c r="B14319" s="35" t="str">
        <f t="shared" si="224"/>
        <v>18600943</v>
      </c>
      <c r="C14319" s="32" t="s">
        <v>813</v>
      </c>
      <c r="D14319" s="33">
        <v>206244.56</v>
      </c>
      <c r="E14319" s="33">
        <v>97694.76</v>
      </c>
    </row>
    <row r="14320" spans="1:5" x14ac:dyDescent="0.25">
      <c r="A14320">
        <v>10</v>
      </c>
      <c r="B14320" s="35" t="str">
        <f t="shared" si="224"/>
        <v>18601013</v>
      </c>
      <c r="C14320" s="32" t="s">
        <v>814</v>
      </c>
      <c r="D14320" s="33">
        <v>-31265.49</v>
      </c>
      <c r="E14320" s="33">
        <v>92738.13</v>
      </c>
    </row>
    <row r="14321" spans="1:5" x14ac:dyDescent="0.25">
      <c r="A14321">
        <v>10</v>
      </c>
      <c r="B14321" s="35" t="str">
        <f t="shared" si="224"/>
        <v>18601173</v>
      </c>
      <c r="C14321" s="32" t="s">
        <v>1822</v>
      </c>
      <c r="D14321" s="33">
        <v>137265.97</v>
      </c>
      <c r="E14321" s="33">
        <v>0</v>
      </c>
    </row>
    <row r="14322" spans="1:5" x14ac:dyDescent="0.25">
      <c r="A14322">
        <v>10</v>
      </c>
      <c r="B14322" s="35" t="str">
        <f t="shared" si="224"/>
        <v>18601183</v>
      </c>
      <c r="C14322" s="32" t="s">
        <v>815</v>
      </c>
      <c r="D14322" s="33">
        <v>0</v>
      </c>
      <c r="E14322" s="33">
        <v>56828</v>
      </c>
    </row>
    <row r="14323" spans="1:5" x14ac:dyDescent="0.25">
      <c r="A14323">
        <v>10</v>
      </c>
      <c r="B14323" s="35" t="str">
        <f t="shared" si="224"/>
        <v>18601502</v>
      </c>
      <c r="C14323" s="32" t="s">
        <v>816</v>
      </c>
      <c r="D14323" s="33">
        <v>123691.67</v>
      </c>
      <c r="E14323" s="33">
        <v>100712.8</v>
      </c>
    </row>
    <row r="14324" spans="1:5" x14ac:dyDescent="0.25">
      <c r="A14324">
        <v>10</v>
      </c>
      <c r="B14324" s="35" t="str">
        <f t="shared" si="224"/>
        <v>18603001</v>
      </c>
      <c r="C14324" s="32" t="s">
        <v>817</v>
      </c>
      <c r="D14324" s="33">
        <v>0</v>
      </c>
      <c r="E14324" s="33">
        <v>1276167.71</v>
      </c>
    </row>
    <row r="14325" spans="1:5" x14ac:dyDescent="0.25">
      <c r="A14325">
        <v>10</v>
      </c>
      <c r="B14325" s="35" t="str">
        <f t="shared" si="224"/>
        <v>18603003</v>
      </c>
      <c r="C14325" s="32" t="s">
        <v>818</v>
      </c>
      <c r="D14325" s="33">
        <v>1533276.95</v>
      </c>
      <c r="E14325" s="33">
        <v>1620914.73</v>
      </c>
    </row>
    <row r="14326" spans="1:5" x14ac:dyDescent="0.25">
      <c r="A14326">
        <v>10</v>
      </c>
      <c r="B14326" s="35" t="str">
        <f t="shared" si="224"/>
        <v>18603011</v>
      </c>
      <c r="C14326" s="32" t="s">
        <v>819</v>
      </c>
      <c r="D14326" s="33">
        <v>1503441.16</v>
      </c>
      <c r="E14326" s="33">
        <v>1185586.26</v>
      </c>
    </row>
    <row r="14327" spans="1:5" x14ac:dyDescent="0.25">
      <c r="A14327">
        <v>10</v>
      </c>
      <c r="B14327" s="35" t="str">
        <f t="shared" si="224"/>
        <v>18603021</v>
      </c>
      <c r="C14327" s="32" t="s">
        <v>820</v>
      </c>
      <c r="D14327" s="33">
        <v>5185676.08</v>
      </c>
      <c r="E14327" s="33">
        <v>4603152.58</v>
      </c>
    </row>
    <row r="14328" spans="1:5" x14ac:dyDescent="0.25">
      <c r="A14328">
        <v>10</v>
      </c>
      <c r="B14328" s="35" t="str">
        <f t="shared" si="224"/>
        <v>18603031</v>
      </c>
      <c r="C14328" s="32" t="s">
        <v>821</v>
      </c>
      <c r="D14328" s="33">
        <v>1047845.43</v>
      </c>
      <c r="E14328" s="33">
        <v>523060.19</v>
      </c>
    </row>
    <row r="14329" spans="1:5" x14ac:dyDescent="0.25">
      <c r="A14329">
        <v>10</v>
      </c>
      <c r="B14329" s="35" t="str">
        <f t="shared" si="224"/>
        <v>18603041</v>
      </c>
      <c r="C14329" s="32" t="s">
        <v>822</v>
      </c>
      <c r="D14329" s="33">
        <v>670494.4</v>
      </c>
      <c r="E14329" s="33">
        <v>461763.34</v>
      </c>
    </row>
    <row r="14330" spans="1:5" x14ac:dyDescent="0.25">
      <c r="A14330">
        <v>10</v>
      </c>
      <c r="B14330" s="35" t="str">
        <f t="shared" si="224"/>
        <v>18603061</v>
      </c>
      <c r="C14330" s="32" t="s">
        <v>823</v>
      </c>
      <c r="D14330" s="33">
        <v>2525190.61</v>
      </c>
      <c r="E14330" s="33">
        <v>2324778.71</v>
      </c>
    </row>
    <row r="14331" spans="1:5" x14ac:dyDescent="0.25">
      <c r="A14331">
        <v>10</v>
      </c>
      <c r="B14331" s="35" t="str">
        <f t="shared" si="224"/>
        <v>18603081</v>
      </c>
      <c r="C14331" s="32" t="s">
        <v>824</v>
      </c>
      <c r="D14331" s="33">
        <v>10000</v>
      </c>
      <c r="E14331" s="33">
        <v>10000</v>
      </c>
    </row>
    <row r="14332" spans="1:5" x14ac:dyDescent="0.25">
      <c r="A14332">
        <v>10</v>
      </c>
      <c r="B14332" s="35" t="str">
        <f t="shared" si="224"/>
        <v>18603091</v>
      </c>
      <c r="C14332" s="32" t="s">
        <v>825</v>
      </c>
      <c r="D14332" s="33">
        <v>12500</v>
      </c>
      <c r="E14332" s="33">
        <v>12500</v>
      </c>
    </row>
    <row r="14333" spans="1:5" x14ac:dyDescent="0.25">
      <c r="A14333">
        <v>10</v>
      </c>
      <c r="B14333" s="35" t="str">
        <f t="shared" si="224"/>
        <v>18604001</v>
      </c>
      <c r="C14333" s="32" t="s">
        <v>826</v>
      </c>
      <c r="D14333" s="33">
        <v>0</v>
      </c>
      <c r="E14333" s="33">
        <v>1921355.1</v>
      </c>
    </row>
    <row r="14334" spans="1:5" x14ac:dyDescent="0.25">
      <c r="A14334">
        <v>10</v>
      </c>
      <c r="B14334" s="35" t="str">
        <f t="shared" si="224"/>
        <v>18604011</v>
      </c>
      <c r="C14334" s="32" t="s">
        <v>827</v>
      </c>
      <c r="D14334" s="33">
        <v>0</v>
      </c>
      <c r="E14334" s="33">
        <v>1517126.11</v>
      </c>
    </row>
    <row r="14335" spans="1:5" x14ac:dyDescent="0.25">
      <c r="A14335">
        <v>10</v>
      </c>
      <c r="B14335" s="35" t="str">
        <f t="shared" si="224"/>
        <v>18604021</v>
      </c>
      <c r="C14335" s="32" t="s">
        <v>828</v>
      </c>
      <c r="D14335" s="33">
        <v>0</v>
      </c>
      <c r="E14335" s="33">
        <v>1870334.46</v>
      </c>
    </row>
    <row r="14336" spans="1:5" x14ac:dyDescent="0.25">
      <c r="A14336">
        <v>10</v>
      </c>
      <c r="B14336" s="35" t="str">
        <f t="shared" si="224"/>
        <v>18604031</v>
      </c>
      <c r="C14336" s="32" t="s">
        <v>829</v>
      </c>
      <c r="D14336" s="33">
        <v>0</v>
      </c>
      <c r="E14336" s="33">
        <v>1472617.16</v>
      </c>
    </row>
    <row r="14337" spans="1:5" x14ac:dyDescent="0.25">
      <c r="A14337">
        <v>10</v>
      </c>
      <c r="B14337" s="35" t="str">
        <f t="shared" si="224"/>
        <v>18604041</v>
      </c>
      <c r="C14337" s="32" t="s">
        <v>830</v>
      </c>
      <c r="D14337" s="33">
        <v>0</v>
      </c>
      <c r="E14337" s="33">
        <v>1388607.58</v>
      </c>
    </row>
    <row r="14338" spans="1:5" x14ac:dyDescent="0.25">
      <c r="A14338">
        <v>10</v>
      </c>
      <c r="B14338" s="35" t="str">
        <f t="shared" si="224"/>
        <v>18605011</v>
      </c>
      <c r="C14338" s="32" t="s">
        <v>831</v>
      </c>
      <c r="D14338" s="33">
        <v>3104992.2</v>
      </c>
      <c r="E14338" s="33">
        <v>5362063.37</v>
      </c>
    </row>
    <row r="14339" spans="1:5" x14ac:dyDescent="0.25">
      <c r="A14339">
        <v>10</v>
      </c>
      <c r="B14339" s="35" t="str">
        <f t="shared" si="224"/>
        <v>18605021</v>
      </c>
      <c r="C14339" s="32" t="s">
        <v>832</v>
      </c>
      <c r="D14339" s="33">
        <v>3484296.87</v>
      </c>
      <c r="E14339" s="33">
        <v>3941098.43</v>
      </c>
    </row>
    <row r="14340" spans="1:5" x14ac:dyDescent="0.25">
      <c r="A14340">
        <v>10</v>
      </c>
      <c r="B14340" s="35" t="str">
        <f t="shared" si="224"/>
        <v>18605031</v>
      </c>
      <c r="C14340" s="32" t="s">
        <v>1823</v>
      </c>
      <c r="D14340" s="33">
        <v>354831.08</v>
      </c>
      <c r="E14340" s="33">
        <v>0</v>
      </c>
    </row>
    <row r="14341" spans="1:5" x14ac:dyDescent="0.25">
      <c r="A14341">
        <v>10</v>
      </c>
      <c r="B14341" s="35" t="str">
        <f t="shared" si="224"/>
        <v>18605041</v>
      </c>
      <c r="C14341" s="32" t="s">
        <v>833</v>
      </c>
      <c r="D14341" s="33">
        <v>2837299.12</v>
      </c>
      <c r="E14341" s="33">
        <v>2554010.75</v>
      </c>
    </row>
    <row r="14342" spans="1:5" x14ac:dyDescent="0.25">
      <c r="A14342">
        <v>10</v>
      </c>
      <c r="B14342" s="35" t="str">
        <f t="shared" si="224"/>
        <v>18605051</v>
      </c>
      <c r="C14342" s="32" t="s">
        <v>834</v>
      </c>
      <c r="D14342" s="33">
        <v>3773575.45</v>
      </c>
      <c r="E14342" s="33">
        <v>3318143.97</v>
      </c>
    </row>
    <row r="14343" spans="1:5" x14ac:dyDescent="0.25">
      <c r="A14343">
        <v>10</v>
      </c>
      <c r="B14343" s="35" t="str">
        <f t="shared" si="224"/>
        <v>18605061</v>
      </c>
      <c r="C14343" s="32" t="s">
        <v>835</v>
      </c>
      <c r="D14343" s="33">
        <v>1529762.46</v>
      </c>
      <c r="E14343" s="33">
        <v>1165533.26</v>
      </c>
    </row>
    <row r="14344" spans="1:5" x14ac:dyDescent="0.25">
      <c r="A14344">
        <v>10</v>
      </c>
      <c r="B14344" s="35" t="str">
        <f t="shared" si="224"/>
        <v>18605071</v>
      </c>
      <c r="C14344" s="32" t="s">
        <v>836</v>
      </c>
      <c r="D14344" s="33">
        <v>2157311.7999999998</v>
      </c>
      <c r="E14344" s="33">
        <v>1820231.8</v>
      </c>
    </row>
    <row r="14345" spans="1:5" x14ac:dyDescent="0.25">
      <c r="A14345">
        <v>10</v>
      </c>
      <c r="B14345" s="35" t="str">
        <f t="shared" si="224"/>
        <v>18605081</v>
      </c>
      <c r="C14345" s="32" t="s">
        <v>837</v>
      </c>
      <c r="D14345" s="33">
        <v>0</v>
      </c>
      <c r="E14345" s="33">
        <v>2773081.77</v>
      </c>
    </row>
    <row r="14346" spans="1:5" x14ac:dyDescent="0.25">
      <c r="A14346">
        <v>10</v>
      </c>
      <c r="B14346" s="35" t="str">
        <f t="shared" si="224"/>
        <v>18608001</v>
      </c>
      <c r="C14346" s="32" t="s">
        <v>838</v>
      </c>
      <c r="D14346" s="33">
        <v>443378.14</v>
      </c>
      <c r="E14346" s="33">
        <v>459036.12</v>
      </c>
    </row>
    <row r="14347" spans="1:5" x14ac:dyDescent="0.25">
      <c r="A14347">
        <v>10</v>
      </c>
      <c r="B14347" s="35" t="str">
        <f t="shared" si="224"/>
        <v>18608002</v>
      </c>
      <c r="C14347" s="32" t="s">
        <v>839</v>
      </c>
      <c r="D14347" s="33">
        <v>628937.44999999995</v>
      </c>
      <c r="E14347" s="33">
        <v>744720.44</v>
      </c>
    </row>
    <row r="14348" spans="1:5" x14ac:dyDescent="0.25">
      <c r="A14348">
        <v>10</v>
      </c>
      <c r="B14348" s="35" t="str">
        <f t="shared" si="224"/>
        <v>18608011</v>
      </c>
      <c r="C14348" s="32" t="s">
        <v>840</v>
      </c>
      <c r="D14348" s="33">
        <v>350000</v>
      </c>
      <c r="E14348" s="33">
        <v>338209.07</v>
      </c>
    </row>
    <row r="14349" spans="1:5" x14ac:dyDescent="0.25">
      <c r="A14349">
        <v>10</v>
      </c>
      <c r="B14349" s="35" t="str">
        <f t="shared" si="224"/>
        <v>18608012</v>
      </c>
      <c r="C14349" s="32" t="s">
        <v>841</v>
      </c>
      <c r="D14349" s="33">
        <v>100000</v>
      </c>
      <c r="E14349" s="33">
        <v>-15782.99</v>
      </c>
    </row>
    <row r="14350" spans="1:5" x14ac:dyDescent="0.25">
      <c r="A14350">
        <v>10</v>
      </c>
      <c r="B14350" s="35" t="str">
        <f t="shared" si="224"/>
        <v>18608021</v>
      </c>
      <c r="C14350" s="32" t="s">
        <v>1824</v>
      </c>
      <c r="D14350" s="33">
        <v>2254508.17</v>
      </c>
      <c r="E14350" s="33">
        <v>2254508.17</v>
      </c>
    </row>
    <row r="14351" spans="1:5" x14ac:dyDescent="0.25">
      <c r="A14351">
        <v>10</v>
      </c>
      <c r="B14351" s="35" t="str">
        <f t="shared" si="224"/>
        <v>18608031</v>
      </c>
      <c r="C14351" s="32" t="s">
        <v>842</v>
      </c>
      <c r="D14351" s="33">
        <v>50000</v>
      </c>
      <c r="E14351" s="33">
        <v>50000</v>
      </c>
    </row>
    <row r="14352" spans="1:5" x14ac:dyDescent="0.25">
      <c r="A14352">
        <v>10</v>
      </c>
      <c r="B14352" s="35" t="str">
        <f t="shared" si="224"/>
        <v>18608041</v>
      </c>
      <c r="C14352" s="32" t="s">
        <v>843</v>
      </c>
      <c r="D14352" s="33">
        <v>1614074.54</v>
      </c>
      <c r="E14352" s="33">
        <v>2168149.9</v>
      </c>
    </row>
    <row r="14353" spans="1:5" x14ac:dyDescent="0.25">
      <c r="A14353">
        <v>10</v>
      </c>
      <c r="B14353" s="35" t="str">
        <f t="shared" si="224"/>
        <v>18608051</v>
      </c>
      <c r="C14353" s="32" t="s">
        <v>844</v>
      </c>
      <c r="D14353" s="33">
        <v>2925000</v>
      </c>
      <c r="E14353" s="33">
        <v>2398813.86</v>
      </c>
    </row>
    <row r="14354" spans="1:5" x14ac:dyDescent="0.25">
      <c r="A14354">
        <v>10</v>
      </c>
      <c r="B14354" s="35" t="str">
        <f t="shared" si="224"/>
        <v>18608062</v>
      </c>
      <c r="C14354" s="32" t="s">
        <v>845</v>
      </c>
      <c r="D14354" s="33">
        <v>-50267724.640000001</v>
      </c>
      <c r="E14354" s="33">
        <v>-50267724.640000001</v>
      </c>
    </row>
    <row r="14355" spans="1:5" x14ac:dyDescent="0.25">
      <c r="A14355">
        <v>10</v>
      </c>
      <c r="B14355" s="35" t="str">
        <f t="shared" si="224"/>
        <v>18608081</v>
      </c>
      <c r="C14355" s="32" t="s">
        <v>846</v>
      </c>
      <c r="D14355" s="33">
        <v>669654.71</v>
      </c>
      <c r="E14355" s="33">
        <v>669654.71</v>
      </c>
    </row>
    <row r="14356" spans="1:5" x14ac:dyDescent="0.25">
      <c r="A14356">
        <v>10</v>
      </c>
      <c r="B14356" s="35" t="str">
        <f t="shared" si="224"/>
        <v>18608111</v>
      </c>
      <c r="C14356" s="32" t="s">
        <v>847</v>
      </c>
      <c r="D14356" s="33">
        <v>250000</v>
      </c>
      <c r="E14356" s="33">
        <v>250000</v>
      </c>
    </row>
    <row r="14357" spans="1:5" x14ac:dyDescent="0.25">
      <c r="A14357">
        <v>10</v>
      </c>
      <c r="B14357" s="35" t="str">
        <f t="shared" si="224"/>
        <v>18608112</v>
      </c>
      <c r="C14357" s="32" t="s">
        <v>848</v>
      </c>
      <c r="D14357" s="33">
        <v>39098452.350000001</v>
      </c>
      <c r="E14357" s="33">
        <v>39286701.259999998</v>
      </c>
    </row>
    <row r="14358" spans="1:5" x14ac:dyDescent="0.25">
      <c r="A14358">
        <v>10</v>
      </c>
      <c r="B14358" s="35" t="str">
        <f t="shared" si="224"/>
        <v>18608141</v>
      </c>
      <c r="C14358" s="32" t="s">
        <v>849</v>
      </c>
      <c r="D14358" s="33">
        <v>224879.76</v>
      </c>
      <c r="E14358" s="33">
        <v>226423.26</v>
      </c>
    </row>
    <row r="14359" spans="1:5" x14ac:dyDescent="0.25">
      <c r="A14359">
        <v>10</v>
      </c>
      <c r="B14359" s="35" t="str">
        <f t="shared" si="224"/>
        <v>18608151</v>
      </c>
      <c r="C14359" s="32" t="s">
        <v>850</v>
      </c>
      <c r="D14359" s="33">
        <v>75000</v>
      </c>
      <c r="E14359" s="33">
        <v>73456.5</v>
      </c>
    </row>
    <row r="14360" spans="1:5" x14ac:dyDescent="0.25">
      <c r="A14360">
        <v>10</v>
      </c>
      <c r="B14360" s="35" t="str">
        <f t="shared" ref="B14360:B14423" si="225">LEFT(C14360,8)</f>
        <v>18608171</v>
      </c>
      <c r="C14360" s="32" t="s">
        <v>1825</v>
      </c>
      <c r="D14360" s="33">
        <v>212588.68</v>
      </c>
      <c r="E14360" s="33">
        <v>212588.68</v>
      </c>
    </row>
    <row r="14361" spans="1:5" x14ac:dyDescent="0.25">
      <c r="A14361">
        <v>10</v>
      </c>
      <c r="B14361" s="35" t="str">
        <f t="shared" si="225"/>
        <v>18608181</v>
      </c>
      <c r="C14361" s="32" t="s">
        <v>851</v>
      </c>
      <c r="D14361" s="33">
        <v>50000</v>
      </c>
      <c r="E14361" s="33">
        <v>50000</v>
      </c>
    </row>
    <row r="14362" spans="1:5" x14ac:dyDescent="0.25">
      <c r="A14362">
        <v>10</v>
      </c>
      <c r="B14362" s="35" t="str">
        <f t="shared" si="225"/>
        <v>18608191</v>
      </c>
      <c r="C14362" s="32" t="s">
        <v>1826</v>
      </c>
      <c r="D14362" s="33">
        <v>400495.47</v>
      </c>
      <c r="E14362" s="33">
        <v>400495.47</v>
      </c>
    </row>
    <row r="14363" spans="1:5" x14ac:dyDescent="0.25">
      <c r="A14363">
        <v>10</v>
      </c>
      <c r="B14363" s="35" t="str">
        <f t="shared" si="225"/>
        <v>18608211</v>
      </c>
      <c r="C14363" s="32" t="s">
        <v>1827</v>
      </c>
      <c r="D14363" s="33">
        <v>111880.23</v>
      </c>
      <c r="E14363" s="33">
        <v>111880.23</v>
      </c>
    </row>
    <row r="14364" spans="1:5" x14ac:dyDescent="0.25">
      <c r="A14364">
        <v>10</v>
      </c>
      <c r="B14364" s="35" t="str">
        <f t="shared" si="225"/>
        <v>18608212</v>
      </c>
      <c r="C14364" s="32" t="s">
        <v>852</v>
      </c>
      <c r="D14364" s="33">
        <v>1475797.7</v>
      </c>
      <c r="E14364" s="33">
        <v>1485636.56</v>
      </c>
    </row>
    <row r="14365" spans="1:5" x14ac:dyDescent="0.25">
      <c r="A14365">
        <v>10</v>
      </c>
      <c r="B14365" s="35" t="str">
        <f t="shared" si="225"/>
        <v>18608221</v>
      </c>
      <c r="C14365" s="32" t="s">
        <v>1828</v>
      </c>
      <c r="D14365" s="33">
        <v>114999.83</v>
      </c>
      <c r="E14365" s="33">
        <v>49763.24</v>
      </c>
    </row>
    <row r="14366" spans="1:5" x14ac:dyDescent="0.25">
      <c r="A14366">
        <v>10</v>
      </c>
      <c r="B14366" s="35" t="str">
        <f t="shared" si="225"/>
        <v>18608231</v>
      </c>
      <c r="C14366" s="32" t="s">
        <v>853</v>
      </c>
      <c r="D14366" s="33">
        <v>231698.24</v>
      </c>
      <c r="E14366" s="33">
        <v>299240.65000000002</v>
      </c>
    </row>
    <row r="14367" spans="1:5" x14ac:dyDescent="0.25">
      <c r="A14367">
        <v>10</v>
      </c>
      <c r="B14367" s="35" t="str">
        <f t="shared" si="225"/>
        <v>18608241</v>
      </c>
      <c r="C14367" s="32" t="s">
        <v>854</v>
      </c>
      <c r="D14367" s="33">
        <v>96000</v>
      </c>
      <c r="E14367" s="33">
        <v>96000</v>
      </c>
    </row>
    <row r="14368" spans="1:5" x14ac:dyDescent="0.25">
      <c r="A14368">
        <v>10</v>
      </c>
      <c r="B14368" s="35" t="str">
        <f t="shared" si="225"/>
        <v>18608251</v>
      </c>
      <c r="C14368" s="32" t="s">
        <v>855</v>
      </c>
      <c r="D14368" s="33">
        <v>695.75</v>
      </c>
      <c r="E14368" s="33">
        <v>695.75</v>
      </c>
    </row>
    <row r="14369" spans="1:5" x14ac:dyDescent="0.25">
      <c r="A14369">
        <v>10</v>
      </c>
      <c r="B14369" s="35" t="str">
        <f t="shared" si="225"/>
        <v>18608271</v>
      </c>
      <c r="C14369" s="32" t="s">
        <v>856</v>
      </c>
      <c r="D14369" s="33">
        <v>0</v>
      </c>
      <c r="E14369" s="33">
        <v>-105008.2</v>
      </c>
    </row>
    <row r="14370" spans="1:5" x14ac:dyDescent="0.25">
      <c r="A14370">
        <v>10</v>
      </c>
      <c r="B14370" s="35" t="str">
        <f t="shared" si="225"/>
        <v>18608281</v>
      </c>
      <c r="C14370" s="32" t="s">
        <v>857</v>
      </c>
      <c r="D14370" s="33">
        <v>0</v>
      </c>
      <c r="E14370" s="33">
        <v>72448.399999999994</v>
      </c>
    </row>
    <row r="14371" spans="1:5" x14ac:dyDescent="0.25">
      <c r="A14371">
        <v>10</v>
      </c>
      <c r="B14371" s="35" t="str">
        <f t="shared" si="225"/>
        <v>18608291</v>
      </c>
      <c r="C14371" s="32" t="s">
        <v>858</v>
      </c>
      <c r="D14371" s="33">
        <v>0</v>
      </c>
      <c r="E14371" s="33">
        <v>119551.6</v>
      </c>
    </row>
    <row r="14372" spans="1:5" x14ac:dyDescent="0.25">
      <c r="A14372">
        <v>10</v>
      </c>
      <c r="B14372" s="35" t="str">
        <f t="shared" si="225"/>
        <v>18608311</v>
      </c>
      <c r="C14372" s="32" t="s">
        <v>859</v>
      </c>
      <c r="D14372" s="33">
        <v>0</v>
      </c>
      <c r="E14372" s="33">
        <v>1867995.44</v>
      </c>
    </row>
    <row r="14373" spans="1:5" x14ac:dyDescent="0.25">
      <c r="A14373">
        <v>10</v>
      </c>
      <c r="B14373" s="35" t="str">
        <f t="shared" si="225"/>
        <v>18608312</v>
      </c>
      <c r="C14373" s="32" t="s">
        <v>860</v>
      </c>
      <c r="D14373" s="33">
        <v>3961506.13</v>
      </c>
      <c r="E14373" s="33">
        <v>3970968.52</v>
      </c>
    </row>
    <row r="14374" spans="1:5" x14ac:dyDescent="0.25">
      <c r="A14374">
        <v>10</v>
      </c>
      <c r="B14374" s="35" t="str">
        <f t="shared" si="225"/>
        <v>18608411</v>
      </c>
      <c r="C14374" s="32" t="s">
        <v>861</v>
      </c>
      <c r="D14374" s="33">
        <v>0</v>
      </c>
      <c r="E14374" s="33">
        <v>1867995.45</v>
      </c>
    </row>
    <row r="14375" spans="1:5" x14ac:dyDescent="0.25">
      <c r="A14375">
        <v>10</v>
      </c>
      <c r="B14375" s="35" t="str">
        <f t="shared" si="225"/>
        <v>18608412</v>
      </c>
      <c r="C14375" s="32" t="s">
        <v>1829</v>
      </c>
      <c r="D14375" s="33">
        <v>2651381.7400000002</v>
      </c>
      <c r="E14375" s="33">
        <v>2651381.7400000002</v>
      </c>
    </row>
    <row r="14376" spans="1:5" x14ac:dyDescent="0.25">
      <c r="A14376">
        <v>10</v>
      </c>
      <c r="B14376" s="35" t="str">
        <f t="shared" si="225"/>
        <v>18608451</v>
      </c>
      <c r="C14376" s="32" t="s">
        <v>862</v>
      </c>
      <c r="D14376" s="33">
        <v>0</v>
      </c>
      <c r="E14376" s="33">
        <v>45000</v>
      </c>
    </row>
    <row r="14377" spans="1:5" x14ac:dyDescent="0.25">
      <c r="A14377">
        <v>10</v>
      </c>
      <c r="B14377" s="35" t="str">
        <f t="shared" si="225"/>
        <v>18608612</v>
      </c>
      <c r="C14377" s="32" t="s">
        <v>863</v>
      </c>
      <c r="D14377" s="33">
        <v>792458.63</v>
      </c>
      <c r="E14377" s="33">
        <v>813379.13</v>
      </c>
    </row>
    <row r="14378" spans="1:5" x14ac:dyDescent="0.25">
      <c r="A14378">
        <v>10</v>
      </c>
      <c r="B14378" s="35" t="str">
        <f t="shared" si="225"/>
        <v>18608712</v>
      </c>
      <c r="C14378" s="32" t="s">
        <v>864</v>
      </c>
      <c r="D14378" s="33">
        <v>5360730.47</v>
      </c>
      <c r="E14378" s="33">
        <v>5367131.2699999996</v>
      </c>
    </row>
    <row r="14379" spans="1:5" x14ac:dyDescent="0.25">
      <c r="A14379">
        <v>10</v>
      </c>
      <c r="B14379" s="35" t="str">
        <f t="shared" si="225"/>
        <v>18608722</v>
      </c>
      <c r="C14379" s="32" t="s">
        <v>1830</v>
      </c>
      <c r="D14379" s="33">
        <v>8781.25</v>
      </c>
      <c r="E14379" s="33">
        <v>8781.25</v>
      </c>
    </row>
    <row r="14380" spans="1:5" x14ac:dyDescent="0.25">
      <c r="A14380">
        <v>10</v>
      </c>
      <c r="B14380" s="35" t="str">
        <f t="shared" si="225"/>
        <v>18608752</v>
      </c>
      <c r="C14380" s="32" t="s">
        <v>1831</v>
      </c>
      <c r="D14380" s="33">
        <v>935530</v>
      </c>
      <c r="E14380" s="33">
        <v>935530</v>
      </c>
    </row>
    <row r="14381" spans="1:5" x14ac:dyDescent="0.25">
      <c r="A14381">
        <v>10</v>
      </c>
      <c r="B14381" s="35" t="str">
        <f t="shared" si="225"/>
        <v>18608772</v>
      </c>
      <c r="C14381" s="32" t="s">
        <v>1832</v>
      </c>
      <c r="D14381" s="33">
        <v>-3488999.1</v>
      </c>
      <c r="E14381" s="33">
        <v>-3488999.1</v>
      </c>
    </row>
    <row r="14382" spans="1:5" x14ac:dyDescent="0.25">
      <c r="A14382">
        <v>10</v>
      </c>
      <c r="B14382" s="35" t="str">
        <f t="shared" si="225"/>
        <v>18608782</v>
      </c>
      <c r="C14382" s="32" t="s">
        <v>1833</v>
      </c>
      <c r="D14382" s="33">
        <v>-801550.75</v>
      </c>
      <c r="E14382" s="33">
        <v>-801550.75</v>
      </c>
    </row>
    <row r="14383" spans="1:5" x14ac:dyDescent="0.25">
      <c r="A14383">
        <v>10</v>
      </c>
      <c r="B14383" s="35" t="str">
        <f t="shared" si="225"/>
        <v>18608792</v>
      </c>
      <c r="C14383" s="32" t="s">
        <v>1834</v>
      </c>
      <c r="D14383" s="33">
        <v>-160310.15</v>
      </c>
      <c r="E14383" s="33">
        <v>-160310.15</v>
      </c>
    </row>
    <row r="14384" spans="1:5" x14ac:dyDescent="0.25">
      <c r="A14384">
        <v>10</v>
      </c>
      <c r="B14384" s="35" t="str">
        <f t="shared" si="225"/>
        <v>18609312</v>
      </c>
      <c r="C14384" s="32" t="s">
        <v>1835</v>
      </c>
      <c r="D14384" s="33">
        <v>12405154.710000001</v>
      </c>
      <c r="E14384" s="33">
        <v>12405154.710000001</v>
      </c>
    </row>
    <row r="14385" spans="1:5" x14ac:dyDescent="0.25">
      <c r="A14385">
        <v>10</v>
      </c>
      <c r="B14385" s="35" t="str">
        <f t="shared" si="225"/>
        <v>18609402</v>
      </c>
      <c r="C14385" s="32" t="s">
        <v>865</v>
      </c>
      <c r="D14385" s="33">
        <v>0</v>
      </c>
      <c r="E14385" s="33">
        <v>-404102.46</v>
      </c>
    </row>
    <row r="14386" spans="1:5" x14ac:dyDescent="0.25">
      <c r="A14386">
        <v>10</v>
      </c>
      <c r="B14386" s="35" t="str">
        <f t="shared" si="225"/>
        <v>18609422</v>
      </c>
      <c r="C14386" s="32" t="s">
        <v>866</v>
      </c>
      <c r="D14386" s="33">
        <v>22000000</v>
      </c>
      <c r="E14386" s="33">
        <v>20442357.969999999</v>
      </c>
    </row>
    <row r="14387" spans="1:5" x14ac:dyDescent="0.25">
      <c r="A14387">
        <v>10</v>
      </c>
      <c r="B14387" s="35" t="str">
        <f t="shared" si="225"/>
        <v>18609432</v>
      </c>
      <c r="C14387" s="32" t="s">
        <v>867</v>
      </c>
      <c r="D14387" s="33">
        <v>7419660.5</v>
      </c>
      <c r="E14387" s="33">
        <v>9159459.3300000001</v>
      </c>
    </row>
    <row r="14388" spans="1:5" x14ac:dyDescent="0.25">
      <c r="A14388">
        <v>10</v>
      </c>
      <c r="B14388" s="35" t="str">
        <f t="shared" si="225"/>
        <v>18609512</v>
      </c>
      <c r="C14388" s="32" t="s">
        <v>868</v>
      </c>
      <c r="D14388" s="33">
        <v>238684</v>
      </c>
      <c r="E14388" s="33">
        <v>293811</v>
      </c>
    </row>
    <row r="14389" spans="1:5" x14ac:dyDescent="0.25">
      <c r="A14389">
        <v>10</v>
      </c>
      <c r="B14389" s="35" t="str">
        <f t="shared" si="225"/>
        <v>18609532</v>
      </c>
      <c r="C14389" s="32" t="s">
        <v>869</v>
      </c>
      <c r="D14389" s="33">
        <v>479528.95</v>
      </c>
      <c r="E14389" s="33">
        <v>1081118.92</v>
      </c>
    </row>
    <row r="14390" spans="1:5" x14ac:dyDescent="0.25">
      <c r="A14390">
        <v>10</v>
      </c>
      <c r="B14390" s="35" t="str">
        <f t="shared" si="225"/>
        <v>18609542</v>
      </c>
      <c r="C14390" s="32" t="s">
        <v>870</v>
      </c>
      <c r="D14390" s="33">
        <v>1265653.31</v>
      </c>
      <c r="E14390" s="33">
        <v>1265653.31</v>
      </c>
    </row>
    <row r="14391" spans="1:5" x14ac:dyDescent="0.25">
      <c r="A14391">
        <v>10</v>
      </c>
      <c r="B14391" s="35" t="str">
        <f t="shared" si="225"/>
        <v>18609572</v>
      </c>
      <c r="C14391" s="32" t="s">
        <v>871</v>
      </c>
      <c r="D14391" s="33">
        <v>640000</v>
      </c>
      <c r="E14391" s="33">
        <v>621434.80000000005</v>
      </c>
    </row>
    <row r="14392" spans="1:5" x14ac:dyDescent="0.25">
      <c r="A14392">
        <v>10</v>
      </c>
      <c r="B14392" s="35" t="str">
        <f t="shared" si="225"/>
        <v>18609582</v>
      </c>
      <c r="C14392" s="32" t="s">
        <v>872</v>
      </c>
      <c r="D14392" s="33">
        <v>556500</v>
      </c>
      <c r="E14392" s="33">
        <v>550099.19999999995</v>
      </c>
    </row>
    <row r="14393" spans="1:5" x14ac:dyDescent="0.25">
      <c r="A14393">
        <v>10</v>
      </c>
      <c r="B14393" s="35" t="str">
        <f t="shared" si="225"/>
        <v>18609592</v>
      </c>
      <c r="C14393" s="32" t="s">
        <v>873</v>
      </c>
      <c r="D14393" s="33">
        <v>2475000</v>
      </c>
      <c r="E14393" s="33">
        <v>2469837.39</v>
      </c>
    </row>
    <row r="14394" spans="1:5" x14ac:dyDescent="0.25">
      <c r="A14394">
        <v>10</v>
      </c>
      <c r="B14394" s="35" t="str">
        <f t="shared" si="225"/>
        <v>18609602</v>
      </c>
      <c r="C14394" s="32" t="s">
        <v>874</v>
      </c>
      <c r="D14394" s="33">
        <v>222200</v>
      </c>
      <c r="E14394" s="33">
        <v>214546.24</v>
      </c>
    </row>
    <row r="14395" spans="1:5" x14ac:dyDescent="0.25">
      <c r="A14395">
        <v>10</v>
      </c>
      <c r="B14395" s="35" t="str">
        <f t="shared" si="225"/>
        <v>18609622</v>
      </c>
      <c r="C14395" s="32" t="s">
        <v>875</v>
      </c>
      <c r="D14395" s="33">
        <v>1270000</v>
      </c>
      <c r="E14395" s="33">
        <v>1214873</v>
      </c>
    </row>
    <row r="14396" spans="1:5" x14ac:dyDescent="0.25">
      <c r="A14396">
        <v>10</v>
      </c>
      <c r="B14396" s="35" t="str">
        <f t="shared" si="225"/>
        <v>18609642</v>
      </c>
      <c r="C14396" s="32" t="s">
        <v>876</v>
      </c>
      <c r="D14396" s="33">
        <v>7450000</v>
      </c>
      <c r="E14396" s="33">
        <v>7281029.54</v>
      </c>
    </row>
    <row r="14397" spans="1:5" x14ac:dyDescent="0.25">
      <c r="A14397">
        <v>10</v>
      </c>
      <c r="B14397" s="35" t="str">
        <f t="shared" si="225"/>
        <v>18609652</v>
      </c>
      <c r="C14397" s="32" t="s">
        <v>877</v>
      </c>
      <c r="D14397" s="33">
        <v>2380000</v>
      </c>
      <c r="E14397" s="33">
        <v>1885646.11</v>
      </c>
    </row>
    <row r="14398" spans="1:5" x14ac:dyDescent="0.25">
      <c r="A14398">
        <v>10</v>
      </c>
      <c r="B14398" s="35" t="str">
        <f t="shared" si="225"/>
        <v>18609662</v>
      </c>
      <c r="C14398" s="32" t="s">
        <v>878</v>
      </c>
      <c r="D14398" s="33">
        <v>484500</v>
      </c>
      <c r="E14398" s="33">
        <v>484500</v>
      </c>
    </row>
    <row r="14399" spans="1:5" x14ac:dyDescent="0.25">
      <c r="A14399">
        <v>10</v>
      </c>
      <c r="B14399" s="35" t="str">
        <f t="shared" si="225"/>
        <v>18609672</v>
      </c>
      <c r="C14399" s="32" t="s">
        <v>879</v>
      </c>
      <c r="D14399" s="33">
        <v>200000</v>
      </c>
      <c r="E14399" s="33">
        <v>200000</v>
      </c>
    </row>
    <row r="14400" spans="1:5" x14ac:dyDescent="0.25">
      <c r="A14400">
        <v>10</v>
      </c>
      <c r="B14400" s="35" t="str">
        <f t="shared" si="225"/>
        <v>18609682</v>
      </c>
      <c r="C14400" s="32" t="s">
        <v>880</v>
      </c>
      <c r="D14400" s="33">
        <v>140000</v>
      </c>
      <c r="E14400" s="33">
        <v>140000</v>
      </c>
    </row>
    <row r="14401" spans="1:5" x14ac:dyDescent="0.25">
      <c r="A14401">
        <v>10</v>
      </c>
      <c r="B14401" s="35" t="str">
        <f t="shared" si="225"/>
        <v>18609692</v>
      </c>
      <c r="C14401" s="32" t="s">
        <v>881</v>
      </c>
      <c r="D14401" s="33">
        <v>100000</v>
      </c>
      <c r="E14401" s="33">
        <v>100000</v>
      </c>
    </row>
    <row r="14402" spans="1:5" x14ac:dyDescent="0.25">
      <c r="A14402">
        <v>10</v>
      </c>
      <c r="B14402" s="35" t="str">
        <f t="shared" si="225"/>
        <v>18609801</v>
      </c>
      <c r="C14402" s="32" t="s">
        <v>882</v>
      </c>
      <c r="D14402" s="33">
        <v>164151.93</v>
      </c>
      <c r="E14402" s="33">
        <v>165965.81</v>
      </c>
    </row>
    <row r="14403" spans="1:5" x14ac:dyDescent="0.25">
      <c r="A14403">
        <v>10</v>
      </c>
      <c r="B14403" s="35" t="str">
        <f t="shared" si="225"/>
        <v>18609821</v>
      </c>
      <c r="C14403" s="32" t="s">
        <v>883</v>
      </c>
      <c r="D14403" s="33">
        <v>824293.54</v>
      </c>
      <c r="E14403" s="33">
        <v>847622.47</v>
      </c>
    </row>
    <row r="14404" spans="1:5" x14ac:dyDescent="0.25">
      <c r="A14404">
        <v>10</v>
      </c>
      <c r="B14404" s="35" t="str">
        <f t="shared" si="225"/>
        <v>18609841</v>
      </c>
      <c r="C14404" s="32" t="s">
        <v>884</v>
      </c>
      <c r="D14404" s="33">
        <v>1450030.8</v>
      </c>
      <c r="E14404" s="33">
        <v>1450784.75</v>
      </c>
    </row>
    <row r="14405" spans="1:5" x14ac:dyDescent="0.25">
      <c r="A14405">
        <v>10</v>
      </c>
      <c r="B14405" s="35" t="str">
        <f t="shared" si="225"/>
        <v>18609861</v>
      </c>
      <c r="C14405" s="32" t="s">
        <v>885</v>
      </c>
      <c r="D14405" s="33">
        <v>3147880.49</v>
      </c>
      <c r="E14405" s="33">
        <v>2799624.09</v>
      </c>
    </row>
    <row r="14406" spans="1:5" x14ac:dyDescent="0.25">
      <c r="A14406">
        <v>10</v>
      </c>
      <c r="B14406" s="35" t="str">
        <f t="shared" si="225"/>
        <v>18609891</v>
      </c>
      <c r="C14406" s="32" t="s">
        <v>886</v>
      </c>
      <c r="D14406" s="33">
        <v>0</v>
      </c>
      <c r="E14406" s="33">
        <v>0</v>
      </c>
    </row>
    <row r="14407" spans="1:5" x14ac:dyDescent="0.25">
      <c r="A14407">
        <v>10</v>
      </c>
      <c r="B14407" s="35" t="str">
        <f t="shared" si="225"/>
        <v>18630031</v>
      </c>
      <c r="C14407" s="32" t="s">
        <v>887</v>
      </c>
      <c r="D14407" s="33">
        <v>0</v>
      </c>
      <c r="E14407" s="33">
        <v>579641.73</v>
      </c>
    </row>
    <row r="14408" spans="1:5" x14ac:dyDescent="0.25">
      <c r="A14408">
        <v>10</v>
      </c>
      <c r="B14408" s="35" t="str">
        <f t="shared" si="225"/>
        <v xml:space="preserve">F186    </v>
      </c>
      <c r="C14408" s="25" t="s">
        <v>888</v>
      </c>
      <c r="D14408" s="26">
        <v>200862710.33000001</v>
      </c>
      <c r="E14408" s="26">
        <v>234619536.00999999</v>
      </c>
    </row>
    <row r="14409" spans="1:5" x14ac:dyDescent="0.25">
      <c r="A14409">
        <v>10</v>
      </c>
      <c r="B14409" s="35" t="str">
        <f t="shared" si="225"/>
        <v>F1-P110.</v>
      </c>
      <c r="C14409" s="25" t="s">
        <v>228</v>
      </c>
      <c r="D14409" s="26">
        <v>200862710.33000001</v>
      </c>
      <c r="E14409" s="26">
        <v>234619536.00999999</v>
      </c>
    </row>
    <row r="14410" spans="1:5" x14ac:dyDescent="0.25">
      <c r="A14410">
        <v>10</v>
      </c>
      <c r="B14410" s="35" t="str">
        <f t="shared" si="225"/>
        <v>18700032</v>
      </c>
      <c r="C14410" s="32" t="s">
        <v>1836</v>
      </c>
      <c r="D14410" s="33">
        <v>316253.37</v>
      </c>
      <c r="E14410" s="33">
        <v>316253.37</v>
      </c>
    </row>
    <row r="14411" spans="1:5" x14ac:dyDescent="0.25">
      <c r="A14411">
        <v>10</v>
      </c>
      <c r="B14411" s="35" t="str">
        <f t="shared" si="225"/>
        <v>18700041</v>
      </c>
      <c r="C14411" s="32" t="s">
        <v>889</v>
      </c>
      <c r="D14411" s="33">
        <v>328215.28000000003</v>
      </c>
      <c r="E14411" s="33">
        <v>328845.77</v>
      </c>
    </row>
    <row r="14412" spans="1:5" x14ac:dyDescent="0.25">
      <c r="A14412">
        <v>10</v>
      </c>
      <c r="B14412" s="35" t="str">
        <f t="shared" si="225"/>
        <v>18700062</v>
      </c>
      <c r="C14412" s="32" t="s">
        <v>1837</v>
      </c>
      <c r="D14412" s="33">
        <v>-28810.29</v>
      </c>
      <c r="E14412" s="33">
        <v>-42542.69</v>
      </c>
    </row>
    <row r="14413" spans="1:5" x14ac:dyDescent="0.25">
      <c r="A14413">
        <v>10</v>
      </c>
      <c r="B14413" s="35" t="str">
        <f t="shared" si="225"/>
        <v>18700071</v>
      </c>
      <c r="C14413" s="32" t="s">
        <v>1838</v>
      </c>
      <c r="D14413" s="33">
        <v>-220629.9</v>
      </c>
      <c r="E14413" s="33">
        <v>-331170.40000000002</v>
      </c>
    </row>
    <row r="14414" spans="1:5" x14ac:dyDescent="0.25">
      <c r="A14414">
        <v>10</v>
      </c>
      <c r="B14414" s="35" t="str">
        <f t="shared" si="225"/>
        <v>18700081</v>
      </c>
      <c r="C14414" s="32" t="s">
        <v>890</v>
      </c>
      <c r="D14414" s="33">
        <v>0</v>
      </c>
      <c r="E14414" s="33">
        <v>0</v>
      </c>
    </row>
    <row r="14415" spans="1:5" x14ac:dyDescent="0.25">
      <c r="A14415">
        <v>10</v>
      </c>
      <c r="B14415" s="35" t="str">
        <f t="shared" si="225"/>
        <v>18700082</v>
      </c>
      <c r="C14415" s="32" t="s">
        <v>891</v>
      </c>
      <c r="D14415" s="33">
        <v>0</v>
      </c>
      <c r="E14415" s="33">
        <v>0</v>
      </c>
    </row>
    <row r="14416" spans="1:5" x14ac:dyDescent="0.25">
      <c r="A14416">
        <v>10</v>
      </c>
      <c r="B14416" s="35" t="str">
        <f t="shared" si="225"/>
        <v xml:space="preserve">F187    </v>
      </c>
      <c r="C14416" s="25" t="s">
        <v>892</v>
      </c>
      <c r="D14416" s="26">
        <v>395028.46</v>
      </c>
      <c r="E14416" s="26">
        <v>271386.05</v>
      </c>
    </row>
    <row r="14417" spans="1:5" x14ac:dyDescent="0.25">
      <c r="A14417">
        <v>10</v>
      </c>
      <c r="B14417" s="35" t="str">
        <f t="shared" si="225"/>
        <v>F1-P110.</v>
      </c>
      <c r="C14417" s="25" t="s">
        <v>229</v>
      </c>
      <c r="D14417" s="26">
        <v>395028.46</v>
      </c>
      <c r="E14417" s="26">
        <v>271386.05</v>
      </c>
    </row>
    <row r="14418" spans="1:5" x14ac:dyDescent="0.25">
      <c r="A14418">
        <v>10</v>
      </c>
      <c r="B14418" s="35" t="str">
        <f t="shared" si="225"/>
        <v>18900173</v>
      </c>
      <c r="C14418" s="32" t="s">
        <v>893</v>
      </c>
      <c r="D14418" s="33">
        <v>1196234.56</v>
      </c>
      <c r="E14418" s="33">
        <v>1055501.1599999999</v>
      </c>
    </row>
    <row r="14419" spans="1:5" x14ac:dyDescent="0.25">
      <c r="A14419">
        <v>10</v>
      </c>
      <c r="B14419" s="35" t="str">
        <f t="shared" si="225"/>
        <v>18900183</v>
      </c>
      <c r="C14419" s="32" t="s">
        <v>894</v>
      </c>
      <c r="D14419" s="33">
        <v>314676.93</v>
      </c>
      <c r="E14419" s="33">
        <v>300438.13</v>
      </c>
    </row>
    <row r="14420" spans="1:5" x14ac:dyDescent="0.25">
      <c r="A14420">
        <v>10</v>
      </c>
      <c r="B14420" s="35" t="str">
        <f t="shared" si="225"/>
        <v>18900193</v>
      </c>
      <c r="C14420" s="32" t="s">
        <v>895</v>
      </c>
      <c r="D14420" s="33">
        <v>2393793.0099999998</v>
      </c>
      <c r="E14420" s="33">
        <v>2202289.5099999998</v>
      </c>
    </row>
    <row r="14421" spans="1:5" x14ac:dyDescent="0.25">
      <c r="A14421">
        <v>10</v>
      </c>
      <c r="B14421" s="35" t="str">
        <f t="shared" si="225"/>
        <v>18900203</v>
      </c>
      <c r="C14421" s="32" t="s">
        <v>896</v>
      </c>
      <c r="D14421" s="33">
        <v>2333308.2000000002</v>
      </c>
      <c r="E14421" s="33">
        <v>2264722.7999999998</v>
      </c>
    </row>
    <row r="14422" spans="1:5" x14ac:dyDescent="0.25">
      <c r="A14422">
        <v>10</v>
      </c>
      <c r="B14422" s="35" t="str">
        <f t="shared" si="225"/>
        <v>18900213</v>
      </c>
      <c r="C14422" s="32" t="s">
        <v>897</v>
      </c>
      <c r="D14422" s="33">
        <v>8975753.3399999999</v>
      </c>
      <c r="E14422" s="33">
        <v>8711878.5399999991</v>
      </c>
    </row>
    <row r="14423" spans="1:5" x14ac:dyDescent="0.25">
      <c r="A14423">
        <v>10</v>
      </c>
      <c r="B14423" s="35" t="str">
        <f t="shared" si="225"/>
        <v>18900243</v>
      </c>
      <c r="C14423" s="32" t="s">
        <v>899</v>
      </c>
      <c r="D14423" s="33">
        <v>5247.83</v>
      </c>
      <c r="E14423" s="33">
        <v>2332.13</v>
      </c>
    </row>
    <row r="14424" spans="1:5" x14ac:dyDescent="0.25">
      <c r="A14424">
        <v>10</v>
      </c>
      <c r="B14424" s="35" t="str">
        <f t="shared" ref="B14424:B14487" si="226">LEFT(C14424,8)</f>
        <v>18900253</v>
      </c>
      <c r="C14424" s="32" t="s">
        <v>900</v>
      </c>
      <c r="D14424" s="33">
        <v>644306.23</v>
      </c>
      <c r="E14424" s="33">
        <v>606405.82999999996</v>
      </c>
    </row>
    <row r="14425" spans="1:5" x14ac:dyDescent="0.25">
      <c r="A14425">
        <v>10</v>
      </c>
      <c r="B14425" s="35" t="str">
        <f t="shared" si="226"/>
        <v>18900263</v>
      </c>
      <c r="C14425" s="32" t="s">
        <v>901</v>
      </c>
      <c r="D14425" s="33">
        <v>489619.5</v>
      </c>
      <c r="E14425" s="33">
        <v>460818.3</v>
      </c>
    </row>
    <row r="14426" spans="1:5" x14ac:dyDescent="0.25">
      <c r="A14426">
        <v>10</v>
      </c>
      <c r="B14426" s="35" t="str">
        <f t="shared" si="226"/>
        <v>18900273</v>
      </c>
      <c r="C14426" s="32" t="s">
        <v>902</v>
      </c>
      <c r="D14426" s="33">
        <v>1499193.25</v>
      </c>
      <c r="E14426" s="33">
        <v>1411005.35</v>
      </c>
    </row>
    <row r="14427" spans="1:5" x14ac:dyDescent="0.25">
      <c r="A14427">
        <v>10</v>
      </c>
      <c r="B14427" s="35" t="str">
        <f t="shared" si="226"/>
        <v>18900283</v>
      </c>
      <c r="C14427" s="32" t="s">
        <v>903</v>
      </c>
      <c r="D14427" s="33">
        <v>457552.83</v>
      </c>
      <c r="E14427" s="33">
        <v>430638.03</v>
      </c>
    </row>
    <row r="14428" spans="1:5" x14ac:dyDescent="0.25">
      <c r="A14428">
        <v>10</v>
      </c>
      <c r="B14428" s="35" t="str">
        <f t="shared" si="226"/>
        <v>18900293</v>
      </c>
      <c r="C14428" s="32" t="s">
        <v>904</v>
      </c>
      <c r="D14428" s="33">
        <v>5705.58</v>
      </c>
      <c r="E14428" s="33">
        <v>4754.68</v>
      </c>
    </row>
    <row r="14429" spans="1:5" x14ac:dyDescent="0.25">
      <c r="A14429">
        <v>10</v>
      </c>
      <c r="B14429" s="35" t="str">
        <f t="shared" si="226"/>
        <v>18900303</v>
      </c>
      <c r="C14429" s="32" t="s">
        <v>905</v>
      </c>
      <c r="D14429" s="33">
        <v>13311.93</v>
      </c>
      <c r="E14429" s="33">
        <v>11093.13</v>
      </c>
    </row>
    <row r="14430" spans="1:5" x14ac:dyDescent="0.25">
      <c r="A14430">
        <v>10</v>
      </c>
      <c r="B14430" s="35" t="str">
        <f t="shared" si="226"/>
        <v>18900323</v>
      </c>
      <c r="C14430" s="32" t="s">
        <v>906</v>
      </c>
      <c r="D14430" s="33">
        <v>354085.88</v>
      </c>
      <c r="E14430" s="33">
        <v>302014.48</v>
      </c>
    </row>
    <row r="14431" spans="1:5" x14ac:dyDescent="0.25">
      <c r="A14431">
        <v>10</v>
      </c>
      <c r="B14431" s="35" t="str">
        <f t="shared" si="226"/>
        <v>18900353</v>
      </c>
      <c r="C14431" s="32" t="s">
        <v>907</v>
      </c>
      <c r="D14431" s="33">
        <v>70153.259999999995</v>
      </c>
      <c r="E14431" s="33">
        <v>61273.36</v>
      </c>
    </row>
    <row r="14432" spans="1:5" x14ac:dyDescent="0.25">
      <c r="A14432">
        <v>10</v>
      </c>
      <c r="B14432" s="35" t="str">
        <f t="shared" si="226"/>
        <v>18900373</v>
      </c>
      <c r="C14432" s="32" t="s">
        <v>908</v>
      </c>
      <c r="D14432" s="33">
        <v>3841916.56</v>
      </c>
      <c r="E14432" s="33">
        <v>3677732.06</v>
      </c>
    </row>
    <row r="14433" spans="1:5" x14ac:dyDescent="0.25">
      <c r="A14433">
        <v>10</v>
      </c>
      <c r="B14433" s="35" t="str">
        <f t="shared" si="226"/>
        <v>18900383</v>
      </c>
      <c r="C14433" s="32" t="s">
        <v>1839</v>
      </c>
      <c r="D14433" s="33">
        <v>79564.59</v>
      </c>
      <c r="E14433" s="33">
        <v>0</v>
      </c>
    </row>
    <row r="14434" spans="1:5" x14ac:dyDescent="0.25">
      <c r="A14434">
        <v>10</v>
      </c>
      <c r="B14434" s="35" t="str">
        <f t="shared" si="226"/>
        <v>18900393</v>
      </c>
      <c r="C14434" s="32" t="s">
        <v>909</v>
      </c>
      <c r="D14434" s="33">
        <v>13951406.98</v>
      </c>
      <c r="E14434" s="33">
        <v>13617641.279999999</v>
      </c>
    </row>
    <row r="14435" spans="1:5" x14ac:dyDescent="0.25">
      <c r="A14435">
        <v>10</v>
      </c>
      <c r="B14435" s="35" t="str">
        <f t="shared" si="226"/>
        <v>18900403</v>
      </c>
      <c r="C14435" s="32" t="s">
        <v>910</v>
      </c>
      <c r="D14435" s="33">
        <v>68577.31</v>
      </c>
      <c r="E14435" s="33">
        <v>15825.71</v>
      </c>
    </row>
    <row r="14436" spans="1:5" x14ac:dyDescent="0.25">
      <c r="A14436">
        <v>10</v>
      </c>
      <c r="B14436" s="35" t="str">
        <f t="shared" si="226"/>
        <v>18900413</v>
      </c>
      <c r="C14436" s="32" t="s">
        <v>911</v>
      </c>
      <c r="D14436" s="33">
        <v>90078.74</v>
      </c>
      <c r="E14436" s="33">
        <v>20787.34</v>
      </c>
    </row>
    <row r="14437" spans="1:5" x14ac:dyDescent="0.25">
      <c r="A14437">
        <v>10</v>
      </c>
      <c r="B14437" s="35" t="str">
        <f t="shared" si="226"/>
        <v>18900423</v>
      </c>
      <c r="C14437" s="32" t="s">
        <v>912</v>
      </c>
      <c r="D14437" s="33">
        <v>359049.75</v>
      </c>
      <c r="E14437" s="33">
        <v>82857.55</v>
      </c>
    </row>
    <row r="14438" spans="1:5" x14ac:dyDescent="0.25">
      <c r="A14438">
        <v>10</v>
      </c>
      <c r="B14438" s="35" t="str">
        <f t="shared" si="226"/>
        <v>18900433</v>
      </c>
      <c r="C14438" s="32" t="s">
        <v>913</v>
      </c>
      <c r="D14438" s="33">
        <v>4237657.84</v>
      </c>
      <c r="E14438" s="33">
        <v>3988383.94</v>
      </c>
    </row>
    <row r="14439" spans="1:5" x14ac:dyDescent="0.25">
      <c r="A14439">
        <v>10</v>
      </c>
      <c r="B14439" s="35" t="str">
        <f t="shared" si="226"/>
        <v>18900443</v>
      </c>
      <c r="C14439" s="32" t="s">
        <v>914</v>
      </c>
      <c r="D14439" s="33">
        <v>63982.67</v>
      </c>
      <c r="E14439" s="33">
        <v>41131.67</v>
      </c>
    </row>
    <row r="14440" spans="1:5" x14ac:dyDescent="0.25">
      <c r="A14440">
        <v>10</v>
      </c>
      <c r="B14440" s="35" t="str">
        <f t="shared" si="226"/>
        <v>18900451</v>
      </c>
      <c r="C14440" s="32" t="s">
        <v>915</v>
      </c>
      <c r="D14440" s="33">
        <v>21699.43</v>
      </c>
      <c r="E14440" s="33">
        <v>13949.63</v>
      </c>
    </row>
    <row r="14441" spans="1:5" x14ac:dyDescent="0.25">
      <c r="A14441">
        <v>10</v>
      </c>
      <c r="B14441" s="35" t="str">
        <f t="shared" si="226"/>
        <v>18900452</v>
      </c>
      <c r="C14441" s="32" t="s">
        <v>916</v>
      </c>
      <c r="D14441" s="33">
        <v>13299.59</v>
      </c>
      <c r="E14441" s="33">
        <v>8549.69</v>
      </c>
    </row>
    <row r="14442" spans="1:5" x14ac:dyDescent="0.25">
      <c r="A14442">
        <v>10</v>
      </c>
      <c r="B14442" s="35" t="str">
        <f t="shared" si="226"/>
        <v>18900463</v>
      </c>
      <c r="C14442" s="32" t="s">
        <v>917</v>
      </c>
      <c r="D14442" s="33">
        <v>0</v>
      </c>
      <c r="E14442" s="33">
        <v>48124.07</v>
      </c>
    </row>
    <row r="14443" spans="1:5" x14ac:dyDescent="0.25">
      <c r="A14443">
        <v>10</v>
      </c>
      <c r="B14443" s="35" t="str">
        <f t="shared" si="226"/>
        <v>18900473</v>
      </c>
      <c r="C14443" s="32" t="s">
        <v>918</v>
      </c>
      <c r="D14443" s="33">
        <v>0</v>
      </c>
      <c r="E14443" s="33">
        <v>94803.62</v>
      </c>
    </row>
    <row r="14444" spans="1:5" x14ac:dyDescent="0.25">
      <c r="A14444">
        <v>10</v>
      </c>
      <c r="B14444" s="35" t="str">
        <f t="shared" si="226"/>
        <v>18900533</v>
      </c>
      <c r="C14444" s="32" t="s">
        <v>919</v>
      </c>
      <c r="D14444" s="33">
        <v>716172.44</v>
      </c>
      <c r="E14444" s="33">
        <v>674044.74</v>
      </c>
    </row>
    <row r="14445" spans="1:5" x14ac:dyDescent="0.25">
      <c r="A14445">
        <v>10</v>
      </c>
      <c r="B14445" s="35" t="str">
        <f t="shared" si="226"/>
        <v xml:space="preserve">F189    </v>
      </c>
      <c r="C14445" s="25" t="s">
        <v>920</v>
      </c>
      <c r="D14445" s="26">
        <v>42196348.229999997</v>
      </c>
      <c r="E14445" s="26">
        <v>40108996.729999997</v>
      </c>
    </row>
    <row r="14446" spans="1:5" x14ac:dyDescent="0.25">
      <c r="A14446">
        <v>10</v>
      </c>
      <c r="B14446" s="35" t="str">
        <f t="shared" si="226"/>
        <v>F1-P110.</v>
      </c>
      <c r="C14446" s="25" t="s">
        <v>230</v>
      </c>
      <c r="D14446" s="26">
        <v>42196348.229999997</v>
      </c>
      <c r="E14446" s="26">
        <v>40108996.729999997</v>
      </c>
    </row>
    <row r="14447" spans="1:5" x14ac:dyDescent="0.25">
      <c r="A14447">
        <v>10</v>
      </c>
      <c r="B14447" s="35" t="str">
        <f t="shared" si="226"/>
        <v>19000001</v>
      </c>
      <c r="C14447" s="32" t="s">
        <v>921</v>
      </c>
      <c r="D14447" s="33">
        <v>0</v>
      </c>
      <c r="E14447" s="33">
        <v>0</v>
      </c>
    </row>
    <row r="14448" spans="1:5" x14ac:dyDescent="0.25">
      <c r="A14448">
        <v>10</v>
      </c>
      <c r="B14448" s="35" t="str">
        <f t="shared" si="226"/>
        <v>19000003</v>
      </c>
      <c r="C14448" s="32" t="s">
        <v>922</v>
      </c>
      <c r="D14448" s="33">
        <v>2835476.23</v>
      </c>
      <c r="E14448" s="33">
        <v>2554262</v>
      </c>
    </row>
    <row r="14449" spans="1:5" x14ac:dyDescent="0.25">
      <c r="A14449">
        <v>10</v>
      </c>
      <c r="B14449" s="35" t="str">
        <f t="shared" si="226"/>
        <v>19000013</v>
      </c>
      <c r="C14449" s="32" t="s">
        <v>923</v>
      </c>
      <c r="D14449" s="33">
        <v>2781500.43</v>
      </c>
      <c r="E14449" s="33">
        <v>2470883.33</v>
      </c>
    </row>
    <row r="14450" spans="1:5" x14ac:dyDescent="0.25">
      <c r="A14450">
        <v>10</v>
      </c>
      <c r="B14450" s="35" t="str">
        <f t="shared" si="226"/>
        <v>19000032</v>
      </c>
      <c r="C14450" s="32" t="s">
        <v>924</v>
      </c>
      <c r="D14450" s="33">
        <v>4610274.3</v>
      </c>
      <c r="E14450" s="33">
        <v>6288629.1100000003</v>
      </c>
    </row>
    <row r="14451" spans="1:5" x14ac:dyDescent="0.25">
      <c r="A14451">
        <v>10</v>
      </c>
      <c r="B14451" s="35" t="str">
        <f t="shared" si="226"/>
        <v>19000042</v>
      </c>
      <c r="C14451" s="32" t="s">
        <v>925</v>
      </c>
      <c r="D14451" s="33">
        <v>2075066.85</v>
      </c>
      <c r="E14451" s="33">
        <v>2595537.41</v>
      </c>
    </row>
    <row r="14452" spans="1:5" x14ac:dyDescent="0.25">
      <c r="A14452">
        <v>10</v>
      </c>
      <c r="B14452" s="35" t="str">
        <f t="shared" si="226"/>
        <v>19000043</v>
      </c>
      <c r="C14452" s="32" t="s">
        <v>926</v>
      </c>
      <c r="D14452" s="33">
        <v>7586808.6399999997</v>
      </c>
      <c r="E14452" s="33">
        <v>7243514.6399999997</v>
      </c>
    </row>
    <row r="14453" spans="1:5" x14ac:dyDescent="0.25">
      <c r="A14453">
        <v>10</v>
      </c>
      <c r="B14453" s="35" t="str">
        <f t="shared" si="226"/>
        <v>19000052</v>
      </c>
      <c r="C14453" s="32" t="s">
        <v>1840</v>
      </c>
      <c r="D14453" s="33">
        <v>2631118.6</v>
      </c>
      <c r="E14453" s="33">
        <v>0</v>
      </c>
    </row>
    <row r="14454" spans="1:5" x14ac:dyDescent="0.25">
      <c r="A14454">
        <v>10</v>
      </c>
      <c r="B14454" s="35" t="str">
        <f t="shared" si="226"/>
        <v>19000081</v>
      </c>
      <c r="C14454" s="32" t="s">
        <v>927</v>
      </c>
      <c r="D14454" s="33">
        <v>10849053.92</v>
      </c>
      <c r="E14454" s="33">
        <v>10108234.92</v>
      </c>
    </row>
    <row r="14455" spans="1:5" x14ac:dyDescent="0.25">
      <c r="A14455">
        <v>10</v>
      </c>
      <c r="B14455" s="35" t="str">
        <f t="shared" si="226"/>
        <v>19000091</v>
      </c>
      <c r="C14455" s="32" t="s">
        <v>928</v>
      </c>
      <c r="D14455" s="33">
        <v>3616125.39</v>
      </c>
      <c r="E14455" s="33">
        <v>2317415.65</v>
      </c>
    </row>
    <row r="14456" spans="1:5" x14ac:dyDescent="0.25">
      <c r="A14456">
        <v>10</v>
      </c>
      <c r="B14456" s="35" t="str">
        <f t="shared" si="226"/>
        <v>19000093</v>
      </c>
      <c r="C14456" s="32" t="s">
        <v>929</v>
      </c>
      <c r="D14456" s="33">
        <v>4494697.67</v>
      </c>
      <c r="E14456" s="33">
        <v>4552409.38</v>
      </c>
    </row>
    <row r="14457" spans="1:5" x14ac:dyDescent="0.25">
      <c r="A14457">
        <v>10</v>
      </c>
      <c r="B14457" s="35" t="str">
        <f t="shared" si="226"/>
        <v>19000103</v>
      </c>
      <c r="C14457" s="32" t="s">
        <v>930</v>
      </c>
      <c r="D14457" s="33">
        <v>959793.8</v>
      </c>
      <c r="E14457" s="33">
        <v>967645.84</v>
      </c>
    </row>
    <row r="14458" spans="1:5" x14ac:dyDescent="0.25">
      <c r="A14458">
        <v>10</v>
      </c>
      <c r="B14458" s="35" t="str">
        <f t="shared" si="226"/>
        <v>19000111</v>
      </c>
      <c r="C14458" s="32" t="s">
        <v>931</v>
      </c>
      <c r="D14458" s="33">
        <v>976948.68</v>
      </c>
      <c r="E14458" s="33">
        <v>859489.65</v>
      </c>
    </row>
    <row r="14459" spans="1:5" x14ac:dyDescent="0.25">
      <c r="A14459">
        <v>10</v>
      </c>
      <c r="B14459" s="35" t="str">
        <f t="shared" si="226"/>
        <v>19000112</v>
      </c>
      <c r="C14459" s="32" t="s">
        <v>932</v>
      </c>
      <c r="D14459" s="33">
        <v>22040.53</v>
      </c>
      <c r="E14459" s="33">
        <v>11545.08</v>
      </c>
    </row>
    <row r="14460" spans="1:5" x14ac:dyDescent="0.25">
      <c r="A14460">
        <v>10</v>
      </c>
      <c r="B14460" s="35" t="str">
        <f t="shared" si="226"/>
        <v>19000122</v>
      </c>
      <c r="C14460" s="32" t="s">
        <v>934</v>
      </c>
      <c r="D14460" s="33">
        <v>-106242.2</v>
      </c>
      <c r="E14460" s="33">
        <v>-119475.18</v>
      </c>
    </row>
    <row r="14461" spans="1:5" x14ac:dyDescent="0.25">
      <c r="A14461">
        <v>10</v>
      </c>
      <c r="B14461" s="35" t="str">
        <f t="shared" si="226"/>
        <v>19000132</v>
      </c>
      <c r="C14461" s="32" t="s">
        <v>935</v>
      </c>
      <c r="D14461" s="33">
        <v>0</v>
      </c>
      <c r="E14461" s="33">
        <v>0</v>
      </c>
    </row>
    <row r="14462" spans="1:5" x14ac:dyDescent="0.25">
      <c r="A14462">
        <v>10</v>
      </c>
      <c r="B14462" s="35" t="str">
        <f t="shared" si="226"/>
        <v>19000133</v>
      </c>
      <c r="C14462" s="32" t="s">
        <v>936</v>
      </c>
      <c r="D14462" s="33">
        <v>14642073.220000001</v>
      </c>
      <c r="E14462" s="33">
        <v>15475543.93</v>
      </c>
    </row>
    <row r="14463" spans="1:5" x14ac:dyDescent="0.25">
      <c r="A14463">
        <v>10</v>
      </c>
      <c r="B14463" s="35" t="str">
        <f t="shared" si="226"/>
        <v>19000151</v>
      </c>
      <c r="C14463" s="32" t="s">
        <v>938</v>
      </c>
      <c r="D14463" s="33">
        <v>251642.22</v>
      </c>
      <c r="E14463" s="33">
        <v>137259.38</v>
      </c>
    </row>
    <row r="14464" spans="1:5" x14ac:dyDescent="0.25">
      <c r="A14464">
        <v>10</v>
      </c>
      <c r="B14464" s="35" t="str">
        <f t="shared" si="226"/>
        <v>19000181</v>
      </c>
      <c r="C14464" s="32" t="s">
        <v>939</v>
      </c>
      <c r="D14464" s="33">
        <v>-1057203.75</v>
      </c>
      <c r="E14464" s="33">
        <v>-1387060.27</v>
      </c>
    </row>
    <row r="14465" spans="1:5" x14ac:dyDescent="0.25">
      <c r="A14465">
        <v>10</v>
      </c>
      <c r="B14465" s="35" t="str">
        <f t="shared" si="226"/>
        <v>19000193</v>
      </c>
      <c r="C14465" s="32" t="s">
        <v>940</v>
      </c>
      <c r="D14465" s="33">
        <v>176679.87</v>
      </c>
      <c r="E14465" s="33">
        <v>176679.87</v>
      </c>
    </row>
    <row r="14466" spans="1:5" x14ac:dyDescent="0.25">
      <c r="A14466">
        <v>10</v>
      </c>
      <c r="B14466" s="35" t="str">
        <f t="shared" si="226"/>
        <v>19000251</v>
      </c>
      <c r="C14466" s="32" t="s">
        <v>941</v>
      </c>
      <c r="D14466" s="33">
        <v>6357.06</v>
      </c>
      <c r="E14466" s="33">
        <v>2451.75</v>
      </c>
    </row>
    <row r="14467" spans="1:5" x14ac:dyDescent="0.25">
      <c r="A14467">
        <v>10</v>
      </c>
      <c r="B14467" s="35" t="str">
        <f t="shared" si="226"/>
        <v>19000283</v>
      </c>
      <c r="C14467" s="32" t="s">
        <v>942</v>
      </c>
      <c r="D14467" s="33">
        <v>3648677.98</v>
      </c>
      <c r="E14467" s="33">
        <v>3681494.79</v>
      </c>
    </row>
    <row r="14468" spans="1:5" x14ac:dyDescent="0.25">
      <c r="A14468">
        <v>10</v>
      </c>
      <c r="B14468" s="35" t="str">
        <f t="shared" si="226"/>
        <v>19000361</v>
      </c>
      <c r="C14468" s="32" t="s">
        <v>943</v>
      </c>
      <c r="D14468" s="33">
        <v>159437</v>
      </c>
      <c r="E14468" s="33">
        <v>159437</v>
      </c>
    </row>
    <row r="14469" spans="1:5" x14ac:dyDescent="0.25">
      <c r="A14469">
        <v>10</v>
      </c>
      <c r="B14469" s="35" t="str">
        <f t="shared" si="226"/>
        <v>19000371</v>
      </c>
      <c r="C14469" s="32" t="s">
        <v>944</v>
      </c>
      <c r="D14469" s="33">
        <v>19286.96</v>
      </c>
      <c r="E14469" s="33">
        <v>11680.55</v>
      </c>
    </row>
    <row r="14470" spans="1:5" x14ac:dyDescent="0.25">
      <c r="A14470">
        <v>10</v>
      </c>
      <c r="B14470" s="35" t="str">
        <f t="shared" si="226"/>
        <v>19000403</v>
      </c>
      <c r="C14470" s="32" t="s">
        <v>945</v>
      </c>
      <c r="D14470" s="33">
        <v>147449.29999999999</v>
      </c>
      <c r="E14470" s="33">
        <v>141229.79999999999</v>
      </c>
    </row>
    <row r="14471" spans="1:5" x14ac:dyDescent="0.25">
      <c r="A14471">
        <v>10</v>
      </c>
      <c r="B14471" s="35" t="str">
        <f t="shared" si="226"/>
        <v>19000441</v>
      </c>
      <c r="C14471" s="32" t="s">
        <v>946</v>
      </c>
      <c r="D14471" s="33">
        <v>7738603.0199999996</v>
      </c>
      <c r="E14471" s="33">
        <v>11438799.48</v>
      </c>
    </row>
    <row r="14472" spans="1:5" x14ac:dyDescent="0.25">
      <c r="A14472">
        <v>10</v>
      </c>
      <c r="B14472" s="35" t="str">
        <f t="shared" si="226"/>
        <v>19000443</v>
      </c>
      <c r="C14472" s="32" t="s">
        <v>947</v>
      </c>
      <c r="D14472" s="33">
        <v>73267991.299999997</v>
      </c>
      <c r="E14472" s="33">
        <v>69265553.870000005</v>
      </c>
    </row>
    <row r="14473" spans="1:5" x14ac:dyDescent="0.25">
      <c r="A14473">
        <v>10</v>
      </c>
      <c r="B14473" s="35" t="str">
        <f t="shared" si="226"/>
        <v>19000453</v>
      </c>
      <c r="C14473" s="32" t="s">
        <v>948</v>
      </c>
      <c r="D14473" s="33">
        <v>3976280.6</v>
      </c>
      <c r="E14473" s="33">
        <v>3545602.1</v>
      </c>
    </row>
    <row r="14474" spans="1:5" x14ac:dyDescent="0.25">
      <c r="A14474">
        <v>10</v>
      </c>
      <c r="B14474" s="35" t="str">
        <f t="shared" si="226"/>
        <v>19000463</v>
      </c>
      <c r="C14474" s="32" t="s">
        <v>949</v>
      </c>
      <c r="D14474" s="33">
        <v>-1776600.46</v>
      </c>
      <c r="E14474" s="33">
        <v>-1519583.79</v>
      </c>
    </row>
    <row r="14475" spans="1:5" x14ac:dyDescent="0.25">
      <c r="A14475">
        <v>10</v>
      </c>
      <c r="B14475" s="35" t="str">
        <f t="shared" si="226"/>
        <v>19000471</v>
      </c>
      <c r="C14475" s="32" t="s">
        <v>950</v>
      </c>
      <c r="D14475" s="33">
        <v>4019044.25</v>
      </c>
      <c r="E14475" s="33">
        <v>4153636.52</v>
      </c>
    </row>
    <row r="14476" spans="1:5" x14ac:dyDescent="0.25">
      <c r="A14476">
        <v>10</v>
      </c>
      <c r="B14476" s="35" t="str">
        <f t="shared" si="226"/>
        <v>19000473</v>
      </c>
      <c r="C14476" s="32" t="s">
        <v>951</v>
      </c>
      <c r="D14476" s="33">
        <v>2562568</v>
      </c>
      <c r="E14476" s="33">
        <v>2562568</v>
      </c>
    </row>
    <row r="14477" spans="1:5" x14ac:dyDescent="0.25">
      <c r="A14477">
        <v>10</v>
      </c>
      <c r="B14477" s="35" t="str">
        <f t="shared" si="226"/>
        <v>19000491</v>
      </c>
      <c r="C14477" s="32" t="s">
        <v>952</v>
      </c>
      <c r="D14477" s="33">
        <v>1968982.75</v>
      </c>
      <c r="E14477" s="33">
        <v>1888286.75</v>
      </c>
    </row>
    <row r="14478" spans="1:5" x14ac:dyDescent="0.25">
      <c r="A14478">
        <v>10</v>
      </c>
      <c r="B14478" s="35" t="str">
        <f t="shared" si="226"/>
        <v>19000551</v>
      </c>
      <c r="C14478" s="32" t="s">
        <v>1841</v>
      </c>
      <c r="D14478" s="33">
        <v>1965399</v>
      </c>
      <c r="E14478" s="33">
        <v>1965399</v>
      </c>
    </row>
    <row r="14479" spans="1:5" x14ac:dyDescent="0.25">
      <c r="A14479">
        <v>10</v>
      </c>
      <c r="B14479" s="35" t="str">
        <f t="shared" si="226"/>
        <v>19000552</v>
      </c>
      <c r="C14479" s="32" t="s">
        <v>953</v>
      </c>
      <c r="D14479" s="33">
        <v>570378.18000000005</v>
      </c>
      <c r="E14479" s="33">
        <v>225347.55</v>
      </c>
    </row>
    <row r="14480" spans="1:5" x14ac:dyDescent="0.25">
      <c r="A14480">
        <v>10</v>
      </c>
      <c r="B14480" s="35" t="str">
        <f t="shared" si="226"/>
        <v>19000553</v>
      </c>
      <c r="C14480" s="32" t="s">
        <v>954</v>
      </c>
      <c r="D14480" s="33">
        <v>134756.29999999999</v>
      </c>
      <c r="E14480" s="33">
        <v>63831.95</v>
      </c>
    </row>
    <row r="14481" spans="1:5" x14ac:dyDescent="0.25">
      <c r="A14481">
        <v>10</v>
      </c>
      <c r="B14481" s="35" t="str">
        <f t="shared" si="226"/>
        <v>19000562</v>
      </c>
      <c r="C14481" s="32" t="s">
        <v>955</v>
      </c>
      <c r="D14481" s="33">
        <v>1070070.04</v>
      </c>
      <c r="E14481" s="33">
        <v>1726025.46</v>
      </c>
    </row>
    <row r="14482" spans="1:5" x14ac:dyDescent="0.25">
      <c r="A14482">
        <v>10</v>
      </c>
      <c r="B14482" s="35" t="str">
        <f t="shared" si="226"/>
        <v>19000572</v>
      </c>
      <c r="C14482" s="32" t="s">
        <v>956</v>
      </c>
      <c r="D14482" s="33">
        <v>227787.01</v>
      </c>
      <c r="E14482" s="33">
        <v>497465.65</v>
      </c>
    </row>
    <row r="14483" spans="1:5" x14ac:dyDescent="0.25">
      <c r="A14483">
        <v>10</v>
      </c>
      <c r="B14483" s="35" t="str">
        <f t="shared" si="226"/>
        <v>19000573</v>
      </c>
      <c r="C14483" s="32" t="s">
        <v>957</v>
      </c>
      <c r="D14483" s="33">
        <v>216933.91</v>
      </c>
      <c r="E14483" s="33">
        <v>176760.98</v>
      </c>
    </row>
    <row r="14484" spans="1:5" x14ac:dyDescent="0.25">
      <c r="A14484">
        <v>10</v>
      </c>
      <c r="B14484" s="35" t="str">
        <f t="shared" si="226"/>
        <v>19000581</v>
      </c>
      <c r="C14484" s="32" t="s">
        <v>958</v>
      </c>
      <c r="D14484" s="33">
        <v>2560661.15</v>
      </c>
      <c r="E14484" s="33">
        <v>2302616.79</v>
      </c>
    </row>
    <row r="14485" spans="1:5" x14ac:dyDescent="0.25">
      <c r="A14485">
        <v>10</v>
      </c>
      <c r="B14485" s="35" t="str">
        <f t="shared" si="226"/>
        <v>19000592</v>
      </c>
      <c r="C14485" s="32" t="s">
        <v>959</v>
      </c>
      <c r="D14485" s="33">
        <v>3886993.92</v>
      </c>
      <c r="E14485" s="33">
        <v>3933273.73</v>
      </c>
    </row>
    <row r="14486" spans="1:5" x14ac:dyDescent="0.25">
      <c r="A14486">
        <v>10</v>
      </c>
      <c r="B14486" s="35" t="str">
        <f t="shared" si="226"/>
        <v>19000601</v>
      </c>
      <c r="C14486" s="32" t="s">
        <v>960</v>
      </c>
      <c r="D14486" s="33">
        <v>189033730</v>
      </c>
      <c r="E14486" s="33">
        <v>189033730</v>
      </c>
    </row>
    <row r="14487" spans="1:5" x14ac:dyDescent="0.25">
      <c r="A14487">
        <v>10</v>
      </c>
      <c r="B14487" s="35" t="str">
        <f t="shared" si="226"/>
        <v>19000621</v>
      </c>
      <c r="C14487" s="32" t="s">
        <v>961</v>
      </c>
      <c r="D14487" s="33">
        <v>69021853.25</v>
      </c>
      <c r="E14487" s="33">
        <v>69021853.25</v>
      </c>
    </row>
    <row r="14488" spans="1:5" x14ac:dyDescent="0.25">
      <c r="A14488">
        <v>10</v>
      </c>
      <c r="B14488" s="35" t="str">
        <f t="shared" ref="B14488:B14551" si="227">LEFT(C14488,8)</f>
        <v>19000641</v>
      </c>
      <c r="C14488" s="32" t="s">
        <v>962</v>
      </c>
      <c r="D14488" s="33">
        <v>13481.13</v>
      </c>
      <c r="E14488" s="33">
        <v>200114.01</v>
      </c>
    </row>
    <row r="14489" spans="1:5" x14ac:dyDescent="0.25">
      <c r="A14489">
        <v>10</v>
      </c>
      <c r="B14489" s="35" t="str">
        <f t="shared" si="227"/>
        <v>19000671</v>
      </c>
      <c r="C14489" s="32" t="s">
        <v>963</v>
      </c>
      <c r="D14489" s="33">
        <v>32765538.120000001</v>
      </c>
      <c r="E14489" s="33">
        <v>32765538.120000001</v>
      </c>
    </row>
    <row r="14490" spans="1:5" x14ac:dyDescent="0.25">
      <c r="A14490">
        <v>10</v>
      </c>
      <c r="B14490" s="35" t="str">
        <f t="shared" si="227"/>
        <v>19000691</v>
      </c>
      <c r="C14490" s="32" t="s">
        <v>964</v>
      </c>
      <c r="D14490" s="33">
        <v>87500</v>
      </c>
      <c r="E14490" s="33">
        <v>150150</v>
      </c>
    </row>
    <row r="14491" spans="1:5" x14ac:dyDescent="0.25">
      <c r="A14491">
        <v>10</v>
      </c>
      <c r="B14491" s="35" t="str">
        <f t="shared" si="227"/>
        <v>19000692</v>
      </c>
      <c r="C14491" s="32" t="s">
        <v>965</v>
      </c>
      <c r="D14491" s="33">
        <v>61250</v>
      </c>
      <c r="E14491" s="33">
        <v>752500</v>
      </c>
    </row>
    <row r="14492" spans="1:5" x14ac:dyDescent="0.25">
      <c r="A14492">
        <v>10</v>
      </c>
      <c r="B14492" s="35" t="str">
        <f t="shared" si="227"/>
        <v>19000711</v>
      </c>
      <c r="C14492" s="32" t="s">
        <v>966</v>
      </c>
      <c r="D14492" s="33">
        <v>344976.85</v>
      </c>
      <c r="E14492" s="33">
        <v>188169.22</v>
      </c>
    </row>
    <row r="14493" spans="1:5" x14ac:dyDescent="0.25">
      <c r="A14493">
        <v>10</v>
      </c>
      <c r="B14493" s="35" t="str">
        <f t="shared" si="227"/>
        <v>19000721</v>
      </c>
      <c r="C14493" s="32" t="s">
        <v>967</v>
      </c>
      <c r="D14493" s="33">
        <v>10869.86</v>
      </c>
      <c r="E14493" s="33">
        <v>10869.86</v>
      </c>
    </row>
    <row r="14494" spans="1:5" x14ac:dyDescent="0.25">
      <c r="A14494">
        <v>10</v>
      </c>
      <c r="B14494" s="35" t="str">
        <f t="shared" si="227"/>
        <v>19000741</v>
      </c>
      <c r="C14494" s="32" t="s">
        <v>1842</v>
      </c>
      <c r="D14494" s="33">
        <v>1959.48</v>
      </c>
      <c r="E14494" s="33">
        <v>1060.19</v>
      </c>
    </row>
    <row r="14495" spans="1:5" x14ac:dyDescent="0.25">
      <c r="A14495">
        <v>10</v>
      </c>
      <c r="B14495" s="35" t="str">
        <f t="shared" si="227"/>
        <v>19000751</v>
      </c>
      <c r="C14495" s="32" t="s">
        <v>968</v>
      </c>
      <c r="D14495" s="33">
        <v>1376713.8</v>
      </c>
      <c r="E14495" s="33">
        <v>1077432.3</v>
      </c>
    </row>
    <row r="14496" spans="1:5" x14ac:dyDescent="0.25">
      <c r="A14496">
        <v>10</v>
      </c>
      <c r="B14496" s="35" t="str">
        <f t="shared" si="227"/>
        <v>19000752</v>
      </c>
      <c r="C14496" s="32" t="s">
        <v>969</v>
      </c>
      <c r="D14496" s="33">
        <v>736411.2</v>
      </c>
      <c r="E14496" s="33">
        <v>576317.69999999995</v>
      </c>
    </row>
    <row r="14497" spans="1:5" x14ac:dyDescent="0.25">
      <c r="A14497">
        <v>10</v>
      </c>
      <c r="B14497" s="35" t="str">
        <f t="shared" si="227"/>
        <v>19000781</v>
      </c>
      <c r="C14497" s="32" t="s">
        <v>970</v>
      </c>
      <c r="D14497" s="33">
        <v>2858809.14</v>
      </c>
      <c r="E14497" s="33">
        <v>1991347.1</v>
      </c>
    </row>
    <row r="14498" spans="1:5" x14ac:dyDescent="0.25">
      <c r="A14498">
        <v>10</v>
      </c>
      <c r="B14498" s="35" t="str">
        <f t="shared" si="227"/>
        <v>19000791</v>
      </c>
      <c r="C14498" s="32" t="s">
        <v>971</v>
      </c>
      <c r="D14498" s="33">
        <v>5836.71</v>
      </c>
      <c r="E14498" s="33">
        <v>5240.09</v>
      </c>
    </row>
    <row r="14499" spans="1:5" x14ac:dyDescent="0.25">
      <c r="A14499">
        <v>10</v>
      </c>
      <c r="B14499" s="35" t="str">
        <f t="shared" si="227"/>
        <v>19000801</v>
      </c>
      <c r="C14499" s="32" t="s">
        <v>972</v>
      </c>
      <c r="D14499" s="33">
        <v>-561.96</v>
      </c>
      <c r="E14499" s="33">
        <v>-1290.43</v>
      </c>
    </row>
    <row r="14500" spans="1:5" x14ac:dyDescent="0.25">
      <c r="A14500">
        <v>10</v>
      </c>
      <c r="B14500" s="35" t="str">
        <f t="shared" si="227"/>
        <v>19000811</v>
      </c>
      <c r="C14500" s="32" t="s">
        <v>973</v>
      </c>
      <c r="D14500" s="33">
        <v>2066.2800000000002</v>
      </c>
      <c r="E14500" s="33">
        <v>10871.75</v>
      </c>
    </row>
    <row r="14501" spans="1:5" x14ac:dyDescent="0.25">
      <c r="A14501">
        <v>10</v>
      </c>
      <c r="B14501" s="35" t="str">
        <f t="shared" si="227"/>
        <v>19000831</v>
      </c>
      <c r="C14501" s="32" t="s">
        <v>974</v>
      </c>
      <c r="D14501" s="33">
        <v>536792.56999999995</v>
      </c>
      <c r="E14501" s="33">
        <v>378912.36</v>
      </c>
    </row>
    <row r="14502" spans="1:5" x14ac:dyDescent="0.25">
      <c r="A14502">
        <v>10</v>
      </c>
      <c r="B14502" s="35" t="str">
        <f t="shared" si="227"/>
        <v>19000841</v>
      </c>
      <c r="C14502" s="32" t="s">
        <v>975</v>
      </c>
      <c r="D14502" s="33">
        <v>-173700.97</v>
      </c>
      <c r="E14502" s="33">
        <v>-313261.98</v>
      </c>
    </row>
    <row r="14503" spans="1:5" x14ac:dyDescent="0.25">
      <c r="A14503">
        <v>10</v>
      </c>
      <c r="B14503" s="35" t="str">
        <f t="shared" si="227"/>
        <v>19000851</v>
      </c>
      <c r="C14503" s="32" t="s">
        <v>976</v>
      </c>
      <c r="D14503" s="33">
        <v>558786.34</v>
      </c>
      <c r="E14503" s="33">
        <v>304792.56</v>
      </c>
    </row>
    <row r="14504" spans="1:5" x14ac:dyDescent="0.25">
      <c r="A14504">
        <v>10</v>
      </c>
      <c r="B14504" s="35" t="str">
        <f t="shared" si="227"/>
        <v>19000861</v>
      </c>
      <c r="C14504" s="32" t="s">
        <v>977</v>
      </c>
      <c r="D14504" s="33">
        <v>140502.76</v>
      </c>
      <c r="E14504" s="33">
        <v>76637.87</v>
      </c>
    </row>
    <row r="14505" spans="1:5" x14ac:dyDescent="0.25">
      <c r="A14505">
        <v>10</v>
      </c>
      <c r="B14505" s="35" t="str">
        <f t="shared" si="227"/>
        <v>19000871</v>
      </c>
      <c r="C14505" s="32" t="s">
        <v>978</v>
      </c>
      <c r="D14505" s="33">
        <v>2706973.85</v>
      </c>
      <c r="E14505" s="33">
        <v>2627938.6</v>
      </c>
    </row>
    <row r="14506" spans="1:5" x14ac:dyDescent="0.25">
      <c r="A14506">
        <v>10</v>
      </c>
      <c r="B14506" s="35" t="str">
        <f t="shared" si="227"/>
        <v>19000881</v>
      </c>
      <c r="C14506" s="32" t="s">
        <v>979</v>
      </c>
      <c r="D14506" s="33">
        <v>0</v>
      </c>
      <c r="E14506" s="33">
        <v>-4440309.6500000004</v>
      </c>
    </row>
    <row r="14507" spans="1:5" x14ac:dyDescent="0.25">
      <c r="A14507">
        <v>10</v>
      </c>
      <c r="B14507" s="35" t="str">
        <f t="shared" si="227"/>
        <v>19000891</v>
      </c>
      <c r="C14507" s="32" t="s">
        <v>980</v>
      </c>
      <c r="D14507" s="33">
        <v>0</v>
      </c>
      <c r="E14507" s="33">
        <v>0</v>
      </c>
    </row>
    <row r="14508" spans="1:5" x14ac:dyDescent="0.25">
      <c r="A14508">
        <v>10</v>
      </c>
      <c r="B14508" s="35" t="str">
        <f t="shared" si="227"/>
        <v>19002003</v>
      </c>
      <c r="C14508" s="32" t="s">
        <v>984</v>
      </c>
      <c r="D14508" s="33">
        <v>38762492.890000001</v>
      </c>
      <c r="E14508" s="33">
        <v>41841075.270000003</v>
      </c>
    </row>
    <row r="14509" spans="1:5" x14ac:dyDescent="0.25">
      <c r="A14509">
        <v>10</v>
      </c>
      <c r="B14509" s="35" t="str">
        <f t="shared" si="227"/>
        <v>19003011</v>
      </c>
      <c r="C14509" s="32" t="s">
        <v>985</v>
      </c>
      <c r="D14509" s="33">
        <v>1064026.6000000001</v>
      </c>
      <c r="E14509" s="33">
        <v>580379.1</v>
      </c>
    </row>
    <row r="14510" spans="1:5" x14ac:dyDescent="0.25">
      <c r="A14510">
        <v>10</v>
      </c>
      <c r="B14510" s="35" t="str">
        <f t="shared" si="227"/>
        <v>19003021</v>
      </c>
      <c r="C14510" s="32" t="s">
        <v>986</v>
      </c>
      <c r="D14510" s="33">
        <v>308018.55</v>
      </c>
      <c r="E14510" s="33">
        <v>168011.55</v>
      </c>
    </row>
    <row r="14511" spans="1:5" x14ac:dyDescent="0.25">
      <c r="A14511">
        <v>10</v>
      </c>
      <c r="B14511" s="35" t="str">
        <f t="shared" si="227"/>
        <v>19003031</v>
      </c>
      <c r="C14511" s="32" t="s">
        <v>1843</v>
      </c>
      <c r="D14511" s="33">
        <v>440092.45</v>
      </c>
      <c r="E14511" s="33">
        <v>0</v>
      </c>
    </row>
    <row r="14512" spans="1:5" x14ac:dyDescent="0.25">
      <c r="A14512">
        <v>10</v>
      </c>
      <c r="B14512" s="35" t="str">
        <f t="shared" si="227"/>
        <v>19003032</v>
      </c>
      <c r="C14512" s="32" t="s">
        <v>1844</v>
      </c>
      <c r="D14512" s="33">
        <v>6856414.9500000002</v>
      </c>
      <c r="E14512" s="33">
        <v>0</v>
      </c>
    </row>
    <row r="14513" spans="1:5" x14ac:dyDescent="0.25">
      <c r="A14513">
        <v>10</v>
      </c>
      <c r="B14513" s="35" t="str">
        <f t="shared" si="227"/>
        <v>19003041</v>
      </c>
      <c r="C14513" s="32" t="s">
        <v>987</v>
      </c>
      <c r="D14513" s="33">
        <v>3920000</v>
      </c>
      <c r="E14513" s="33">
        <v>0</v>
      </c>
    </row>
    <row r="14514" spans="1:5" x14ac:dyDescent="0.25">
      <c r="A14514">
        <v>10</v>
      </c>
      <c r="B14514" s="35" t="str">
        <f t="shared" si="227"/>
        <v>19003042</v>
      </c>
      <c r="C14514" s="32" t="s">
        <v>988</v>
      </c>
      <c r="D14514" s="33">
        <v>735000</v>
      </c>
      <c r="E14514" s="33">
        <v>3535000</v>
      </c>
    </row>
    <row r="14515" spans="1:5" x14ac:dyDescent="0.25">
      <c r="A14515">
        <v>10</v>
      </c>
      <c r="B14515" s="35" t="str">
        <f t="shared" si="227"/>
        <v xml:space="preserve">F190    </v>
      </c>
      <c r="C14515" s="25" t="s">
        <v>989</v>
      </c>
      <c r="D14515" s="26">
        <v>515892745.51999998</v>
      </c>
      <c r="E14515" s="26">
        <v>501017471.50999999</v>
      </c>
    </row>
    <row r="14516" spans="1:5" x14ac:dyDescent="0.25">
      <c r="A14516">
        <v>10</v>
      </c>
      <c r="B14516" s="35" t="str">
        <f t="shared" si="227"/>
        <v>F1-P110.</v>
      </c>
      <c r="C14516" s="25" t="s">
        <v>231</v>
      </c>
      <c r="D14516" s="26">
        <v>515892745.51999998</v>
      </c>
      <c r="E14516" s="26">
        <v>501017471.50999999</v>
      </c>
    </row>
    <row r="14517" spans="1:5" x14ac:dyDescent="0.25">
      <c r="A14517">
        <v>10</v>
      </c>
      <c r="B14517" s="35" t="str">
        <f t="shared" si="227"/>
        <v>19100012</v>
      </c>
      <c r="C14517" s="32" t="s">
        <v>990</v>
      </c>
      <c r="D14517" s="33">
        <v>6595868.7699999996</v>
      </c>
      <c r="E14517" s="33">
        <v>10966404.59</v>
      </c>
    </row>
    <row r="14518" spans="1:5" x14ac:dyDescent="0.25">
      <c r="A14518">
        <v>10</v>
      </c>
      <c r="B14518" s="35" t="str">
        <f t="shared" si="227"/>
        <v>19100022</v>
      </c>
      <c r="C14518" s="32" t="s">
        <v>991</v>
      </c>
      <c r="D14518" s="33">
        <v>8374401.0800000001</v>
      </c>
      <c r="E14518" s="33">
        <v>-20762465.170000002</v>
      </c>
    </row>
    <row r="14519" spans="1:5" x14ac:dyDescent="0.25">
      <c r="A14519">
        <v>10</v>
      </c>
      <c r="B14519" s="35" t="str">
        <f t="shared" si="227"/>
        <v>19100132</v>
      </c>
      <c r="C14519" s="32" t="s">
        <v>992</v>
      </c>
      <c r="D14519" s="33">
        <v>9128.68</v>
      </c>
      <c r="E14519" s="33">
        <v>51101.05</v>
      </c>
    </row>
    <row r="14520" spans="1:5" x14ac:dyDescent="0.25">
      <c r="A14520">
        <v>10</v>
      </c>
      <c r="B14520" s="35" t="str">
        <f t="shared" si="227"/>
        <v>19100142</v>
      </c>
      <c r="C14520" s="32" t="s">
        <v>993</v>
      </c>
      <c r="D14520" s="33">
        <v>106679.96</v>
      </c>
      <c r="E14520" s="33">
        <v>-19936.11</v>
      </c>
    </row>
    <row r="14521" spans="1:5" x14ac:dyDescent="0.25">
      <c r="A14521">
        <v>10</v>
      </c>
      <c r="B14521" s="35" t="str">
        <f t="shared" si="227"/>
        <v>19100152</v>
      </c>
      <c r="C14521" s="32" t="s">
        <v>994</v>
      </c>
      <c r="D14521" s="33">
        <v>14383031.93</v>
      </c>
      <c r="E14521" s="33">
        <v>121338.55</v>
      </c>
    </row>
    <row r="14522" spans="1:5" x14ac:dyDescent="0.25">
      <c r="A14522">
        <v>10</v>
      </c>
      <c r="B14522" s="35" t="str">
        <f t="shared" si="227"/>
        <v>19100162</v>
      </c>
      <c r="C14522" s="32" t="s">
        <v>995</v>
      </c>
      <c r="D14522" s="33">
        <v>-26684345.039999999</v>
      </c>
      <c r="E14522" s="33">
        <v>-361177.02</v>
      </c>
    </row>
    <row r="14523" spans="1:5" x14ac:dyDescent="0.25">
      <c r="A14523">
        <v>10</v>
      </c>
      <c r="B14523" s="35" t="str">
        <f t="shared" si="227"/>
        <v xml:space="preserve">F191    </v>
      </c>
      <c r="C14523" s="25" t="s">
        <v>996</v>
      </c>
      <c r="D14523" s="26">
        <v>2784765.38</v>
      </c>
      <c r="E14523" s="26">
        <v>-10004734.109999999</v>
      </c>
    </row>
    <row r="14524" spans="1:5" x14ac:dyDescent="0.25">
      <c r="A14524">
        <v>10</v>
      </c>
      <c r="B14524" s="35" t="str">
        <f t="shared" si="227"/>
        <v>F1-P110.</v>
      </c>
      <c r="C14524" s="25" t="s">
        <v>232</v>
      </c>
      <c r="D14524" s="26">
        <v>2784765.38</v>
      </c>
      <c r="E14524" s="26">
        <v>-10004734.109999999</v>
      </c>
    </row>
    <row r="14525" spans="1:5" x14ac:dyDescent="0.25">
      <c r="A14525">
        <v>10</v>
      </c>
      <c r="B14525" s="35" t="str">
        <f t="shared" si="227"/>
        <v>F1-P110.</v>
      </c>
      <c r="C14525" s="30" t="s">
        <v>233</v>
      </c>
      <c r="D14525" s="31">
        <v>1549741595.3199999</v>
      </c>
      <c r="E14525" s="31">
        <v>1480965794.96</v>
      </c>
    </row>
    <row r="14526" spans="1:5" x14ac:dyDescent="0.25">
      <c r="A14526">
        <v>10</v>
      </c>
      <c r="B14526" s="35" t="str">
        <f t="shared" si="227"/>
        <v>F1.P110.</v>
      </c>
      <c r="C14526" s="30" t="s">
        <v>234</v>
      </c>
      <c r="D14526" s="31">
        <v>11593971660.01</v>
      </c>
      <c r="E14526" s="31">
        <v>11659356883.09</v>
      </c>
    </row>
    <row r="14527" spans="1:5" x14ac:dyDescent="0.25">
      <c r="A14527">
        <v>10</v>
      </c>
      <c r="B14527" s="35" t="str">
        <f t="shared" si="227"/>
        <v>Liabilit</v>
      </c>
      <c r="C14527" s="36" t="s">
        <v>997</v>
      </c>
      <c r="D14527" s="37" t="s">
        <v>998</v>
      </c>
      <c r="E14527" s="37" t="s">
        <v>999</v>
      </c>
    </row>
    <row r="14528" spans="1:5" x14ac:dyDescent="0.25">
      <c r="A14528">
        <v>10</v>
      </c>
      <c r="B14528" s="35" t="str">
        <f t="shared" si="227"/>
        <v>20100023</v>
      </c>
      <c r="C14528" s="32" t="s">
        <v>1000</v>
      </c>
      <c r="D14528" s="34">
        <v>-859037.91</v>
      </c>
      <c r="E14528" s="34">
        <v>-859037.91</v>
      </c>
    </row>
    <row r="14529" spans="1:5" x14ac:dyDescent="0.25">
      <c r="A14529">
        <v>10</v>
      </c>
      <c r="B14529" s="35" t="str">
        <f t="shared" si="227"/>
        <v xml:space="preserve">F201    </v>
      </c>
      <c r="C14529" s="25" t="s">
        <v>1001</v>
      </c>
      <c r="D14529" s="27">
        <v>-859037.91</v>
      </c>
      <c r="E14529" s="27">
        <v>-859037.91</v>
      </c>
    </row>
    <row r="14530" spans="1:5" x14ac:dyDescent="0.25">
      <c r="A14530">
        <v>10</v>
      </c>
      <c r="B14530" s="35" t="str">
        <f t="shared" si="227"/>
        <v>F1-P112.</v>
      </c>
      <c r="C14530" s="25" t="s">
        <v>235</v>
      </c>
      <c r="D14530" s="27">
        <v>-859037.91</v>
      </c>
      <c r="E14530" s="27">
        <v>-859037.91</v>
      </c>
    </row>
    <row r="14531" spans="1:5" x14ac:dyDescent="0.25">
      <c r="A14531">
        <v>10</v>
      </c>
      <c r="B14531" s="35" t="str">
        <f t="shared" si="227"/>
        <v>20700003</v>
      </c>
      <c r="C14531" s="32" t="s">
        <v>1002</v>
      </c>
      <c r="D14531" s="34">
        <v>-122847945.22</v>
      </c>
      <c r="E14531" s="34">
        <v>-122847945.22</v>
      </c>
    </row>
    <row r="14532" spans="1:5" x14ac:dyDescent="0.25">
      <c r="A14532">
        <v>10</v>
      </c>
      <c r="B14532" s="35" t="str">
        <f t="shared" si="227"/>
        <v>20700013</v>
      </c>
      <c r="C14532" s="32" t="s">
        <v>1003</v>
      </c>
      <c r="D14532" s="34">
        <v>-338395484.31</v>
      </c>
      <c r="E14532" s="34">
        <v>-338395484.31</v>
      </c>
    </row>
    <row r="14533" spans="1:5" x14ac:dyDescent="0.25">
      <c r="A14533">
        <v>10</v>
      </c>
      <c r="B14533" s="35" t="str">
        <f t="shared" si="227"/>
        <v>20700023</v>
      </c>
      <c r="C14533" s="32" t="s">
        <v>1004</v>
      </c>
      <c r="D14533" s="34">
        <v>-16901820.34</v>
      </c>
      <c r="E14533" s="34">
        <v>-16901820.34</v>
      </c>
    </row>
    <row r="14534" spans="1:5" x14ac:dyDescent="0.25">
      <c r="A14534">
        <v>10</v>
      </c>
      <c r="B14534" s="35" t="str">
        <f t="shared" si="227"/>
        <v xml:space="preserve">F207    </v>
      </c>
      <c r="C14534" s="25" t="s">
        <v>1005</v>
      </c>
      <c r="D14534" s="27">
        <v>-478145249.87</v>
      </c>
      <c r="E14534" s="27">
        <v>-478145249.87</v>
      </c>
    </row>
    <row r="14535" spans="1:5" x14ac:dyDescent="0.25">
      <c r="A14535">
        <v>10</v>
      </c>
      <c r="B14535" s="35" t="str">
        <f t="shared" si="227"/>
        <v>F1-P112.</v>
      </c>
      <c r="C14535" s="25" t="s">
        <v>236</v>
      </c>
      <c r="D14535" s="27">
        <v>-478145249.87</v>
      </c>
      <c r="E14535" s="27">
        <v>-478145249.87</v>
      </c>
    </row>
    <row r="14536" spans="1:5" x14ac:dyDescent="0.25">
      <c r="A14536">
        <v>10</v>
      </c>
      <c r="B14536" s="35" t="str">
        <f t="shared" si="227"/>
        <v>21100003</v>
      </c>
      <c r="C14536" s="32" t="s">
        <v>1006</v>
      </c>
      <c r="D14536" s="34">
        <v>-2803605116.4699998</v>
      </c>
      <c r="E14536" s="34">
        <v>-2803605116.4699998</v>
      </c>
    </row>
    <row r="14537" spans="1:5" x14ac:dyDescent="0.25">
      <c r="A14537">
        <v>10</v>
      </c>
      <c r="B14537" s="35" t="str">
        <f t="shared" si="227"/>
        <v>21100383</v>
      </c>
      <c r="C14537" s="32" t="s">
        <v>1007</v>
      </c>
      <c r="D14537" s="34">
        <v>-491575</v>
      </c>
      <c r="E14537" s="34">
        <v>-491575</v>
      </c>
    </row>
    <row r="14538" spans="1:5" x14ac:dyDescent="0.25">
      <c r="A14538">
        <v>10</v>
      </c>
      <c r="B14538" s="35" t="str">
        <f t="shared" si="227"/>
        <v xml:space="preserve">F211    </v>
      </c>
      <c r="C14538" s="25" t="s">
        <v>1008</v>
      </c>
      <c r="D14538" s="27">
        <v>-2804096691.4699998</v>
      </c>
      <c r="E14538" s="27">
        <v>-2804096691.4699998</v>
      </c>
    </row>
    <row r="14539" spans="1:5" x14ac:dyDescent="0.25">
      <c r="A14539">
        <v>10</v>
      </c>
      <c r="B14539" s="35" t="str">
        <f t="shared" si="227"/>
        <v>F1-P112.</v>
      </c>
      <c r="C14539" s="25" t="s">
        <v>237</v>
      </c>
      <c r="D14539" s="27">
        <v>-2804096691.4699998</v>
      </c>
      <c r="E14539" s="27">
        <v>-2804096691.4699998</v>
      </c>
    </row>
    <row r="14540" spans="1:5" x14ac:dyDescent="0.25">
      <c r="A14540">
        <v>10</v>
      </c>
      <c r="B14540" s="35" t="str">
        <f t="shared" si="227"/>
        <v>21400013</v>
      </c>
      <c r="C14540" s="32" t="s">
        <v>1009</v>
      </c>
      <c r="D14540" s="34">
        <v>2148854.7200000002</v>
      </c>
      <c r="E14540" s="34">
        <v>2148854.7200000002</v>
      </c>
    </row>
    <row r="14541" spans="1:5" x14ac:dyDescent="0.25">
      <c r="A14541">
        <v>10</v>
      </c>
      <c r="B14541" s="35" t="str">
        <f t="shared" si="227"/>
        <v>21400033</v>
      </c>
      <c r="C14541" s="32" t="s">
        <v>1010</v>
      </c>
      <c r="D14541" s="34">
        <v>4985024.68</v>
      </c>
      <c r="E14541" s="34">
        <v>4985024.68</v>
      </c>
    </row>
    <row r="14542" spans="1:5" x14ac:dyDescent="0.25">
      <c r="A14542">
        <v>10</v>
      </c>
      <c r="B14542" s="35" t="str">
        <f t="shared" si="227"/>
        <v xml:space="preserve">F214    </v>
      </c>
      <c r="C14542" s="25" t="s">
        <v>1011</v>
      </c>
      <c r="D14542" s="27">
        <v>7133879.4000000004</v>
      </c>
      <c r="E14542" s="27">
        <v>7133879.4000000004</v>
      </c>
    </row>
    <row r="14543" spans="1:5" x14ac:dyDescent="0.25">
      <c r="A14543">
        <v>10</v>
      </c>
      <c r="B14543" s="35" t="str">
        <f t="shared" si="227"/>
        <v>F1-P112.</v>
      </c>
      <c r="C14543" s="25" t="s">
        <v>238</v>
      </c>
      <c r="D14543" s="27">
        <v>7133879.4000000004</v>
      </c>
      <c r="E14543" s="27">
        <v>7133879.4000000004</v>
      </c>
    </row>
    <row r="14544" spans="1:5" x14ac:dyDescent="0.25">
      <c r="A14544">
        <v>10</v>
      </c>
      <c r="B14544" s="35" t="str">
        <f t="shared" si="227"/>
        <v>21500023</v>
      </c>
      <c r="C14544" s="32" t="s">
        <v>1012</v>
      </c>
      <c r="D14544" s="34">
        <v>-13324625</v>
      </c>
      <c r="E14544" s="34">
        <v>-14443200</v>
      </c>
    </row>
    <row r="14545" spans="1:5" x14ac:dyDescent="0.25">
      <c r="A14545">
        <v>10</v>
      </c>
      <c r="B14545" s="35" t="str">
        <f t="shared" si="227"/>
        <v>21500033</v>
      </c>
      <c r="C14545" s="32" t="s">
        <v>1013</v>
      </c>
      <c r="D14545" s="34">
        <v>-6914541</v>
      </c>
      <c r="E14545" s="34">
        <v>-8111172</v>
      </c>
    </row>
    <row r="14546" spans="1:5" x14ac:dyDescent="0.25">
      <c r="A14546">
        <v>10</v>
      </c>
      <c r="B14546" s="35" t="str">
        <f t="shared" si="227"/>
        <v xml:space="preserve">F215    </v>
      </c>
      <c r="C14546" s="25" t="s">
        <v>263</v>
      </c>
      <c r="D14546" s="27">
        <v>-20239166</v>
      </c>
      <c r="E14546" s="27">
        <v>-22554372</v>
      </c>
    </row>
    <row r="14547" spans="1:5" x14ac:dyDescent="0.25">
      <c r="A14547">
        <v>10</v>
      </c>
      <c r="B14547" s="35" t="str">
        <f t="shared" si="227"/>
        <v>21600003</v>
      </c>
      <c r="C14547" s="32" t="s">
        <v>1014</v>
      </c>
      <c r="D14547" s="34">
        <v>-712198099.21000004</v>
      </c>
      <c r="E14547" s="34">
        <v>-467024285.61000001</v>
      </c>
    </row>
    <row r="14548" spans="1:5" x14ac:dyDescent="0.25">
      <c r="A14548">
        <v>10</v>
      </c>
      <c r="B14548" s="35" t="str">
        <f t="shared" si="227"/>
        <v>21600011</v>
      </c>
      <c r="C14548" s="32" t="s">
        <v>1015</v>
      </c>
      <c r="D14548" s="34">
        <v>-2684277.52</v>
      </c>
      <c r="E14548" s="34">
        <v>9649554.8800000008</v>
      </c>
    </row>
    <row r="14549" spans="1:5" x14ac:dyDescent="0.25">
      <c r="A14549">
        <v>10</v>
      </c>
      <c r="B14549" s="35" t="str">
        <f t="shared" si="227"/>
        <v>21600013</v>
      </c>
      <c r="C14549" s="32" t="s">
        <v>1016</v>
      </c>
      <c r="D14549" s="34">
        <v>77562549.519999996</v>
      </c>
      <c r="E14549" s="34">
        <v>77562549.519999996</v>
      </c>
    </row>
    <row r="14550" spans="1:5" x14ac:dyDescent="0.25">
      <c r="A14550">
        <v>10</v>
      </c>
      <c r="B14550" s="35" t="str">
        <f t="shared" si="227"/>
        <v>21600023</v>
      </c>
      <c r="C14550" s="32" t="s">
        <v>1017</v>
      </c>
      <c r="D14550" s="34">
        <v>1755001.25</v>
      </c>
      <c r="E14550" s="34">
        <v>1755001.25</v>
      </c>
    </row>
    <row r="14551" spans="1:5" x14ac:dyDescent="0.25">
      <c r="A14551">
        <v>10</v>
      </c>
      <c r="B14551" s="35" t="str">
        <f t="shared" si="227"/>
        <v>21600033</v>
      </c>
      <c r="C14551" s="32" t="s">
        <v>1018</v>
      </c>
      <c r="D14551" s="34">
        <v>1471103.62</v>
      </c>
      <c r="E14551" s="34">
        <v>1471103.62</v>
      </c>
    </row>
    <row r="14552" spans="1:5" x14ac:dyDescent="0.25">
      <c r="A14552">
        <v>10</v>
      </c>
      <c r="B14552" s="35" t="str">
        <f t="shared" ref="B14552:B14615" si="228">LEFT(C14552,8)</f>
        <v>21600053</v>
      </c>
      <c r="C14552" s="32" t="s">
        <v>1019</v>
      </c>
      <c r="D14552" s="34">
        <v>16359946.109999999</v>
      </c>
      <c r="E14552" s="34">
        <v>16359946.109999999</v>
      </c>
    </row>
    <row r="14553" spans="1:5" x14ac:dyDescent="0.25">
      <c r="A14553">
        <v>10</v>
      </c>
      <c r="B14553" s="35" t="str">
        <f t="shared" si="228"/>
        <v xml:space="preserve">F216    </v>
      </c>
      <c r="C14553" s="25" t="s">
        <v>264</v>
      </c>
      <c r="D14553" s="27">
        <v>-617733776.23000002</v>
      </c>
      <c r="E14553" s="27">
        <v>-360226130.23000002</v>
      </c>
    </row>
    <row r="14554" spans="1:5" x14ac:dyDescent="0.25">
      <c r="A14554">
        <v>10</v>
      </c>
      <c r="B14554" s="35" t="str">
        <f t="shared" si="228"/>
        <v>43800003</v>
      </c>
      <c r="C14554" s="32" t="s">
        <v>1020</v>
      </c>
      <c r="D14554" s="34">
        <v>257363965</v>
      </c>
      <c r="E14554" s="34">
        <v>99545904</v>
      </c>
    </row>
    <row r="14555" spans="1:5" x14ac:dyDescent="0.25">
      <c r="A14555">
        <v>10</v>
      </c>
      <c r="B14555" s="35" t="str">
        <f t="shared" si="228"/>
        <v xml:space="preserve">F438    </v>
      </c>
      <c r="C14555" s="25" t="s">
        <v>270</v>
      </c>
      <c r="D14555" s="27">
        <v>257363965</v>
      </c>
      <c r="E14555" s="27">
        <v>99545904</v>
      </c>
    </row>
    <row r="14556" spans="1:5" x14ac:dyDescent="0.25">
      <c r="A14556">
        <v>10</v>
      </c>
      <c r="B14556" s="35" t="str">
        <f t="shared" si="228"/>
        <v>43900003</v>
      </c>
      <c r="C14556" s="32" t="s">
        <v>1021</v>
      </c>
      <c r="D14556" s="34">
        <v>5848610</v>
      </c>
      <c r="E14556" s="34">
        <v>5848610</v>
      </c>
    </row>
    <row r="14557" spans="1:5" x14ac:dyDescent="0.25">
      <c r="A14557">
        <v>10</v>
      </c>
      <c r="B14557" s="35" t="str">
        <f t="shared" si="228"/>
        <v xml:space="preserve">F439    </v>
      </c>
      <c r="C14557" s="25" t="s">
        <v>271</v>
      </c>
      <c r="D14557" s="27">
        <v>5848610</v>
      </c>
      <c r="E14557" s="27">
        <v>5848610</v>
      </c>
    </row>
    <row r="14558" spans="1:5" x14ac:dyDescent="0.25">
      <c r="A14558">
        <v>10</v>
      </c>
      <c r="B14558" s="35" t="str">
        <f t="shared" si="228"/>
        <v>FERC_RET</v>
      </c>
      <c r="C14558" s="25" t="s">
        <v>1022</v>
      </c>
      <c r="D14558" s="27">
        <v>263212575</v>
      </c>
      <c r="E14558" s="27">
        <v>105394514</v>
      </c>
    </row>
    <row r="14559" spans="1:5" x14ac:dyDescent="0.25">
      <c r="A14559">
        <v>10</v>
      </c>
      <c r="B14559" s="35" t="str">
        <f t="shared" si="228"/>
        <v>41500103</v>
      </c>
      <c r="C14559" s="32" t="s">
        <v>1023</v>
      </c>
      <c r="D14559" s="33">
        <v>0</v>
      </c>
      <c r="E14559" s="34">
        <v>1076.8800000000001</v>
      </c>
    </row>
    <row r="14560" spans="1:5" x14ac:dyDescent="0.25">
      <c r="A14560">
        <v>10</v>
      </c>
      <c r="B14560" s="35" t="str">
        <f t="shared" si="228"/>
        <v>41500113</v>
      </c>
      <c r="C14560" s="32" t="s">
        <v>1024</v>
      </c>
      <c r="D14560" s="33">
        <v>0</v>
      </c>
      <c r="E14560" s="34">
        <v>-29.93</v>
      </c>
    </row>
    <row r="14561" spans="1:5" x14ac:dyDescent="0.25">
      <c r="A14561">
        <v>10</v>
      </c>
      <c r="B14561" s="35" t="str">
        <f t="shared" si="228"/>
        <v>41810000</v>
      </c>
      <c r="C14561" s="32" t="s">
        <v>1025</v>
      </c>
      <c r="D14561" s="33">
        <v>0</v>
      </c>
      <c r="E14561" s="34">
        <v>171525</v>
      </c>
    </row>
    <row r="14562" spans="1:5" x14ac:dyDescent="0.25">
      <c r="A14562">
        <v>10</v>
      </c>
      <c r="B14562" s="35" t="str">
        <f t="shared" si="228"/>
        <v>41900013</v>
      </c>
      <c r="C14562" s="32" t="s">
        <v>1026</v>
      </c>
      <c r="D14562" s="33">
        <v>0</v>
      </c>
      <c r="E14562" s="34">
        <v>-459807.15</v>
      </c>
    </row>
    <row r="14563" spans="1:5" x14ac:dyDescent="0.25">
      <c r="A14563">
        <v>10</v>
      </c>
      <c r="B14563" s="35" t="str">
        <f t="shared" si="228"/>
        <v>42650093</v>
      </c>
      <c r="C14563" s="32" t="s">
        <v>1027</v>
      </c>
      <c r="D14563" s="33">
        <v>0</v>
      </c>
      <c r="E14563" s="34">
        <v>14600</v>
      </c>
    </row>
    <row r="14564" spans="1:5" x14ac:dyDescent="0.25">
      <c r="A14564">
        <v>10</v>
      </c>
      <c r="B14564" s="35" t="str">
        <f t="shared" si="228"/>
        <v>42650103</v>
      </c>
      <c r="C14564" s="32" t="s">
        <v>1028</v>
      </c>
      <c r="D14564" s="33">
        <v>0</v>
      </c>
      <c r="E14564" s="34">
        <v>21000</v>
      </c>
    </row>
    <row r="14565" spans="1:5" x14ac:dyDescent="0.25">
      <c r="A14565">
        <v>10</v>
      </c>
      <c r="B14565" s="35" t="str">
        <f t="shared" si="228"/>
        <v>44000001</v>
      </c>
      <c r="C14565" s="32" t="s">
        <v>1030</v>
      </c>
      <c r="D14565" s="33">
        <v>0</v>
      </c>
      <c r="E14565" s="34">
        <v>-971644059.88999999</v>
      </c>
    </row>
    <row r="14566" spans="1:5" x14ac:dyDescent="0.25">
      <c r="A14566">
        <v>10</v>
      </c>
      <c r="B14566" s="35" t="str">
        <f t="shared" si="228"/>
        <v>44200011</v>
      </c>
      <c r="C14566" s="32" t="s">
        <v>1031</v>
      </c>
      <c r="D14566" s="33">
        <v>0</v>
      </c>
      <c r="E14566" s="34">
        <v>-732324301.00999999</v>
      </c>
    </row>
    <row r="14567" spans="1:5" x14ac:dyDescent="0.25">
      <c r="A14567">
        <v>10</v>
      </c>
      <c r="B14567" s="35" t="str">
        <f t="shared" si="228"/>
        <v>44200021</v>
      </c>
      <c r="C14567" s="32" t="s">
        <v>1032</v>
      </c>
      <c r="D14567" s="33">
        <v>0</v>
      </c>
      <c r="E14567" s="34">
        <v>-93666415.769999996</v>
      </c>
    </row>
    <row r="14568" spans="1:5" x14ac:dyDescent="0.25">
      <c r="A14568">
        <v>10</v>
      </c>
      <c r="B14568" s="35" t="str">
        <f t="shared" si="228"/>
        <v>44200031</v>
      </c>
      <c r="C14568" s="32" t="s">
        <v>1033</v>
      </c>
      <c r="D14568" s="33">
        <v>0</v>
      </c>
      <c r="E14568" s="34">
        <v>-194688.68</v>
      </c>
    </row>
    <row r="14569" spans="1:5" x14ac:dyDescent="0.25">
      <c r="A14569">
        <v>10</v>
      </c>
      <c r="B14569" s="35" t="str">
        <f t="shared" si="228"/>
        <v>44200041</v>
      </c>
      <c r="C14569" s="32" t="s">
        <v>1034</v>
      </c>
      <c r="D14569" s="33">
        <v>0</v>
      </c>
      <c r="E14569" s="34">
        <v>-2693421.02</v>
      </c>
    </row>
    <row r="14570" spans="1:5" x14ac:dyDescent="0.25">
      <c r="A14570">
        <v>10</v>
      </c>
      <c r="B14570" s="35" t="str">
        <f t="shared" si="228"/>
        <v>44400001</v>
      </c>
      <c r="C14570" s="32" t="s">
        <v>1035</v>
      </c>
      <c r="D14570" s="33">
        <v>0</v>
      </c>
      <c r="E14570" s="34">
        <v>-16425770.59</v>
      </c>
    </row>
    <row r="14571" spans="1:5" x14ac:dyDescent="0.25">
      <c r="A14571">
        <v>10</v>
      </c>
      <c r="B14571" s="35" t="str">
        <f t="shared" si="228"/>
        <v>44700011</v>
      </c>
      <c r="C14571" s="32" t="s">
        <v>1036</v>
      </c>
      <c r="D14571" s="33">
        <v>0</v>
      </c>
      <c r="E14571" s="34">
        <v>-272797.44</v>
      </c>
    </row>
    <row r="14572" spans="1:5" x14ac:dyDescent="0.25">
      <c r="A14572">
        <v>10</v>
      </c>
      <c r="B14572" s="35" t="str">
        <f t="shared" si="228"/>
        <v>44700031</v>
      </c>
      <c r="C14572" s="32" t="s">
        <v>1037</v>
      </c>
      <c r="D14572" s="33">
        <v>0</v>
      </c>
      <c r="E14572" s="34">
        <v>-106730198.16</v>
      </c>
    </row>
    <row r="14573" spans="1:5" x14ac:dyDescent="0.25">
      <c r="A14573">
        <v>10</v>
      </c>
      <c r="B14573" s="35" t="str">
        <f t="shared" si="228"/>
        <v>45000001</v>
      </c>
      <c r="C14573" s="32" t="s">
        <v>1038</v>
      </c>
      <c r="D14573" s="33">
        <v>0</v>
      </c>
      <c r="E14573" s="34">
        <v>-2479754.63</v>
      </c>
    </row>
    <row r="14574" spans="1:5" x14ac:dyDescent="0.25">
      <c r="A14574">
        <v>10</v>
      </c>
      <c r="B14574" s="35" t="str">
        <f t="shared" si="228"/>
        <v>45100031</v>
      </c>
      <c r="C14574" s="32" t="s">
        <v>1039</v>
      </c>
      <c r="D14574" s="33">
        <v>0</v>
      </c>
      <c r="E14574" s="34">
        <v>-1372130</v>
      </c>
    </row>
    <row r="14575" spans="1:5" x14ac:dyDescent="0.25">
      <c r="A14575">
        <v>10</v>
      </c>
      <c r="B14575" s="35" t="str">
        <f t="shared" si="228"/>
        <v>45100131</v>
      </c>
      <c r="C14575" s="32" t="s">
        <v>1040</v>
      </c>
      <c r="D14575" s="33">
        <v>0</v>
      </c>
      <c r="E14575" s="34">
        <v>-1220262.8600000001</v>
      </c>
    </row>
    <row r="14576" spans="1:5" x14ac:dyDescent="0.25">
      <c r="A14576">
        <v>10</v>
      </c>
      <c r="B14576" s="35" t="str">
        <f t="shared" si="228"/>
        <v>45100141</v>
      </c>
      <c r="C14576" s="32" t="s">
        <v>1041</v>
      </c>
      <c r="D14576" s="33">
        <v>0</v>
      </c>
      <c r="E14576" s="34">
        <v>-131872</v>
      </c>
    </row>
    <row r="14577" spans="1:5" x14ac:dyDescent="0.25">
      <c r="A14577">
        <v>10</v>
      </c>
      <c r="B14577" s="35" t="str">
        <f t="shared" si="228"/>
        <v>45100151</v>
      </c>
      <c r="C14577" s="32" t="s">
        <v>1042</v>
      </c>
      <c r="D14577" s="33">
        <v>0</v>
      </c>
      <c r="E14577" s="34">
        <v>-183846.17</v>
      </c>
    </row>
    <row r="14578" spans="1:5" x14ac:dyDescent="0.25">
      <c r="A14578">
        <v>10</v>
      </c>
      <c r="B14578" s="35" t="str">
        <f t="shared" si="228"/>
        <v>45100161</v>
      </c>
      <c r="C14578" s="32" t="s">
        <v>1043</v>
      </c>
      <c r="D14578" s="33">
        <v>0</v>
      </c>
      <c r="E14578" s="34">
        <v>-110221.74</v>
      </c>
    </row>
    <row r="14579" spans="1:5" x14ac:dyDescent="0.25">
      <c r="A14579">
        <v>10</v>
      </c>
      <c r="B14579" s="35" t="str">
        <f t="shared" si="228"/>
        <v>45400011</v>
      </c>
      <c r="C14579" s="32" t="s">
        <v>1044</v>
      </c>
      <c r="D14579" s="33">
        <v>0</v>
      </c>
      <c r="E14579" s="34">
        <v>-41411.379999999997</v>
      </c>
    </row>
    <row r="14580" spans="1:5" x14ac:dyDescent="0.25">
      <c r="A14580">
        <v>10</v>
      </c>
      <c r="B14580" s="35" t="str">
        <f t="shared" si="228"/>
        <v>45400031</v>
      </c>
      <c r="C14580" s="32" t="s">
        <v>1045</v>
      </c>
      <c r="D14580" s="33">
        <v>0</v>
      </c>
      <c r="E14580" s="34">
        <v>-4147190.47</v>
      </c>
    </row>
    <row r="14581" spans="1:5" x14ac:dyDescent="0.25">
      <c r="A14581">
        <v>10</v>
      </c>
      <c r="B14581" s="35" t="str">
        <f t="shared" si="228"/>
        <v>45400051</v>
      </c>
      <c r="C14581" s="32" t="s">
        <v>1046</v>
      </c>
      <c r="D14581" s="33">
        <v>0</v>
      </c>
      <c r="E14581" s="34">
        <v>-25332.42</v>
      </c>
    </row>
    <row r="14582" spans="1:5" x14ac:dyDescent="0.25">
      <c r="A14582">
        <v>10</v>
      </c>
      <c r="B14582" s="35" t="str">
        <f t="shared" si="228"/>
        <v>45600091</v>
      </c>
      <c r="C14582" s="32" t="s">
        <v>1047</v>
      </c>
      <c r="D14582" s="33">
        <v>0</v>
      </c>
      <c r="E14582" s="34">
        <v>4124489.38</v>
      </c>
    </row>
    <row r="14583" spans="1:5" x14ac:dyDescent="0.25">
      <c r="A14583">
        <v>10</v>
      </c>
      <c r="B14583" s="35" t="str">
        <f t="shared" si="228"/>
        <v>45600201</v>
      </c>
      <c r="C14583" s="32" t="s">
        <v>1048</v>
      </c>
      <c r="D14583" s="33">
        <v>0</v>
      </c>
      <c r="E14583" s="34">
        <v>-111593874.13</v>
      </c>
    </row>
    <row r="14584" spans="1:5" x14ac:dyDescent="0.25">
      <c r="A14584">
        <v>10</v>
      </c>
      <c r="B14584" s="35" t="str">
        <f t="shared" si="228"/>
        <v>45600211</v>
      </c>
      <c r="C14584" s="32" t="s">
        <v>1049</v>
      </c>
      <c r="D14584" s="33">
        <v>0</v>
      </c>
      <c r="E14584" s="34">
        <v>93979267.5</v>
      </c>
    </row>
    <row r="14585" spans="1:5" x14ac:dyDescent="0.25">
      <c r="A14585">
        <v>10</v>
      </c>
      <c r="B14585" s="35" t="str">
        <f t="shared" si="228"/>
        <v>45600221</v>
      </c>
      <c r="C14585" s="32" t="s">
        <v>1050</v>
      </c>
      <c r="D14585" s="33">
        <v>0</v>
      </c>
      <c r="E14585" s="34">
        <v>-82324.179999999993</v>
      </c>
    </row>
    <row r="14586" spans="1:5" x14ac:dyDescent="0.25">
      <c r="A14586">
        <v>10</v>
      </c>
      <c r="B14586" s="35" t="str">
        <f t="shared" si="228"/>
        <v>48000002</v>
      </c>
      <c r="C14586" s="32" t="s">
        <v>1051</v>
      </c>
      <c r="D14586" s="33">
        <v>0</v>
      </c>
      <c r="E14586" s="34">
        <v>-517689181.69</v>
      </c>
    </row>
    <row r="14587" spans="1:5" x14ac:dyDescent="0.25">
      <c r="A14587">
        <v>10</v>
      </c>
      <c r="B14587" s="35" t="str">
        <f t="shared" si="228"/>
        <v>48100002</v>
      </c>
      <c r="C14587" s="32" t="s">
        <v>1052</v>
      </c>
      <c r="D14587" s="33">
        <v>0</v>
      </c>
      <c r="E14587" s="34">
        <v>-195115071.66999999</v>
      </c>
    </row>
    <row r="14588" spans="1:5" x14ac:dyDescent="0.25">
      <c r="A14588">
        <v>10</v>
      </c>
      <c r="B14588" s="35" t="str">
        <f t="shared" si="228"/>
        <v>48100012</v>
      </c>
      <c r="C14588" s="32" t="s">
        <v>1053</v>
      </c>
      <c r="D14588" s="33">
        <v>0</v>
      </c>
      <c r="E14588" s="34">
        <v>-15826133.52</v>
      </c>
    </row>
    <row r="14589" spans="1:5" x14ac:dyDescent="0.25">
      <c r="A14589">
        <v>10</v>
      </c>
      <c r="B14589" s="35" t="str">
        <f t="shared" si="228"/>
        <v>48100022</v>
      </c>
      <c r="C14589" s="32" t="s">
        <v>1054</v>
      </c>
      <c r="D14589" s="33">
        <v>0</v>
      </c>
      <c r="E14589" s="34">
        <v>-19432570.399999999</v>
      </c>
    </row>
    <row r="14590" spans="1:5" x14ac:dyDescent="0.25">
      <c r="A14590">
        <v>10</v>
      </c>
      <c r="B14590" s="35" t="str">
        <f t="shared" si="228"/>
        <v>48100032</v>
      </c>
      <c r="C14590" s="32" t="s">
        <v>1055</v>
      </c>
      <c r="D14590" s="33">
        <v>0</v>
      </c>
      <c r="E14590" s="34">
        <v>-910701.88</v>
      </c>
    </row>
    <row r="14591" spans="1:5" x14ac:dyDescent="0.25">
      <c r="A14591">
        <v>10</v>
      </c>
      <c r="B14591" s="35" t="str">
        <f t="shared" si="228"/>
        <v>48700002</v>
      </c>
      <c r="C14591" s="32" t="s">
        <v>1056</v>
      </c>
      <c r="D14591" s="33">
        <v>0</v>
      </c>
      <c r="E14591" s="34">
        <v>-971868.32</v>
      </c>
    </row>
    <row r="14592" spans="1:5" x14ac:dyDescent="0.25">
      <c r="A14592">
        <v>10</v>
      </c>
      <c r="B14592" s="35" t="str">
        <f t="shared" si="228"/>
        <v>48800012</v>
      </c>
      <c r="C14592" s="32" t="s">
        <v>1057</v>
      </c>
      <c r="D14592" s="33">
        <v>0</v>
      </c>
      <c r="E14592" s="34">
        <v>-496334</v>
      </c>
    </row>
    <row r="14593" spans="1:5" x14ac:dyDescent="0.25">
      <c r="A14593">
        <v>10</v>
      </c>
      <c r="B14593" s="35" t="str">
        <f t="shared" si="228"/>
        <v>48800102</v>
      </c>
      <c r="C14593" s="32" t="s">
        <v>1058</v>
      </c>
      <c r="D14593" s="33">
        <v>0</v>
      </c>
      <c r="E14593" s="34">
        <v>-444049.28</v>
      </c>
    </row>
    <row r="14594" spans="1:5" x14ac:dyDescent="0.25">
      <c r="A14594">
        <v>10</v>
      </c>
      <c r="B14594" s="35" t="str">
        <f t="shared" si="228"/>
        <v>48800112</v>
      </c>
      <c r="C14594" s="32" t="s">
        <v>1059</v>
      </c>
      <c r="D14594" s="33">
        <v>0</v>
      </c>
      <c r="E14594" s="34">
        <v>-111792</v>
      </c>
    </row>
    <row r="14595" spans="1:5" x14ac:dyDescent="0.25">
      <c r="A14595">
        <v>10</v>
      </c>
      <c r="B14595" s="35" t="str">
        <f t="shared" si="228"/>
        <v>48800122</v>
      </c>
      <c r="C14595" s="32" t="s">
        <v>1060</v>
      </c>
      <c r="D14595" s="33">
        <v>0</v>
      </c>
      <c r="E14595" s="34">
        <v>-87703.4</v>
      </c>
    </row>
    <row r="14596" spans="1:5" x14ac:dyDescent="0.25">
      <c r="A14596">
        <v>10</v>
      </c>
      <c r="B14596" s="35" t="str">
        <f t="shared" si="228"/>
        <v>48930002</v>
      </c>
      <c r="C14596" s="32" t="s">
        <v>1061</v>
      </c>
      <c r="D14596" s="33">
        <v>0</v>
      </c>
      <c r="E14596" s="34">
        <v>-5657827.4299999997</v>
      </c>
    </row>
    <row r="14597" spans="1:5" x14ac:dyDescent="0.25">
      <c r="A14597">
        <v>10</v>
      </c>
      <c r="B14597" s="35" t="str">
        <f t="shared" si="228"/>
        <v>48930012</v>
      </c>
      <c r="C14597" s="32" t="s">
        <v>1062</v>
      </c>
      <c r="D14597" s="33">
        <v>0</v>
      </c>
      <c r="E14597" s="34">
        <v>-12142199.529999999</v>
      </c>
    </row>
    <row r="14598" spans="1:5" x14ac:dyDescent="0.25">
      <c r="A14598">
        <v>10</v>
      </c>
      <c r="B14598" s="35" t="str">
        <f t="shared" si="228"/>
        <v>49300142</v>
      </c>
      <c r="C14598" s="32" t="s">
        <v>1063</v>
      </c>
      <c r="D14598" s="33">
        <v>0</v>
      </c>
      <c r="E14598" s="34">
        <v>-5668322.8200000003</v>
      </c>
    </row>
    <row r="14599" spans="1:5" x14ac:dyDescent="0.25">
      <c r="A14599">
        <v>10</v>
      </c>
      <c r="B14599" s="35" t="str">
        <f t="shared" si="228"/>
        <v>49500062</v>
      </c>
      <c r="C14599" s="32" t="s">
        <v>1064</v>
      </c>
      <c r="D14599" s="33">
        <v>0</v>
      </c>
      <c r="E14599" s="34">
        <v>23297849.199999999</v>
      </c>
    </row>
    <row r="14600" spans="1:5" x14ac:dyDescent="0.25">
      <c r="A14600">
        <v>10</v>
      </c>
      <c r="B14600" s="35" t="str">
        <f t="shared" si="228"/>
        <v>60010000</v>
      </c>
      <c r="C14600" s="32" t="s">
        <v>1065</v>
      </c>
      <c r="D14600" s="33">
        <v>0</v>
      </c>
      <c r="E14600" s="34">
        <v>152074078.37</v>
      </c>
    </row>
    <row r="14601" spans="1:5" x14ac:dyDescent="0.25">
      <c r="A14601">
        <v>10</v>
      </c>
      <c r="B14601" s="35" t="str">
        <f t="shared" si="228"/>
        <v>60013000</v>
      </c>
      <c r="C14601" s="32" t="s">
        <v>1066</v>
      </c>
      <c r="D14601" s="33">
        <v>0</v>
      </c>
      <c r="E14601" s="34">
        <v>50648439.689999998</v>
      </c>
    </row>
    <row r="14602" spans="1:5" x14ac:dyDescent="0.25">
      <c r="A14602">
        <v>10</v>
      </c>
      <c r="B14602" s="35" t="str">
        <f t="shared" si="228"/>
        <v>60014000</v>
      </c>
      <c r="C14602" s="32" t="s">
        <v>1067</v>
      </c>
      <c r="D14602" s="33">
        <v>0</v>
      </c>
      <c r="E14602" s="34">
        <v>16814307.02</v>
      </c>
    </row>
    <row r="14603" spans="1:5" x14ac:dyDescent="0.25">
      <c r="A14603">
        <v>10</v>
      </c>
      <c r="B14603" s="35" t="str">
        <f t="shared" si="228"/>
        <v>60015000</v>
      </c>
      <c r="C14603" s="32" t="s">
        <v>1068</v>
      </c>
      <c r="D14603" s="33">
        <v>0</v>
      </c>
      <c r="E14603" s="34">
        <v>706396.87</v>
      </c>
    </row>
    <row r="14604" spans="1:5" x14ac:dyDescent="0.25">
      <c r="A14604">
        <v>10</v>
      </c>
      <c r="B14604" s="35" t="str">
        <f t="shared" si="228"/>
        <v>60020000</v>
      </c>
      <c r="C14604" s="32" t="s">
        <v>1069</v>
      </c>
      <c r="D14604" s="33">
        <v>0</v>
      </c>
      <c r="E14604" s="34">
        <v>1219357.9099999999</v>
      </c>
    </row>
    <row r="14605" spans="1:5" x14ac:dyDescent="0.25">
      <c r="A14605">
        <v>10</v>
      </c>
      <c r="B14605" s="35" t="str">
        <f t="shared" si="228"/>
        <v>60020100</v>
      </c>
      <c r="C14605" s="32" t="s">
        <v>1070</v>
      </c>
      <c r="D14605" s="33">
        <v>0</v>
      </c>
      <c r="E14605" s="34">
        <v>645042.36</v>
      </c>
    </row>
    <row r="14606" spans="1:5" x14ac:dyDescent="0.25">
      <c r="A14606">
        <v>10</v>
      </c>
      <c r="B14606" s="35" t="str">
        <f t="shared" si="228"/>
        <v>60023000</v>
      </c>
      <c r="C14606" s="32" t="s">
        <v>1071</v>
      </c>
      <c r="D14606" s="33">
        <v>0</v>
      </c>
      <c r="E14606" s="34">
        <v>18400397.829999998</v>
      </c>
    </row>
    <row r="14607" spans="1:5" x14ac:dyDescent="0.25">
      <c r="A14607">
        <v>10</v>
      </c>
      <c r="B14607" s="35" t="str">
        <f t="shared" si="228"/>
        <v>60024000</v>
      </c>
      <c r="C14607" s="32" t="s">
        <v>1072</v>
      </c>
      <c r="D14607" s="33">
        <v>0</v>
      </c>
      <c r="E14607" s="34">
        <v>3131102.15</v>
      </c>
    </row>
    <row r="14608" spans="1:5" x14ac:dyDescent="0.25">
      <c r="A14608">
        <v>10</v>
      </c>
      <c r="B14608" s="35" t="str">
        <f t="shared" si="228"/>
        <v>60025000</v>
      </c>
      <c r="C14608" s="32" t="s">
        <v>1073</v>
      </c>
      <c r="D14608" s="33">
        <v>0</v>
      </c>
      <c r="E14608" s="34">
        <v>40490.19</v>
      </c>
    </row>
    <row r="14609" spans="1:5" x14ac:dyDescent="0.25">
      <c r="A14609">
        <v>10</v>
      </c>
      <c r="B14609" s="35" t="str">
        <f t="shared" si="228"/>
        <v>60042000</v>
      </c>
      <c r="C14609" s="32" t="s">
        <v>1074</v>
      </c>
      <c r="D14609" s="33">
        <v>0</v>
      </c>
      <c r="E14609" s="34">
        <v>23144987.289999999</v>
      </c>
    </row>
    <row r="14610" spans="1:5" x14ac:dyDescent="0.25">
      <c r="A14610">
        <v>10</v>
      </c>
      <c r="B14610" s="35" t="str">
        <f t="shared" si="228"/>
        <v>60045000</v>
      </c>
      <c r="C14610" s="32" t="s">
        <v>1075</v>
      </c>
      <c r="D14610" s="33">
        <v>0</v>
      </c>
      <c r="E14610" s="34">
        <v>1950587.87</v>
      </c>
    </row>
    <row r="14611" spans="1:5" x14ac:dyDescent="0.25">
      <c r="A14611">
        <v>10</v>
      </c>
      <c r="B14611" s="35" t="str">
        <f t="shared" si="228"/>
        <v>60046000</v>
      </c>
      <c r="C14611" s="32" t="s">
        <v>1076</v>
      </c>
      <c r="D14611" s="33">
        <v>0</v>
      </c>
      <c r="E14611" s="34">
        <v>554642.54</v>
      </c>
    </row>
    <row r="14612" spans="1:5" x14ac:dyDescent="0.25">
      <c r="A14612">
        <v>10</v>
      </c>
      <c r="B14612" s="35" t="str">
        <f t="shared" si="228"/>
        <v>60070000</v>
      </c>
      <c r="C14612" s="32" t="s">
        <v>1077</v>
      </c>
      <c r="D14612" s="33">
        <v>0</v>
      </c>
      <c r="E14612" s="34">
        <v>84615.39</v>
      </c>
    </row>
    <row r="14613" spans="1:5" x14ac:dyDescent="0.25">
      <c r="A14613">
        <v>10</v>
      </c>
      <c r="B14613" s="35" t="str">
        <f t="shared" si="228"/>
        <v>60081000</v>
      </c>
      <c r="C14613" s="32" t="s">
        <v>1078</v>
      </c>
      <c r="D14613" s="33">
        <v>0</v>
      </c>
      <c r="E14613" s="34">
        <v>242112.84</v>
      </c>
    </row>
    <row r="14614" spans="1:5" x14ac:dyDescent="0.25">
      <c r="A14614">
        <v>10</v>
      </c>
      <c r="B14614" s="35" t="str">
        <f t="shared" si="228"/>
        <v>60230010</v>
      </c>
      <c r="C14614" s="32" t="s">
        <v>1079</v>
      </c>
      <c r="D14614" s="33">
        <v>0</v>
      </c>
      <c r="E14614" s="34">
        <v>3905346.71</v>
      </c>
    </row>
    <row r="14615" spans="1:5" x14ac:dyDescent="0.25">
      <c r="A14615">
        <v>10</v>
      </c>
      <c r="B14615" s="35" t="str">
        <f t="shared" si="228"/>
        <v>60250000</v>
      </c>
      <c r="C14615" s="32" t="s">
        <v>1080</v>
      </c>
      <c r="D14615" s="33">
        <v>0</v>
      </c>
      <c r="E14615" s="34">
        <v>2017847.32</v>
      </c>
    </row>
    <row r="14616" spans="1:5" x14ac:dyDescent="0.25">
      <c r="A14616">
        <v>10</v>
      </c>
      <c r="B14616" s="35" t="str">
        <f t="shared" ref="B14616:B14679" si="229">LEFT(C14616,8)</f>
        <v>60260020</v>
      </c>
      <c r="C14616" s="32" t="s">
        <v>1081</v>
      </c>
      <c r="D14616" s="33">
        <v>0</v>
      </c>
      <c r="E14616" s="34">
        <v>10059391.630000001</v>
      </c>
    </row>
    <row r="14617" spans="1:5" x14ac:dyDescent="0.25">
      <c r="A14617">
        <v>10</v>
      </c>
      <c r="B14617" s="35" t="str">
        <f t="shared" si="229"/>
        <v>60260060</v>
      </c>
      <c r="C14617" s="32" t="s">
        <v>1845</v>
      </c>
      <c r="D14617" s="33">
        <v>0</v>
      </c>
      <c r="E14617" s="34">
        <v>-338665.85</v>
      </c>
    </row>
    <row r="14618" spans="1:5" x14ac:dyDescent="0.25">
      <c r="A14618">
        <v>10</v>
      </c>
      <c r="B14618" s="35" t="str">
        <f t="shared" si="229"/>
        <v>60260090</v>
      </c>
      <c r="C14618" s="32" t="s">
        <v>1846</v>
      </c>
      <c r="D14618" s="33">
        <v>0</v>
      </c>
      <c r="E14618" s="34">
        <v>571.83000000000004</v>
      </c>
    </row>
    <row r="14619" spans="1:5" x14ac:dyDescent="0.25">
      <c r="A14619">
        <v>10</v>
      </c>
      <c r="B14619" s="35" t="str">
        <f t="shared" si="229"/>
        <v>60260100</v>
      </c>
      <c r="C14619" s="32" t="s">
        <v>1082</v>
      </c>
      <c r="D14619" s="33">
        <v>0</v>
      </c>
      <c r="E14619" s="34">
        <v>-5660099.96</v>
      </c>
    </row>
    <row r="14620" spans="1:5" x14ac:dyDescent="0.25">
      <c r="A14620">
        <v>10</v>
      </c>
      <c r="B14620" s="35" t="str">
        <f t="shared" si="229"/>
        <v>60266200</v>
      </c>
      <c r="C14620" s="32" t="s">
        <v>1083</v>
      </c>
      <c r="D14620" s="33">
        <v>0</v>
      </c>
      <c r="E14620" s="34">
        <v>188519.49</v>
      </c>
    </row>
    <row r="14621" spans="1:5" x14ac:dyDescent="0.25">
      <c r="A14621">
        <v>10</v>
      </c>
      <c r="B14621" s="35" t="str">
        <f t="shared" si="229"/>
        <v>60266220</v>
      </c>
      <c r="C14621" s="32" t="s">
        <v>1084</v>
      </c>
      <c r="D14621" s="33">
        <v>0</v>
      </c>
      <c r="E14621" s="34">
        <v>33206133.219999999</v>
      </c>
    </row>
    <row r="14622" spans="1:5" x14ac:dyDescent="0.25">
      <c r="A14622">
        <v>10</v>
      </c>
      <c r="B14622" s="35" t="str">
        <f t="shared" si="229"/>
        <v>60270000</v>
      </c>
      <c r="C14622" s="32" t="s">
        <v>1085</v>
      </c>
      <c r="D14622" s="33">
        <v>0</v>
      </c>
      <c r="E14622" s="34">
        <v>33816972.640000001</v>
      </c>
    </row>
    <row r="14623" spans="1:5" x14ac:dyDescent="0.25">
      <c r="A14623">
        <v>10</v>
      </c>
      <c r="B14623" s="35" t="str">
        <f t="shared" si="229"/>
        <v>60290000</v>
      </c>
      <c r="C14623" s="32" t="s">
        <v>1086</v>
      </c>
      <c r="D14623" s="33">
        <v>0</v>
      </c>
      <c r="E14623" s="34">
        <v>16248472.17</v>
      </c>
    </row>
    <row r="14624" spans="1:5" x14ac:dyDescent="0.25">
      <c r="A14624">
        <v>10</v>
      </c>
      <c r="B14624" s="35" t="str">
        <f t="shared" si="229"/>
        <v>60330000</v>
      </c>
      <c r="C14624" s="32" t="s">
        <v>1087</v>
      </c>
      <c r="D14624" s="33">
        <v>0</v>
      </c>
      <c r="E14624" s="34">
        <v>1615402.68</v>
      </c>
    </row>
    <row r="14625" spans="1:5" x14ac:dyDescent="0.25">
      <c r="A14625">
        <v>10</v>
      </c>
      <c r="B14625" s="35" t="str">
        <f t="shared" si="229"/>
        <v>60331000</v>
      </c>
      <c r="C14625" s="32" t="s">
        <v>1088</v>
      </c>
      <c r="D14625" s="33">
        <v>0</v>
      </c>
      <c r="E14625" s="34">
        <v>12122.04</v>
      </c>
    </row>
    <row r="14626" spans="1:5" x14ac:dyDescent="0.25">
      <c r="A14626">
        <v>10</v>
      </c>
      <c r="B14626" s="35" t="str">
        <f t="shared" si="229"/>
        <v>60332000</v>
      </c>
      <c r="C14626" s="32" t="s">
        <v>1089</v>
      </c>
      <c r="D14626" s="33">
        <v>0</v>
      </c>
      <c r="E14626" s="34">
        <v>770537.88</v>
      </c>
    </row>
    <row r="14627" spans="1:5" x14ac:dyDescent="0.25">
      <c r="A14627">
        <v>10</v>
      </c>
      <c r="B14627" s="35" t="str">
        <f t="shared" si="229"/>
        <v>60333000</v>
      </c>
      <c r="C14627" s="32" t="s">
        <v>1090</v>
      </c>
      <c r="D14627" s="33">
        <v>0</v>
      </c>
      <c r="E14627" s="34">
        <v>594274.34</v>
      </c>
    </row>
    <row r="14628" spans="1:5" x14ac:dyDescent="0.25">
      <c r="A14628">
        <v>10</v>
      </c>
      <c r="B14628" s="35" t="str">
        <f t="shared" si="229"/>
        <v>60333150</v>
      </c>
      <c r="C14628" s="32" t="s">
        <v>1091</v>
      </c>
      <c r="D14628" s="33">
        <v>0</v>
      </c>
      <c r="E14628" s="34">
        <v>462160.88</v>
      </c>
    </row>
    <row r="14629" spans="1:5" x14ac:dyDescent="0.25">
      <c r="A14629">
        <v>10</v>
      </c>
      <c r="B14629" s="35" t="str">
        <f t="shared" si="229"/>
        <v>60334000</v>
      </c>
      <c r="C14629" s="32" t="s">
        <v>1092</v>
      </c>
      <c r="D14629" s="33">
        <v>0</v>
      </c>
      <c r="E14629" s="34">
        <v>478123.54</v>
      </c>
    </row>
    <row r="14630" spans="1:5" x14ac:dyDescent="0.25">
      <c r="A14630">
        <v>10</v>
      </c>
      <c r="B14630" s="35" t="str">
        <f t="shared" si="229"/>
        <v>60335000</v>
      </c>
      <c r="C14630" s="32" t="s">
        <v>1093</v>
      </c>
      <c r="D14630" s="33">
        <v>0</v>
      </c>
      <c r="E14630" s="34">
        <v>1039774.58</v>
      </c>
    </row>
    <row r="14631" spans="1:5" x14ac:dyDescent="0.25">
      <c r="A14631">
        <v>10</v>
      </c>
      <c r="B14631" s="35" t="str">
        <f t="shared" si="229"/>
        <v>60390000</v>
      </c>
      <c r="C14631" s="32" t="s">
        <v>1094</v>
      </c>
      <c r="D14631" s="33">
        <v>0</v>
      </c>
      <c r="E14631" s="34">
        <v>793216.2</v>
      </c>
    </row>
    <row r="14632" spans="1:5" x14ac:dyDescent="0.25">
      <c r="A14632">
        <v>10</v>
      </c>
      <c r="B14632" s="35" t="str">
        <f t="shared" si="229"/>
        <v>60600000</v>
      </c>
      <c r="C14632" s="32" t="s">
        <v>1095</v>
      </c>
      <c r="D14632" s="33">
        <v>0</v>
      </c>
      <c r="E14632" s="34">
        <v>20642237.66</v>
      </c>
    </row>
    <row r="14633" spans="1:5" x14ac:dyDescent="0.25">
      <c r="A14633">
        <v>10</v>
      </c>
      <c r="B14633" s="35" t="str">
        <f t="shared" si="229"/>
        <v>60600010</v>
      </c>
      <c r="C14633" s="32" t="s">
        <v>1096</v>
      </c>
      <c r="D14633" s="33">
        <v>0</v>
      </c>
      <c r="E14633" s="34">
        <v>456080.93</v>
      </c>
    </row>
    <row r="14634" spans="1:5" x14ac:dyDescent="0.25">
      <c r="A14634">
        <v>10</v>
      </c>
      <c r="B14634" s="35" t="str">
        <f t="shared" si="229"/>
        <v>60600100</v>
      </c>
      <c r="C14634" s="32" t="s">
        <v>1097</v>
      </c>
      <c r="D14634" s="33">
        <v>0</v>
      </c>
      <c r="E14634" s="34">
        <v>9854461.3300000001</v>
      </c>
    </row>
    <row r="14635" spans="1:5" x14ac:dyDescent="0.25">
      <c r="A14635">
        <v>10</v>
      </c>
      <c r="B14635" s="35" t="str">
        <f t="shared" si="229"/>
        <v>60600200</v>
      </c>
      <c r="C14635" s="32" t="s">
        <v>1098</v>
      </c>
      <c r="D14635" s="33">
        <v>0</v>
      </c>
      <c r="E14635" s="34">
        <v>64499.61</v>
      </c>
    </row>
    <row r="14636" spans="1:5" x14ac:dyDescent="0.25">
      <c r="A14636">
        <v>10</v>
      </c>
      <c r="B14636" s="35" t="str">
        <f t="shared" si="229"/>
        <v>60601000</v>
      </c>
      <c r="C14636" s="32" t="s">
        <v>1099</v>
      </c>
      <c r="D14636" s="33">
        <v>0</v>
      </c>
      <c r="E14636" s="34">
        <v>-261.24</v>
      </c>
    </row>
    <row r="14637" spans="1:5" x14ac:dyDescent="0.25">
      <c r="A14637">
        <v>10</v>
      </c>
      <c r="B14637" s="35" t="str">
        <f t="shared" si="229"/>
        <v>60602000</v>
      </c>
      <c r="C14637" s="32" t="s">
        <v>1100</v>
      </c>
      <c r="D14637" s="33">
        <v>0</v>
      </c>
      <c r="E14637" s="33">
        <v>0</v>
      </c>
    </row>
    <row r="14638" spans="1:5" x14ac:dyDescent="0.25">
      <c r="A14638">
        <v>10</v>
      </c>
      <c r="B14638" s="35" t="str">
        <f t="shared" si="229"/>
        <v>60605000</v>
      </c>
      <c r="C14638" s="32" t="s">
        <v>1101</v>
      </c>
      <c r="D14638" s="33">
        <v>0</v>
      </c>
      <c r="E14638" s="34">
        <v>29823.47</v>
      </c>
    </row>
    <row r="14639" spans="1:5" x14ac:dyDescent="0.25">
      <c r="A14639">
        <v>10</v>
      </c>
      <c r="B14639" s="35" t="str">
        <f t="shared" si="229"/>
        <v>60611000</v>
      </c>
      <c r="C14639" s="32" t="s">
        <v>1102</v>
      </c>
      <c r="D14639" s="33">
        <v>0</v>
      </c>
      <c r="E14639" s="34">
        <v>73812856.629999995</v>
      </c>
    </row>
    <row r="14640" spans="1:5" x14ac:dyDescent="0.25">
      <c r="A14640">
        <v>10</v>
      </c>
      <c r="B14640" s="35" t="str">
        <f t="shared" si="229"/>
        <v>60611100</v>
      </c>
      <c r="C14640" s="32" t="s">
        <v>1103</v>
      </c>
      <c r="D14640" s="33">
        <v>0</v>
      </c>
      <c r="E14640" s="34">
        <v>-5096167.7699999996</v>
      </c>
    </row>
    <row r="14641" spans="1:5" x14ac:dyDescent="0.25">
      <c r="A14641">
        <v>10</v>
      </c>
      <c r="B14641" s="35" t="str">
        <f t="shared" si="229"/>
        <v>60621000</v>
      </c>
      <c r="C14641" s="32" t="s">
        <v>1104</v>
      </c>
      <c r="D14641" s="33">
        <v>0</v>
      </c>
      <c r="E14641" s="34">
        <v>1264559.3700000001</v>
      </c>
    </row>
    <row r="14642" spans="1:5" x14ac:dyDescent="0.25">
      <c r="A14642">
        <v>10</v>
      </c>
      <c r="B14642" s="35" t="str">
        <f t="shared" si="229"/>
        <v>60621100</v>
      </c>
      <c r="C14642" s="32" t="s">
        <v>1105</v>
      </c>
      <c r="D14642" s="33">
        <v>0</v>
      </c>
      <c r="E14642" s="34">
        <v>-49763.26</v>
      </c>
    </row>
    <row r="14643" spans="1:5" x14ac:dyDescent="0.25">
      <c r="A14643">
        <v>10</v>
      </c>
      <c r="B14643" s="35" t="str">
        <f t="shared" si="229"/>
        <v>60622000</v>
      </c>
      <c r="C14643" s="32" t="s">
        <v>1106</v>
      </c>
      <c r="D14643" s="33">
        <v>0</v>
      </c>
      <c r="E14643" s="34">
        <v>24285171.41</v>
      </c>
    </row>
    <row r="14644" spans="1:5" x14ac:dyDescent="0.25">
      <c r="A14644">
        <v>10</v>
      </c>
      <c r="B14644" s="35" t="str">
        <f t="shared" si="229"/>
        <v>60622001</v>
      </c>
      <c r="C14644" s="32" t="s">
        <v>1107</v>
      </c>
      <c r="D14644" s="33">
        <v>0</v>
      </c>
      <c r="E14644" s="34">
        <v>-4854889.0999999996</v>
      </c>
    </row>
    <row r="14645" spans="1:5" x14ac:dyDescent="0.25">
      <c r="A14645">
        <v>10</v>
      </c>
      <c r="B14645" s="35" t="str">
        <f t="shared" si="229"/>
        <v>60625000</v>
      </c>
      <c r="C14645" s="32" t="s">
        <v>1108</v>
      </c>
      <c r="D14645" s="33">
        <v>0</v>
      </c>
      <c r="E14645" s="34">
        <v>692597.47</v>
      </c>
    </row>
    <row r="14646" spans="1:5" x14ac:dyDescent="0.25">
      <c r="A14646">
        <v>10</v>
      </c>
      <c r="B14646" s="35" t="str">
        <f t="shared" si="229"/>
        <v>60625100</v>
      </c>
      <c r="C14646" s="32" t="s">
        <v>1109</v>
      </c>
      <c r="D14646" s="33">
        <v>0</v>
      </c>
      <c r="E14646" s="34">
        <v>-50274.92</v>
      </c>
    </row>
    <row r="14647" spans="1:5" x14ac:dyDescent="0.25">
      <c r="A14647">
        <v>10</v>
      </c>
      <c r="B14647" s="35" t="str">
        <f t="shared" si="229"/>
        <v>60660000</v>
      </c>
      <c r="C14647" s="32" t="s">
        <v>1110</v>
      </c>
      <c r="D14647" s="33">
        <v>0</v>
      </c>
      <c r="E14647" s="34">
        <v>25684.89</v>
      </c>
    </row>
    <row r="14648" spans="1:5" x14ac:dyDescent="0.25">
      <c r="A14648">
        <v>10</v>
      </c>
      <c r="B14648" s="35" t="str">
        <f t="shared" si="229"/>
        <v>60685100</v>
      </c>
      <c r="C14648" s="32" t="s">
        <v>1111</v>
      </c>
      <c r="D14648" s="33">
        <v>0</v>
      </c>
      <c r="E14648" s="34">
        <v>-8438.64</v>
      </c>
    </row>
    <row r="14649" spans="1:5" x14ac:dyDescent="0.25">
      <c r="A14649">
        <v>10</v>
      </c>
      <c r="B14649" s="35" t="str">
        <f t="shared" si="229"/>
        <v>60700000</v>
      </c>
      <c r="C14649" s="32" t="s">
        <v>1112</v>
      </c>
      <c r="D14649" s="33">
        <v>0</v>
      </c>
      <c r="E14649" s="34">
        <v>7891758.4299999997</v>
      </c>
    </row>
    <row r="14650" spans="1:5" x14ac:dyDescent="0.25">
      <c r="A14650">
        <v>10</v>
      </c>
      <c r="B14650" s="35" t="str">
        <f t="shared" si="229"/>
        <v>60870000</v>
      </c>
      <c r="C14650" s="32" t="s">
        <v>1113</v>
      </c>
      <c r="D14650" s="33">
        <v>0</v>
      </c>
      <c r="E14650" s="34">
        <v>9438645.0999999996</v>
      </c>
    </row>
    <row r="14651" spans="1:5" x14ac:dyDescent="0.25">
      <c r="A14651">
        <v>10</v>
      </c>
      <c r="B14651" s="35" t="str">
        <f t="shared" si="229"/>
        <v>60870001</v>
      </c>
      <c r="C14651" s="32" t="s">
        <v>1114</v>
      </c>
      <c r="D14651" s="33">
        <v>0</v>
      </c>
      <c r="E14651" s="34">
        <v>21088414.77</v>
      </c>
    </row>
    <row r="14652" spans="1:5" x14ac:dyDescent="0.25">
      <c r="A14652">
        <v>10</v>
      </c>
      <c r="B14652" s="35" t="str">
        <f t="shared" si="229"/>
        <v>60920000</v>
      </c>
      <c r="C14652" s="32" t="s">
        <v>1115</v>
      </c>
      <c r="D14652" s="33">
        <v>0</v>
      </c>
      <c r="E14652" s="34">
        <v>-877640.54</v>
      </c>
    </row>
    <row r="14653" spans="1:5" x14ac:dyDescent="0.25">
      <c r="A14653">
        <v>10</v>
      </c>
      <c r="B14653" s="35" t="str">
        <f t="shared" si="229"/>
        <v>60930000</v>
      </c>
      <c r="C14653" s="32" t="s">
        <v>1116</v>
      </c>
      <c r="D14653" s="33">
        <v>0</v>
      </c>
      <c r="E14653" s="34">
        <v>3027142.3</v>
      </c>
    </row>
    <row r="14654" spans="1:5" x14ac:dyDescent="0.25">
      <c r="A14654">
        <v>10</v>
      </c>
      <c r="B14654" s="35" t="str">
        <f t="shared" si="229"/>
        <v>60935000</v>
      </c>
      <c r="C14654" s="32" t="s">
        <v>1117</v>
      </c>
      <c r="D14654" s="33">
        <v>0</v>
      </c>
      <c r="E14654" s="34">
        <v>3447.8</v>
      </c>
    </row>
    <row r="14655" spans="1:5" x14ac:dyDescent="0.25">
      <c r="A14655">
        <v>10</v>
      </c>
      <c r="B14655" s="35" t="str">
        <f t="shared" si="229"/>
        <v>61000000</v>
      </c>
      <c r="C14655" s="32" t="s">
        <v>1118</v>
      </c>
      <c r="D14655" s="33">
        <v>0</v>
      </c>
      <c r="E14655" s="34">
        <v>2939079.43</v>
      </c>
    </row>
    <row r="14656" spans="1:5" x14ac:dyDescent="0.25">
      <c r="A14656">
        <v>10</v>
      </c>
      <c r="B14656" s="35" t="str">
        <f t="shared" si="229"/>
        <v>61010000</v>
      </c>
      <c r="C14656" s="32" t="s">
        <v>1119</v>
      </c>
      <c r="D14656" s="33">
        <v>0</v>
      </c>
      <c r="E14656" s="34">
        <v>1725614.54</v>
      </c>
    </row>
    <row r="14657" spans="1:5" x14ac:dyDescent="0.25">
      <c r="A14657">
        <v>10</v>
      </c>
      <c r="B14657" s="35" t="str">
        <f t="shared" si="229"/>
        <v>61100000</v>
      </c>
      <c r="C14657" s="32" t="s">
        <v>1120</v>
      </c>
      <c r="D14657" s="33">
        <v>0</v>
      </c>
      <c r="E14657" s="34">
        <v>2150805.81</v>
      </c>
    </row>
    <row r="14658" spans="1:5" x14ac:dyDescent="0.25">
      <c r="A14658">
        <v>10</v>
      </c>
      <c r="B14658" s="35" t="str">
        <f t="shared" si="229"/>
        <v>61900000</v>
      </c>
      <c r="C14658" s="32" t="s">
        <v>1121</v>
      </c>
      <c r="D14658" s="33">
        <v>0</v>
      </c>
      <c r="E14658" s="34">
        <v>1113567.03</v>
      </c>
    </row>
    <row r="14659" spans="1:5" x14ac:dyDescent="0.25">
      <c r="A14659">
        <v>10</v>
      </c>
      <c r="B14659" s="35" t="str">
        <f t="shared" si="229"/>
        <v>62000000</v>
      </c>
      <c r="C14659" s="32" t="s">
        <v>1122</v>
      </c>
      <c r="D14659" s="33">
        <v>0</v>
      </c>
      <c r="E14659" s="34">
        <v>4003325.46</v>
      </c>
    </row>
    <row r="14660" spans="1:5" x14ac:dyDescent="0.25">
      <c r="A14660">
        <v>10</v>
      </c>
      <c r="B14660" s="35" t="str">
        <f t="shared" si="229"/>
        <v>62000010</v>
      </c>
      <c r="C14660" s="32" t="s">
        <v>1123</v>
      </c>
      <c r="D14660" s="33">
        <v>0</v>
      </c>
      <c r="E14660" s="34">
        <v>8282935.96</v>
      </c>
    </row>
    <row r="14661" spans="1:5" x14ac:dyDescent="0.25">
      <c r="A14661">
        <v>10</v>
      </c>
      <c r="B14661" s="35" t="str">
        <f t="shared" si="229"/>
        <v>62000013</v>
      </c>
      <c r="C14661" s="32" t="s">
        <v>1124</v>
      </c>
      <c r="D14661" s="33">
        <v>0</v>
      </c>
      <c r="E14661" s="34">
        <v>-490400</v>
      </c>
    </row>
    <row r="14662" spans="1:5" x14ac:dyDescent="0.25">
      <c r="A14662">
        <v>10</v>
      </c>
      <c r="B14662" s="35" t="str">
        <f t="shared" si="229"/>
        <v>62000015</v>
      </c>
      <c r="C14662" s="32" t="s">
        <v>1125</v>
      </c>
      <c r="D14662" s="33">
        <v>0</v>
      </c>
      <c r="E14662" s="34">
        <v>18975126.77</v>
      </c>
    </row>
    <row r="14663" spans="1:5" x14ac:dyDescent="0.25">
      <c r="A14663">
        <v>10</v>
      </c>
      <c r="B14663" s="35" t="str">
        <f t="shared" si="229"/>
        <v>62100000</v>
      </c>
      <c r="C14663" s="32" t="s">
        <v>1126</v>
      </c>
      <c r="D14663" s="33">
        <v>0</v>
      </c>
      <c r="E14663" s="34">
        <v>4379722.4000000004</v>
      </c>
    </row>
    <row r="14664" spans="1:5" x14ac:dyDescent="0.25">
      <c r="A14664">
        <v>10</v>
      </c>
      <c r="B14664" s="35" t="str">
        <f t="shared" si="229"/>
        <v>62100150</v>
      </c>
      <c r="C14664" s="32" t="s">
        <v>1127</v>
      </c>
      <c r="D14664" s="33">
        <v>0</v>
      </c>
      <c r="E14664" s="34">
        <v>265679</v>
      </c>
    </row>
    <row r="14665" spans="1:5" x14ac:dyDescent="0.25">
      <c r="A14665">
        <v>10</v>
      </c>
      <c r="B14665" s="35" t="str">
        <f t="shared" si="229"/>
        <v>62100300</v>
      </c>
      <c r="C14665" s="32" t="s">
        <v>1128</v>
      </c>
      <c r="D14665" s="33">
        <v>0</v>
      </c>
      <c r="E14665" s="34">
        <v>778720</v>
      </c>
    </row>
    <row r="14666" spans="1:5" x14ac:dyDescent="0.25">
      <c r="A14666">
        <v>10</v>
      </c>
      <c r="B14666" s="35" t="str">
        <f t="shared" si="229"/>
        <v>62210000</v>
      </c>
      <c r="C14666" s="32" t="s">
        <v>1129</v>
      </c>
      <c r="D14666" s="33">
        <v>0</v>
      </c>
      <c r="E14666" s="34">
        <v>1417848.79</v>
      </c>
    </row>
    <row r="14667" spans="1:5" x14ac:dyDescent="0.25">
      <c r="A14667">
        <v>10</v>
      </c>
      <c r="B14667" s="35" t="str">
        <f t="shared" si="229"/>
        <v>62220000</v>
      </c>
      <c r="C14667" s="32" t="s">
        <v>1130</v>
      </c>
      <c r="D14667" s="33">
        <v>0</v>
      </c>
      <c r="E14667" s="34">
        <v>4072888.12</v>
      </c>
    </row>
    <row r="14668" spans="1:5" x14ac:dyDescent="0.25">
      <c r="A14668">
        <v>10</v>
      </c>
      <c r="B14668" s="35" t="str">
        <f t="shared" si="229"/>
        <v>62250000</v>
      </c>
      <c r="C14668" s="32" t="s">
        <v>1131</v>
      </c>
      <c r="D14668" s="33">
        <v>0</v>
      </c>
      <c r="E14668" s="34">
        <v>37763694.659999996</v>
      </c>
    </row>
    <row r="14669" spans="1:5" x14ac:dyDescent="0.25">
      <c r="A14669">
        <v>10</v>
      </c>
      <c r="B14669" s="35" t="str">
        <f t="shared" si="229"/>
        <v>62250010</v>
      </c>
      <c r="C14669" s="32" t="s">
        <v>1132</v>
      </c>
      <c r="D14669" s="33">
        <v>0</v>
      </c>
      <c r="E14669" s="34">
        <v>18097369.23</v>
      </c>
    </row>
    <row r="14670" spans="1:5" x14ac:dyDescent="0.25">
      <c r="A14670">
        <v>10</v>
      </c>
      <c r="B14670" s="35" t="str">
        <f t="shared" si="229"/>
        <v>62300020</v>
      </c>
      <c r="C14670" s="32" t="s">
        <v>1133</v>
      </c>
      <c r="D14670" s="33">
        <v>0</v>
      </c>
      <c r="E14670" s="34">
        <v>9846472.0999999996</v>
      </c>
    </row>
    <row r="14671" spans="1:5" x14ac:dyDescent="0.25">
      <c r="A14671">
        <v>10</v>
      </c>
      <c r="B14671" s="35" t="str">
        <f t="shared" si="229"/>
        <v>62300045</v>
      </c>
      <c r="C14671" s="32" t="s">
        <v>1134</v>
      </c>
      <c r="D14671" s="33">
        <v>0</v>
      </c>
      <c r="E14671" s="34">
        <v>55151712.859999999</v>
      </c>
    </row>
    <row r="14672" spans="1:5" x14ac:dyDescent="0.25">
      <c r="A14672">
        <v>10</v>
      </c>
      <c r="B14672" s="35" t="str">
        <f t="shared" si="229"/>
        <v>62300055</v>
      </c>
      <c r="C14672" s="32" t="s">
        <v>1135</v>
      </c>
      <c r="D14672" s="33">
        <v>0</v>
      </c>
      <c r="E14672" s="34">
        <v>22336899.140000001</v>
      </c>
    </row>
    <row r="14673" spans="1:5" x14ac:dyDescent="0.25">
      <c r="A14673">
        <v>10</v>
      </c>
      <c r="B14673" s="35" t="str">
        <f t="shared" si="229"/>
        <v>62300060</v>
      </c>
      <c r="C14673" s="32" t="s">
        <v>1136</v>
      </c>
      <c r="D14673" s="33">
        <v>0</v>
      </c>
      <c r="E14673" s="34">
        <v>21752484.07</v>
      </c>
    </row>
    <row r="14674" spans="1:5" x14ac:dyDescent="0.25">
      <c r="A14674">
        <v>10</v>
      </c>
      <c r="B14674" s="35" t="str">
        <f t="shared" si="229"/>
        <v>62300065</v>
      </c>
      <c r="C14674" s="32" t="s">
        <v>1137</v>
      </c>
      <c r="D14674" s="33">
        <v>0</v>
      </c>
      <c r="E14674" s="34">
        <v>387813594.43000001</v>
      </c>
    </row>
    <row r="14675" spans="1:5" x14ac:dyDescent="0.25">
      <c r="A14675">
        <v>10</v>
      </c>
      <c r="B14675" s="35" t="str">
        <f t="shared" si="229"/>
        <v>62300075</v>
      </c>
      <c r="C14675" s="32" t="s">
        <v>1138</v>
      </c>
      <c r="D14675" s="33">
        <v>0</v>
      </c>
      <c r="E14675" s="34">
        <v>84457529.230000004</v>
      </c>
    </row>
    <row r="14676" spans="1:5" x14ac:dyDescent="0.25">
      <c r="A14676">
        <v>10</v>
      </c>
      <c r="B14676" s="35" t="str">
        <f t="shared" si="229"/>
        <v>62300080</v>
      </c>
      <c r="C14676" s="32" t="s">
        <v>1139</v>
      </c>
      <c r="D14676" s="33">
        <v>0</v>
      </c>
      <c r="E14676" s="34">
        <v>119453406.2</v>
      </c>
    </row>
    <row r="14677" spans="1:5" x14ac:dyDescent="0.25">
      <c r="A14677">
        <v>10</v>
      </c>
      <c r="B14677" s="35" t="str">
        <f t="shared" si="229"/>
        <v>62300085</v>
      </c>
      <c r="C14677" s="32" t="s">
        <v>1140</v>
      </c>
      <c r="D14677" s="33">
        <v>0</v>
      </c>
      <c r="E14677" s="34">
        <v>5146788.01</v>
      </c>
    </row>
    <row r="14678" spans="1:5" x14ac:dyDescent="0.25">
      <c r="A14678">
        <v>10</v>
      </c>
      <c r="B14678" s="35" t="str">
        <f t="shared" si="229"/>
        <v>62300090</v>
      </c>
      <c r="C14678" s="32" t="s">
        <v>1141</v>
      </c>
      <c r="D14678" s="33">
        <v>0</v>
      </c>
      <c r="E14678" s="34">
        <v>24949964.25</v>
      </c>
    </row>
    <row r="14679" spans="1:5" x14ac:dyDescent="0.25">
      <c r="A14679">
        <v>10</v>
      </c>
      <c r="B14679" s="35" t="str">
        <f t="shared" si="229"/>
        <v>62300095</v>
      </c>
      <c r="C14679" s="32" t="s">
        <v>1142</v>
      </c>
      <c r="D14679" s="33">
        <v>0</v>
      </c>
      <c r="E14679" s="34">
        <v>9942722.9700000007</v>
      </c>
    </row>
    <row r="14680" spans="1:5" x14ac:dyDescent="0.25">
      <c r="A14680">
        <v>10</v>
      </c>
      <c r="B14680" s="35" t="str">
        <f t="shared" ref="B14680:B14743" si="230">LEFT(C14680,8)</f>
        <v>62300110</v>
      </c>
      <c r="C14680" s="32" t="s">
        <v>1143</v>
      </c>
      <c r="D14680" s="33">
        <v>0</v>
      </c>
      <c r="E14680" s="34">
        <v>895762.34</v>
      </c>
    </row>
    <row r="14681" spans="1:5" x14ac:dyDescent="0.25">
      <c r="A14681">
        <v>10</v>
      </c>
      <c r="B14681" s="35" t="str">
        <f t="shared" si="230"/>
        <v>62300115</v>
      </c>
      <c r="C14681" s="32" t="s">
        <v>1144</v>
      </c>
      <c r="D14681" s="33">
        <v>0</v>
      </c>
      <c r="E14681" s="34">
        <v>91971.63</v>
      </c>
    </row>
    <row r="14682" spans="1:5" x14ac:dyDescent="0.25">
      <c r="A14682">
        <v>10</v>
      </c>
      <c r="B14682" s="35" t="str">
        <f t="shared" si="230"/>
        <v>62300120</v>
      </c>
      <c r="C14682" s="32" t="s">
        <v>1145</v>
      </c>
      <c r="D14682" s="33">
        <v>0</v>
      </c>
      <c r="E14682" s="34">
        <v>27806.12</v>
      </c>
    </row>
    <row r="14683" spans="1:5" x14ac:dyDescent="0.25">
      <c r="A14683">
        <v>10</v>
      </c>
      <c r="B14683" s="35" t="str">
        <f t="shared" si="230"/>
        <v>62300150</v>
      </c>
      <c r="C14683" s="32" t="s">
        <v>1146</v>
      </c>
      <c r="D14683" s="33">
        <v>0</v>
      </c>
      <c r="E14683" s="34">
        <v>725.57</v>
      </c>
    </row>
    <row r="14684" spans="1:5" x14ac:dyDescent="0.25">
      <c r="A14684">
        <v>10</v>
      </c>
      <c r="B14684" s="35" t="str">
        <f t="shared" si="230"/>
        <v>62309990</v>
      </c>
      <c r="C14684" s="32" t="s">
        <v>1147</v>
      </c>
      <c r="D14684" s="33">
        <v>0</v>
      </c>
      <c r="E14684" s="34">
        <v>-39665566.920000002</v>
      </c>
    </row>
    <row r="14685" spans="1:5" x14ac:dyDescent="0.25">
      <c r="A14685">
        <v>10</v>
      </c>
      <c r="B14685" s="35" t="str">
        <f t="shared" si="230"/>
        <v>62309999</v>
      </c>
      <c r="C14685" s="32" t="s">
        <v>1148</v>
      </c>
      <c r="D14685" s="33">
        <v>0</v>
      </c>
      <c r="E14685" s="34">
        <v>70867746.909999996</v>
      </c>
    </row>
    <row r="14686" spans="1:5" x14ac:dyDescent="0.25">
      <c r="A14686">
        <v>10</v>
      </c>
      <c r="B14686" s="35" t="str">
        <f t="shared" si="230"/>
        <v>62310001</v>
      </c>
      <c r="C14686" s="32" t="s">
        <v>1149</v>
      </c>
      <c r="D14686" s="33">
        <v>0</v>
      </c>
      <c r="E14686" s="34">
        <v>838307.49</v>
      </c>
    </row>
    <row r="14687" spans="1:5" x14ac:dyDescent="0.25">
      <c r="A14687">
        <v>10</v>
      </c>
      <c r="B14687" s="35" t="str">
        <f t="shared" si="230"/>
        <v>62310002</v>
      </c>
      <c r="C14687" s="32" t="s">
        <v>1150</v>
      </c>
      <c r="D14687" s="33">
        <v>0</v>
      </c>
      <c r="E14687" s="34">
        <v>864013.78</v>
      </c>
    </row>
    <row r="14688" spans="1:5" x14ac:dyDescent="0.25">
      <c r="A14688">
        <v>10</v>
      </c>
      <c r="B14688" s="35" t="str">
        <f t="shared" si="230"/>
        <v>62310003</v>
      </c>
      <c r="C14688" s="32" t="s">
        <v>1151</v>
      </c>
      <c r="D14688" s="33">
        <v>0</v>
      </c>
      <c r="E14688" s="34">
        <v>191277.69</v>
      </c>
    </row>
    <row r="14689" spans="1:5" x14ac:dyDescent="0.25">
      <c r="A14689">
        <v>10</v>
      </c>
      <c r="B14689" s="35" t="str">
        <f t="shared" si="230"/>
        <v>62310004</v>
      </c>
      <c r="C14689" s="32" t="s">
        <v>1152</v>
      </c>
      <c r="D14689" s="33">
        <v>0</v>
      </c>
      <c r="E14689" s="34">
        <v>503533.29</v>
      </c>
    </row>
    <row r="14690" spans="1:5" x14ac:dyDescent="0.25">
      <c r="A14690">
        <v>10</v>
      </c>
      <c r="B14690" s="35" t="str">
        <f t="shared" si="230"/>
        <v>62310005</v>
      </c>
      <c r="C14690" s="32" t="s">
        <v>1153</v>
      </c>
      <c r="D14690" s="33">
        <v>0</v>
      </c>
      <c r="E14690" s="34">
        <v>122724.16</v>
      </c>
    </row>
    <row r="14691" spans="1:5" x14ac:dyDescent="0.25">
      <c r="A14691">
        <v>10</v>
      </c>
      <c r="B14691" s="35" t="str">
        <f t="shared" si="230"/>
        <v>62320000</v>
      </c>
      <c r="C14691" s="32" t="s">
        <v>1154</v>
      </c>
      <c r="D14691" s="33">
        <v>0</v>
      </c>
      <c r="E14691" s="34">
        <v>44682979.990000002</v>
      </c>
    </row>
    <row r="14692" spans="1:5" x14ac:dyDescent="0.25">
      <c r="A14692">
        <v>10</v>
      </c>
      <c r="B14692" s="35" t="str">
        <f t="shared" si="230"/>
        <v>62510000</v>
      </c>
      <c r="C14692" s="32" t="s">
        <v>1155</v>
      </c>
      <c r="D14692" s="33">
        <v>0</v>
      </c>
      <c r="E14692" s="34">
        <v>63029627.729999997</v>
      </c>
    </row>
    <row r="14693" spans="1:5" x14ac:dyDescent="0.25">
      <c r="A14693">
        <v>10</v>
      </c>
      <c r="B14693" s="35" t="str">
        <f t="shared" si="230"/>
        <v>63000090</v>
      </c>
      <c r="C14693" s="32" t="s">
        <v>1156</v>
      </c>
      <c r="D14693" s="33">
        <v>0</v>
      </c>
      <c r="E14693" s="34">
        <v>26215785.510000002</v>
      </c>
    </row>
    <row r="14694" spans="1:5" x14ac:dyDescent="0.25">
      <c r="A14694">
        <v>10</v>
      </c>
      <c r="B14694" s="35" t="str">
        <f t="shared" si="230"/>
        <v>63000100</v>
      </c>
      <c r="C14694" s="32" t="s">
        <v>1157</v>
      </c>
      <c r="D14694" s="33">
        <v>0</v>
      </c>
      <c r="E14694" s="34">
        <v>8301517.54</v>
      </c>
    </row>
    <row r="14695" spans="1:5" x14ac:dyDescent="0.25">
      <c r="A14695">
        <v>10</v>
      </c>
      <c r="B14695" s="35" t="str">
        <f t="shared" si="230"/>
        <v>63000121</v>
      </c>
      <c r="C14695" s="32" t="s">
        <v>1158</v>
      </c>
      <c r="D14695" s="33">
        <v>0</v>
      </c>
      <c r="E14695" s="34">
        <v>11853560.550000001</v>
      </c>
    </row>
    <row r="14696" spans="1:5" x14ac:dyDescent="0.25">
      <c r="A14696">
        <v>10</v>
      </c>
      <c r="B14696" s="35" t="str">
        <f t="shared" si="230"/>
        <v>63000122</v>
      </c>
      <c r="C14696" s="32" t="s">
        <v>1159</v>
      </c>
      <c r="D14696" s="33">
        <v>0</v>
      </c>
      <c r="E14696" s="34">
        <v>1782293</v>
      </c>
    </row>
    <row r="14697" spans="1:5" x14ac:dyDescent="0.25">
      <c r="A14697">
        <v>10</v>
      </c>
      <c r="B14697" s="35" t="str">
        <f t="shared" si="230"/>
        <v>63009999</v>
      </c>
      <c r="C14697" s="32" t="s">
        <v>1160</v>
      </c>
      <c r="D14697" s="33">
        <v>0</v>
      </c>
      <c r="E14697" s="34">
        <v>-9614387.0099999998</v>
      </c>
    </row>
    <row r="14698" spans="1:5" x14ac:dyDescent="0.25">
      <c r="A14698">
        <v>10</v>
      </c>
      <c r="B14698" s="35" t="str">
        <f t="shared" si="230"/>
        <v>63100000</v>
      </c>
      <c r="C14698" s="32" t="s">
        <v>1161</v>
      </c>
      <c r="D14698" s="33">
        <v>0</v>
      </c>
      <c r="E14698" s="34">
        <v>13753523.630000001</v>
      </c>
    </row>
    <row r="14699" spans="1:5" x14ac:dyDescent="0.25">
      <c r="A14699">
        <v>10</v>
      </c>
      <c r="B14699" s="35" t="str">
        <f t="shared" si="230"/>
        <v>63400010</v>
      </c>
      <c r="C14699" s="32" t="s">
        <v>1162</v>
      </c>
      <c r="D14699" s="33">
        <v>0</v>
      </c>
      <c r="E14699" s="34">
        <v>-39.159999999999997</v>
      </c>
    </row>
    <row r="14700" spans="1:5" x14ac:dyDescent="0.25">
      <c r="A14700">
        <v>10</v>
      </c>
      <c r="B14700" s="35" t="str">
        <f t="shared" si="230"/>
        <v>63400020</v>
      </c>
      <c r="C14700" s="32" t="s">
        <v>1163</v>
      </c>
      <c r="D14700" s="33">
        <v>0</v>
      </c>
      <c r="E14700" s="34">
        <v>39.159999999999997</v>
      </c>
    </row>
    <row r="14701" spans="1:5" x14ac:dyDescent="0.25">
      <c r="A14701">
        <v>10</v>
      </c>
      <c r="B14701" s="35" t="str">
        <f t="shared" si="230"/>
        <v>63400030</v>
      </c>
      <c r="C14701" s="32" t="s">
        <v>1164</v>
      </c>
      <c r="D14701" s="33">
        <v>0</v>
      </c>
      <c r="E14701" s="34">
        <v>1505119.57</v>
      </c>
    </row>
    <row r="14702" spans="1:5" x14ac:dyDescent="0.25">
      <c r="A14702">
        <v>10</v>
      </c>
      <c r="B14702" s="35" t="str">
        <f t="shared" si="230"/>
        <v>63400040</v>
      </c>
      <c r="C14702" s="32" t="s">
        <v>1847</v>
      </c>
      <c r="D14702" s="33">
        <v>0</v>
      </c>
      <c r="E14702" s="34">
        <v>5700.05</v>
      </c>
    </row>
    <row r="14703" spans="1:5" x14ac:dyDescent="0.25">
      <c r="A14703">
        <v>10</v>
      </c>
      <c r="B14703" s="35" t="str">
        <f t="shared" si="230"/>
        <v>63400200</v>
      </c>
      <c r="C14703" s="32" t="s">
        <v>1166</v>
      </c>
      <c r="D14703" s="33">
        <v>0</v>
      </c>
      <c r="E14703" s="34">
        <v>15170753.15</v>
      </c>
    </row>
    <row r="14704" spans="1:5" x14ac:dyDescent="0.25">
      <c r="A14704">
        <v>10</v>
      </c>
      <c r="B14704" s="35" t="str">
        <f t="shared" si="230"/>
        <v>63400400</v>
      </c>
      <c r="C14704" s="32" t="s">
        <v>1167</v>
      </c>
      <c r="D14704" s="33">
        <v>0</v>
      </c>
      <c r="E14704" s="34">
        <v>425458160.42000002</v>
      </c>
    </row>
    <row r="14705" spans="1:5" x14ac:dyDescent="0.25">
      <c r="A14705">
        <v>10</v>
      </c>
      <c r="B14705" s="35" t="str">
        <f t="shared" si="230"/>
        <v>63400500</v>
      </c>
      <c r="C14705" s="32" t="s">
        <v>1168</v>
      </c>
      <c r="D14705" s="33">
        <v>0</v>
      </c>
      <c r="E14705" s="34">
        <v>200344537.93000001</v>
      </c>
    </row>
    <row r="14706" spans="1:5" x14ac:dyDescent="0.25">
      <c r="A14706">
        <v>10</v>
      </c>
      <c r="B14706" s="35" t="str">
        <f t="shared" si="230"/>
        <v>63400600</v>
      </c>
      <c r="C14706" s="32" t="s">
        <v>1169</v>
      </c>
      <c r="D14706" s="33">
        <v>0</v>
      </c>
      <c r="E14706" s="34">
        <v>-5741884.7599999998</v>
      </c>
    </row>
    <row r="14707" spans="1:5" x14ac:dyDescent="0.25">
      <c r="A14707">
        <v>10</v>
      </c>
      <c r="B14707" s="35" t="str">
        <f t="shared" si="230"/>
        <v>63400700</v>
      </c>
      <c r="C14707" s="32" t="s">
        <v>1170</v>
      </c>
      <c r="D14707" s="33">
        <v>0</v>
      </c>
      <c r="E14707" s="34">
        <v>-32235461.809999999</v>
      </c>
    </row>
    <row r="14708" spans="1:5" x14ac:dyDescent="0.25">
      <c r="A14708">
        <v>10</v>
      </c>
      <c r="B14708" s="35" t="str">
        <f t="shared" si="230"/>
        <v>63400800</v>
      </c>
      <c r="C14708" s="32" t="s">
        <v>1171</v>
      </c>
      <c r="D14708" s="33">
        <v>0</v>
      </c>
      <c r="E14708" s="34">
        <v>8593591.3499999996</v>
      </c>
    </row>
    <row r="14709" spans="1:5" x14ac:dyDescent="0.25">
      <c r="A14709">
        <v>10</v>
      </c>
      <c r="B14709" s="35" t="str">
        <f t="shared" si="230"/>
        <v>63400810</v>
      </c>
      <c r="C14709" s="32" t="s">
        <v>1172</v>
      </c>
      <c r="D14709" s="33">
        <v>0</v>
      </c>
      <c r="E14709" s="34">
        <v>-509147.85</v>
      </c>
    </row>
    <row r="14710" spans="1:5" x14ac:dyDescent="0.25">
      <c r="A14710">
        <v>10</v>
      </c>
      <c r="B14710" s="35" t="str">
        <f t="shared" si="230"/>
        <v>64000100</v>
      </c>
      <c r="C14710" s="32" t="s">
        <v>1173</v>
      </c>
      <c r="D14710" s="33">
        <v>0</v>
      </c>
      <c r="E14710" s="34">
        <v>361546667.45999998</v>
      </c>
    </row>
    <row r="14711" spans="1:5" x14ac:dyDescent="0.25">
      <c r="A14711">
        <v>10</v>
      </c>
      <c r="B14711" s="35" t="str">
        <f t="shared" si="230"/>
        <v>64000110</v>
      </c>
      <c r="C14711" s="32" t="s">
        <v>1174</v>
      </c>
      <c r="D14711" s="33">
        <v>0</v>
      </c>
      <c r="E14711" s="34">
        <v>-21889267.940000001</v>
      </c>
    </row>
    <row r="14712" spans="1:5" x14ac:dyDescent="0.25">
      <c r="A14712">
        <v>10</v>
      </c>
      <c r="B14712" s="35" t="str">
        <f t="shared" si="230"/>
        <v>64000120</v>
      </c>
      <c r="C14712" s="32" t="s">
        <v>1175</v>
      </c>
      <c r="D14712" s="33">
        <v>0</v>
      </c>
      <c r="E14712" s="34">
        <v>18630174.879999999</v>
      </c>
    </row>
    <row r="14713" spans="1:5" x14ac:dyDescent="0.25">
      <c r="A14713">
        <v>10</v>
      </c>
      <c r="B14713" s="35" t="str">
        <f t="shared" si="230"/>
        <v>64000290</v>
      </c>
      <c r="C14713" s="32" t="s">
        <v>1176</v>
      </c>
      <c r="D14713" s="33">
        <v>0</v>
      </c>
      <c r="E14713" s="34">
        <v>157938648.09999999</v>
      </c>
    </row>
    <row r="14714" spans="1:5" x14ac:dyDescent="0.25">
      <c r="A14714">
        <v>10</v>
      </c>
      <c r="B14714" s="35" t="str">
        <f t="shared" si="230"/>
        <v>65000010</v>
      </c>
      <c r="C14714" s="32" t="s">
        <v>1177</v>
      </c>
      <c r="D14714" s="33">
        <v>0</v>
      </c>
      <c r="E14714" s="34">
        <v>543957739.71000004</v>
      </c>
    </row>
    <row r="14715" spans="1:5" x14ac:dyDescent="0.25">
      <c r="A14715">
        <v>10</v>
      </c>
      <c r="B14715" s="35" t="str">
        <f t="shared" si="230"/>
        <v>65000020</v>
      </c>
      <c r="C14715" s="32" t="s">
        <v>1178</v>
      </c>
      <c r="D14715" s="33">
        <v>0</v>
      </c>
      <c r="E14715" s="34">
        <v>526944526.19</v>
      </c>
    </row>
    <row r="14716" spans="1:5" x14ac:dyDescent="0.25">
      <c r="A14716">
        <v>10</v>
      </c>
      <c r="B14716" s="35" t="str">
        <f t="shared" si="230"/>
        <v>65000030</v>
      </c>
      <c r="C14716" s="32" t="s">
        <v>1179</v>
      </c>
      <c r="D14716" s="33">
        <v>0</v>
      </c>
      <c r="E14716" s="34">
        <v>75621219.769999996</v>
      </c>
    </row>
    <row r="14717" spans="1:5" x14ac:dyDescent="0.25">
      <c r="A14717">
        <v>10</v>
      </c>
      <c r="B14717" s="35" t="str">
        <f t="shared" si="230"/>
        <v>65000050</v>
      </c>
      <c r="C14717" s="32" t="s">
        <v>1180</v>
      </c>
      <c r="D14717" s="33">
        <v>0</v>
      </c>
      <c r="E14717" s="34">
        <v>176888063.56999999</v>
      </c>
    </row>
    <row r="14718" spans="1:5" x14ac:dyDescent="0.25">
      <c r="A14718">
        <v>10</v>
      </c>
      <c r="B14718" s="35" t="str">
        <f t="shared" si="230"/>
        <v>66000100</v>
      </c>
      <c r="C14718" s="32" t="s">
        <v>1181</v>
      </c>
      <c r="D14718" s="33">
        <v>0</v>
      </c>
      <c r="E14718" s="34">
        <v>10292453.960000001</v>
      </c>
    </row>
    <row r="14719" spans="1:5" x14ac:dyDescent="0.25">
      <c r="A14719">
        <v>10</v>
      </c>
      <c r="B14719" s="35" t="str">
        <f t="shared" si="230"/>
        <v>68001000</v>
      </c>
      <c r="C14719" s="32" t="s">
        <v>1182</v>
      </c>
      <c r="D14719" s="33">
        <v>0</v>
      </c>
      <c r="E14719" s="33">
        <v>0</v>
      </c>
    </row>
    <row r="14720" spans="1:5" x14ac:dyDescent="0.25">
      <c r="A14720">
        <v>10</v>
      </c>
      <c r="B14720" s="35" t="str">
        <f t="shared" si="230"/>
        <v>68009000</v>
      </c>
      <c r="C14720" s="32" t="s">
        <v>1848</v>
      </c>
      <c r="D14720" s="33">
        <v>0</v>
      </c>
      <c r="E14720" s="34">
        <v>30</v>
      </c>
    </row>
    <row r="14721" spans="1:5" x14ac:dyDescent="0.25">
      <c r="A14721">
        <v>10</v>
      </c>
      <c r="B14721" s="35" t="str">
        <f t="shared" si="230"/>
        <v>68015000</v>
      </c>
      <c r="C14721" s="32" t="s">
        <v>1183</v>
      </c>
      <c r="D14721" s="33">
        <v>0</v>
      </c>
      <c r="E14721" s="34">
        <v>-11558.3</v>
      </c>
    </row>
    <row r="14722" spans="1:5" x14ac:dyDescent="0.25">
      <c r="A14722">
        <v>10</v>
      </c>
      <c r="B14722" s="35" t="str">
        <f t="shared" si="230"/>
        <v>68045000</v>
      </c>
      <c r="C14722" s="32" t="s">
        <v>1184</v>
      </c>
      <c r="D14722" s="33">
        <v>0</v>
      </c>
      <c r="E14722" s="34">
        <v>-7157.15</v>
      </c>
    </row>
    <row r="14723" spans="1:5" x14ac:dyDescent="0.25">
      <c r="A14723">
        <v>10</v>
      </c>
      <c r="B14723" s="35" t="str">
        <f t="shared" si="230"/>
        <v>68047000</v>
      </c>
      <c r="C14723" s="32" t="s">
        <v>1185</v>
      </c>
      <c r="D14723" s="33">
        <v>0</v>
      </c>
      <c r="E14723" s="34">
        <v>-8345599.2999999998</v>
      </c>
    </row>
    <row r="14724" spans="1:5" x14ac:dyDescent="0.25">
      <c r="A14724">
        <v>10</v>
      </c>
      <c r="B14724" s="35" t="str">
        <f t="shared" si="230"/>
        <v>68060010</v>
      </c>
      <c r="C14724" s="32" t="s">
        <v>1186</v>
      </c>
      <c r="D14724" s="33">
        <v>0</v>
      </c>
      <c r="E14724" s="34">
        <v>-997654.27</v>
      </c>
    </row>
    <row r="14725" spans="1:5" x14ac:dyDescent="0.25">
      <c r="A14725">
        <v>10</v>
      </c>
      <c r="B14725" s="35" t="str">
        <f t="shared" si="230"/>
        <v>68060020</v>
      </c>
      <c r="C14725" s="32" t="s">
        <v>1187</v>
      </c>
      <c r="D14725" s="33">
        <v>0</v>
      </c>
      <c r="E14725" s="34">
        <v>-997654.27</v>
      </c>
    </row>
    <row r="14726" spans="1:5" x14ac:dyDescent="0.25">
      <c r="A14726">
        <v>10</v>
      </c>
      <c r="B14726" s="35" t="str">
        <f t="shared" si="230"/>
        <v>68061000</v>
      </c>
      <c r="C14726" s="32" t="s">
        <v>1188</v>
      </c>
      <c r="D14726" s="33">
        <v>0</v>
      </c>
      <c r="E14726" s="34">
        <v>-74212814.620000005</v>
      </c>
    </row>
    <row r="14727" spans="1:5" x14ac:dyDescent="0.25">
      <c r="A14727">
        <v>10</v>
      </c>
      <c r="B14727" s="35" t="str">
        <f t="shared" si="230"/>
        <v>68061010</v>
      </c>
      <c r="C14727" s="32" t="s">
        <v>1189</v>
      </c>
      <c r="D14727" s="33">
        <v>0</v>
      </c>
      <c r="E14727" s="33">
        <v>0</v>
      </c>
    </row>
    <row r="14728" spans="1:5" x14ac:dyDescent="0.25">
      <c r="A14728">
        <v>10</v>
      </c>
      <c r="B14728" s="35" t="str">
        <f t="shared" si="230"/>
        <v>68061040</v>
      </c>
      <c r="C14728" s="32" t="s">
        <v>1190</v>
      </c>
      <c r="D14728" s="33">
        <v>0</v>
      </c>
      <c r="E14728" s="34">
        <v>-1349.69</v>
      </c>
    </row>
    <row r="14729" spans="1:5" x14ac:dyDescent="0.25">
      <c r="A14729">
        <v>10</v>
      </c>
      <c r="B14729" s="35" t="str">
        <f t="shared" si="230"/>
        <v>68061060</v>
      </c>
      <c r="C14729" s="32" t="s">
        <v>1191</v>
      </c>
      <c r="D14729" s="33">
        <v>0</v>
      </c>
      <c r="E14729" s="34">
        <v>-121.45</v>
      </c>
    </row>
    <row r="14730" spans="1:5" x14ac:dyDescent="0.25">
      <c r="A14730">
        <v>10</v>
      </c>
      <c r="B14730" s="35" t="str">
        <f t="shared" si="230"/>
        <v>68061070</v>
      </c>
      <c r="C14730" s="32" t="s">
        <v>1192</v>
      </c>
      <c r="D14730" s="33">
        <v>0</v>
      </c>
      <c r="E14730" s="34">
        <v>-164.73</v>
      </c>
    </row>
    <row r="14731" spans="1:5" x14ac:dyDescent="0.25">
      <c r="A14731">
        <v>10</v>
      </c>
      <c r="B14731" s="35" t="str">
        <f t="shared" si="230"/>
        <v>68061080</v>
      </c>
      <c r="C14731" s="32" t="s">
        <v>1193</v>
      </c>
      <c r="D14731" s="33">
        <v>0</v>
      </c>
      <c r="E14731" s="34">
        <v>-977</v>
      </c>
    </row>
    <row r="14732" spans="1:5" x14ac:dyDescent="0.25">
      <c r="A14732">
        <v>10</v>
      </c>
      <c r="B14732" s="35" t="str">
        <f t="shared" si="230"/>
        <v>68061090</v>
      </c>
      <c r="C14732" s="32" t="s">
        <v>1194</v>
      </c>
      <c r="D14732" s="33">
        <v>0</v>
      </c>
      <c r="E14732" s="33">
        <v>0</v>
      </c>
    </row>
    <row r="14733" spans="1:5" x14ac:dyDescent="0.25">
      <c r="A14733">
        <v>10</v>
      </c>
      <c r="B14733" s="35" t="str">
        <f t="shared" si="230"/>
        <v>68061100</v>
      </c>
      <c r="C14733" s="32" t="s">
        <v>1746</v>
      </c>
      <c r="D14733" s="33">
        <v>0</v>
      </c>
      <c r="E14733" s="34">
        <v>-0.65</v>
      </c>
    </row>
    <row r="14734" spans="1:5" x14ac:dyDescent="0.25">
      <c r="A14734">
        <v>10</v>
      </c>
      <c r="B14734" s="35" t="str">
        <f t="shared" si="230"/>
        <v>68061110</v>
      </c>
      <c r="C14734" s="32" t="s">
        <v>1195</v>
      </c>
      <c r="D14734" s="33">
        <v>0</v>
      </c>
      <c r="E14734" s="34">
        <v>0.1</v>
      </c>
    </row>
    <row r="14735" spans="1:5" x14ac:dyDescent="0.25">
      <c r="A14735">
        <v>10</v>
      </c>
      <c r="B14735" s="35" t="str">
        <f t="shared" si="230"/>
        <v>68061130</v>
      </c>
      <c r="C14735" s="32" t="s">
        <v>1196</v>
      </c>
      <c r="D14735" s="33">
        <v>0</v>
      </c>
      <c r="E14735" s="34">
        <v>-4135.07</v>
      </c>
    </row>
    <row r="14736" spans="1:5" x14ac:dyDescent="0.25">
      <c r="A14736">
        <v>10</v>
      </c>
      <c r="B14736" s="35" t="str">
        <f t="shared" si="230"/>
        <v>68061160</v>
      </c>
      <c r="C14736" s="32" t="s">
        <v>1197</v>
      </c>
      <c r="D14736" s="33">
        <v>0</v>
      </c>
      <c r="E14736" s="34">
        <v>0.04</v>
      </c>
    </row>
    <row r="14737" spans="1:5" x14ac:dyDescent="0.25">
      <c r="A14737">
        <v>10</v>
      </c>
      <c r="B14737" s="35" t="str">
        <f t="shared" si="230"/>
        <v>68061170</v>
      </c>
      <c r="C14737" s="32" t="s">
        <v>1198</v>
      </c>
      <c r="D14737" s="33">
        <v>0</v>
      </c>
      <c r="E14737" s="34">
        <v>765.81</v>
      </c>
    </row>
    <row r="14738" spans="1:5" x14ac:dyDescent="0.25">
      <c r="A14738">
        <v>10</v>
      </c>
      <c r="B14738" s="35" t="str">
        <f t="shared" si="230"/>
        <v>68061180</v>
      </c>
      <c r="C14738" s="32" t="s">
        <v>1199</v>
      </c>
      <c r="D14738" s="33">
        <v>0</v>
      </c>
      <c r="E14738" s="34">
        <v>1.2</v>
      </c>
    </row>
    <row r="14739" spans="1:5" x14ac:dyDescent="0.25">
      <c r="A14739">
        <v>10</v>
      </c>
      <c r="B14739" s="35" t="str">
        <f t="shared" si="230"/>
        <v>68061190</v>
      </c>
      <c r="C14739" s="32" t="s">
        <v>1200</v>
      </c>
      <c r="D14739" s="33">
        <v>0</v>
      </c>
      <c r="E14739" s="34">
        <v>0.1</v>
      </c>
    </row>
    <row r="14740" spans="1:5" x14ac:dyDescent="0.25">
      <c r="A14740">
        <v>10</v>
      </c>
      <c r="B14740" s="35" t="str">
        <f t="shared" si="230"/>
        <v>68061200</v>
      </c>
      <c r="C14740" s="32" t="s">
        <v>1201</v>
      </c>
      <c r="D14740" s="33">
        <v>0</v>
      </c>
      <c r="E14740" s="34">
        <v>0.76</v>
      </c>
    </row>
    <row r="14741" spans="1:5" x14ac:dyDescent="0.25">
      <c r="A14741">
        <v>10</v>
      </c>
      <c r="B14741" s="35" t="str">
        <f t="shared" si="230"/>
        <v>68061210</v>
      </c>
      <c r="C14741" s="32" t="s">
        <v>1849</v>
      </c>
      <c r="D14741" s="33">
        <v>0</v>
      </c>
      <c r="E14741" s="34">
        <v>-0.62</v>
      </c>
    </row>
    <row r="14742" spans="1:5" x14ac:dyDescent="0.25">
      <c r="A14742">
        <v>10</v>
      </c>
      <c r="B14742" s="35" t="str">
        <f t="shared" si="230"/>
        <v>68061220</v>
      </c>
      <c r="C14742" s="32" t="s">
        <v>1202</v>
      </c>
      <c r="D14742" s="33">
        <v>0</v>
      </c>
      <c r="E14742" s="34">
        <v>0.2</v>
      </c>
    </row>
    <row r="14743" spans="1:5" x14ac:dyDescent="0.25">
      <c r="A14743">
        <v>10</v>
      </c>
      <c r="B14743" s="35" t="str">
        <f t="shared" si="230"/>
        <v>68061240</v>
      </c>
      <c r="C14743" s="32" t="s">
        <v>1203</v>
      </c>
      <c r="D14743" s="33">
        <v>0</v>
      </c>
      <c r="E14743" s="34">
        <v>-86.23</v>
      </c>
    </row>
    <row r="14744" spans="1:5" x14ac:dyDescent="0.25">
      <c r="A14744">
        <v>10</v>
      </c>
      <c r="B14744" s="35" t="str">
        <f t="shared" ref="B14744:B14807" si="231">LEFT(C14744,8)</f>
        <v>68061250</v>
      </c>
      <c r="C14744" s="32" t="s">
        <v>1204</v>
      </c>
      <c r="D14744" s="33">
        <v>0</v>
      </c>
      <c r="E14744" s="33">
        <v>0</v>
      </c>
    </row>
    <row r="14745" spans="1:5" x14ac:dyDescent="0.25">
      <c r="A14745">
        <v>10</v>
      </c>
      <c r="B14745" s="35" t="str">
        <f t="shared" si="231"/>
        <v>68061260</v>
      </c>
      <c r="C14745" s="32" t="s">
        <v>1205</v>
      </c>
      <c r="D14745" s="33">
        <v>0</v>
      </c>
      <c r="E14745" s="34">
        <v>0.96</v>
      </c>
    </row>
    <row r="14746" spans="1:5" x14ac:dyDescent="0.25">
      <c r="A14746">
        <v>10</v>
      </c>
      <c r="B14746" s="35" t="str">
        <f t="shared" si="231"/>
        <v>68061290</v>
      </c>
      <c r="C14746" s="32" t="s">
        <v>1206</v>
      </c>
      <c r="D14746" s="33">
        <v>0</v>
      </c>
      <c r="E14746" s="33">
        <v>0</v>
      </c>
    </row>
    <row r="14747" spans="1:5" x14ac:dyDescent="0.25">
      <c r="A14747">
        <v>10</v>
      </c>
      <c r="B14747" s="35" t="str">
        <f t="shared" si="231"/>
        <v>68999000</v>
      </c>
      <c r="C14747" s="32" t="s">
        <v>1207</v>
      </c>
      <c r="D14747" s="33">
        <v>0</v>
      </c>
      <c r="E14747" s="34">
        <v>-64372865.350000001</v>
      </c>
    </row>
    <row r="14748" spans="1:5" x14ac:dyDescent="0.25">
      <c r="A14748">
        <v>10</v>
      </c>
      <c r="B14748" s="35" t="str">
        <f t="shared" si="231"/>
        <v>69990030</v>
      </c>
      <c r="C14748" s="32" t="s">
        <v>1850</v>
      </c>
      <c r="D14748" s="33">
        <v>0</v>
      </c>
      <c r="E14748" s="34">
        <v>7960.89</v>
      </c>
    </row>
    <row r="14749" spans="1:5" x14ac:dyDescent="0.25">
      <c r="A14749">
        <v>10</v>
      </c>
      <c r="B14749" s="35" t="str">
        <f t="shared" si="231"/>
        <v>69990035</v>
      </c>
      <c r="C14749" s="32" t="s">
        <v>1208</v>
      </c>
      <c r="D14749" s="33">
        <v>0</v>
      </c>
      <c r="E14749" s="34">
        <v>60565.58</v>
      </c>
    </row>
    <row r="14750" spans="1:5" x14ac:dyDescent="0.25">
      <c r="A14750">
        <v>10</v>
      </c>
      <c r="B14750" s="35" t="str">
        <f t="shared" si="231"/>
        <v>69990050</v>
      </c>
      <c r="C14750" s="32" t="s">
        <v>1209</v>
      </c>
      <c r="D14750" s="33">
        <v>0</v>
      </c>
      <c r="E14750" s="34">
        <v>853949.35</v>
      </c>
    </row>
    <row r="14751" spans="1:5" x14ac:dyDescent="0.25">
      <c r="A14751">
        <v>10</v>
      </c>
      <c r="B14751" s="35" t="str">
        <f t="shared" si="231"/>
        <v>69990055</v>
      </c>
      <c r="C14751" s="32" t="s">
        <v>1210</v>
      </c>
      <c r="D14751" s="33">
        <v>0</v>
      </c>
      <c r="E14751" s="34">
        <v>73263.7</v>
      </c>
    </row>
    <row r="14752" spans="1:5" x14ac:dyDescent="0.25">
      <c r="A14752">
        <v>10</v>
      </c>
      <c r="B14752" s="35" t="str">
        <f t="shared" si="231"/>
        <v>69990080</v>
      </c>
      <c r="C14752" s="32" t="s">
        <v>1852</v>
      </c>
      <c r="D14752" s="33">
        <v>0</v>
      </c>
      <c r="E14752" s="34">
        <v>756208.41</v>
      </c>
    </row>
    <row r="14753" spans="1:5" x14ac:dyDescent="0.25">
      <c r="A14753">
        <v>10</v>
      </c>
      <c r="B14753" s="35" t="str">
        <f t="shared" si="231"/>
        <v>69990090</v>
      </c>
      <c r="C14753" s="32" t="s">
        <v>1211</v>
      </c>
      <c r="D14753" s="33">
        <v>0</v>
      </c>
      <c r="E14753" s="34">
        <v>-33253.22</v>
      </c>
    </row>
    <row r="14754" spans="1:5" x14ac:dyDescent="0.25">
      <c r="A14754">
        <v>10</v>
      </c>
      <c r="B14754" s="35" t="str">
        <f t="shared" si="231"/>
        <v>69990111</v>
      </c>
      <c r="C14754" s="32" t="s">
        <v>1853</v>
      </c>
      <c r="D14754" s="33">
        <v>0</v>
      </c>
      <c r="E14754" s="34">
        <v>-222.28</v>
      </c>
    </row>
    <row r="14755" spans="1:5" x14ac:dyDescent="0.25">
      <c r="A14755">
        <v>10</v>
      </c>
      <c r="B14755" s="35" t="str">
        <f t="shared" si="231"/>
        <v>69990112</v>
      </c>
      <c r="C14755" s="32" t="s">
        <v>1854</v>
      </c>
      <c r="D14755" s="33">
        <v>0</v>
      </c>
      <c r="E14755" s="34">
        <v>-0.09</v>
      </c>
    </row>
    <row r="14756" spans="1:5" x14ac:dyDescent="0.25">
      <c r="A14756">
        <v>10</v>
      </c>
      <c r="B14756" s="35" t="str">
        <f t="shared" si="231"/>
        <v>69990114</v>
      </c>
      <c r="C14756" s="32" t="s">
        <v>1855</v>
      </c>
      <c r="D14756" s="33">
        <v>0</v>
      </c>
      <c r="E14756" s="33">
        <v>0</v>
      </c>
    </row>
    <row r="14757" spans="1:5" x14ac:dyDescent="0.25">
      <c r="A14757">
        <v>10</v>
      </c>
      <c r="B14757" s="35" t="str">
        <f t="shared" si="231"/>
        <v>69990115</v>
      </c>
      <c r="C14757" s="32" t="s">
        <v>1856</v>
      </c>
      <c r="D14757" s="33">
        <v>0</v>
      </c>
      <c r="E14757" s="34">
        <v>-0.01</v>
      </c>
    </row>
    <row r="14758" spans="1:5" x14ac:dyDescent="0.25">
      <c r="A14758">
        <v>10</v>
      </c>
      <c r="B14758" s="35" t="str">
        <f t="shared" si="231"/>
        <v>69990120</v>
      </c>
      <c r="C14758" s="32" t="s">
        <v>1212</v>
      </c>
      <c r="D14758" s="33">
        <v>0</v>
      </c>
      <c r="E14758" s="34">
        <v>333046.69</v>
      </c>
    </row>
    <row r="14759" spans="1:5" x14ac:dyDescent="0.25">
      <c r="A14759">
        <v>10</v>
      </c>
      <c r="B14759" s="35" t="str">
        <f t="shared" si="231"/>
        <v>69990130</v>
      </c>
      <c r="C14759" s="32" t="s">
        <v>1213</v>
      </c>
      <c r="D14759" s="33">
        <v>0</v>
      </c>
      <c r="E14759" s="34">
        <v>-58863.4</v>
      </c>
    </row>
    <row r="14760" spans="1:5" x14ac:dyDescent="0.25">
      <c r="A14760">
        <v>10</v>
      </c>
      <c r="B14760" s="35" t="str">
        <f t="shared" si="231"/>
        <v>69990150</v>
      </c>
      <c r="C14760" s="32" t="s">
        <v>1214</v>
      </c>
      <c r="D14760" s="33">
        <v>0</v>
      </c>
      <c r="E14760" s="34">
        <v>-4496.6000000000004</v>
      </c>
    </row>
    <row r="14761" spans="1:5" x14ac:dyDescent="0.25">
      <c r="A14761">
        <v>10</v>
      </c>
      <c r="B14761" s="35" t="str">
        <f t="shared" si="231"/>
        <v>69990170</v>
      </c>
      <c r="C14761" s="32" t="s">
        <v>1857</v>
      </c>
      <c r="D14761" s="33">
        <v>0</v>
      </c>
      <c r="E14761" s="34">
        <v>-70.400000000000006</v>
      </c>
    </row>
    <row r="14762" spans="1:5" x14ac:dyDescent="0.25">
      <c r="A14762">
        <v>10</v>
      </c>
      <c r="B14762" s="35" t="str">
        <f t="shared" si="231"/>
        <v>69990174</v>
      </c>
      <c r="C14762" s="32" t="s">
        <v>1858</v>
      </c>
      <c r="D14762" s="33">
        <v>0</v>
      </c>
      <c r="E14762" s="34">
        <v>-6515.79</v>
      </c>
    </row>
    <row r="14763" spans="1:5" x14ac:dyDescent="0.25">
      <c r="A14763">
        <v>10</v>
      </c>
      <c r="B14763" s="35" t="str">
        <f t="shared" si="231"/>
        <v>69990175</v>
      </c>
      <c r="C14763" s="32" t="s">
        <v>1859</v>
      </c>
      <c r="D14763" s="33">
        <v>0</v>
      </c>
      <c r="E14763" s="34">
        <v>382.59</v>
      </c>
    </row>
    <row r="14764" spans="1:5" x14ac:dyDescent="0.25">
      <c r="A14764">
        <v>10</v>
      </c>
      <c r="B14764" s="35" t="str">
        <f t="shared" si="231"/>
        <v>69990177</v>
      </c>
      <c r="C14764" s="32" t="s">
        <v>1215</v>
      </c>
      <c r="D14764" s="33">
        <v>0</v>
      </c>
      <c r="E14764" s="34">
        <v>16055.09</v>
      </c>
    </row>
    <row r="14765" spans="1:5" x14ac:dyDescent="0.25">
      <c r="A14765">
        <v>10</v>
      </c>
      <c r="B14765" s="35" t="str">
        <f t="shared" si="231"/>
        <v>69990178</v>
      </c>
      <c r="C14765" s="32" t="s">
        <v>1860</v>
      </c>
      <c r="D14765" s="33">
        <v>0</v>
      </c>
      <c r="E14765" s="34">
        <v>155849.53</v>
      </c>
    </row>
    <row r="14766" spans="1:5" x14ac:dyDescent="0.25">
      <c r="A14766">
        <v>10</v>
      </c>
      <c r="B14766" s="35" t="str">
        <f t="shared" si="231"/>
        <v>69990179</v>
      </c>
      <c r="C14766" s="32" t="s">
        <v>1861</v>
      </c>
      <c r="D14766" s="33">
        <v>0</v>
      </c>
      <c r="E14766" s="34">
        <v>0.01</v>
      </c>
    </row>
    <row r="14767" spans="1:5" x14ac:dyDescent="0.25">
      <c r="A14767">
        <v>10</v>
      </c>
      <c r="B14767" s="35" t="str">
        <f t="shared" si="231"/>
        <v>69990181</v>
      </c>
      <c r="C14767" s="32" t="s">
        <v>1216</v>
      </c>
      <c r="D14767" s="33">
        <v>0</v>
      </c>
      <c r="E14767" s="34">
        <v>-259401.60000000001</v>
      </c>
    </row>
    <row r="14768" spans="1:5" x14ac:dyDescent="0.25">
      <c r="A14768">
        <v>10</v>
      </c>
      <c r="B14768" s="35" t="str">
        <f t="shared" si="231"/>
        <v>69990185</v>
      </c>
      <c r="C14768" s="32" t="s">
        <v>1862</v>
      </c>
      <c r="D14768" s="33">
        <v>0</v>
      </c>
      <c r="E14768" s="34">
        <v>-0.01</v>
      </c>
    </row>
    <row r="14769" spans="1:5" x14ac:dyDescent="0.25">
      <c r="A14769">
        <v>10</v>
      </c>
      <c r="B14769" s="35" t="str">
        <f t="shared" si="231"/>
        <v>69990205</v>
      </c>
      <c r="C14769" s="32" t="s">
        <v>1217</v>
      </c>
      <c r="D14769" s="33">
        <v>0</v>
      </c>
      <c r="E14769" s="34">
        <v>7500</v>
      </c>
    </row>
    <row r="14770" spans="1:5" x14ac:dyDescent="0.25">
      <c r="A14770">
        <v>10</v>
      </c>
      <c r="B14770" s="35" t="str">
        <f t="shared" si="231"/>
        <v>82200000</v>
      </c>
      <c r="C14770" s="32" t="s">
        <v>1863</v>
      </c>
      <c r="D14770" s="33">
        <v>0</v>
      </c>
      <c r="E14770" s="34">
        <v>93467.14</v>
      </c>
    </row>
    <row r="14771" spans="1:5" x14ac:dyDescent="0.25">
      <c r="A14771">
        <v>10</v>
      </c>
      <c r="B14771" s="35" t="str">
        <f t="shared" si="231"/>
        <v>82200001</v>
      </c>
      <c r="C14771" s="32" t="s">
        <v>1236</v>
      </c>
      <c r="D14771" s="33">
        <v>0</v>
      </c>
      <c r="E14771" s="34">
        <v>-19431901.629999999</v>
      </c>
    </row>
    <row r="14772" spans="1:5" x14ac:dyDescent="0.25">
      <c r="A14772">
        <v>10</v>
      </c>
      <c r="B14772" s="35" t="str">
        <f t="shared" si="231"/>
        <v>82200002</v>
      </c>
      <c r="C14772" s="32" t="s">
        <v>1237</v>
      </c>
      <c r="D14772" s="33">
        <v>0</v>
      </c>
      <c r="E14772" s="34">
        <v>-1426696323.3099999</v>
      </c>
    </row>
    <row r="14773" spans="1:5" x14ac:dyDescent="0.25">
      <c r="A14773">
        <v>10</v>
      </c>
      <c r="B14773" s="35" t="str">
        <f t="shared" si="231"/>
        <v>82200008</v>
      </c>
      <c r="C14773" s="32" t="s">
        <v>1864</v>
      </c>
      <c r="D14773" s="33">
        <v>0</v>
      </c>
      <c r="E14773" s="34">
        <v>-55828.68</v>
      </c>
    </row>
    <row r="14774" spans="1:5" x14ac:dyDescent="0.25">
      <c r="A14774">
        <v>10</v>
      </c>
      <c r="B14774" s="35" t="str">
        <f t="shared" si="231"/>
        <v xml:space="preserve">FERC_IS </v>
      </c>
      <c r="C14774" s="25" t="s">
        <v>265</v>
      </c>
      <c r="D14774" s="26">
        <v>0</v>
      </c>
      <c r="E14774" s="27">
        <v>-257784672.59999999</v>
      </c>
    </row>
    <row r="14775" spans="1:5" x14ac:dyDescent="0.25">
      <c r="A14775">
        <v>10</v>
      </c>
      <c r="B14775" s="35" t="str">
        <f t="shared" si="231"/>
        <v>F1-P112.</v>
      </c>
      <c r="C14775" s="25" t="s">
        <v>1285</v>
      </c>
      <c r="D14775" s="27">
        <v>-374760367.23000002</v>
      </c>
      <c r="E14775" s="27">
        <v>-535170660.82999998</v>
      </c>
    </row>
    <row r="14776" spans="1:5" x14ac:dyDescent="0.25">
      <c r="A14776">
        <v>10</v>
      </c>
      <c r="B14776" s="35" t="str">
        <f t="shared" si="231"/>
        <v>21610013</v>
      </c>
      <c r="C14776" s="32" t="s">
        <v>1286</v>
      </c>
      <c r="D14776" s="34">
        <v>14969706</v>
      </c>
      <c r="E14776" s="34">
        <v>17141231</v>
      </c>
    </row>
    <row r="14777" spans="1:5" x14ac:dyDescent="0.25">
      <c r="A14777">
        <v>10</v>
      </c>
      <c r="B14777" s="35" t="str">
        <f t="shared" si="231"/>
        <v xml:space="preserve">F216-1  </v>
      </c>
      <c r="C14777" s="25" t="s">
        <v>1287</v>
      </c>
      <c r="D14777" s="27">
        <v>14969706</v>
      </c>
      <c r="E14777" s="27">
        <v>17141231</v>
      </c>
    </row>
    <row r="14778" spans="1:5" x14ac:dyDescent="0.25">
      <c r="A14778">
        <v>10</v>
      </c>
      <c r="B14778" s="35" t="str">
        <f t="shared" si="231"/>
        <v>F1-P112.</v>
      </c>
      <c r="C14778" s="25" t="s">
        <v>239</v>
      </c>
      <c r="D14778" s="27">
        <v>14969706</v>
      </c>
      <c r="E14778" s="27">
        <v>17141231</v>
      </c>
    </row>
    <row r="14779" spans="1:5" x14ac:dyDescent="0.25">
      <c r="A14779">
        <v>10</v>
      </c>
      <c r="B14779" s="35" t="str">
        <f t="shared" si="231"/>
        <v>21900103</v>
      </c>
      <c r="C14779" s="32" t="s">
        <v>1288</v>
      </c>
      <c r="D14779" s="34">
        <v>-13858399.1</v>
      </c>
      <c r="E14779" s="34">
        <v>-13266159.1</v>
      </c>
    </row>
    <row r="14780" spans="1:5" x14ac:dyDescent="0.25">
      <c r="A14780">
        <v>10</v>
      </c>
      <c r="B14780" s="35" t="str">
        <f t="shared" si="231"/>
        <v>21900113</v>
      </c>
      <c r="C14780" s="32" t="s">
        <v>1289</v>
      </c>
      <c r="D14780" s="34">
        <v>21676596.399999999</v>
      </c>
      <c r="E14780" s="34">
        <v>20695756.399999999</v>
      </c>
    </row>
    <row r="14781" spans="1:5" x14ac:dyDescent="0.25">
      <c r="A14781">
        <v>10</v>
      </c>
      <c r="B14781" s="35" t="str">
        <f t="shared" si="231"/>
        <v>21900133</v>
      </c>
      <c r="C14781" s="32" t="s">
        <v>1290</v>
      </c>
      <c r="D14781" s="34">
        <v>421283.7</v>
      </c>
      <c r="E14781" s="34">
        <v>403513.7</v>
      </c>
    </row>
    <row r="14782" spans="1:5" x14ac:dyDescent="0.25">
      <c r="A14782">
        <v>10</v>
      </c>
      <c r="B14782" s="35" t="str">
        <f t="shared" si="231"/>
        <v>21900143</v>
      </c>
      <c r="C14782" s="32" t="s">
        <v>1291</v>
      </c>
      <c r="D14782" s="34">
        <v>209337118</v>
      </c>
      <c r="E14782" s="34">
        <v>197901582.5</v>
      </c>
    </row>
    <row r="14783" spans="1:5" x14ac:dyDescent="0.25">
      <c r="A14783">
        <v>10</v>
      </c>
      <c r="B14783" s="35" t="str">
        <f t="shared" si="231"/>
        <v>21900153</v>
      </c>
      <c r="C14783" s="32" t="s">
        <v>1292</v>
      </c>
      <c r="D14783" s="34">
        <v>-73267991.299999997</v>
      </c>
      <c r="E14783" s="34">
        <v>-69265553.870000005</v>
      </c>
    </row>
    <row r="14784" spans="1:5" x14ac:dyDescent="0.25">
      <c r="A14784">
        <v>10</v>
      </c>
      <c r="B14784" s="35" t="str">
        <f t="shared" si="231"/>
        <v>21900163</v>
      </c>
      <c r="C14784" s="32" t="s">
        <v>1293</v>
      </c>
      <c r="D14784" s="34">
        <v>11360802</v>
      </c>
      <c r="E14784" s="34">
        <v>10130292</v>
      </c>
    </row>
    <row r="14785" spans="1:5" x14ac:dyDescent="0.25">
      <c r="A14785">
        <v>10</v>
      </c>
      <c r="B14785" s="35" t="str">
        <f t="shared" si="231"/>
        <v>21900173</v>
      </c>
      <c r="C14785" s="32" t="s">
        <v>1294</v>
      </c>
      <c r="D14785" s="34">
        <v>-3976280.66</v>
      </c>
      <c r="E14785" s="34">
        <v>-3545602.16</v>
      </c>
    </row>
    <row r="14786" spans="1:5" x14ac:dyDescent="0.25">
      <c r="A14786">
        <v>10</v>
      </c>
      <c r="B14786" s="35" t="str">
        <f t="shared" si="231"/>
        <v>21900183</v>
      </c>
      <c r="C14786" s="32" t="s">
        <v>1295</v>
      </c>
      <c r="D14786" s="34">
        <v>-5076000</v>
      </c>
      <c r="E14786" s="34">
        <v>-4341666.67</v>
      </c>
    </row>
    <row r="14787" spans="1:5" x14ac:dyDescent="0.25">
      <c r="A14787">
        <v>10</v>
      </c>
      <c r="B14787" s="35" t="str">
        <f t="shared" si="231"/>
        <v>21900193</v>
      </c>
      <c r="C14787" s="32" t="s">
        <v>1296</v>
      </c>
      <c r="D14787" s="34">
        <v>1776599.91</v>
      </c>
      <c r="E14787" s="34">
        <v>1519583.24</v>
      </c>
    </row>
    <row r="14788" spans="1:5" x14ac:dyDescent="0.25">
      <c r="A14788">
        <v>10</v>
      </c>
      <c r="B14788" s="35" t="str">
        <f t="shared" si="231"/>
        <v>21900223</v>
      </c>
      <c r="C14788" s="32" t="s">
        <v>1297</v>
      </c>
      <c r="D14788" s="34">
        <v>-147449.29999999999</v>
      </c>
      <c r="E14788" s="34">
        <v>-141229.79999999999</v>
      </c>
    </row>
    <row r="14789" spans="1:5" x14ac:dyDescent="0.25">
      <c r="A14789">
        <v>10</v>
      </c>
      <c r="B14789" s="35" t="str">
        <f t="shared" si="231"/>
        <v>21900233</v>
      </c>
      <c r="C14789" s="32" t="s">
        <v>1298</v>
      </c>
      <c r="D14789" s="34">
        <v>4850439.6900000004</v>
      </c>
      <c r="E14789" s="34">
        <v>4643155.6900000004</v>
      </c>
    </row>
    <row r="14790" spans="1:5" x14ac:dyDescent="0.25">
      <c r="A14790">
        <v>10</v>
      </c>
      <c r="B14790" s="35" t="str">
        <f t="shared" si="231"/>
        <v>21900243</v>
      </c>
      <c r="C14790" s="32" t="s">
        <v>1299</v>
      </c>
      <c r="D14790" s="34">
        <v>-7586808.7400000002</v>
      </c>
      <c r="E14790" s="34">
        <v>-7243514.7400000002</v>
      </c>
    </row>
    <row r="14791" spans="1:5" x14ac:dyDescent="0.25">
      <c r="A14791">
        <v>10</v>
      </c>
      <c r="B14791" s="35" t="str">
        <f t="shared" si="231"/>
        <v xml:space="preserve">F219    </v>
      </c>
      <c r="C14791" s="25" t="s">
        <v>1300</v>
      </c>
      <c r="D14791" s="27">
        <v>145509910.59999999</v>
      </c>
      <c r="E14791" s="27">
        <v>137490157.19</v>
      </c>
    </row>
    <row r="14792" spans="1:5" x14ac:dyDescent="0.25">
      <c r="A14792">
        <v>10</v>
      </c>
      <c r="B14792" s="35" t="str">
        <f t="shared" si="231"/>
        <v>F1-P112.</v>
      </c>
      <c r="C14792" s="25" t="s">
        <v>240</v>
      </c>
      <c r="D14792" s="27">
        <v>145509910.59999999</v>
      </c>
      <c r="E14792" s="27">
        <v>137490157.19</v>
      </c>
    </row>
    <row r="14793" spans="1:5" x14ac:dyDescent="0.25">
      <c r="A14793">
        <v>10</v>
      </c>
      <c r="B14793" s="35" t="str">
        <f t="shared" si="231"/>
        <v>F1-P112-</v>
      </c>
      <c r="C14793" s="30" t="s">
        <v>1301</v>
      </c>
      <c r="D14793" s="38">
        <v>-3490247850.48</v>
      </c>
      <c r="E14793" s="38">
        <v>-3656506372.4899998</v>
      </c>
    </row>
    <row r="14794" spans="1:5" x14ac:dyDescent="0.25">
      <c r="A14794">
        <v>10</v>
      </c>
      <c r="B14794" s="35" t="str">
        <f t="shared" si="231"/>
        <v>22100393</v>
      </c>
      <c r="C14794" s="32" t="s">
        <v>1302</v>
      </c>
      <c r="D14794" s="34">
        <v>-15000000</v>
      </c>
      <c r="E14794" s="34">
        <v>-15000000</v>
      </c>
    </row>
    <row r="14795" spans="1:5" x14ac:dyDescent="0.25">
      <c r="A14795">
        <v>10</v>
      </c>
      <c r="B14795" s="35" t="str">
        <f t="shared" si="231"/>
        <v>22100413</v>
      </c>
      <c r="C14795" s="32" t="s">
        <v>1303</v>
      </c>
      <c r="D14795" s="34">
        <v>-2000000</v>
      </c>
      <c r="E14795" s="34">
        <v>-2000000</v>
      </c>
    </row>
    <row r="14796" spans="1:5" x14ac:dyDescent="0.25">
      <c r="A14796">
        <v>10</v>
      </c>
      <c r="B14796" s="35" t="str">
        <f t="shared" si="231"/>
        <v>22100713</v>
      </c>
      <c r="C14796" s="32" t="s">
        <v>1304</v>
      </c>
      <c r="D14796" s="34">
        <v>-300000000</v>
      </c>
      <c r="E14796" s="34">
        <v>-300000000</v>
      </c>
    </row>
    <row r="14797" spans="1:5" x14ac:dyDescent="0.25">
      <c r="A14797">
        <v>10</v>
      </c>
      <c r="B14797" s="35" t="str">
        <f t="shared" si="231"/>
        <v>22100723</v>
      </c>
      <c r="C14797" s="32" t="s">
        <v>1305</v>
      </c>
      <c r="D14797" s="34">
        <v>-200000000</v>
      </c>
      <c r="E14797" s="34">
        <v>-200000000</v>
      </c>
    </row>
    <row r="14798" spans="1:5" x14ac:dyDescent="0.25">
      <c r="A14798">
        <v>10</v>
      </c>
      <c r="B14798" s="35" t="str">
        <f t="shared" si="231"/>
        <v>22100743</v>
      </c>
      <c r="C14798" s="32" t="s">
        <v>1306</v>
      </c>
      <c r="D14798" s="34">
        <v>-100000000</v>
      </c>
      <c r="E14798" s="34">
        <v>-100000000</v>
      </c>
    </row>
    <row r="14799" spans="1:5" x14ac:dyDescent="0.25">
      <c r="A14799">
        <v>10</v>
      </c>
      <c r="B14799" s="35" t="str">
        <f t="shared" si="231"/>
        <v>22100823</v>
      </c>
      <c r="C14799" s="32" t="s">
        <v>1307</v>
      </c>
      <c r="D14799" s="34">
        <v>-250000000</v>
      </c>
      <c r="E14799" s="34">
        <v>-250000000</v>
      </c>
    </row>
    <row r="14800" spans="1:5" x14ac:dyDescent="0.25">
      <c r="A14800">
        <v>10</v>
      </c>
      <c r="B14800" s="35" t="str">
        <f t="shared" si="231"/>
        <v>22100833</v>
      </c>
      <c r="C14800" s="32" t="s">
        <v>1308</v>
      </c>
      <c r="D14800" s="34">
        <v>-138460000</v>
      </c>
      <c r="E14800" s="34">
        <v>-138460000</v>
      </c>
    </row>
    <row r="14801" spans="1:5" x14ac:dyDescent="0.25">
      <c r="A14801">
        <v>10</v>
      </c>
      <c r="B14801" s="35" t="str">
        <f t="shared" si="231"/>
        <v>22100843</v>
      </c>
      <c r="C14801" s="32" t="s">
        <v>1309</v>
      </c>
      <c r="D14801" s="34">
        <v>-23400000</v>
      </c>
      <c r="E14801" s="34">
        <v>-23400000</v>
      </c>
    </row>
    <row r="14802" spans="1:5" x14ac:dyDescent="0.25">
      <c r="A14802">
        <v>10</v>
      </c>
      <c r="B14802" s="35" t="str">
        <f t="shared" si="231"/>
        <v>22100853</v>
      </c>
      <c r="C14802" s="32" t="s">
        <v>1310</v>
      </c>
      <c r="D14802" s="34">
        <v>-425000000</v>
      </c>
      <c r="E14802" s="34">
        <v>-425000000</v>
      </c>
    </row>
    <row r="14803" spans="1:5" x14ac:dyDescent="0.25">
      <c r="A14803">
        <v>10</v>
      </c>
      <c r="B14803" s="35" t="str">
        <f t="shared" si="231"/>
        <v>22100923</v>
      </c>
      <c r="C14803" s="32" t="s">
        <v>1312</v>
      </c>
      <c r="D14803" s="34">
        <v>-250000000</v>
      </c>
      <c r="E14803" s="34">
        <v>-250000000</v>
      </c>
    </row>
    <row r="14804" spans="1:5" x14ac:dyDescent="0.25">
      <c r="A14804">
        <v>10</v>
      </c>
      <c r="B14804" s="35" t="str">
        <f t="shared" si="231"/>
        <v>22100933</v>
      </c>
      <c r="C14804" s="32" t="s">
        <v>1313</v>
      </c>
      <c r="D14804" s="34">
        <v>-45000000</v>
      </c>
      <c r="E14804" s="34">
        <v>-45000000</v>
      </c>
    </row>
    <row r="14805" spans="1:5" x14ac:dyDescent="0.25">
      <c r="A14805">
        <v>10</v>
      </c>
      <c r="B14805" s="35" t="str">
        <f t="shared" si="231"/>
        <v>22101023</v>
      </c>
      <c r="C14805" s="32" t="s">
        <v>1314</v>
      </c>
      <c r="D14805" s="34">
        <v>-250000000</v>
      </c>
      <c r="E14805" s="34">
        <v>-250000000</v>
      </c>
    </row>
    <row r="14806" spans="1:5" x14ac:dyDescent="0.25">
      <c r="A14806">
        <v>10</v>
      </c>
      <c r="B14806" s="35" t="str">
        <f t="shared" si="231"/>
        <v>22101033</v>
      </c>
      <c r="C14806" s="32" t="s">
        <v>1315</v>
      </c>
      <c r="D14806" s="34">
        <v>-300000000</v>
      </c>
      <c r="E14806" s="34">
        <v>-300000000</v>
      </c>
    </row>
    <row r="14807" spans="1:5" x14ac:dyDescent="0.25">
      <c r="A14807">
        <v>10</v>
      </c>
      <c r="B14807" s="35" t="str">
        <f t="shared" si="231"/>
        <v>22101053</v>
      </c>
      <c r="C14807" s="32" t="s">
        <v>1316</v>
      </c>
      <c r="D14807" s="34">
        <v>-250000000</v>
      </c>
      <c r="E14807" s="34">
        <v>-250000000</v>
      </c>
    </row>
    <row r="14808" spans="1:5" x14ac:dyDescent="0.25">
      <c r="A14808">
        <v>10</v>
      </c>
      <c r="B14808" s="35" t="str">
        <f t="shared" ref="B14808:B14871" si="232">LEFT(C14808,8)</f>
        <v>22101113</v>
      </c>
      <c r="C14808" s="32" t="s">
        <v>1317</v>
      </c>
      <c r="D14808" s="34">
        <v>-350000000</v>
      </c>
      <c r="E14808" s="34">
        <v>-350000000</v>
      </c>
    </row>
    <row r="14809" spans="1:5" x14ac:dyDescent="0.25">
      <c r="A14809">
        <v>10</v>
      </c>
      <c r="B14809" s="35" t="str">
        <f t="shared" si="232"/>
        <v>22101123</v>
      </c>
      <c r="C14809" s="32" t="s">
        <v>1318</v>
      </c>
      <c r="D14809" s="34">
        <v>-325000000</v>
      </c>
      <c r="E14809" s="34">
        <v>-325000000</v>
      </c>
    </row>
    <row r="14810" spans="1:5" x14ac:dyDescent="0.25">
      <c r="A14810">
        <v>10</v>
      </c>
      <c r="B14810" s="35" t="str">
        <f t="shared" si="232"/>
        <v>22101133</v>
      </c>
      <c r="C14810" s="32" t="s">
        <v>1319</v>
      </c>
      <c r="D14810" s="34">
        <v>-250000000</v>
      </c>
      <c r="E14810" s="34">
        <v>-250000000</v>
      </c>
    </row>
    <row r="14811" spans="1:5" x14ac:dyDescent="0.25">
      <c r="A14811">
        <v>10</v>
      </c>
      <c r="B14811" s="35" t="str">
        <f t="shared" si="232"/>
        <v>22101143</v>
      </c>
      <c r="C14811" s="32" t="s">
        <v>1320</v>
      </c>
      <c r="D14811" s="34">
        <v>-300000000</v>
      </c>
      <c r="E14811" s="34">
        <v>-300000000</v>
      </c>
    </row>
    <row r="14812" spans="1:5" x14ac:dyDescent="0.25">
      <c r="A14812">
        <v>10</v>
      </c>
      <c r="B14812" s="35" t="str">
        <f t="shared" si="232"/>
        <v xml:space="preserve">F221    </v>
      </c>
      <c r="C14812" s="25" t="s">
        <v>1321</v>
      </c>
      <c r="D14812" s="27">
        <v>-3773860000</v>
      </c>
      <c r="E14812" s="27">
        <v>-3773860000</v>
      </c>
    </row>
    <row r="14813" spans="1:5" x14ac:dyDescent="0.25">
      <c r="A14813">
        <v>10</v>
      </c>
      <c r="B14813" s="35" t="str">
        <f t="shared" si="232"/>
        <v>F1-P112.</v>
      </c>
      <c r="C14813" s="25" t="s">
        <v>241</v>
      </c>
      <c r="D14813" s="27">
        <v>-3773860000</v>
      </c>
      <c r="E14813" s="27">
        <v>-3773860000</v>
      </c>
    </row>
    <row r="14814" spans="1:5" x14ac:dyDescent="0.25">
      <c r="A14814">
        <v>10</v>
      </c>
      <c r="B14814" s="35" t="str">
        <f t="shared" si="232"/>
        <v>22600083</v>
      </c>
      <c r="C14814" s="32" t="s">
        <v>1323</v>
      </c>
      <c r="D14814" s="34">
        <v>12135.12</v>
      </c>
      <c r="E14814" s="34">
        <v>11716.62</v>
      </c>
    </row>
    <row r="14815" spans="1:5" x14ac:dyDescent="0.25">
      <c r="A14815">
        <v>10</v>
      </c>
      <c r="B14815" s="35" t="str">
        <f t="shared" si="232"/>
        <v>22600093</v>
      </c>
      <c r="C14815" s="32" t="s">
        <v>1324</v>
      </c>
      <c r="D14815" s="34">
        <v>1810677.08</v>
      </c>
      <c r="E14815" s="34">
        <v>1757552.08</v>
      </c>
    </row>
    <row r="14816" spans="1:5" x14ac:dyDescent="0.25">
      <c r="A14816">
        <v>10</v>
      </c>
      <c r="B14816" s="35" t="str">
        <f t="shared" si="232"/>
        <v xml:space="preserve">F226    </v>
      </c>
      <c r="C14816" s="25" t="s">
        <v>1325</v>
      </c>
      <c r="D14816" s="27">
        <v>1822812.2</v>
      </c>
      <c r="E14816" s="27">
        <v>1769268.7</v>
      </c>
    </row>
    <row r="14817" spans="1:5" x14ac:dyDescent="0.25">
      <c r="A14817">
        <v>10</v>
      </c>
      <c r="B14817" s="35" t="str">
        <f t="shared" si="232"/>
        <v>F1-P112.</v>
      </c>
      <c r="C14817" s="25" t="s">
        <v>242</v>
      </c>
      <c r="D14817" s="27">
        <v>1822812.2</v>
      </c>
      <c r="E14817" s="27">
        <v>1769268.7</v>
      </c>
    </row>
    <row r="14818" spans="1:5" x14ac:dyDescent="0.25">
      <c r="A14818">
        <v>10</v>
      </c>
      <c r="B14818" s="35" t="str">
        <f t="shared" si="232"/>
        <v>F1-P112.</v>
      </c>
      <c r="C14818" s="30" t="s">
        <v>1326</v>
      </c>
      <c r="D14818" s="38">
        <v>-3772037187.8000002</v>
      </c>
      <c r="E14818" s="38">
        <v>-3772090731.3000002</v>
      </c>
    </row>
    <row r="14819" spans="1:5" x14ac:dyDescent="0.25">
      <c r="A14819">
        <v>10</v>
      </c>
      <c r="B14819" s="35" t="str">
        <f t="shared" si="232"/>
        <v>22700013</v>
      </c>
      <c r="C14819" s="32" t="s">
        <v>1327</v>
      </c>
      <c r="D14819" s="33">
        <v>0</v>
      </c>
      <c r="E14819" s="33">
        <v>0</v>
      </c>
    </row>
    <row r="14820" spans="1:5" x14ac:dyDescent="0.25">
      <c r="A14820">
        <v>10</v>
      </c>
      <c r="B14820" s="35" t="str">
        <f t="shared" si="232"/>
        <v xml:space="preserve">F227    </v>
      </c>
      <c r="C14820" s="25" t="s">
        <v>1328</v>
      </c>
      <c r="D14820" s="26">
        <v>0</v>
      </c>
      <c r="E14820" s="26">
        <v>0</v>
      </c>
    </row>
    <row r="14821" spans="1:5" x14ac:dyDescent="0.25">
      <c r="A14821">
        <v>10</v>
      </c>
      <c r="B14821" s="35" t="str">
        <f t="shared" si="232"/>
        <v>F1-P112.</v>
      </c>
      <c r="C14821" s="25" t="s">
        <v>243</v>
      </c>
      <c r="D14821" s="26">
        <v>0</v>
      </c>
      <c r="E14821" s="26">
        <v>0</v>
      </c>
    </row>
    <row r="14822" spans="1:5" x14ac:dyDescent="0.25">
      <c r="A14822">
        <v>10</v>
      </c>
      <c r="B14822" s="35" t="str">
        <f t="shared" si="232"/>
        <v>22820011</v>
      </c>
      <c r="C14822" s="32" t="s">
        <v>1329</v>
      </c>
      <c r="D14822" s="34">
        <v>-250000</v>
      </c>
      <c r="E14822" s="34">
        <v>-429000</v>
      </c>
    </row>
    <row r="14823" spans="1:5" x14ac:dyDescent="0.25">
      <c r="A14823">
        <v>10</v>
      </c>
      <c r="B14823" s="35" t="str">
        <f t="shared" si="232"/>
        <v>22820012</v>
      </c>
      <c r="C14823" s="32" t="s">
        <v>1330</v>
      </c>
      <c r="D14823" s="34">
        <v>-175000</v>
      </c>
      <c r="E14823" s="34">
        <v>-2150000</v>
      </c>
    </row>
    <row r="14824" spans="1:5" x14ac:dyDescent="0.25">
      <c r="A14824">
        <v>10</v>
      </c>
      <c r="B14824" s="35" t="str">
        <f t="shared" si="232"/>
        <v xml:space="preserve">F228-2  </v>
      </c>
      <c r="C14824" s="25" t="s">
        <v>1331</v>
      </c>
      <c r="D14824" s="27">
        <v>-425000</v>
      </c>
      <c r="E14824" s="27">
        <v>-2579000</v>
      </c>
    </row>
    <row r="14825" spans="1:5" x14ac:dyDescent="0.25">
      <c r="A14825">
        <v>10</v>
      </c>
      <c r="B14825" s="35" t="str">
        <f t="shared" si="232"/>
        <v>F1-P112.</v>
      </c>
      <c r="C14825" s="25" t="s">
        <v>244</v>
      </c>
      <c r="D14825" s="27">
        <v>-425000</v>
      </c>
      <c r="E14825" s="27">
        <v>-2579000</v>
      </c>
    </row>
    <row r="14826" spans="1:5" x14ac:dyDescent="0.25">
      <c r="A14826">
        <v>10</v>
      </c>
      <c r="B14826" s="35" t="str">
        <f t="shared" si="232"/>
        <v>22830003</v>
      </c>
      <c r="C14826" s="32" t="s">
        <v>1332</v>
      </c>
      <c r="D14826" s="34">
        <v>-53195295.920000002</v>
      </c>
      <c r="E14826" s="34">
        <v>-54346130.799999997</v>
      </c>
    </row>
    <row r="14827" spans="1:5" x14ac:dyDescent="0.25">
      <c r="A14827">
        <v>10</v>
      </c>
      <c r="B14827" s="35" t="str">
        <f t="shared" si="232"/>
        <v>22830013</v>
      </c>
      <c r="C14827" s="32" t="s">
        <v>1333</v>
      </c>
      <c r="D14827" s="34">
        <v>-2871144.1</v>
      </c>
      <c r="E14827" s="34">
        <v>-2718000</v>
      </c>
    </row>
    <row r="14828" spans="1:5" x14ac:dyDescent="0.25">
      <c r="A14828">
        <v>10</v>
      </c>
      <c r="B14828" s="35" t="str">
        <f t="shared" si="232"/>
        <v>22830023</v>
      </c>
      <c r="C14828" s="32" t="s">
        <v>1334</v>
      </c>
      <c r="D14828" s="34">
        <v>-32346587</v>
      </c>
      <c r="E14828" s="34">
        <v>-12966804.75</v>
      </c>
    </row>
    <row r="14829" spans="1:5" x14ac:dyDescent="0.25">
      <c r="A14829">
        <v>10</v>
      </c>
      <c r="B14829" s="35" t="str">
        <f t="shared" si="232"/>
        <v>22830033</v>
      </c>
      <c r="C14829" s="32" t="s">
        <v>1335</v>
      </c>
      <c r="D14829" s="34">
        <v>-956600</v>
      </c>
      <c r="E14829" s="34">
        <v>-886926</v>
      </c>
    </row>
    <row r="14830" spans="1:5" x14ac:dyDescent="0.25">
      <c r="A14830">
        <v>10</v>
      </c>
      <c r="B14830" s="35" t="str">
        <f t="shared" si="232"/>
        <v>22830043</v>
      </c>
      <c r="C14830" s="32" t="s">
        <v>1336</v>
      </c>
      <c r="D14830" s="34">
        <v>8110.8</v>
      </c>
      <c r="E14830" s="34">
        <v>-25892.11</v>
      </c>
    </row>
    <row r="14831" spans="1:5" x14ac:dyDescent="0.25">
      <c r="A14831">
        <v>10</v>
      </c>
      <c r="B14831" s="35" t="str">
        <f t="shared" si="232"/>
        <v>22830053</v>
      </c>
      <c r="C14831" s="32" t="s">
        <v>1337</v>
      </c>
      <c r="D14831" s="34">
        <v>-1593400</v>
      </c>
      <c r="E14831" s="34">
        <v>-1692188.21</v>
      </c>
    </row>
    <row r="14832" spans="1:5" x14ac:dyDescent="0.25">
      <c r="A14832">
        <v>10</v>
      </c>
      <c r="B14832" s="35" t="str">
        <f t="shared" si="232"/>
        <v>22830063</v>
      </c>
      <c r="C14832" s="32" t="s">
        <v>1338</v>
      </c>
      <c r="D14832" s="34">
        <v>-63434.85</v>
      </c>
      <c r="E14832" s="34">
        <v>-61115.55</v>
      </c>
    </row>
    <row r="14833" spans="1:5" x14ac:dyDescent="0.25">
      <c r="A14833">
        <v>10</v>
      </c>
      <c r="B14833" s="35" t="str">
        <f t="shared" si="232"/>
        <v>22830073</v>
      </c>
      <c r="C14833" s="32" t="s">
        <v>1339</v>
      </c>
      <c r="D14833" s="34">
        <v>-128833.15</v>
      </c>
      <c r="E14833" s="34">
        <v>-124472.65</v>
      </c>
    </row>
    <row r="14834" spans="1:5" x14ac:dyDescent="0.25">
      <c r="A14834">
        <v>10</v>
      </c>
      <c r="B14834" s="35" t="str">
        <f t="shared" si="232"/>
        <v xml:space="preserve">F228-3  </v>
      </c>
      <c r="C14834" s="25" t="s">
        <v>1340</v>
      </c>
      <c r="D14834" s="27">
        <v>-91147184.219999999</v>
      </c>
      <c r="E14834" s="27">
        <v>-72821530.069999993</v>
      </c>
    </row>
    <row r="14835" spans="1:5" x14ac:dyDescent="0.25">
      <c r="A14835">
        <v>10</v>
      </c>
      <c r="B14835" s="35" t="str">
        <f t="shared" si="232"/>
        <v>F1-P112.</v>
      </c>
      <c r="C14835" s="25" t="s">
        <v>245</v>
      </c>
      <c r="D14835" s="27">
        <v>-91147184.219999999</v>
      </c>
      <c r="E14835" s="27">
        <v>-72821530.069999993</v>
      </c>
    </row>
    <row r="14836" spans="1:5" x14ac:dyDescent="0.25">
      <c r="A14836">
        <v>10</v>
      </c>
      <c r="B14836" s="35" t="str">
        <f t="shared" si="232"/>
        <v>22840012</v>
      </c>
      <c r="C14836" s="32" t="s">
        <v>1341</v>
      </c>
      <c r="D14836" s="34">
        <v>-640000</v>
      </c>
      <c r="E14836" s="34">
        <v>-621434.80000000005</v>
      </c>
    </row>
    <row r="14837" spans="1:5" x14ac:dyDescent="0.25">
      <c r="A14837">
        <v>10</v>
      </c>
      <c r="B14837" s="35" t="str">
        <f t="shared" si="232"/>
        <v>22840021</v>
      </c>
      <c r="C14837" s="32" t="s">
        <v>1342</v>
      </c>
      <c r="D14837" s="34">
        <v>-200000</v>
      </c>
      <c r="E14837" s="34">
        <v>-189835.41</v>
      </c>
    </row>
    <row r="14838" spans="1:5" x14ac:dyDescent="0.25">
      <c r="A14838">
        <v>10</v>
      </c>
      <c r="B14838" s="35" t="str">
        <f t="shared" si="232"/>
        <v>22840022</v>
      </c>
      <c r="C14838" s="32" t="s">
        <v>1343</v>
      </c>
      <c r="D14838" s="34">
        <v>-556500</v>
      </c>
      <c r="E14838" s="34">
        <v>-550099.19999999995</v>
      </c>
    </row>
    <row r="14839" spans="1:5" x14ac:dyDescent="0.25">
      <c r="A14839">
        <v>10</v>
      </c>
      <c r="B14839" s="35" t="str">
        <f t="shared" si="232"/>
        <v>22840031</v>
      </c>
      <c r="C14839" s="32" t="s">
        <v>1344</v>
      </c>
      <c r="D14839" s="34">
        <v>-258000</v>
      </c>
      <c r="E14839" s="34">
        <v>-258000</v>
      </c>
    </row>
    <row r="14840" spans="1:5" x14ac:dyDescent="0.25">
      <c r="A14840">
        <v>10</v>
      </c>
      <c r="B14840" s="35" t="str">
        <f t="shared" si="232"/>
        <v>22840032</v>
      </c>
      <c r="C14840" s="32" t="s">
        <v>1345</v>
      </c>
      <c r="D14840" s="34">
        <v>-2475000</v>
      </c>
      <c r="E14840" s="34">
        <v>-2469837.39</v>
      </c>
    </row>
    <row r="14841" spans="1:5" x14ac:dyDescent="0.25">
      <c r="A14841">
        <v>10</v>
      </c>
      <c r="B14841" s="35" t="str">
        <f t="shared" si="232"/>
        <v>22840042</v>
      </c>
      <c r="C14841" s="32" t="s">
        <v>1346</v>
      </c>
      <c r="D14841" s="34">
        <v>-222200</v>
      </c>
      <c r="E14841" s="34">
        <v>-214546.24</v>
      </c>
    </row>
    <row r="14842" spans="1:5" x14ac:dyDescent="0.25">
      <c r="A14842">
        <v>10</v>
      </c>
      <c r="B14842" s="35" t="str">
        <f t="shared" si="232"/>
        <v>22840051</v>
      </c>
      <c r="C14842" s="32" t="s">
        <v>1347</v>
      </c>
      <c r="D14842" s="34">
        <v>-30000</v>
      </c>
      <c r="E14842" s="34">
        <v>-30000</v>
      </c>
    </row>
    <row r="14843" spans="1:5" x14ac:dyDescent="0.25">
      <c r="A14843">
        <v>10</v>
      </c>
      <c r="B14843" s="35" t="str">
        <f t="shared" si="232"/>
        <v>22840062</v>
      </c>
      <c r="C14843" s="32" t="s">
        <v>1348</v>
      </c>
      <c r="D14843" s="34">
        <v>-1270000</v>
      </c>
      <c r="E14843" s="34">
        <v>-1214873</v>
      </c>
    </row>
    <row r="14844" spans="1:5" x14ac:dyDescent="0.25">
      <c r="A14844">
        <v>10</v>
      </c>
      <c r="B14844" s="35" t="str">
        <f t="shared" si="232"/>
        <v>22840081</v>
      </c>
      <c r="C14844" s="32" t="s">
        <v>1349</v>
      </c>
      <c r="D14844" s="34">
        <v>-550000</v>
      </c>
      <c r="E14844" s="34">
        <v>-550000</v>
      </c>
    </row>
    <row r="14845" spans="1:5" x14ac:dyDescent="0.25">
      <c r="A14845">
        <v>10</v>
      </c>
      <c r="B14845" s="35" t="str">
        <f t="shared" si="232"/>
        <v>22840082</v>
      </c>
      <c r="C14845" s="32" t="s">
        <v>1350</v>
      </c>
      <c r="D14845" s="34">
        <v>-7450000</v>
      </c>
      <c r="E14845" s="34">
        <v>-7281029.54</v>
      </c>
    </row>
    <row r="14846" spans="1:5" x14ac:dyDescent="0.25">
      <c r="A14846">
        <v>10</v>
      </c>
      <c r="B14846" s="35" t="str">
        <f t="shared" si="232"/>
        <v>22840092</v>
      </c>
      <c r="C14846" s="32" t="s">
        <v>1351</v>
      </c>
      <c r="D14846" s="34">
        <v>-2380000</v>
      </c>
      <c r="E14846" s="34">
        <v>-1885646.11</v>
      </c>
    </row>
    <row r="14847" spans="1:5" x14ac:dyDescent="0.25">
      <c r="A14847">
        <v>10</v>
      </c>
      <c r="B14847" s="35" t="str">
        <f t="shared" si="232"/>
        <v>22840102</v>
      </c>
      <c r="C14847" s="32" t="s">
        <v>1352</v>
      </c>
      <c r="D14847" s="34">
        <v>-484500</v>
      </c>
      <c r="E14847" s="34">
        <v>-484500</v>
      </c>
    </row>
    <row r="14848" spans="1:5" x14ac:dyDescent="0.25">
      <c r="A14848">
        <v>10</v>
      </c>
      <c r="B14848" s="35" t="str">
        <f t="shared" si="232"/>
        <v>22840111</v>
      </c>
      <c r="C14848" s="32" t="s">
        <v>1353</v>
      </c>
      <c r="D14848" s="34">
        <v>-20000</v>
      </c>
      <c r="E14848" s="34">
        <v>-20000</v>
      </c>
    </row>
    <row r="14849" spans="1:5" x14ac:dyDescent="0.25">
      <c r="A14849">
        <v>10</v>
      </c>
      <c r="B14849" s="35" t="str">
        <f t="shared" si="232"/>
        <v>22840112</v>
      </c>
      <c r="C14849" s="32" t="s">
        <v>1354</v>
      </c>
      <c r="D14849" s="34">
        <v>-200000</v>
      </c>
      <c r="E14849" s="34">
        <v>-200000</v>
      </c>
    </row>
    <row r="14850" spans="1:5" x14ac:dyDescent="0.25">
      <c r="A14850">
        <v>10</v>
      </c>
      <c r="B14850" s="35" t="str">
        <f t="shared" si="232"/>
        <v>22840122</v>
      </c>
      <c r="C14850" s="32" t="s">
        <v>1355</v>
      </c>
      <c r="D14850" s="34">
        <v>-140000</v>
      </c>
      <c r="E14850" s="34">
        <v>-140000</v>
      </c>
    </row>
    <row r="14851" spans="1:5" x14ac:dyDescent="0.25">
      <c r="A14851">
        <v>10</v>
      </c>
      <c r="B14851" s="35" t="str">
        <f t="shared" si="232"/>
        <v>22840131</v>
      </c>
      <c r="C14851" s="32" t="s">
        <v>1356</v>
      </c>
      <c r="D14851" s="34">
        <v>-500000</v>
      </c>
      <c r="E14851" s="34">
        <v>-500000</v>
      </c>
    </row>
    <row r="14852" spans="1:5" x14ac:dyDescent="0.25">
      <c r="A14852">
        <v>10</v>
      </c>
      <c r="B14852" s="35" t="str">
        <f t="shared" si="232"/>
        <v>22840132</v>
      </c>
      <c r="C14852" s="32" t="s">
        <v>1357</v>
      </c>
      <c r="D14852" s="34">
        <v>-100000</v>
      </c>
      <c r="E14852" s="34">
        <v>-100000</v>
      </c>
    </row>
    <row r="14853" spans="1:5" x14ac:dyDescent="0.25">
      <c r="A14853">
        <v>10</v>
      </c>
      <c r="B14853" s="35" t="str">
        <f t="shared" si="232"/>
        <v>22840161</v>
      </c>
      <c r="C14853" s="32" t="s">
        <v>1358</v>
      </c>
      <c r="D14853" s="34">
        <v>-350000</v>
      </c>
      <c r="E14853" s="34">
        <v>-338209.07</v>
      </c>
    </row>
    <row r="14854" spans="1:5" x14ac:dyDescent="0.25">
      <c r="A14854">
        <v>10</v>
      </c>
      <c r="B14854" s="35" t="str">
        <f t="shared" si="232"/>
        <v>22840162</v>
      </c>
      <c r="C14854" s="32" t="s">
        <v>1359</v>
      </c>
      <c r="D14854" s="34">
        <v>-100000</v>
      </c>
      <c r="E14854" s="34">
        <v>15782.99</v>
      </c>
    </row>
    <row r="14855" spans="1:5" x14ac:dyDescent="0.25">
      <c r="A14855">
        <v>10</v>
      </c>
      <c r="B14855" s="35" t="str">
        <f t="shared" si="232"/>
        <v>22840171</v>
      </c>
      <c r="C14855" s="32" t="s">
        <v>1360</v>
      </c>
      <c r="D14855" s="34">
        <v>-50000</v>
      </c>
      <c r="E14855" s="34">
        <v>-50000</v>
      </c>
    </row>
    <row r="14856" spans="1:5" x14ac:dyDescent="0.25">
      <c r="A14856">
        <v>10</v>
      </c>
      <c r="B14856" s="35" t="str">
        <f t="shared" si="232"/>
        <v>22840181</v>
      </c>
      <c r="C14856" s="32" t="s">
        <v>1361</v>
      </c>
      <c r="D14856" s="34">
        <v>-2925000</v>
      </c>
      <c r="E14856" s="34">
        <v>-2398813.86</v>
      </c>
    </row>
    <row r="14857" spans="1:5" x14ac:dyDescent="0.25">
      <c r="A14857">
        <v>10</v>
      </c>
      <c r="B14857" s="35" t="str">
        <f t="shared" si="232"/>
        <v>22840191</v>
      </c>
      <c r="C14857" s="32" t="s">
        <v>1362</v>
      </c>
      <c r="D14857" s="34">
        <v>-250000</v>
      </c>
      <c r="E14857" s="34">
        <v>-250000</v>
      </c>
    </row>
    <row r="14858" spans="1:5" x14ac:dyDescent="0.25">
      <c r="A14858">
        <v>10</v>
      </c>
      <c r="B14858" s="35" t="str">
        <f t="shared" si="232"/>
        <v>22840221</v>
      </c>
      <c r="C14858" s="32" t="s">
        <v>1363</v>
      </c>
      <c r="D14858" s="34">
        <v>-250000</v>
      </c>
      <c r="E14858" s="34">
        <v>39699.61</v>
      </c>
    </row>
    <row r="14859" spans="1:5" x14ac:dyDescent="0.25">
      <c r="A14859">
        <v>10</v>
      </c>
      <c r="B14859" s="35" t="str">
        <f t="shared" si="232"/>
        <v>22840231</v>
      </c>
      <c r="C14859" s="32" t="s">
        <v>1364</v>
      </c>
      <c r="D14859" s="34">
        <v>-75000</v>
      </c>
      <c r="E14859" s="34">
        <v>-73456.5</v>
      </c>
    </row>
    <row r="14860" spans="1:5" x14ac:dyDescent="0.25">
      <c r="A14860">
        <v>10</v>
      </c>
      <c r="B14860" s="35" t="str">
        <f t="shared" si="232"/>
        <v>22840251</v>
      </c>
      <c r="C14860" s="32" t="s">
        <v>1365</v>
      </c>
      <c r="D14860" s="34">
        <v>-8841357</v>
      </c>
      <c r="E14860" s="34">
        <v>-5973891</v>
      </c>
    </row>
    <row r="14861" spans="1:5" x14ac:dyDescent="0.25">
      <c r="A14861">
        <v>10</v>
      </c>
      <c r="B14861" s="35" t="str">
        <f t="shared" si="232"/>
        <v>22840281</v>
      </c>
      <c r="C14861" s="32" t="s">
        <v>1366</v>
      </c>
      <c r="D14861" s="34">
        <v>-50000</v>
      </c>
      <c r="E14861" s="34">
        <v>-50000</v>
      </c>
    </row>
    <row r="14862" spans="1:5" x14ac:dyDescent="0.25">
      <c r="A14862">
        <v>10</v>
      </c>
      <c r="B14862" s="35" t="str">
        <f t="shared" si="232"/>
        <v>22840301</v>
      </c>
      <c r="C14862" s="32" t="s">
        <v>1865</v>
      </c>
      <c r="D14862" s="34">
        <v>-114999.83</v>
      </c>
      <c r="E14862" s="34">
        <v>-49763.24</v>
      </c>
    </row>
    <row r="14863" spans="1:5" x14ac:dyDescent="0.25">
      <c r="A14863">
        <v>10</v>
      </c>
      <c r="B14863" s="35" t="str">
        <f t="shared" si="232"/>
        <v>22840311</v>
      </c>
      <c r="C14863" s="32" t="s">
        <v>1367</v>
      </c>
      <c r="D14863" s="34">
        <v>-96000</v>
      </c>
      <c r="E14863" s="34">
        <v>-96000</v>
      </c>
    </row>
    <row r="14864" spans="1:5" x14ac:dyDescent="0.25">
      <c r="A14864">
        <v>10</v>
      </c>
      <c r="B14864" s="35" t="str">
        <f t="shared" si="232"/>
        <v>22840321</v>
      </c>
      <c r="C14864" s="32" t="s">
        <v>1368</v>
      </c>
      <c r="D14864" s="34">
        <v>-124867306</v>
      </c>
      <c r="E14864" s="34">
        <v>-104341173</v>
      </c>
    </row>
    <row r="14865" spans="1:5" x14ac:dyDescent="0.25">
      <c r="A14865">
        <v>10</v>
      </c>
      <c r="B14865" s="35" t="str">
        <f t="shared" si="232"/>
        <v>22840331</v>
      </c>
      <c r="C14865" s="32" t="s">
        <v>1866</v>
      </c>
      <c r="D14865" s="34">
        <v>-73096662</v>
      </c>
      <c r="E14865" s="34">
        <v>-70880042</v>
      </c>
    </row>
    <row r="14866" spans="1:5" x14ac:dyDescent="0.25">
      <c r="A14866">
        <v>10</v>
      </c>
      <c r="B14866" s="35" t="str">
        <f t="shared" si="232"/>
        <v>22840332</v>
      </c>
      <c r="C14866" s="32" t="s">
        <v>1369</v>
      </c>
      <c r="D14866" s="34">
        <v>-22000000</v>
      </c>
      <c r="E14866" s="34">
        <v>-20442357.969999999</v>
      </c>
    </row>
    <row r="14867" spans="1:5" x14ac:dyDescent="0.25">
      <c r="A14867">
        <v>10</v>
      </c>
      <c r="B14867" s="35" t="str">
        <f t="shared" si="232"/>
        <v>22840341</v>
      </c>
      <c r="C14867" s="32" t="s">
        <v>1867</v>
      </c>
      <c r="D14867" s="34">
        <v>-26003002</v>
      </c>
      <c r="E14867" s="34">
        <v>-25486472</v>
      </c>
    </row>
    <row r="14868" spans="1:5" x14ac:dyDescent="0.25">
      <c r="A14868">
        <v>10</v>
      </c>
      <c r="B14868" s="35" t="str">
        <f t="shared" si="232"/>
        <v>22840351</v>
      </c>
      <c r="C14868" s="32" t="s">
        <v>1370</v>
      </c>
      <c r="D14868" s="34">
        <v>-465000</v>
      </c>
      <c r="E14868" s="34">
        <v>-451211.27</v>
      </c>
    </row>
    <row r="14869" spans="1:5" x14ac:dyDescent="0.25">
      <c r="A14869">
        <v>10</v>
      </c>
      <c r="B14869" s="35" t="str">
        <f t="shared" si="232"/>
        <v>22840361</v>
      </c>
      <c r="C14869" s="32" t="s">
        <v>1371</v>
      </c>
      <c r="D14869" s="33">
        <v>0</v>
      </c>
      <c r="E14869" s="34">
        <v>-45000</v>
      </c>
    </row>
    <row r="14870" spans="1:5" x14ac:dyDescent="0.25">
      <c r="A14870">
        <v>10</v>
      </c>
      <c r="B14870" s="35" t="str">
        <f t="shared" si="232"/>
        <v>22840371</v>
      </c>
      <c r="C14870" s="32" t="s">
        <v>1372</v>
      </c>
      <c r="D14870" s="33">
        <v>0</v>
      </c>
      <c r="E14870" s="34">
        <v>-119551.6</v>
      </c>
    </row>
    <row r="14871" spans="1:5" x14ac:dyDescent="0.25">
      <c r="A14871">
        <v>10</v>
      </c>
      <c r="B14871" s="35" t="str">
        <f t="shared" si="232"/>
        <v>22841001</v>
      </c>
      <c r="C14871" s="32" t="s">
        <v>1373</v>
      </c>
      <c r="D14871" s="34">
        <v>-4610484.08</v>
      </c>
      <c r="E14871" s="34">
        <v>-4610484.08</v>
      </c>
    </row>
    <row r="14872" spans="1:5" x14ac:dyDescent="0.25">
      <c r="A14872">
        <v>10</v>
      </c>
      <c r="B14872" s="35" t="str">
        <f t="shared" ref="B14872:B14935" si="233">LEFT(C14872,8)</f>
        <v xml:space="preserve">F228-4  </v>
      </c>
      <c r="C14872" s="25" t="s">
        <v>1374</v>
      </c>
      <c r="D14872" s="27">
        <v>-281621010.91000003</v>
      </c>
      <c r="E14872" s="27">
        <v>-252310744.68000001</v>
      </c>
    </row>
    <row r="14873" spans="1:5" x14ac:dyDescent="0.25">
      <c r="A14873">
        <v>10</v>
      </c>
      <c r="B14873" s="35" t="str">
        <f t="shared" si="233"/>
        <v>F1-P112.</v>
      </c>
      <c r="C14873" s="25" t="s">
        <v>246</v>
      </c>
      <c r="D14873" s="27">
        <v>-281621010.91000003</v>
      </c>
      <c r="E14873" s="27">
        <v>-252310744.68000001</v>
      </c>
    </row>
    <row r="14874" spans="1:5" x14ac:dyDescent="0.25">
      <c r="A14874">
        <v>10</v>
      </c>
      <c r="B14874" s="35" t="str">
        <f t="shared" si="233"/>
        <v>23001021</v>
      </c>
      <c r="C14874" s="32" t="s">
        <v>1375</v>
      </c>
      <c r="D14874" s="34">
        <v>-65188548.780000001</v>
      </c>
      <c r="E14874" s="34">
        <v>-61253305.380000003</v>
      </c>
    </row>
    <row r="14875" spans="1:5" x14ac:dyDescent="0.25">
      <c r="A14875">
        <v>10</v>
      </c>
      <c r="B14875" s="35" t="str">
        <f t="shared" si="233"/>
        <v>23001031</v>
      </c>
      <c r="C14875" s="32" t="s">
        <v>1376</v>
      </c>
      <c r="D14875" s="34">
        <v>-56925863.689999998</v>
      </c>
      <c r="E14875" s="34">
        <v>-44369161.420000002</v>
      </c>
    </row>
    <row r="14876" spans="1:5" x14ac:dyDescent="0.25">
      <c r="A14876">
        <v>10</v>
      </c>
      <c r="B14876" s="35" t="str">
        <f t="shared" si="233"/>
        <v>23001041</v>
      </c>
      <c r="C14876" s="32" t="s">
        <v>1377</v>
      </c>
      <c r="D14876" s="34">
        <v>-12715312.68</v>
      </c>
      <c r="E14876" s="34">
        <v>-13080208.17</v>
      </c>
    </row>
    <row r="14877" spans="1:5" x14ac:dyDescent="0.25">
      <c r="A14877">
        <v>10</v>
      </c>
      <c r="B14877" s="35" t="str">
        <f t="shared" si="233"/>
        <v>23001061</v>
      </c>
      <c r="C14877" s="32" t="s">
        <v>1378</v>
      </c>
      <c r="D14877" s="34">
        <v>-5293795.2</v>
      </c>
      <c r="E14877" s="34">
        <v>-5312795.29</v>
      </c>
    </row>
    <row r="14878" spans="1:5" x14ac:dyDescent="0.25">
      <c r="A14878">
        <v>10</v>
      </c>
      <c r="B14878" s="35" t="str">
        <f t="shared" si="233"/>
        <v>23001071</v>
      </c>
      <c r="C14878" s="32" t="s">
        <v>1379</v>
      </c>
      <c r="D14878" s="34">
        <v>-9504873.7599999998</v>
      </c>
      <c r="E14878" s="34">
        <v>-9531126.8300000001</v>
      </c>
    </row>
    <row r="14879" spans="1:5" x14ac:dyDescent="0.25">
      <c r="A14879">
        <v>10</v>
      </c>
      <c r="B14879" s="35" t="str">
        <f t="shared" si="233"/>
        <v>23001092</v>
      </c>
      <c r="C14879" s="32" t="s">
        <v>1380</v>
      </c>
      <c r="D14879" s="34">
        <v>-6759891.3099999996</v>
      </c>
      <c r="E14879" s="34">
        <v>-6779157.5099999998</v>
      </c>
    </row>
    <row r="14880" spans="1:5" x14ac:dyDescent="0.25">
      <c r="A14880">
        <v>10</v>
      </c>
      <c r="B14880" s="35" t="str">
        <f t="shared" si="233"/>
        <v>23001122</v>
      </c>
      <c r="C14880" s="32" t="s">
        <v>1381</v>
      </c>
      <c r="D14880" s="33">
        <v>0</v>
      </c>
      <c r="E14880" s="34">
        <v>-1458760.01</v>
      </c>
    </row>
    <row r="14881" spans="1:5" x14ac:dyDescent="0.25">
      <c r="A14881">
        <v>10</v>
      </c>
      <c r="B14881" s="35" t="str">
        <f t="shared" si="233"/>
        <v>23001131</v>
      </c>
      <c r="C14881" s="32" t="s">
        <v>1382</v>
      </c>
      <c r="D14881" s="34">
        <v>-19420805.059999999</v>
      </c>
      <c r="E14881" s="34">
        <v>-20062959.039999999</v>
      </c>
    </row>
    <row r="14882" spans="1:5" x14ac:dyDescent="0.25">
      <c r="A14882">
        <v>10</v>
      </c>
      <c r="B14882" s="35" t="str">
        <f t="shared" si="233"/>
        <v>23001141</v>
      </c>
      <c r="C14882" s="32" t="s">
        <v>1383</v>
      </c>
      <c r="D14882" s="34">
        <v>-566182.62</v>
      </c>
      <c r="E14882" s="34">
        <v>-575541.63</v>
      </c>
    </row>
    <row r="14883" spans="1:5" x14ac:dyDescent="0.25">
      <c r="A14883">
        <v>10</v>
      </c>
      <c r="B14883" s="35" t="str">
        <f t="shared" si="233"/>
        <v>23001151</v>
      </c>
      <c r="C14883" s="32" t="s">
        <v>1384</v>
      </c>
      <c r="D14883" s="34">
        <v>-119448.78</v>
      </c>
      <c r="E14883" s="34">
        <v>-121370.75</v>
      </c>
    </row>
    <row r="14884" spans="1:5" x14ac:dyDescent="0.25">
      <c r="A14884">
        <v>10</v>
      </c>
      <c r="B14884" s="35" t="str">
        <f t="shared" si="233"/>
        <v>23001231</v>
      </c>
      <c r="C14884" s="32" t="s">
        <v>1385</v>
      </c>
      <c r="D14884" s="34">
        <v>-1200723</v>
      </c>
      <c r="E14884" s="34">
        <v>-1239704.18</v>
      </c>
    </row>
    <row r="14885" spans="1:5" x14ac:dyDescent="0.25">
      <c r="A14885">
        <v>10</v>
      </c>
      <c r="B14885" s="35" t="str">
        <f t="shared" si="233"/>
        <v>23002011</v>
      </c>
      <c r="C14885" s="32" t="s">
        <v>1386</v>
      </c>
      <c r="D14885" s="34">
        <v>-951644.48</v>
      </c>
      <c r="E14885" s="34">
        <v>-1001115.63</v>
      </c>
    </row>
    <row r="14886" spans="1:5" x14ac:dyDescent="0.25">
      <c r="A14886">
        <v>10</v>
      </c>
      <c r="B14886" s="35" t="str">
        <f t="shared" si="233"/>
        <v>23002041</v>
      </c>
      <c r="C14886" s="32" t="s">
        <v>1387</v>
      </c>
      <c r="D14886" s="34">
        <v>-21698026</v>
      </c>
      <c r="E14886" s="34">
        <v>-22107205.210000001</v>
      </c>
    </row>
    <row r="14887" spans="1:5" x14ac:dyDescent="0.25">
      <c r="A14887">
        <v>10</v>
      </c>
      <c r="B14887" s="35" t="str">
        <f t="shared" si="233"/>
        <v>23002061</v>
      </c>
      <c r="C14887" s="32" t="s">
        <v>1388</v>
      </c>
      <c r="D14887" s="34">
        <v>51343.31</v>
      </c>
      <c r="E14887" s="34">
        <v>51343.31</v>
      </c>
    </row>
    <row r="14888" spans="1:5" x14ac:dyDescent="0.25">
      <c r="A14888">
        <v>10</v>
      </c>
      <c r="B14888" s="35" t="str">
        <f t="shared" si="233"/>
        <v>23002071</v>
      </c>
      <c r="C14888" s="32" t="s">
        <v>1389</v>
      </c>
      <c r="D14888" s="34">
        <v>231741.59</v>
      </c>
      <c r="E14888" s="34">
        <v>231741.59</v>
      </c>
    </row>
    <row r="14889" spans="1:5" x14ac:dyDescent="0.25">
      <c r="A14889">
        <v>10</v>
      </c>
      <c r="B14889" s="35" t="str">
        <f t="shared" si="233"/>
        <v>23002072</v>
      </c>
      <c r="C14889" s="32" t="s">
        <v>1390</v>
      </c>
      <c r="D14889" s="34">
        <v>15637.27</v>
      </c>
      <c r="E14889" s="34">
        <v>15637.27</v>
      </c>
    </row>
    <row r="14890" spans="1:5" x14ac:dyDescent="0.25">
      <c r="A14890">
        <v>10</v>
      </c>
      <c r="B14890" s="35" t="str">
        <f t="shared" si="233"/>
        <v>23002091</v>
      </c>
      <c r="C14890" s="32" t="s">
        <v>1391</v>
      </c>
      <c r="D14890" s="34">
        <v>-283084.90000000002</v>
      </c>
      <c r="E14890" s="34">
        <v>-4388084.9000000004</v>
      </c>
    </row>
    <row r="14891" spans="1:5" x14ac:dyDescent="0.25">
      <c r="A14891">
        <v>10</v>
      </c>
      <c r="B14891" s="35" t="str">
        <f t="shared" si="233"/>
        <v>23002092</v>
      </c>
      <c r="C14891" s="32" t="s">
        <v>1392</v>
      </c>
      <c r="D14891" s="34">
        <v>-15637.27</v>
      </c>
      <c r="E14891" s="34">
        <v>-15637.27</v>
      </c>
    </row>
    <row r="14892" spans="1:5" x14ac:dyDescent="0.25">
      <c r="A14892">
        <v>10</v>
      </c>
      <c r="B14892" s="35" t="str">
        <f t="shared" si="233"/>
        <v>23003021</v>
      </c>
      <c r="C14892" s="32" t="s">
        <v>1393</v>
      </c>
      <c r="D14892" s="33">
        <v>0</v>
      </c>
      <c r="E14892" s="34">
        <v>260000</v>
      </c>
    </row>
    <row r="14893" spans="1:5" x14ac:dyDescent="0.25">
      <c r="A14893">
        <v>10</v>
      </c>
      <c r="B14893" s="35" t="str">
        <f t="shared" si="233"/>
        <v>23003031</v>
      </c>
      <c r="C14893" s="32" t="s">
        <v>1394</v>
      </c>
      <c r="D14893" s="33">
        <v>0</v>
      </c>
      <c r="E14893" s="34">
        <v>3845000</v>
      </c>
    </row>
    <row r="14894" spans="1:5" x14ac:dyDescent="0.25">
      <c r="A14894">
        <v>10</v>
      </c>
      <c r="B14894" s="35" t="str">
        <f t="shared" si="233"/>
        <v xml:space="preserve">F230    </v>
      </c>
      <c r="C14894" s="25" t="s">
        <v>1395</v>
      </c>
      <c r="D14894" s="27">
        <v>-200345115.36000001</v>
      </c>
      <c r="E14894" s="27">
        <v>-186892411.05000001</v>
      </c>
    </row>
    <row r="14895" spans="1:5" x14ac:dyDescent="0.25">
      <c r="A14895">
        <v>10</v>
      </c>
      <c r="B14895" s="35" t="str">
        <f t="shared" si="233"/>
        <v>F1-P112.</v>
      </c>
      <c r="C14895" s="25" t="s">
        <v>247</v>
      </c>
      <c r="D14895" s="27">
        <v>-200345115.36000001</v>
      </c>
      <c r="E14895" s="27">
        <v>-186892411.05000001</v>
      </c>
    </row>
    <row r="14896" spans="1:5" x14ac:dyDescent="0.25">
      <c r="A14896">
        <v>10</v>
      </c>
      <c r="B14896" s="35" t="str">
        <f t="shared" si="233"/>
        <v>F1-P112.</v>
      </c>
      <c r="C14896" s="30" t="s">
        <v>1396</v>
      </c>
      <c r="D14896" s="38">
        <v>-573538310.49000001</v>
      </c>
      <c r="E14896" s="38">
        <v>-514603685.80000001</v>
      </c>
    </row>
    <row r="14897" spans="1:5" x14ac:dyDescent="0.25">
      <c r="A14897">
        <v>10</v>
      </c>
      <c r="B14897" s="35" t="str">
        <f t="shared" si="233"/>
        <v>23108323</v>
      </c>
      <c r="C14897" s="32" t="s">
        <v>1397</v>
      </c>
      <c r="D14897" s="34">
        <v>-80600000</v>
      </c>
      <c r="E14897" s="34">
        <v>-76000000</v>
      </c>
    </row>
    <row r="14898" spans="1:5" x14ac:dyDescent="0.25">
      <c r="A14898">
        <v>10</v>
      </c>
      <c r="B14898" s="35" t="str">
        <f t="shared" si="233"/>
        <v>23108363</v>
      </c>
      <c r="C14898" s="32" t="s">
        <v>1398</v>
      </c>
      <c r="D14898" s="34">
        <v>-65000000</v>
      </c>
      <c r="E14898" s="34">
        <v>-59000000</v>
      </c>
    </row>
    <row r="14899" spans="1:5" x14ac:dyDescent="0.25">
      <c r="A14899">
        <v>10</v>
      </c>
      <c r="B14899" s="35" t="str">
        <f t="shared" si="233"/>
        <v>23108383</v>
      </c>
      <c r="C14899" s="32" t="s">
        <v>1399</v>
      </c>
      <c r="D14899" s="34">
        <v>-100163000</v>
      </c>
      <c r="E14899" s="34">
        <v>-54000000</v>
      </c>
    </row>
    <row r="14900" spans="1:5" x14ac:dyDescent="0.25">
      <c r="A14900">
        <v>10</v>
      </c>
      <c r="B14900" s="35" t="str">
        <f t="shared" si="233"/>
        <v xml:space="preserve">F231    </v>
      </c>
      <c r="C14900" s="25" t="s">
        <v>1401</v>
      </c>
      <c r="D14900" s="27">
        <v>-245763000</v>
      </c>
      <c r="E14900" s="27">
        <v>-189000000</v>
      </c>
    </row>
    <row r="14901" spans="1:5" x14ac:dyDescent="0.25">
      <c r="A14901">
        <v>10</v>
      </c>
      <c r="B14901" s="35" t="str">
        <f t="shared" si="233"/>
        <v>F1-P112.</v>
      </c>
      <c r="C14901" s="25" t="s">
        <v>248</v>
      </c>
      <c r="D14901" s="27">
        <v>-245763000</v>
      </c>
      <c r="E14901" s="27">
        <v>-189000000</v>
      </c>
    </row>
    <row r="14902" spans="1:5" x14ac:dyDescent="0.25">
      <c r="A14902">
        <v>10</v>
      </c>
      <c r="B14902" s="35" t="str">
        <f t="shared" si="233"/>
        <v>23200011</v>
      </c>
      <c r="C14902" s="32" t="s">
        <v>1402</v>
      </c>
      <c r="D14902" s="34">
        <v>-7722442.6100000003</v>
      </c>
      <c r="E14902" s="34">
        <v>-5083642.49</v>
      </c>
    </row>
    <row r="14903" spans="1:5" x14ac:dyDescent="0.25">
      <c r="A14903">
        <v>10</v>
      </c>
      <c r="B14903" s="35" t="str">
        <f t="shared" si="233"/>
        <v>23200031</v>
      </c>
      <c r="C14903" s="32" t="s">
        <v>1403</v>
      </c>
      <c r="D14903" s="34">
        <v>-32212506.640000001</v>
      </c>
      <c r="E14903" s="34">
        <v>-16723067.67</v>
      </c>
    </row>
    <row r="14904" spans="1:5" x14ac:dyDescent="0.25">
      <c r="A14904">
        <v>10</v>
      </c>
      <c r="B14904" s="35" t="str">
        <f t="shared" si="233"/>
        <v>23200033</v>
      </c>
      <c r="C14904" s="32" t="s">
        <v>1404</v>
      </c>
      <c r="D14904" s="34">
        <v>-526972.19999999995</v>
      </c>
      <c r="E14904" s="34">
        <v>-606983.06000000006</v>
      </c>
    </row>
    <row r="14905" spans="1:5" x14ac:dyDescent="0.25">
      <c r="A14905">
        <v>10</v>
      </c>
      <c r="B14905" s="35" t="str">
        <f t="shared" si="233"/>
        <v>23200041</v>
      </c>
      <c r="C14905" s="32" t="s">
        <v>1405</v>
      </c>
      <c r="D14905" s="34">
        <v>-9037147</v>
      </c>
      <c r="E14905" s="34">
        <v>-8935155</v>
      </c>
    </row>
    <row r="14906" spans="1:5" x14ac:dyDescent="0.25">
      <c r="A14906">
        <v>10</v>
      </c>
      <c r="B14906" s="35" t="str">
        <f t="shared" si="233"/>
        <v>23200051</v>
      </c>
      <c r="C14906" s="32" t="s">
        <v>1406</v>
      </c>
      <c r="D14906" s="34">
        <v>-14721977.029999999</v>
      </c>
      <c r="E14906" s="34">
        <v>-14774631.41</v>
      </c>
    </row>
    <row r="14907" spans="1:5" x14ac:dyDescent="0.25">
      <c r="A14907">
        <v>10</v>
      </c>
      <c r="B14907" s="35" t="str">
        <f t="shared" si="233"/>
        <v>23200061</v>
      </c>
      <c r="C14907" s="32" t="s">
        <v>1407</v>
      </c>
      <c r="D14907" s="34">
        <v>-25611807.850000001</v>
      </c>
      <c r="E14907" s="34">
        <v>-9666166.6600000001</v>
      </c>
    </row>
    <row r="14908" spans="1:5" x14ac:dyDescent="0.25">
      <c r="A14908">
        <v>10</v>
      </c>
      <c r="B14908" s="35" t="str">
        <f t="shared" si="233"/>
        <v>23200063</v>
      </c>
      <c r="C14908" s="32" t="s">
        <v>1408</v>
      </c>
      <c r="D14908" s="34">
        <v>-35000</v>
      </c>
      <c r="E14908" s="33">
        <v>0</v>
      </c>
    </row>
    <row r="14909" spans="1:5" x14ac:dyDescent="0.25">
      <c r="A14909">
        <v>10</v>
      </c>
      <c r="B14909" s="35" t="str">
        <f t="shared" si="233"/>
        <v>23200071</v>
      </c>
      <c r="C14909" s="32" t="s">
        <v>1409</v>
      </c>
      <c r="D14909" s="34">
        <v>-1435286.31</v>
      </c>
      <c r="E14909" s="34">
        <v>-1392682.1</v>
      </c>
    </row>
    <row r="14910" spans="1:5" x14ac:dyDescent="0.25">
      <c r="A14910">
        <v>10</v>
      </c>
      <c r="B14910" s="35" t="str">
        <f t="shared" si="233"/>
        <v>23200081</v>
      </c>
      <c r="C14910" s="32" t="s">
        <v>1410</v>
      </c>
      <c r="D14910" s="34">
        <v>-4409310.6500000004</v>
      </c>
      <c r="E14910" s="34">
        <v>-3976374.67</v>
      </c>
    </row>
    <row r="14911" spans="1:5" x14ac:dyDescent="0.25">
      <c r="A14911">
        <v>10</v>
      </c>
      <c r="B14911" s="35" t="str">
        <f t="shared" si="233"/>
        <v>23200101</v>
      </c>
      <c r="C14911" s="32" t="s">
        <v>1411</v>
      </c>
      <c r="D14911" s="34">
        <v>-492102</v>
      </c>
      <c r="E14911" s="34">
        <v>-84554</v>
      </c>
    </row>
    <row r="14912" spans="1:5" x14ac:dyDescent="0.25">
      <c r="A14912">
        <v>10</v>
      </c>
      <c r="B14912" s="35" t="str">
        <f t="shared" si="233"/>
        <v>23200103</v>
      </c>
      <c r="C14912" s="32" t="s">
        <v>1412</v>
      </c>
      <c r="D14912" s="34">
        <v>-88091.02</v>
      </c>
      <c r="E14912" s="34">
        <v>-68956.03</v>
      </c>
    </row>
    <row r="14913" spans="1:5" x14ac:dyDescent="0.25">
      <c r="A14913">
        <v>10</v>
      </c>
      <c r="B14913" s="35" t="str">
        <f t="shared" si="233"/>
        <v>23200111</v>
      </c>
      <c r="C14913" s="32" t="s">
        <v>1413</v>
      </c>
      <c r="D14913" s="34">
        <v>-194624.1</v>
      </c>
      <c r="E14913" s="34">
        <v>-220480.71</v>
      </c>
    </row>
    <row r="14914" spans="1:5" x14ac:dyDescent="0.25">
      <c r="A14914">
        <v>10</v>
      </c>
      <c r="B14914" s="35" t="str">
        <f t="shared" si="233"/>
        <v>23200121</v>
      </c>
      <c r="C14914" s="32" t="s">
        <v>1414</v>
      </c>
      <c r="D14914" s="34">
        <v>-264936.95</v>
      </c>
      <c r="E14914" s="34">
        <v>-1213484.45</v>
      </c>
    </row>
    <row r="14915" spans="1:5" x14ac:dyDescent="0.25">
      <c r="A14915">
        <v>10</v>
      </c>
      <c r="B14915" s="35" t="str">
        <f t="shared" si="233"/>
        <v>23200153</v>
      </c>
      <c r="C14915" s="32" t="s">
        <v>1415</v>
      </c>
      <c r="D14915" s="33">
        <v>0</v>
      </c>
      <c r="E14915" s="34">
        <v>16.77</v>
      </c>
    </row>
    <row r="14916" spans="1:5" x14ac:dyDescent="0.25">
      <c r="A14916">
        <v>10</v>
      </c>
      <c r="B14916" s="35" t="str">
        <f t="shared" si="233"/>
        <v>23200221</v>
      </c>
      <c r="C14916" s="32" t="s">
        <v>1416</v>
      </c>
      <c r="D14916" s="34">
        <v>-492262.13</v>
      </c>
      <c r="E14916" s="34">
        <v>-529210.98</v>
      </c>
    </row>
    <row r="14917" spans="1:5" x14ac:dyDescent="0.25">
      <c r="A14917">
        <v>10</v>
      </c>
      <c r="B14917" s="35" t="str">
        <f t="shared" si="233"/>
        <v>23200222</v>
      </c>
      <c r="C14917" s="32" t="s">
        <v>1417</v>
      </c>
      <c r="D14917" s="34">
        <v>-11365630.529999999</v>
      </c>
      <c r="E14917" s="34">
        <v>-9767155.8800000008</v>
      </c>
    </row>
    <row r="14918" spans="1:5" x14ac:dyDescent="0.25">
      <c r="A14918">
        <v>10</v>
      </c>
      <c r="B14918" s="35" t="str">
        <f t="shared" si="233"/>
        <v>23200242</v>
      </c>
      <c r="C14918" s="32" t="s">
        <v>1418</v>
      </c>
      <c r="D14918" s="34">
        <v>-47453923.090000004</v>
      </c>
      <c r="E14918" s="34">
        <v>-16432390.140000001</v>
      </c>
    </row>
    <row r="14919" spans="1:5" x14ac:dyDescent="0.25">
      <c r="A14919">
        <v>10</v>
      </c>
      <c r="B14919" s="35" t="str">
        <f t="shared" si="233"/>
        <v>23200333</v>
      </c>
      <c r="C14919" s="32" t="s">
        <v>1419</v>
      </c>
      <c r="D14919" s="34">
        <v>-12841991.449999999</v>
      </c>
      <c r="E14919" s="34">
        <v>-13006882.050000001</v>
      </c>
    </row>
    <row r="14920" spans="1:5" x14ac:dyDescent="0.25">
      <c r="A14920">
        <v>10</v>
      </c>
      <c r="B14920" s="35" t="str">
        <f t="shared" si="233"/>
        <v>23200481</v>
      </c>
      <c r="C14920" s="32" t="s">
        <v>1420</v>
      </c>
      <c r="D14920" s="33">
        <v>0</v>
      </c>
      <c r="E14920" s="33">
        <v>0</v>
      </c>
    </row>
    <row r="14921" spans="1:5" x14ac:dyDescent="0.25">
      <c r="A14921">
        <v>10</v>
      </c>
      <c r="B14921" s="35" t="str">
        <f t="shared" si="233"/>
        <v>23200483</v>
      </c>
      <c r="C14921" s="32" t="s">
        <v>1421</v>
      </c>
      <c r="D14921" s="34">
        <v>-25646457.850000001</v>
      </c>
      <c r="E14921" s="34">
        <v>-21330591.199999999</v>
      </c>
    </row>
    <row r="14922" spans="1:5" x14ac:dyDescent="0.25">
      <c r="A14922">
        <v>10</v>
      </c>
      <c r="B14922" s="35" t="str">
        <f t="shared" si="233"/>
        <v>23200493</v>
      </c>
      <c r="C14922" s="32" t="s">
        <v>1422</v>
      </c>
      <c r="D14922" s="34">
        <v>-67546.080000000002</v>
      </c>
      <c r="E14922" s="34">
        <v>-63826.67</v>
      </c>
    </row>
    <row r="14923" spans="1:5" x14ac:dyDescent="0.25">
      <c r="A14923">
        <v>10</v>
      </c>
      <c r="B14923" s="35" t="str">
        <f t="shared" si="233"/>
        <v>23200543</v>
      </c>
      <c r="C14923" s="32" t="s">
        <v>1423</v>
      </c>
      <c r="D14923" s="34">
        <v>-93899002.599999994</v>
      </c>
      <c r="E14923" s="34">
        <v>-101597980.34999999</v>
      </c>
    </row>
    <row r="14924" spans="1:5" x14ac:dyDescent="0.25">
      <c r="A14924">
        <v>10</v>
      </c>
      <c r="B14924" s="35" t="str">
        <f t="shared" si="233"/>
        <v>23200643</v>
      </c>
      <c r="C14924" s="32" t="s">
        <v>1424</v>
      </c>
      <c r="D14924" s="34">
        <v>-8388159.71</v>
      </c>
      <c r="E14924" s="34">
        <v>-8606380.2100000009</v>
      </c>
    </row>
    <row r="14925" spans="1:5" x14ac:dyDescent="0.25">
      <c r="A14925">
        <v>10</v>
      </c>
      <c r="B14925" s="35" t="str">
        <f t="shared" si="233"/>
        <v>23200653</v>
      </c>
      <c r="C14925" s="32" t="s">
        <v>1425</v>
      </c>
      <c r="D14925" s="34">
        <v>-2837541.61</v>
      </c>
      <c r="E14925" s="34">
        <v>-2156285.34</v>
      </c>
    </row>
    <row r="14926" spans="1:5" x14ac:dyDescent="0.25">
      <c r="A14926">
        <v>10</v>
      </c>
      <c r="B14926" s="35" t="str">
        <f t="shared" si="233"/>
        <v>23200693</v>
      </c>
      <c r="C14926" s="32" t="s">
        <v>1426</v>
      </c>
      <c r="D14926" s="34">
        <v>153.74</v>
      </c>
      <c r="E14926" s="34">
        <v>-44.27</v>
      </c>
    </row>
    <row r="14927" spans="1:5" x14ac:dyDescent="0.25">
      <c r="A14927">
        <v>10</v>
      </c>
      <c r="B14927" s="35" t="str">
        <f t="shared" si="233"/>
        <v>23200733</v>
      </c>
      <c r="C14927" s="32" t="s">
        <v>1427</v>
      </c>
      <c r="D14927" s="34">
        <v>-3612.01</v>
      </c>
      <c r="E14927" s="34">
        <v>-170335.12</v>
      </c>
    </row>
    <row r="14928" spans="1:5" x14ac:dyDescent="0.25">
      <c r="A14928">
        <v>10</v>
      </c>
      <c r="B14928" s="35" t="str">
        <f t="shared" si="233"/>
        <v>23200743</v>
      </c>
      <c r="C14928" s="32" t="s">
        <v>1428</v>
      </c>
      <c r="D14928" s="34">
        <v>10458.75</v>
      </c>
      <c r="E14928" s="34">
        <v>7863.52</v>
      </c>
    </row>
    <row r="14929" spans="1:5" x14ac:dyDescent="0.25">
      <c r="A14929">
        <v>10</v>
      </c>
      <c r="B14929" s="35" t="str">
        <f t="shared" si="233"/>
        <v>23200753</v>
      </c>
      <c r="C14929" s="32" t="s">
        <v>1429</v>
      </c>
      <c r="D14929" s="34">
        <v>-2213.6999999999998</v>
      </c>
      <c r="E14929" s="34">
        <v>-968.16</v>
      </c>
    </row>
    <row r="14930" spans="1:5" x14ac:dyDescent="0.25">
      <c r="A14930">
        <v>10</v>
      </c>
      <c r="B14930" s="35" t="str">
        <f t="shared" si="233"/>
        <v>23200763</v>
      </c>
      <c r="C14930" s="32" t="s">
        <v>1430</v>
      </c>
      <c r="D14930" s="34">
        <v>14084.62</v>
      </c>
      <c r="E14930" s="34">
        <v>16412.41</v>
      </c>
    </row>
    <row r="14931" spans="1:5" x14ac:dyDescent="0.25">
      <c r="A14931">
        <v>10</v>
      </c>
      <c r="B14931" s="35" t="str">
        <f t="shared" si="233"/>
        <v>23200773</v>
      </c>
      <c r="C14931" s="32" t="s">
        <v>1431</v>
      </c>
      <c r="D14931" s="34">
        <v>-17050.599999999999</v>
      </c>
      <c r="E14931" s="34">
        <v>-16648.3</v>
      </c>
    </row>
    <row r="14932" spans="1:5" x14ac:dyDescent="0.25">
      <c r="A14932">
        <v>10</v>
      </c>
      <c r="B14932" s="35" t="str">
        <f t="shared" si="233"/>
        <v>23200813</v>
      </c>
      <c r="C14932" s="32" t="s">
        <v>1432</v>
      </c>
      <c r="D14932" s="33">
        <v>0</v>
      </c>
      <c r="E14932" s="33">
        <v>0</v>
      </c>
    </row>
    <row r="14933" spans="1:5" x14ac:dyDescent="0.25">
      <c r="A14933">
        <v>10</v>
      </c>
      <c r="B14933" s="35" t="str">
        <f t="shared" si="233"/>
        <v>23200823</v>
      </c>
      <c r="C14933" s="32" t="s">
        <v>1433</v>
      </c>
      <c r="D14933" s="34">
        <v>-94354.36</v>
      </c>
      <c r="E14933" s="34">
        <v>-123475.68</v>
      </c>
    </row>
    <row r="14934" spans="1:5" x14ac:dyDescent="0.25">
      <c r="A14934">
        <v>10</v>
      </c>
      <c r="B14934" s="35" t="str">
        <f t="shared" si="233"/>
        <v>23200833</v>
      </c>
      <c r="C14934" s="32" t="s">
        <v>1434</v>
      </c>
      <c r="D14934" s="34">
        <v>310.73</v>
      </c>
      <c r="E14934" s="34">
        <v>602</v>
      </c>
    </row>
    <row r="14935" spans="1:5" x14ac:dyDescent="0.25">
      <c r="A14935">
        <v>10</v>
      </c>
      <c r="B14935" s="35" t="str">
        <f t="shared" si="233"/>
        <v>23200873</v>
      </c>
      <c r="C14935" s="32" t="s">
        <v>1435</v>
      </c>
      <c r="D14935" s="34">
        <v>-4750699.29</v>
      </c>
      <c r="E14935" s="34">
        <v>-5656781.3700000001</v>
      </c>
    </row>
    <row r="14936" spans="1:5" x14ac:dyDescent="0.25">
      <c r="A14936">
        <v>10</v>
      </c>
      <c r="B14936" s="35" t="str">
        <f t="shared" ref="B14936:B14999" si="234">LEFT(C14936,8)</f>
        <v>23200953</v>
      </c>
      <c r="C14936" s="32" t="s">
        <v>1755</v>
      </c>
      <c r="D14936" s="33">
        <v>0</v>
      </c>
      <c r="E14936" s="34">
        <v>78.099999999999994</v>
      </c>
    </row>
    <row r="14937" spans="1:5" x14ac:dyDescent="0.25">
      <c r="A14937">
        <v>10</v>
      </c>
      <c r="B14937" s="35" t="str">
        <f t="shared" si="234"/>
        <v>23201003</v>
      </c>
      <c r="C14937" s="32" t="s">
        <v>1436</v>
      </c>
      <c r="D14937" s="34">
        <v>-31248754.27</v>
      </c>
      <c r="E14937" s="34">
        <v>-35749318.890000001</v>
      </c>
    </row>
    <row r="14938" spans="1:5" x14ac:dyDescent="0.25">
      <c r="A14938">
        <v>10</v>
      </c>
      <c r="B14938" s="35" t="str">
        <f t="shared" si="234"/>
        <v>23201013</v>
      </c>
      <c r="C14938" s="32" t="s">
        <v>1437</v>
      </c>
      <c r="D14938" s="34">
        <v>1425109.88</v>
      </c>
      <c r="E14938" s="34">
        <v>-11733352.51</v>
      </c>
    </row>
    <row r="14939" spans="1:5" x14ac:dyDescent="0.25">
      <c r="A14939">
        <v>10</v>
      </c>
      <c r="B14939" s="35" t="str">
        <f t="shared" si="234"/>
        <v>23201033</v>
      </c>
      <c r="C14939" s="32" t="s">
        <v>1438</v>
      </c>
      <c r="D14939" s="34">
        <v>-133484.70000000001</v>
      </c>
      <c r="E14939" s="34">
        <v>-199094.06</v>
      </c>
    </row>
    <row r="14940" spans="1:5" x14ac:dyDescent="0.25">
      <c r="A14940">
        <v>10</v>
      </c>
      <c r="B14940" s="35" t="str">
        <f t="shared" si="234"/>
        <v>23201043</v>
      </c>
      <c r="C14940" s="32" t="s">
        <v>1439</v>
      </c>
      <c r="D14940" s="34">
        <v>8205.5300000000007</v>
      </c>
      <c r="E14940" s="34">
        <v>-232429.09</v>
      </c>
    </row>
    <row r="14941" spans="1:5" x14ac:dyDescent="0.25">
      <c r="A14941">
        <v>10</v>
      </c>
      <c r="B14941" s="35" t="str">
        <f t="shared" si="234"/>
        <v>23201053</v>
      </c>
      <c r="C14941" s="32" t="s">
        <v>1888</v>
      </c>
      <c r="D14941" s="33">
        <v>0</v>
      </c>
      <c r="E14941" s="34">
        <v>76192.39</v>
      </c>
    </row>
    <row r="14942" spans="1:5" x14ac:dyDescent="0.25">
      <c r="A14942">
        <v>10</v>
      </c>
      <c r="B14942" s="35" t="str">
        <f t="shared" si="234"/>
        <v>23201073</v>
      </c>
      <c r="C14942" s="32" t="s">
        <v>1440</v>
      </c>
      <c r="D14942" s="34">
        <v>236.97</v>
      </c>
      <c r="E14942" s="34">
        <v>-11.35</v>
      </c>
    </row>
    <row r="14943" spans="1:5" x14ac:dyDescent="0.25">
      <c r="A14943">
        <v>10</v>
      </c>
      <c r="B14943" s="35" t="str">
        <f t="shared" si="234"/>
        <v>23201113</v>
      </c>
      <c r="C14943" s="32" t="s">
        <v>1442</v>
      </c>
      <c r="D14943" s="34">
        <v>12116.98</v>
      </c>
      <c r="E14943" s="34">
        <v>19578.38</v>
      </c>
    </row>
    <row r="14944" spans="1:5" x14ac:dyDescent="0.25">
      <c r="A14944">
        <v>10</v>
      </c>
      <c r="B14944" s="35" t="str">
        <f t="shared" si="234"/>
        <v>23201153</v>
      </c>
      <c r="C14944" s="32" t="s">
        <v>1443</v>
      </c>
      <c r="D14944" s="34">
        <v>-10875.64</v>
      </c>
      <c r="E14944" s="34">
        <v>-7086.39</v>
      </c>
    </row>
    <row r="14945" spans="1:5" x14ac:dyDescent="0.25">
      <c r="A14945">
        <v>10</v>
      </c>
      <c r="B14945" s="35" t="str">
        <f t="shared" si="234"/>
        <v>23201163</v>
      </c>
      <c r="C14945" s="32" t="s">
        <v>1444</v>
      </c>
      <c r="D14945" s="34">
        <v>-5887.03</v>
      </c>
      <c r="E14945" s="34">
        <v>-5174.72</v>
      </c>
    </row>
    <row r="14946" spans="1:5" x14ac:dyDescent="0.25">
      <c r="A14946">
        <v>10</v>
      </c>
      <c r="B14946" s="35" t="str">
        <f t="shared" si="234"/>
        <v>23201173</v>
      </c>
      <c r="C14946" s="32" t="s">
        <v>1445</v>
      </c>
      <c r="D14946" s="33">
        <v>0</v>
      </c>
      <c r="E14946" s="34">
        <v>125131.49</v>
      </c>
    </row>
    <row r="14947" spans="1:5" x14ac:dyDescent="0.25">
      <c r="A14947">
        <v>10</v>
      </c>
      <c r="B14947" s="35" t="str">
        <f t="shared" si="234"/>
        <v>23201193</v>
      </c>
      <c r="C14947" s="32" t="s">
        <v>1446</v>
      </c>
      <c r="D14947" s="34">
        <v>-23161.78</v>
      </c>
      <c r="E14947" s="34">
        <v>-24329.77</v>
      </c>
    </row>
    <row r="14948" spans="1:5" x14ac:dyDescent="0.25">
      <c r="A14948">
        <v>10</v>
      </c>
      <c r="B14948" s="35" t="str">
        <f t="shared" si="234"/>
        <v>23201203</v>
      </c>
      <c r="C14948" s="32" t="s">
        <v>1447</v>
      </c>
      <c r="D14948" s="34">
        <v>87.03</v>
      </c>
      <c r="E14948" s="34">
        <v>-88.44</v>
      </c>
    </row>
    <row r="14949" spans="1:5" x14ac:dyDescent="0.25">
      <c r="A14949">
        <v>10</v>
      </c>
      <c r="B14949" s="35" t="str">
        <f t="shared" si="234"/>
        <v>23201213</v>
      </c>
      <c r="C14949" s="32" t="s">
        <v>1448</v>
      </c>
      <c r="D14949" s="34">
        <v>20</v>
      </c>
      <c r="E14949" s="33">
        <v>0</v>
      </c>
    </row>
    <row r="14950" spans="1:5" x14ac:dyDescent="0.25">
      <c r="A14950">
        <v>10</v>
      </c>
      <c r="B14950" s="35" t="str">
        <f t="shared" si="234"/>
        <v>23201251</v>
      </c>
      <c r="C14950" s="32" t="s">
        <v>1449</v>
      </c>
      <c r="D14950" s="34">
        <v>-426670</v>
      </c>
      <c r="E14950" s="34">
        <v>-334960</v>
      </c>
    </row>
    <row r="14951" spans="1:5" x14ac:dyDescent="0.25">
      <c r="A14951">
        <v>10</v>
      </c>
      <c r="B14951" s="35" t="str">
        <f t="shared" si="234"/>
        <v>23202173</v>
      </c>
      <c r="C14951" s="32" t="s">
        <v>1450</v>
      </c>
      <c r="D14951" s="33">
        <v>0</v>
      </c>
      <c r="E14951" s="33">
        <v>0</v>
      </c>
    </row>
    <row r="14952" spans="1:5" x14ac:dyDescent="0.25">
      <c r="A14952">
        <v>10</v>
      </c>
      <c r="B14952" s="35" t="str">
        <f t="shared" si="234"/>
        <v>23202183</v>
      </c>
      <c r="C14952" s="32" t="s">
        <v>1451</v>
      </c>
      <c r="D14952" s="34">
        <v>-52698.58</v>
      </c>
      <c r="E14952" s="34">
        <v>-146940.64000000001</v>
      </c>
    </row>
    <row r="14953" spans="1:5" x14ac:dyDescent="0.25">
      <c r="A14953">
        <v>10</v>
      </c>
      <c r="B14953" s="35" t="str">
        <f t="shared" si="234"/>
        <v>23202233</v>
      </c>
      <c r="C14953" s="32" t="s">
        <v>1452</v>
      </c>
      <c r="D14953" s="34">
        <v>-434833.18</v>
      </c>
      <c r="E14953" s="34">
        <v>-2001466.9</v>
      </c>
    </row>
    <row r="14954" spans="1:5" x14ac:dyDescent="0.25">
      <c r="A14954">
        <v>10</v>
      </c>
      <c r="B14954" s="35" t="str">
        <f t="shared" si="234"/>
        <v>23202353</v>
      </c>
      <c r="C14954" s="32" t="s">
        <v>1453</v>
      </c>
      <c r="D14954" s="34">
        <v>-17105387.32</v>
      </c>
      <c r="E14954" s="34">
        <v>-19729960.82</v>
      </c>
    </row>
    <row r="14955" spans="1:5" x14ac:dyDescent="0.25">
      <c r="A14955">
        <v>10</v>
      </c>
      <c r="B14955" s="35" t="str">
        <f t="shared" si="234"/>
        <v xml:space="preserve">F232    </v>
      </c>
      <c r="C14955" s="25" t="s">
        <v>1454</v>
      </c>
      <c r="D14955" s="27">
        <v>-352583617.63999999</v>
      </c>
      <c r="E14955" s="27">
        <v>-312123472.49000001</v>
      </c>
    </row>
    <row r="14956" spans="1:5" x14ac:dyDescent="0.25">
      <c r="A14956">
        <v>10</v>
      </c>
      <c r="B14956" s="35" t="str">
        <f t="shared" si="234"/>
        <v>F1-P112.</v>
      </c>
      <c r="C14956" s="25" t="s">
        <v>249</v>
      </c>
      <c r="D14956" s="27">
        <v>-352583617.63999999</v>
      </c>
      <c r="E14956" s="27">
        <v>-312123472.49000001</v>
      </c>
    </row>
    <row r="14957" spans="1:5" x14ac:dyDescent="0.25">
      <c r="A14957">
        <v>10</v>
      </c>
      <c r="B14957" s="35" t="str">
        <f t="shared" si="234"/>
        <v>23500003</v>
      </c>
      <c r="C14957" s="32" t="s">
        <v>1458</v>
      </c>
      <c r="D14957" s="34">
        <v>-36579996.969999999</v>
      </c>
      <c r="E14957" s="34">
        <v>-38304834.100000001</v>
      </c>
    </row>
    <row r="14958" spans="1:5" x14ac:dyDescent="0.25">
      <c r="A14958">
        <v>10</v>
      </c>
      <c r="B14958" s="35" t="str">
        <f t="shared" si="234"/>
        <v>23500011</v>
      </c>
      <c r="C14958" s="32" t="s">
        <v>1459</v>
      </c>
      <c r="D14958" s="34">
        <v>-7025572.9800000004</v>
      </c>
      <c r="E14958" s="34">
        <v>-7318673.1799999997</v>
      </c>
    </row>
    <row r="14959" spans="1:5" x14ac:dyDescent="0.25">
      <c r="A14959">
        <v>10</v>
      </c>
      <c r="B14959" s="35" t="str">
        <f t="shared" si="234"/>
        <v xml:space="preserve">F235    </v>
      </c>
      <c r="C14959" s="25" t="s">
        <v>1460</v>
      </c>
      <c r="D14959" s="27">
        <v>-43605569.950000003</v>
      </c>
      <c r="E14959" s="27">
        <v>-45623507.280000001</v>
      </c>
    </row>
    <row r="14960" spans="1:5" x14ac:dyDescent="0.25">
      <c r="A14960">
        <v>10</v>
      </c>
      <c r="B14960" s="35" t="str">
        <f t="shared" si="234"/>
        <v>F1-P112.</v>
      </c>
      <c r="C14960" s="25" t="s">
        <v>251</v>
      </c>
      <c r="D14960" s="27">
        <v>-43605569.950000003</v>
      </c>
      <c r="E14960" s="27">
        <v>-45623507.280000001</v>
      </c>
    </row>
    <row r="14961" spans="1:5" x14ac:dyDescent="0.25">
      <c r="A14961">
        <v>10</v>
      </c>
      <c r="B14961" s="35" t="str">
        <f t="shared" si="234"/>
        <v>23600021</v>
      </c>
      <c r="C14961" s="32" t="s">
        <v>1461</v>
      </c>
      <c r="D14961" s="34">
        <v>-6090755.4400000004</v>
      </c>
      <c r="E14961" s="34">
        <v>-4544220.16</v>
      </c>
    </row>
    <row r="14962" spans="1:5" x14ac:dyDescent="0.25">
      <c r="A14962">
        <v>10</v>
      </c>
      <c r="B14962" s="35" t="str">
        <f t="shared" si="234"/>
        <v>23600022</v>
      </c>
      <c r="C14962" s="32" t="s">
        <v>1462</v>
      </c>
      <c r="D14962" s="34">
        <v>-2958607.48</v>
      </c>
      <c r="E14962" s="34">
        <v>-1674073.2</v>
      </c>
    </row>
    <row r="14963" spans="1:5" x14ac:dyDescent="0.25">
      <c r="A14963">
        <v>10</v>
      </c>
      <c r="B14963" s="35" t="str">
        <f t="shared" si="234"/>
        <v>23600033</v>
      </c>
      <c r="C14963" s="32" t="s">
        <v>1463</v>
      </c>
      <c r="D14963" s="34">
        <v>1.25</v>
      </c>
      <c r="E14963" s="34">
        <v>3057798.24</v>
      </c>
    </row>
    <row r="14964" spans="1:5" x14ac:dyDescent="0.25">
      <c r="A14964">
        <v>10</v>
      </c>
      <c r="B14964" s="35" t="str">
        <f t="shared" si="234"/>
        <v>23600173</v>
      </c>
      <c r="C14964" s="32" t="s">
        <v>1465</v>
      </c>
      <c r="D14964" s="34">
        <v>-6927.63</v>
      </c>
      <c r="E14964" s="34">
        <v>-715.26</v>
      </c>
    </row>
    <row r="14965" spans="1:5" x14ac:dyDescent="0.25">
      <c r="A14965">
        <v>10</v>
      </c>
      <c r="B14965" s="35" t="str">
        <f t="shared" si="234"/>
        <v>23600201</v>
      </c>
      <c r="C14965" s="32" t="s">
        <v>1466</v>
      </c>
      <c r="D14965" s="34">
        <v>-44685701.590000004</v>
      </c>
      <c r="E14965" s="34">
        <v>-39199918.75</v>
      </c>
    </row>
    <row r="14966" spans="1:5" x14ac:dyDescent="0.25">
      <c r="A14966">
        <v>10</v>
      </c>
      <c r="B14966" s="35" t="str">
        <f t="shared" si="234"/>
        <v>23600211</v>
      </c>
      <c r="C14966" s="32" t="s">
        <v>1467</v>
      </c>
      <c r="D14966" s="34">
        <v>-5980648.04</v>
      </c>
      <c r="E14966" s="34">
        <v>-10485538.859999999</v>
      </c>
    </row>
    <row r="14967" spans="1:5" x14ac:dyDescent="0.25">
      <c r="A14967">
        <v>10</v>
      </c>
      <c r="B14967" s="35" t="str">
        <f t="shared" si="234"/>
        <v>23600213</v>
      </c>
      <c r="C14967" s="32" t="s">
        <v>1468</v>
      </c>
      <c r="D14967" s="34">
        <v>-27622.46</v>
      </c>
      <c r="E14967" s="34">
        <v>-11543.82</v>
      </c>
    </row>
    <row r="14968" spans="1:5" x14ac:dyDescent="0.25">
      <c r="A14968">
        <v>10</v>
      </c>
      <c r="B14968" s="35" t="str">
        <f t="shared" si="234"/>
        <v>23600221</v>
      </c>
      <c r="C14968" s="32" t="s">
        <v>1469</v>
      </c>
      <c r="D14968" s="34">
        <v>298302.28000000003</v>
      </c>
      <c r="E14968" s="34">
        <v>-201592</v>
      </c>
    </row>
    <row r="14969" spans="1:5" x14ac:dyDescent="0.25">
      <c r="A14969">
        <v>10</v>
      </c>
      <c r="B14969" s="35" t="str">
        <f t="shared" si="234"/>
        <v>23600223</v>
      </c>
      <c r="C14969" s="32" t="s">
        <v>1470</v>
      </c>
      <c r="D14969" s="33">
        <v>0</v>
      </c>
      <c r="E14969" s="34">
        <v>-1851.14</v>
      </c>
    </row>
    <row r="14970" spans="1:5" x14ac:dyDescent="0.25">
      <c r="A14970">
        <v>10</v>
      </c>
      <c r="B14970" s="35" t="str">
        <f t="shared" si="234"/>
        <v>23600232</v>
      </c>
      <c r="C14970" s="32" t="s">
        <v>1471</v>
      </c>
      <c r="D14970" s="34">
        <v>-20965076.77</v>
      </c>
      <c r="E14970" s="34">
        <v>-17479452.100000001</v>
      </c>
    </row>
    <row r="14971" spans="1:5" x14ac:dyDescent="0.25">
      <c r="A14971">
        <v>10</v>
      </c>
      <c r="B14971" s="35" t="str">
        <f t="shared" si="234"/>
        <v>23600351</v>
      </c>
      <c r="C14971" s="32" t="s">
        <v>1472</v>
      </c>
      <c r="D14971" s="34">
        <v>-11093702.810000001</v>
      </c>
      <c r="E14971" s="34">
        <v>-6664323.8700000001</v>
      </c>
    </row>
    <row r="14972" spans="1:5" x14ac:dyDescent="0.25">
      <c r="A14972">
        <v>10</v>
      </c>
      <c r="B14972" s="35" t="str">
        <f t="shared" si="234"/>
        <v>23600391</v>
      </c>
      <c r="C14972" s="32" t="s">
        <v>1473</v>
      </c>
      <c r="D14972" s="34">
        <v>-442510.41</v>
      </c>
      <c r="E14972" s="34">
        <v>-189196.01</v>
      </c>
    </row>
    <row r="14973" spans="1:5" x14ac:dyDescent="0.25">
      <c r="A14973">
        <v>10</v>
      </c>
      <c r="B14973" s="35" t="str">
        <f t="shared" si="234"/>
        <v>23600431</v>
      </c>
      <c r="C14973" s="32" t="s">
        <v>1474</v>
      </c>
      <c r="D14973" s="34">
        <v>1596.43</v>
      </c>
      <c r="E14973" s="34">
        <v>6915.43</v>
      </c>
    </row>
    <row r="14974" spans="1:5" x14ac:dyDescent="0.25">
      <c r="A14974">
        <v>10</v>
      </c>
      <c r="B14974" s="35" t="str">
        <f t="shared" si="234"/>
        <v>23600451</v>
      </c>
      <c r="C14974" s="32" t="s">
        <v>1475</v>
      </c>
      <c r="D14974" s="33">
        <v>0</v>
      </c>
      <c r="E14974" s="33">
        <v>0</v>
      </c>
    </row>
    <row r="14975" spans="1:5" x14ac:dyDescent="0.25">
      <c r="A14975">
        <v>10</v>
      </c>
      <c r="B14975" s="35" t="str">
        <f t="shared" si="234"/>
        <v>23600471</v>
      </c>
      <c r="C14975" s="32" t="s">
        <v>1476</v>
      </c>
      <c r="D14975" s="34">
        <v>-8233655.54</v>
      </c>
      <c r="E14975" s="34">
        <v>-761743.72</v>
      </c>
    </row>
    <row r="14976" spans="1:5" x14ac:dyDescent="0.25">
      <c r="A14976">
        <v>10</v>
      </c>
      <c r="B14976" s="35" t="str">
        <f t="shared" si="234"/>
        <v>23600552</v>
      </c>
      <c r="C14976" s="32" t="s">
        <v>1477</v>
      </c>
      <c r="D14976" s="34">
        <v>-4515640.92</v>
      </c>
      <c r="E14976" s="34">
        <v>-1892574.74</v>
      </c>
    </row>
    <row r="14977" spans="1:5" x14ac:dyDescent="0.25">
      <c r="A14977">
        <v>10</v>
      </c>
      <c r="B14977" s="35" t="str">
        <f t="shared" si="234"/>
        <v>23600602</v>
      </c>
      <c r="C14977" s="32" t="s">
        <v>1478</v>
      </c>
      <c r="D14977" s="34">
        <v>-6073708.7300000004</v>
      </c>
      <c r="E14977" s="34">
        <v>-2594323.65</v>
      </c>
    </row>
    <row r="14978" spans="1:5" x14ac:dyDescent="0.25">
      <c r="A14978">
        <v>10</v>
      </c>
      <c r="B14978" s="35" t="str">
        <f t="shared" si="234"/>
        <v>23601003</v>
      </c>
      <c r="C14978" s="32" t="s">
        <v>1479</v>
      </c>
      <c r="D14978" s="34">
        <v>-161630.39999999999</v>
      </c>
      <c r="E14978" s="34">
        <v>-2245808.2400000002</v>
      </c>
    </row>
    <row r="14979" spans="1:5" x14ac:dyDescent="0.25">
      <c r="A14979">
        <v>10</v>
      </c>
      <c r="B14979" s="35" t="str">
        <f t="shared" si="234"/>
        <v>23601013</v>
      </c>
      <c r="C14979" s="32" t="s">
        <v>1480</v>
      </c>
      <c r="D14979" s="34">
        <v>-149727.12</v>
      </c>
      <c r="E14979" s="34">
        <v>-73711.89</v>
      </c>
    </row>
    <row r="14980" spans="1:5" x14ac:dyDescent="0.25">
      <c r="A14980">
        <v>10</v>
      </c>
      <c r="B14980" s="35" t="str">
        <f t="shared" si="234"/>
        <v>23601023</v>
      </c>
      <c r="C14980" s="32" t="s">
        <v>1481</v>
      </c>
      <c r="D14980" s="34">
        <v>-38083.089999999997</v>
      </c>
      <c r="E14980" s="34">
        <v>-4182.29</v>
      </c>
    </row>
    <row r="14981" spans="1:5" x14ac:dyDescent="0.25">
      <c r="A14981">
        <v>10</v>
      </c>
      <c r="B14981" s="35" t="str">
        <f t="shared" si="234"/>
        <v>23601043</v>
      </c>
      <c r="C14981" s="32" t="s">
        <v>1482</v>
      </c>
      <c r="D14981" s="34">
        <v>-4314.67</v>
      </c>
      <c r="E14981" s="34">
        <v>-1706.08</v>
      </c>
    </row>
    <row r="14982" spans="1:5" x14ac:dyDescent="0.25">
      <c r="A14982">
        <v>10</v>
      </c>
      <c r="B14982" s="35" t="str">
        <f t="shared" si="234"/>
        <v xml:space="preserve">F236    </v>
      </c>
      <c r="C14982" s="25" t="s">
        <v>1483</v>
      </c>
      <c r="D14982" s="27">
        <v>-111128413.14</v>
      </c>
      <c r="E14982" s="27">
        <v>-84961762.109999999</v>
      </c>
    </row>
    <row r="14983" spans="1:5" x14ac:dyDescent="0.25">
      <c r="A14983">
        <v>10</v>
      </c>
      <c r="B14983" s="35" t="str">
        <f t="shared" si="234"/>
        <v>F1-P112.</v>
      </c>
      <c r="C14983" s="25" t="s">
        <v>252</v>
      </c>
      <c r="D14983" s="27">
        <v>-111128413.14</v>
      </c>
      <c r="E14983" s="27">
        <v>-84961762.109999999</v>
      </c>
    </row>
    <row r="14984" spans="1:5" x14ac:dyDescent="0.25">
      <c r="A14984">
        <v>10</v>
      </c>
      <c r="B14984" s="35" t="str">
        <f t="shared" si="234"/>
        <v>23700363</v>
      </c>
      <c r="C14984" s="32" t="s">
        <v>1484</v>
      </c>
      <c r="D14984" s="34">
        <v>-44687.5</v>
      </c>
      <c r="E14984" s="34">
        <v>-402187.5</v>
      </c>
    </row>
    <row r="14985" spans="1:5" x14ac:dyDescent="0.25">
      <c r="A14985">
        <v>10</v>
      </c>
      <c r="B14985" s="35" t="str">
        <f t="shared" si="234"/>
        <v>23700383</v>
      </c>
      <c r="C14985" s="32" t="s">
        <v>1485</v>
      </c>
      <c r="D14985" s="34">
        <v>-6000</v>
      </c>
      <c r="E14985" s="34">
        <v>-54000</v>
      </c>
    </row>
    <row r="14986" spans="1:5" x14ac:dyDescent="0.25">
      <c r="A14986">
        <v>10</v>
      </c>
      <c r="B14986" s="35" t="str">
        <f t="shared" si="234"/>
        <v>23700713</v>
      </c>
      <c r="C14986" s="32" t="s">
        <v>1486</v>
      </c>
      <c r="D14986" s="34">
        <v>-15953.09</v>
      </c>
      <c r="E14986" s="34">
        <v>-10691.43</v>
      </c>
    </row>
    <row r="14987" spans="1:5" x14ac:dyDescent="0.25">
      <c r="A14987">
        <v>10</v>
      </c>
      <c r="B14987" s="35" t="str">
        <f t="shared" si="234"/>
        <v>23700813</v>
      </c>
      <c r="C14987" s="32" t="s">
        <v>1487</v>
      </c>
      <c r="D14987" s="34">
        <v>-1458333.08</v>
      </c>
      <c r="E14987" s="34">
        <v>-291666.38</v>
      </c>
    </row>
    <row r="14988" spans="1:5" x14ac:dyDescent="0.25">
      <c r="A14988">
        <v>10</v>
      </c>
      <c r="B14988" s="35" t="str">
        <f t="shared" si="234"/>
        <v>23700823</v>
      </c>
      <c r="C14988" s="32" t="s">
        <v>1488</v>
      </c>
      <c r="D14988" s="34">
        <v>-3931666.41</v>
      </c>
      <c r="E14988" s="34">
        <v>-1684999.71</v>
      </c>
    </row>
    <row r="14989" spans="1:5" x14ac:dyDescent="0.25">
      <c r="A14989">
        <v>10</v>
      </c>
      <c r="B14989" s="35" t="str">
        <f t="shared" si="234"/>
        <v>23700841</v>
      </c>
      <c r="C14989" s="32" t="s">
        <v>1489</v>
      </c>
      <c r="D14989" s="34">
        <v>-651159.63</v>
      </c>
      <c r="E14989" s="34">
        <v>-823031.91</v>
      </c>
    </row>
    <row r="14990" spans="1:5" x14ac:dyDescent="0.25">
      <c r="A14990">
        <v>10</v>
      </c>
      <c r="B14990" s="35" t="str">
        <f t="shared" si="234"/>
        <v>23700873</v>
      </c>
      <c r="C14990" s="32" t="s">
        <v>1490</v>
      </c>
      <c r="D14990" s="34">
        <v>-6142500</v>
      </c>
      <c r="E14990" s="34">
        <v>-2632500</v>
      </c>
    </row>
    <row r="14991" spans="1:5" x14ac:dyDescent="0.25">
      <c r="A14991">
        <v>10</v>
      </c>
      <c r="B14991" s="35" t="str">
        <f t="shared" si="234"/>
        <v>23700963</v>
      </c>
      <c r="C14991" s="32" t="s">
        <v>1491</v>
      </c>
      <c r="D14991" s="34">
        <v>-1180368.42</v>
      </c>
      <c r="E14991" s="34">
        <v>-5749535.1200000001</v>
      </c>
    </row>
    <row r="14992" spans="1:5" x14ac:dyDescent="0.25">
      <c r="A14992">
        <v>10</v>
      </c>
      <c r="B14992" s="35" t="str">
        <f t="shared" si="234"/>
        <v>23701023</v>
      </c>
      <c r="C14992" s="32" t="s">
        <v>1492</v>
      </c>
      <c r="D14992" s="34">
        <v>-746471.07</v>
      </c>
      <c r="E14992" s="34">
        <v>-6349804.3700000001</v>
      </c>
    </row>
    <row r="14993" spans="1:5" x14ac:dyDescent="0.25">
      <c r="A14993">
        <v>10</v>
      </c>
      <c r="B14993" s="35" t="str">
        <f t="shared" si="234"/>
        <v>23701033</v>
      </c>
      <c r="C14993" s="32" t="s">
        <v>1493</v>
      </c>
      <c r="D14993" s="34">
        <v>-5542033.3300000001</v>
      </c>
      <c r="E14993" s="34">
        <v>-2405033.33</v>
      </c>
    </row>
    <row r="14994" spans="1:5" x14ac:dyDescent="0.25">
      <c r="A14994">
        <v>10</v>
      </c>
      <c r="B14994" s="35" t="str">
        <f t="shared" si="234"/>
        <v>23701053</v>
      </c>
      <c r="C14994" s="32" t="s">
        <v>1494</v>
      </c>
      <c r="D14994" s="34">
        <v>-1452916.87</v>
      </c>
      <c r="E14994" s="34">
        <v>-7264583.5700000003</v>
      </c>
    </row>
    <row r="14995" spans="1:5" x14ac:dyDescent="0.25">
      <c r="A14995">
        <v>10</v>
      </c>
      <c r="B14995" s="35" t="str">
        <f t="shared" si="234"/>
        <v>23701063</v>
      </c>
      <c r="C14995" s="32" t="s">
        <v>1495</v>
      </c>
      <c r="D14995" s="34">
        <v>-12007.52</v>
      </c>
      <c r="E14995" s="34">
        <v>-26832.21</v>
      </c>
    </row>
    <row r="14996" spans="1:5" x14ac:dyDescent="0.25">
      <c r="A14996">
        <v>10</v>
      </c>
      <c r="B14996" s="35" t="str">
        <f t="shared" si="234"/>
        <v>23701113</v>
      </c>
      <c r="C14996" s="32" t="s">
        <v>1497</v>
      </c>
      <c r="D14996" s="34">
        <v>-5037375</v>
      </c>
      <c r="E14996" s="34">
        <v>-1679125</v>
      </c>
    </row>
    <row r="14997" spans="1:5" x14ac:dyDescent="0.25">
      <c r="A14997">
        <v>10</v>
      </c>
      <c r="B14997" s="35" t="str">
        <f t="shared" si="234"/>
        <v>23701123</v>
      </c>
      <c r="C14997" s="32" t="s">
        <v>1498</v>
      </c>
      <c r="D14997" s="34">
        <v>-5597809.2000000002</v>
      </c>
      <c r="E14997" s="34">
        <v>-2458850.9</v>
      </c>
    </row>
    <row r="14998" spans="1:5" x14ac:dyDescent="0.25">
      <c r="A14998">
        <v>10</v>
      </c>
      <c r="B14998" s="35" t="str">
        <f t="shared" si="234"/>
        <v>23701133</v>
      </c>
      <c r="C14998" s="32" t="s">
        <v>1499</v>
      </c>
      <c r="D14998" s="34">
        <v>-6644610.8399999999</v>
      </c>
      <c r="E14998" s="34">
        <v>-4242944.1399999997</v>
      </c>
    </row>
    <row r="14999" spans="1:5" x14ac:dyDescent="0.25">
      <c r="A14999">
        <v>10</v>
      </c>
      <c r="B14999" s="35" t="str">
        <f t="shared" si="234"/>
        <v>23701143</v>
      </c>
      <c r="C14999" s="32" t="s">
        <v>1500</v>
      </c>
      <c r="D14999" s="34">
        <v>-3617716.66</v>
      </c>
      <c r="E14999" s="34">
        <v>-798716.66</v>
      </c>
    </row>
    <row r="15000" spans="1:5" x14ac:dyDescent="0.25">
      <c r="A15000">
        <v>10</v>
      </c>
      <c r="B15000" s="35" t="str">
        <f t="shared" ref="B15000:B15063" si="235">LEFT(C15000,8)</f>
        <v>23701153</v>
      </c>
      <c r="C15000" s="32" t="s">
        <v>1501</v>
      </c>
      <c r="D15000" s="34">
        <v>-1416416.67</v>
      </c>
      <c r="E15000" s="34">
        <v>-5111416.67</v>
      </c>
    </row>
    <row r="15001" spans="1:5" x14ac:dyDescent="0.25">
      <c r="A15001">
        <v>10</v>
      </c>
      <c r="B15001" s="35" t="str">
        <f t="shared" si="235"/>
        <v>23701163</v>
      </c>
      <c r="C15001" s="32" t="s">
        <v>1502</v>
      </c>
      <c r="D15001" s="34">
        <v>-270250</v>
      </c>
      <c r="E15001" s="34">
        <v>-975250</v>
      </c>
    </row>
    <row r="15002" spans="1:5" x14ac:dyDescent="0.25">
      <c r="A15002">
        <v>10</v>
      </c>
      <c r="B15002" s="35" t="str">
        <f t="shared" si="235"/>
        <v>23701173</v>
      </c>
      <c r="C15002" s="32" t="s">
        <v>1503</v>
      </c>
      <c r="D15002" s="34">
        <v>-108139.54</v>
      </c>
      <c r="E15002" s="34">
        <v>-174961.38</v>
      </c>
    </row>
    <row r="15003" spans="1:5" x14ac:dyDescent="0.25">
      <c r="A15003">
        <v>10</v>
      </c>
      <c r="B15003" s="35" t="str">
        <f t="shared" si="235"/>
        <v>23701183</v>
      </c>
      <c r="C15003" s="32" t="s">
        <v>1504</v>
      </c>
      <c r="D15003" s="34">
        <v>-1814979.83</v>
      </c>
      <c r="E15003" s="34">
        <v>-914989.83</v>
      </c>
    </row>
    <row r="15004" spans="1:5" x14ac:dyDescent="0.25">
      <c r="A15004">
        <v>10</v>
      </c>
      <c r="B15004" s="35" t="str">
        <f t="shared" si="235"/>
        <v>23701193</v>
      </c>
      <c r="C15004" s="32" t="s">
        <v>1505</v>
      </c>
      <c r="D15004" s="34">
        <v>-314600</v>
      </c>
      <c r="E15004" s="34">
        <v>-158600</v>
      </c>
    </row>
    <row r="15005" spans="1:5" x14ac:dyDescent="0.25">
      <c r="A15005">
        <v>10</v>
      </c>
      <c r="B15005" s="35" t="str">
        <f t="shared" si="235"/>
        <v>23701203</v>
      </c>
      <c r="C15005" s="32" t="s">
        <v>1506</v>
      </c>
      <c r="D15005" s="34">
        <v>-2081319.5</v>
      </c>
      <c r="E15005" s="34">
        <v>-8172986.2000000002</v>
      </c>
    </row>
    <row r="15006" spans="1:5" x14ac:dyDescent="0.25">
      <c r="A15006">
        <v>10</v>
      </c>
      <c r="B15006" s="35" t="str">
        <f t="shared" si="235"/>
        <v xml:space="preserve">F237    </v>
      </c>
      <c r="C15006" s="25" t="s">
        <v>1507</v>
      </c>
      <c r="D15006" s="27">
        <v>-48087314.159999996</v>
      </c>
      <c r="E15006" s="27">
        <v>-52382706.310000002</v>
      </c>
    </row>
    <row r="15007" spans="1:5" x14ac:dyDescent="0.25">
      <c r="A15007">
        <v>10</v>
      </c>
      <c r="B15007" s="35" t="str">
        <f t="shared" si="235"/>
        <v>F1-P112.</v>
      </c>
      <c r="C15007" s="25" t="s">
        <v>253</v>
      </c>
      <c r="D15007" s="27">
        <v>-48087314.159999996</v>
      </c>
      <c r="E15007" s="27">
        <v>-52382706.310000002</v>
      </c>
    </row>
    <row r="15008" spans="1:5" x14ac:dyDescent="0.25">
      <c r="A15008">
        <v>10</v>
      </c>
      <c r="B15008" s="35" t="str">
        <f t="shared" si="235"/>
        <v>24100063</v>
      </c>
      <c r="C15008" s="32" t="s">
        <v>1509</v>
      </c>
      <c r="D15008" s="34">
        <v>-2400.66</v>
      </c>
      <c r="E15008" s="34">
        <v>-2616.4</v>
      </c>
    </row>
    <row r="15009" spans="1:5" x14ac:dyDescent="0.25">
      <c r="A15009">
        <v>10</v>
      </c>
      <c r="B15009" s="35" t="str">
        <f t="shared" si="235"/>
        <v>24100143</v>
      </c>
      <c r="C15009" s="32" t="s">
        <v>1510</v>
      </c>
      <c r="D15009" s="34">
        <v>0.01</v>
      </c>
      <c r="E15009" s="33">
        <v>0</v>
      </c>
    </row>
    <row r="15010" spans="1:5" x14ac:dyDescent="0.25">
      <c r="A15010">
        <v>10</v>
      </c>
      <c r="B15010" s="35" t="str">
        <f t="shared" si="235"/>
        <v>24100173</v>
      </c>
      <c r="C15010" s="32" t="s">
        <v>1511</v>
      </c>
      <c r="D15010" s="34">
        <v>-58679.16</v>
      </c>
      <c r="E15010" s="34">
        <v>-10858.94</v>
      </c>
    </row>
    <row r="15011" spans="1:5" x14ac:dyDescent="0.25">
      <c r="A15011">
        <v>10</v>
      </c>
      <c r="B15011" s="35" t="str">
        <f t="shared" si="235"/>
        <v>24100212</v>
      </c>
      <c r="C15011" s="32" t="s">
        <v>1512</v>
      </c>
      <c r="D15011" s="34">
        <v>-1297091.67</v>
      </c>
      <c r="E15011" s="34">
        <v>-1030669.13</v>
      </c>
    </row>
    <row r="15012" spans="1:5" x14ac:dyDescent="0.25">
      <c r="A15012">
        <v>10</v>
      </c>
      <c r="B15012" s="35" t="str">
        <f t="shared" si="235"/>
        <v xml:space="preserve">F241    </v>
      </c>
      <c r="C15012" s="25" t="s">
        <v>1513</v>
      </c>
      <c r="D15012" s="27">
        <v>-1358171.48</v>
      </c>
      <c r="E15012" s="27">
        <v>-1044144.47</v>
      </c>
    </row>
    <row r="15013" spans="1:5" x14ac:dyDescent="0.25">
      <c r="A15013">
        <v>10</v>
      </c>
      <c r="B15013" s="35" t="str">
        <f t="shared" si="235"/>
        <v>F1-P112.</v>
      </c>
      <c r="C15013" s="25" t="s">
        <v>254</v>
      </c>
      <c r="D15013" s="27">
        <v>-1358171.48</v>
      </c>
      <c r="E15013" s="27">
        <v>-1044144.47</v>
      </c>
    </row>
    <row r="15014" spans="1:5" x14ac:dyDescent="0.25">
      <c r="A15014">
        <v>10</v>
      </c>
      <c r="B15014" s="35" t="str">
        <f t="shared" si="235"/>
        <v>24200011</v>
      </c>
      <c r="C15014" s="32" t="s">
        <v>1514</v>
      </c>
      <c r="D15014" s="34">
        <v>-65807.87</v>
      </c>
      <c r="E15014" s="34">
        <v>-56735.44</v>
      </c>
    </row>
    <row r="15015" spans="1:5" x14ac:dyDescent="0.25">
      <c r="A15015">
        <v>10</v>
      </c>
      <c r="B15015" s="35" t="str">
        <f t="shared" si="235"/>
        <v>24200032</v>
      </c>
      <c r="C15015" s="32" t="s">
        <v>1515</v>
      </c>
      <c r="D15015" s="34">
        <v>-3200000</v>
      </c>
      <c r="E15015" s="34">
        <v>-1250000</v>
      </c>
    </row>
    <row r="15016" spans="1:5" x14ac:dyDescent="0.25">
      <c r="A15016">
        <v>10</v>
      </c>
      <c r="B15016" s="35" t="str">
        <f t="shared" si="235"/>
        <v>24200041</v>
      </c>
      <c r="C15016" s="32" t="s">
        <v>1516</v>
      </c>
      <c r="D15016" s="34">
        <v>-294650</v>
      </c>
      <c r="E15016" s="34">
        <v>-160250</v>
      </c>
    </row>
    <row r="15017" spans="1:5" x14ac:dyDescent="0.25">
      <c r="A15017">
        <v>10</v>
      </c>
      <c r="B15017" s="35" t="str">
        <f t="shared" si="235"/>
        <v>24200061</v>
      </c>
      <c r="C15017" s="32" t="s">
        <v>1517</v>
      </c>
      <c r="D15017" s="34">
        <v>-1026121.09</v>
      </c>
      <c r="E15017" s="34">
        <v>-359666.67</v>
      </c>
    </row>
    <row r="15018" spans="1:5" x14ac:dyDescent="0.25">
      <c r="A15018">
        <v>10</v>
      </c>
      <c r="B15018" s="35" t="str">
        <f t="shared" si="235"/>
        <v>24200071</v>
      </c>
      <c r="C15018" s="32" t="s">
        <v>1518</v>
      </c>
      <c r="D15018" s="34">
        <v>-8147.56</v>
      </c>
      <c r="E15018" s="34">
        <v>-11517.59</v>
      </c>
    </row>
    <row r="15019" spans="1:5" x14ac:dyDescent="0.25">
      <c r="A15019">
        <v>10</v>
      </c>
      <c r="B15019" s="35" t="str">
        <f t="shared" si="235"/>
        <v>24200101</v>
      </c>
      <c r="C15019" s="32" t="s">
        <v>1519</v>
      </c>
      <c r="D15019" s="33">
        <v>0</v>
      </c>
      <c r="E15019" s="34">
        <v>-72000</v>
      </c>
    </row>
    <row r="15020" spans="1:5" x14ac:dyDescent="0.25">
      <c r="A15020">
        <v>10</v>
      </c>
      <c r="B15020" s="35" t="str">
        <f t="shared" si="235"/>
        <v>24200103</v>
      </c>
      <c r="C15020" s="32" t="s">
        <v>1520</v>
      </c>
      <c r="D15020" s="34">
        <v>-25000</v>
      </c>
      <c r="E15020" s="34">
        <v>-25000</v>
      </c>
    </row>
    <row r="15021" spans="1:5" x14ac:dyDescent="0.25">
      <c r="A15021">
        <v>10</v>
      </c>
      <c r="B15021" s="35" t="str">
        <f t="shared" si="235"/>
        <v>24200451</v>
      </c>
      <c r="C15021" s="32" t="s">
        <v>1521</v>
      </c>
      <c r="D15021" s="34">
        <v>-80424.72</v>
      </c>
      <c r="E15021" s="34">
        <v>-578492.03</v>
      </c>
    </row>
    <row r="15022" spans="1:5" x14ac:dyDescent="0.25">
      <c r="A15022">
        <v>10</v>
      </c>
      <c r="B15022" s="35" t="str">
        <f t="shared" si="235"/>
        <v>24200461</v>
      </c>
      <c r="C15022" s="32" t="s">
        <v>1522</v>
      </c>
      <c r="D15022" s="34">
        <v>-575714.82999999996</v>
      </c>
      <c r="E15022" s="34">
        <v>-4130657.04</v>
      </c>
    </row>
    <row r="15023" spans="1:5" x14ac:dyDescent="0.25">
      <c r="A15023">
        <v>10</v>
      </c>
      <c r="B15023" s="35" t="str">
        <f t="shared" si="235"/>
        <v>24200511</v>
      </c>
      <c r="C15023" s="32" t="s">
        <v>1523</v>
      </c>
      <c r="D15023" s="34">
        <v>-4415778.2</v>
      </c>
      <c r="E15023" s="34">
        <v>-3892019</v>
      </c>
    </row>
    <row r="15024" spans="1:5" x14ac:dyDescent="0.25">
      <c r="A15024">
        <v>10</v>
      </c>
      <c r="B15024" s="35" t="str">
        <f t="shared" si="235"/>
        <v>24200521</v>
      </c>
      <c r="C15024" s="32" t="s">
        <v>1524</v>
      </c>
      <c r="D15024" s="34">
        <v>-225093.54</v>
      </c>
      <c r="E15024" s="34">
        <v>-76605.33</v>
      </c>
    </row>
    <row r="15025" spans="1:5" x14ac:dyDescent="0.25">
      <c r="A15025">
        <v>10</v>
      </c>
      <c r="B15025" s="35" t="str">
        <f t="shared" si="235"/>
        <v>24200541</v>
      </c>
      <c r="C15025" s="32" t="s">
        <v>1525</v>
      </c>
      <c r="D15025" s="34">
        <v>-78174.649999999994</v>
      </c>
      <c r="E15025" s="34">
        <v>-60122.07</v>
      </c>
    </row>
    <row r="15026" spans="1:5" x14ac:dyDescent="0.25">
      <c r="A15026">
        <v>10</v>
      </c>
      <c r="B15026" s="35" t="str">
        <f t="shared" si="235"/>
        <v>24200551</v>
      </c>
      <c r="C15026" s="32" t="s">
        <v>1526</v>
      </c>
      <c r="D15026" s="34">
        <v>-78174.649999999994</v>
      </c>
      <c r="E15026" s="34">
        <v>-60122.07</v>
      </c>
    </row>
    <row r="15027" spans="1:5" x14ac:dyDescent="0.25">
      <c r="A15027">
        <v>10</v>
      </c>
      <c r="B15027" s="35" t="str">
        <f t="shared" si="235"/>
        <v>24200561</v>
      </c>
      <c r="C15027" s="32" t="s">
        <v>1527</v>
      </c>
      <c r="D15027" s="34">
        <v>-16305.95</v>
      </c>
      <c r="E15027" s="34">
        <v>-17308.349999999999</v>
      </c>
    </row>
    <row r="15028" spans="1:5" x14ac:dyDescent="0.25">
      <c r="A15028">
        <v>10</v>
      </c>
      <c r="B15028" s="35" t="str">
        <f t="shared" si="235"/>
        <v>24200571</v>
      </c>
      <c r="C15028" s="32" t="s">
        <v>1528</v>
      </c>
      <c r="D15028" s="34">
        <v>-16305.95</v>
      </c>
      <c r="E15028" s="34">
        <v>-17308.349999999999</v>
      </c>
    </row>
    <row r="15029" spans="1:5" x14ac:dyDescent="0.25">
      <c r="A15029">
        <v>10</v>
      </c>
      <c r="B15029" s="35" t="str">
        <f t="shared" si="235"/>
        <v>24200611</v>
      </c>
      <c r="C15029" s="32" t="s">
        <v>1529</v>
      </c>
      <c r="D15029" s="34">
        <v>-192614.01</v>
      </c>
      <c r="E15029" s="34">
        <v>-65596.42</v>
      </c>
    </row>
    <row r="15030" spans="1:5" x14ac:dyDescent="0.25">
      <c r="A15030">
        <v>10</v>
      </c>
      <c r="B15030" s="35" t="str">
        <f t="shared" si="235"/>
        <v>24200622</v>
      </c>
      <c r="C15030" s="32" t="s">
        <v>1530</v>
      </c>
      <c r="D15030" s="34">
        <v>-1781020.22</v>
      </c>
      <c r="E15030" s="34">
        <v>-1261110</v>
      </c>
    </row>
    <row r="15031" spans="1:5" x14ac:dyDescent="0.25">
      <c r="A15031">
        <v>10</v>
      </c>
      <c r="B15031" s="35" t="str">
        <f t="shared" si="235"/>
        <v>24200633</v>
      </c>
      <c r="C15031" s="32" t="s">
        <v>1531</v>
      </c>
      <c r="D15031" s="34">
        <v>-3194320.09</v>
      </c>
      <c r="E15031" s="34">
        <v>-3333574.42</v>
      </c>
    </row>
    <row r="15032" spans="1:5" x14ac:dyDescent="0.25">
      <c r="A15032">
        <v>10</v>
      </c>
      <c r="B15032" s="35" t="str">
        <f t="shared" si="235"/>
        <v>24200651</v>
      </c>
      <c r="C15032" s="32" t="s">
        <v>1532</v>
      </c>
      <c r="D15032" s="34">
        <v>-34500</v>
      </c>
      <c r="E15032" s="34">
        <v>-57000</v>
      </c>
    </row>
    <row r="15033" spans="1:5" x14ac:dyDescent="0.25">
      <c r="A15033">
        <v>10</v>
      </c>
      <c r="B15033" s="35" t="str">
        <f t="shared" si="235"/>
        <v>24200653</v>
      </c>
      <c r="C15033" s="32" t="s">
        <v>1533</v>
      </c>
      <c r="D15033" s="34">
        <v>-1538787.47</v>
      </c>
      <c r="E15033" s="34">
        <v>-1279835.47</v>
      </c>
    </row>
    <row r="15034" spans="1:5" x14ac:dyDescent="0.25">
      <c r="A15034">
        <v>10</v>
      </c>
      <c r="B15034" s="35" t="str">
        <f t="shared" si="235"/>
        <v>24200661</v>
      </c>
      <c r="C15034" s="32" t="s">
        <v>1534</v>
      </c>
      <c r="D15034" s="34">
        <v>-330420.06</v>
      </c>
      <c r="E15034" s="34">
        <v>-264703.18</v>
      </c>
    </row>
    <row r="15035" spans="1:5" x14ac:dyDescent="0.25">
      <c r="A15035">
        <v>10</v>
      </c>
      <c r="B15035" s="35" t="str">
        <f t="shared" si="235"/>
        <v>24200671</v>
      </c>
      <c r="C15035" s="32" t="s">
        <v>1535</v>
      </c>
      <c r="D15035" s="34">
        <v>-97857.99</v>
      </c>
      <c r="E15035" s="34">
        <v>-78395.100000000006</v>
      </c>
    </row>
    <row r="15036" spans="1:5" x14ac:dyDescent="0.25">
      <c r="A15036">
        <v>10</v>
      </c>
      <c r="B15036" s="35" t="str">
        <f t="shared" si="235"/>
        <v>24200681</v>
      </c>
      <c r="C15036" s="32" t="s">
        <v>1536</v>
      </c>
      <c r="D15036" s="34">
        <v>-97857.99</v>
      </c>
      <c r="E15036" s="34">
        <v>-78395.100000000006</v>
      </c>
    </row>
    <row r="15037" spans="1:5" x14ac:dyDescent="0.25">
      <c r="A15037">
        <v>10</v>
      </c>
      <c r="B15037" s="35" t="str">
        <f t="shared" si="235"/>
        <v>24200711</v>
      </c>
      <c r="C15037" s="32" t="s">
        <v>1537</v>
      </c>
      <c r="D15037" s="33">
        <v>0</v>
      </c>
      <c r="E15037" s="34">
        <v>-320833.37</v>
      </c>
    </row>
    <row r="15038" spans="1:5" x14ac:dyDescent="0.25">
      <c r="A15038">
        <v>10</v>
      </c>
      <c r="B15038" s="35" t="str">
        <f t="shared" si="235"/>
        <v>24200721</v>
      </c>
      <c r="C15038" s="32" t="s">
        <v>1538</v>
      </c>
      <c r="D15038" s="33">
        <v>0</v>
      </c>
      <c r="E15038" s="33">
        <v>0</v>
      </c>
    </row>
    <row r="15039" spans="1:5" x14ac:dyDescent="0.25">
      <c r="A15039">
        <v>10</v>
      </c>
      <c r="B15039" s="35" t="str">
        <f t="shared" si="235"/>
        <v>24200811</v>
      </c>
      <c r="C15039" s="32" t="s">
        <v>1539</v>
      </c>
      <c r="D15039" s="34">
        <v>-196839.3</v>
      </c>
      <c r="E15039" s="34">
        <v>-182053.82</v>
      </c>
    </row>
    <row r="15040" spans="1:5" x14ac:dyDescent="0.25">
      <c r="A15040">
        <v>10</v>
      </c>
      <c r="B15040" s="35" t="str">
        <f t="shared" si="235"/>
        <v>24200821</v>
      </c>
      <c r="C15040" s="32" t="s">
        <v>1540</v>
      </c>
      <c r="D15040" s="34">
        <v>-149297.46</v>
      </c>
      <c r="E15040" s="34">
        <v>-52870.57</v>
      </c>
    </row>
    <row r="15041" spans="1:5" x14ac:dyDescent="0.25">
      <c r="A15041">
        <v>10</v>
      </c>
      <c r="B15041" s="35" t="str">
        <f t="shared" si="235"/>
        <v>24200831</v>
      </c>
      <c r="C15041" s="32" t="s">
        <v>1541</v>
      </c>
      <c r="D15041" s="34">
        <v>-96929.97</v>
      </c>
      <c r="E15041" s="34">
        <v>-109741.77</v>
      </c>
    </row>
    <row r="15042" spans="1:5" x14ac:dyDescent="0.25">
      <c r="A15042">
        <v>10</v>
      </c>
      <c r="B15042" s="35" t="str">
        <f t="shared" si="235"/>
        <v>24200841</v>
      </c>
      <c r="C15042" s="32" t="s">
        <v>1542</v>
      </c>
      <c r="D15042" s="34">
        <v>-302764.07</v>
      </c>
      <c r="E15042" s="34">
        <v>-295732.08</v>
      </c>
    </row>
    <row r="15043" spans="1:5" x14ac:dyDescent="0.25">
      <c r="A15043">
        <v>10</v>
      </c>
      <c r="B15043" s="35" t="str">
        <f t="shared" si="235"/>
        <v>24200851</v>
      </c>
      <c r="C15043" s="32" t="s">
        <v>1543</v>
      </c>
      <c r="D15043" s="34">
        <v>-133940.29</v>
      </c>
      <c r="E15043" s="34">
        <v>-167331.10999999999</v>
      </c>
    </row>
    <row r="15044" spans="1:5" x14ac:dyDescent="0.25">
      <c r="A15044">
        <v>10</v>
      </c>
      <c r="B15044" s="35" t="str">
        <f t="shared" si="235"/>
        <v>24200871</v>
      </c>
      <c r="C15044" s="32" t="s">
        <v>1544</v>
      </c>
      <c r="D15044" s="34">
        <v>-94689.9</v>
      </c>
      <c r="E15044" s="34">
        <v>-95736.22</v>
      </c>
    </row>
    <row r="15045" spans="1:5" x14ac:dyDescent="0.25">
      <c r="A15045">
        <v>10</v>
      </c>
      <c r="B15045" s="35" t="str">
        <f t="shared" si="235"/>
        <v>24200881</v>
      </c>
      <c r="C15045" s="32" t="s">
        <v>1545</v>
      </c>
      <c r="D15045" s="34">
        <v>-219056.49</v>
      </c>
      <c r="E15045" s="34">
        <v>-238232.62</v>
      </c>
    </row>
    <row r="15046" spans="1:5" x14ac:dyDescent="0.25">
      <c r="A15046">
        <v>10</v>
      </c>
      <c r="B15046" s="35" t="str">
        <f t="shared" si="235"/>
        <v>24200891</v>
      </c>
      <c r="C15046" s="32" t="s">
        <v>1546</v>
      </c>
      <c r="D15046" s="34">
        <v>-67618.100000000006</v>
      </c>
      <c r="E15046" s="34">
        <v>-68365.279999999999</v>
      </c>
    </row>
    <row r="15047" spans="1:5" x14ac:dyDescent="0.25">
      <c r="A15047">
        <v>10</v>
      </c>
      <c r="B15047" s="35" t="str">
        <f t="shared" si="235"/>
        <v>24200901</v>
      </c>
      <c r="C15047" s="32" t="s">
        <v>1547</v>
      </c>
      <c r="D15047" s="34">
        <v>-164151.93</v>
      </c>
      <c r="E15047" s="34">
        <v>-165965.81</v>
      </c>
    </row>
    <row r="15048" spans="1:5" x14ac:dyDescent="0.25">
      <c r="A15048">
        <v>10</v>
      </c>
      <c r="B15048" s="35" t="str">
        <f t="shared" si="235"/>
        <v>24200911</v>
      </c>
      <c r="C15048" s="32" t="s">
        <v>1548</v>
      </c>
      <c r="D15048" s="34">
        <v>-16289.89</v>
      </c>
      <c r="E15048" s="34">
        <v>-15725.25</v>
      </c>
    </row>
    <row r="15049" spans="1:5" x14ac:dyDescent="0.25">
      <c r="A15049">
        <v>10</v>
      </c>
      <c r="B15049" s="35" t="str">
        <f t="shared" si="235"/>
        <v>24200921</v>
      </c>
      <c r="C15049" s="32" t="s">
        <v>1549</v>
      </c>
      <c r="D15049" s="34">
        <v>-2239518.56</v>
      </c>
      <c r="E15049" s="34">
        <v>-2262847.4900000002</v>
      </c>
    </row>
    <row r="15050" spans="1:5" x14ac:dyDescent="0.25">
      <c r="A15050">
        <v>10</v>
      </c>
      <c r="B15050" s="35" t="str">
        <f t="shared" si="235"/>
        <v>24200931</v>
      </c>
      <c r="C15050" s="32" t="s">
        <v>1550</v>
      </c>
      <c r="D15050" s="34">
        <v>-237634.65</v>
      </c>
      <c r="E15050" s="34">
        <v>-239181.43</v>
      </c>
    </row>
    <row r="15051" spans="1:5" x14ac:dyDescent="0.25">
      <c r="A15051">
        <v>10</v>
      </c>
      <c r="B15051" s="35" t="str">
        <f t="shared" si="235"/>
        <v>24200941</v>
      </c>
      <c r="C15051" s="32" t="s">
        <v>1551</v>
      </c>
      <c r="D15051" s="34">
        <v>-68230.8</v>
      </c>
      <c r="E15051" s="34">
        <v>-68984.75</v>
      </c>
    </row>
    <row r="15052" spans="1:5" x14ac:dyDescent="0.25">
      <c r="A15052">
        <v>10</v>
      </c>
      <c r="B15052" s="35" t="str">
        <f t="shared" si="235"/>
        <v>24200951</v>
      </c>
      <c r="C15052" s="32" t="s">
        <v>1552</v>
      </c>
      <c r="D15052" s="34">
        <v>-203006.38</v>
      </c>
      <c r="E15052" s="34">
        <v>-204219.43</v>
      </c>
    </row>
    <row r="15053" spans="1:5" x14ac:dyDescent="0.25">
      <c r="A15053">
        <v>10</v>
      </c>
      <c r="B15053" s="35" t="str">
        <f t="shared" si="235"/>
        <v>24200961</v>
      </c>
      <c r="C15053" s="32" t="s">
        <v>1553</v>
      </c>
      <c r="D15053" s="34">
        <v>-3114455.47</v>
      </c>
      <c r="E15053" s="34">
        <v>-2766199.07</v>
      </c>
    </row>
    <row r="15054" spans="1:5" x14ac:dyDescent="0.25">
      <c r="A15054">
        <v>10</v>
      </c>
      <c r="B15054" s="35" t="str">
        <f t="shared" si="235"/>
        <v>24200971</v>
      </c>
      <c r="C15054" s="32" t="s">
        <v>1554</v>
      </c>
      <c r="D15054" s="34">
        <v>-70035.72</v>
      </c>
      <c r="E15054" s="34">
        <v>-83721.3</v>
      </c>
    </row>
    <row r="15055" spans="1:5" x14ac:dyDescent="0.25">
      <c r="A15055">
        <v>10</v>
      </c>
      <c r="B15055" s="35" t="str">
        <f t="shared" si="235"/>
        <v>24200991</v>
      </c>
      <c r="C15055" s="32" t="s">
        <v>1555</v>
      </c>
      <c r="D15055" s="34">
        <v>-32.51</v>
      </c>
      <c r="E15055" s="34">
        <v>-32.869999999999997</v>
      </c>
    </row>
    <row r="15056" spans="1:5" x14ac:dyDescent="0.25">
      <c r="A15056">
        <v>10</v>
      </c>
      <c r="B15056" s="35" t="str">
        <f t="shared" si="235"/>
        <v>24201031</v>
      </c>
      <c r="C15056" s="32" t="s">
        <v>1556</v>
      </c>
      <c r="D15056" s="34">
        <v>-101316.25</v>
      </c>
      <c r="E15056" s="34">
        <v>-107132.09</v>
      </c>
    </row>
    <row r="15057" spans="1:5" x14ac:dyDescent="0.25">
      <c r="A15057">
        <v>10</v>
      </c>
      <c r="B15057" s="35" t="str">
        <f t="shared" si="235"/>
        <v>24201041</v>
      </c>
      <c r="C15057" s="32" t="s">
        <v>1557</v>
      </c>
      <c r="D15057" s="34">
        <v>-31865.89</v>
      </c>
      <c r="E15057" s="34">
        <v>-26096.63</v>
      </c>
    </row>
    <row r="15058" spans="1:5" x14ac:dyDescent="0.25">
      <c r="A15058">
        <v>10</v>
      </c>
      <c r="B15058" s="35" t="str">
        <f t="shared" si="235"/>
        <v>24201111</v>
      </c>
      <c r="C15058" s="32" t="s">
        <v>1558</v>
      </c>
      <c r="D15058" s="33">
        <v>0</v>
      </c>
      <c r="E15058" s="34">
        <v>-50000</v>
      </c>
    </row>
    <row r="15059" spans="1:5" x14ac:dyDescent="0.25">
      <c r="A15059">
        <v>10</v>
      </c>
      <c r="B15059" s="35" t="str">
        <f t="shared" si="235"/>
        <v xml:space="preserve">F242    </v>
      </c>
      <c r="C15059" s="25" t="s">
        <v>1559</v>
      </c>
      <c r="D15059" s="27">
        <v>-24880750.469999999</v>
      </c>
      <c r="E15059" s="27">
        <v>-24707416.59</v>
      </c>
    </row>
    <row r="15060" spans="1:5" x14ac:dyDescent="0.25">
      <c r="A15060">
        <v>10</v>
      </c>
      <c r="B15060" s="35" t="str">
        <f t="shared" si="235"/>
        <v>F1-P112.</v>
      </c>
      <c r="C15060" s="25" t="s">
        <v>255</v>
      </c>
      <c r="D15060" s="27">
        <v>-24880750.469999999</v>
      </c>
      <c r="E15060" s="27">
        <v>-24707416.59</v>
      </c>
    </row>
    <row r="15061" spans="1:5" x14ac:dyDescent="0.25">
      <c r="A15061">
        <v>10</v>
      </c>
      <c r="B15061" s="35" t="str">
        <f t="shared" si="235"/>
        <v>24300013</v>
      </c>
      <c r="C15061" s="32" t="s">
        <v>1868</v>
      </c>
      <c r="D15061" s="34">
        <v>-665054.71999999997</v>
      </c>
      <c r="E15061" s="33">
        <v>0</v>
      </c>
    </row>
    <row r="15062" spans="1:5" x14ac:dyDescent="0.25">
      <c r="A15062">
        <v>10</v>
      </c>
      <c r="B15062" s="35" t="str">
        <f t="shared" si="235"/>
        <v>24300023</v>
      </c>
      <c r="C15062" s="32" t="s">
        <v>1560</v>
      </c>
      <c r="D15062" s="33">
        <v>0</v>
      </c>
      <c r="E15062" s="34">
        <v>-1213787.99</v>
      </c>
    </row>
    <row r="15063" spans="1:5" x14ac:dyDescent="0.25">
      <c r="A15063">
        <v>10</v>
      </c>
      <c r="B15063" s="35" t="str">
        <f t="shared" si="235"/>
        <v xml:space="preserve">F243    </v>
      </c>
      <c r="C15063" s="25" t="s">
        <v>1561</v>
      </c>
      <c r="D15063" s="27">
        <v>-665054.71999999997</v>
      </c>
      <c r="E15063" s="27">
        <v>-1213787.99</v>
      </c>
    </row>
    <row r="15064" spans="1:5" x14ac:dyDescent="0.25">
      <c r="A15064">
        <v>10</v>
      </c>
      <c r="B15064" s="35" t="str">
        <f t="shared" ref="B15064:B15127" si="236">LEFT(C15064,8)</f>
        <v>F1-P112.</v>
      </c>
      <c r="C15064" s="25" t="s">
        <v>256</v>
      </c>
      <c r="D15064" s="27">
        <v>-665054.71999999997</v>
      </c>
      <c r="E15064" s="27">
        <v>-1213787.99</v>
      </c>
    </row>
    <row r="15065" spans="1:5" x14ac:dyDescent="0.25">
      <c r="A15065">
        <v>10</v>
      </c>
      <c r="B15065" s="35" t="str">
        <f t="shared" si="236"/>
        <v>24400001</v>
      </c>
      <c r="C15065" s="32" t="s">
        <v>1562</v>
      </c>
      <c r="D15065" s="34">
        <v>-30997296.890000001</v>
      </c>
      <c r="E15065" s="34">
        <v>-28880671.18</v>
      </c>
    </row>
    <row r="15066" spans="1:5" x14ac:dyDescent="0.25">
      <c r="A15066">
        <v>10</v>
      </c>
      <c r="B15066" s="35" t="str">
        <f t="shared" si="236"/>
        <v>24400002</v>
      </c>
      <c r="C15066" s="32" t="s">
        <v>1563</v>
      </c>
      <c r="D15066" s="34">
        <v>-13172212.289999999</v>
      </c>
      <c r="E15066" s="34">
        <v>-17967511.760000002</v>
      </c>
    </row>
    <row r="15067" spans="1:5" x14ac:dyDescent="0.25">
      <c r="A15067">
        <v>10</v>
      </c>
      <c r="B15067" s="35" t="str">
        <f t="shared" si="236"/>
        <v>24400011</v>
      </c>
      <c r="C15067" s="32" t="s">
        <v>1564</v>
      </c>
      <c r="D15067" s="34">
        <v>-10331786.85</v>
      </c>
      <c r="E15067" s="34">
        <v>-6621187.5800000001</v>
      </c>
    </row>
    <row r="15068" spans="1:5" x14ac:dyDescent="0.25">
      <c r="A15068">
        <v>10</v>
      </c>
      <c r="B15068" s="35" t="str">
        <f t="shared" si="236"/>
        <v>24400012</v>
      </c>
      <c r="C15068" s="32" t="s">
        <v>1565</v>
      </c>
      <c r="D15068" s="34">
        <v>-5928762.4100000001</v>
      </c>
      <c r="E15068" s="34">
        <v>-7415821.1500000004</v>
      </c>
    </row>
    <row r="15069" spans="1:5" x14ac:dyDescent="0.25">
      <c r="A15069">
        <v>10</v>
      </c>
      <c r="B15069" s="35" t="str">
        <f t="shared" si="236"/>
        <v xml:space="preserve">F244    </v>
      </c>
      <c r="C15069" s="25" t="s">
        <v>1566</v>
      </c>
      <c r="D15069" s="27">
        <v>-60430058.439999998</v>
      </c>
      <c r="E15069" s="27">
        <v>-60885191.670000002</v>
      </c>
    </row>
    <row r="15070" spans="1:5" x14ac:dyDescent="0.25">
      <c r="A15070">
        <v>10</v>
      </c>
      <c r="B15070" s="35" t="str">
        <f t="shared" si="236"/>
        <v>F1-P112.</v>
      </c>
      <c r="C15070" s="25" t="s">
        <v>257</v>
      </c>
      <c r="D15070" s="27">
        <v>-60430058.439999998</v>
      </c>
      <c r="E15070" s="27">
        <v>-60885191.670000002</v>
      </c>
    </row>
    <row r="15071" spans="1:5" x14ac:dyDescent="0.25">
      <c r="A15071">
        <v>10</v>
      </c>
      <c r="B15071" s="35" t="str">
        <f t="shared" si="236"/>
        <v>F1-P112.</v>
      </c>
      <c r="C15071" s="30" t="s">
        <v>1567</v>
      </c>
      <c r="D15071" s="38">
        <v>-888501950</v>
      </c>
      <c r="E15071" s="38">
        <v>-771941988.90999997</v>
      </c>
    </row>
    <row r="15072" spans="1:5" x14ac:dyDescent="0.25">
      <c r="A15072">
        <v>10</v>
      </c>
      <c r="B15072" s="35" t="str">
        <f t="shared" si="236"/>
        <v>25200161</v>
      </c>
      <c r="C15072" s="32" t="s">
        <v>1568</v>
      </c>
      <c r="D15072" s="34">
        <v>-6870960.6200000001</v>
      </c>
      <c r="E15072" s="34">
        <v>-9169666.3800000008</v>
      </c>
    </row>
    <row r="15073" spans="1:5" x14ac:dyDescent="0.25">
      <c r="A15073">
        <v>10</v>
      </c>
      <c r="B15073" s="35" t="str">
        <f t="shared" si="236"/>
        <v>25200171</v>
      </c>
      <c r="C15073" s="32" t="s">
        <v>1569</v>
      </c>
      <c r="D15073" s="34">
        <v>-18832792.969999999</v>
      </c>
      <c r="E15073" s="34">
        <v>-21941960.370000001</v>
      </c>
    </row>
    <row r="15074" spans="1:5" x14ac:dyDescent="0.25">
      <c r="A15074">
        <v>10</v>
      </c>
      <c r="B15074" s="35" t="str">
        <f t="shared" si="236"/>
        <v>25200181</v>
      </c>
      <c r="C15074" s="32" t="s">
        <v>1570</v>
      </c>
      <c r="D15074" s="34">
        <v>-35393314.5</v>
      </c>
      <c r="E15074" s="34">
        <v>-42747241.32</v>
      </c>
    </row>
    <row r="15075" spans="1:5" x14ac:dyDescent="0.25">
      <c r="A15075">
        <v>10</v>
      </c>
      <c r="B15075" s="35" t="str">
        <f t="shared" si="236"/>
        <v>25200202</v>
      </c>
      <c r="C15075" s="32" t="s">
        <v>1571</v>
      </c>
      <c r="D15075" s="34">
        <v>-18790109.739999998</v>
      </c>
      <c r="E15075" s="34">
        <v>-19962772.239999998</v>
      </c>
    </row>
    <row r="15076" spans="1:5" x14ac:dyDescent="0.25">
      <c r="A15076">
        <v>10</v>
      </c>
      <c r="B15076" s="35" t="str">
        <f t="shared" si="236"/>
        <v>25200222</v>
      </c>
      <c r="C15076" s="32" t="s">
        <v>1572</v>
      </c>
      <c r="D15076" s="34">
        <v>-2300126.9900000002</v>
      </c>
      <c r="E15076" s="34">
        <v>-2189426.9900000002</v>
      </c>
    </row>
    <row r="15077" spans="1:5" x14ac:dyDescent="0.25">
      <c r="A15077">
        <v>10</v>
      </c>
      <c r="B15077" s="35" t="str">
        <f t="shared" si="236"/>
        <v xml:space="preserve">F252    </v>
      </c>
      <c r="C15077" s="25" t="s">
        <v>1573</v>
      </c>
      <c r="D15077" s="27">
        <v>-82187304.819999993</v>
      </c>
      <c r="E15077" s="27">
        <v>-96011067.299999997</v>
      </c>
    </row>
    <row r="15078" spans="1:5" x14ac:dyDescent="0.25">
      <c r="A15078">
        <v>10</v>
      </c>
      <c r="B15078" s="35" t="str">
        <f t="shared" si="236"/>
        <v>F1-P112.</v>
      </c>
      <c r="C15078" s="25" t="s">
        <v>258</v>
      </c>
      <c r="D15078" s="27">
        <v>-82187304.819999993</v>
      </c>
      <c r="E15078" s="27">
        <v>-96011067.299999997</v>
      </c>
    </row>
    <row r="15079" spans="1:5" x14ac:dyDescent="0.25">
      <c r="A15079">
        <v>10</v>
      </c>
      <c r="B15079" s="35" t="str">
        <f t="shared" si="236"/>
        <v>25500002</v>
      </c>
      <c r="C15079" s="32" t="s">
        <v>1574</v>
      </c>
      <c r="D15079" s="34">
        <v>-8165809</v>
      </c>
      <c r="E15079" s="34">
        <v>-8165809</v>
      </c>
    </row>
    <row r="15080" spans="1:5" x14ac:dyDescent="0.25">
      <c r="A15080">
        <v>10</v>
      </c>
      <c r="B15080" s="35" t="str">
        <f t="shared" si="236"/>
        <v>25500022</v>
      </c>
      <c r="C15080" s="32" t="s">
        <v>1575</v>
      </c>
      <c r="D15080" s="34">
        <v>8165809</v>
      </c>
      <c r="E15080" s="34">
        <v>8165809</v>
      </c>
    </row>
    <row r="15081" spans="1:5" x14ac:dyDescent="0.25">
      <c r="A15081">
        <v>10</v>
      </c>
      <c r="B15081" s="35" t="str">
        <f t="shared" si="236"/>
        <v xml:space="preserve">F255    </v>
      </c>
      <c r="C15081" s="25" t="s">
        <v>1576</v>
      </c>
      <c r="D15081" s="26">
        <v>0</v>
      </c>
      <c r="E15081" s="26">
        <v>0</v>
      </c>
    </row>
    <row r="15082" spans="1:5" x14ac:dyDescent="0.25">
      <c r="A15082">
        <v>10</v>
      </c>
      <c r="B15082" s="35" t="str">
        <f t="shared" si="236"/>
        <v>F1-P112.</v>
      </c>
      <c r="C15082" s="25" t="s">
        <v>259</v>
      </c>
      <c r="D15082" s="26">
        <v>0</v>
      </c>
      <c r="E15082" s="26">
        <v>0</v>
      </c>
    </row>
    <row r="15083" spans="1:5" x14ac:dyDescent="0.25">
      <c r="A15083">
        <v>10</v>
      </c>
      <c r="B15083" s="35" t="str">
        <f t="shared" si="236"/>
        <v>25600072</v>
      </c>
      <c r="C15083" s="32" t="s">
        <v>1869</v>
      </c>
      <c r="D15083" s="34">
        <v>-92024.8</v>
      </c>
      <c r="E15083" s="34">
        <v>-92024.8</v>
      </c>
    </row>
    <row r="15084" spans="1:5" x14ac:dyDescent="0.25">
      <c r="A15084">
        <v>10</v>
      </c>
      <c r="B15084" s="35" t="str">
        <f t="shared" si="236"/>
        <v>25600081</v>
      </c>
      <c r="C15084" s="32" t="s">
        <v>1577</v>
      </c>
      <c r="D15084" s="34">
        <v>-4001866.78</v>
      </c>
      <c r="E15084" s="34">
        <v>-4083865.95</v>
      </c>
    </row>
    <row r="15085" spans="1:5" x14ac:dyDescent="0.25">
      <c r="A15085">
        <v>10</v>
      </c>
      <c r="B15085" s="35" t="str">
        <f t="shared" si="236"/>
        <v>25600102</v>
      </c>
      <c r="C15085" s="32" t="s">
        <v>1870</v>
      </c>
      <c r="D15085" s="34">
        <v>108130.86</v>
      </c>
      <c r="E15085" s="34">
        <v>159671.76</v>
      </c>
    </row>
    <row r="15086" spans="1:5" x14ac:dyDescent="0.25">
      <c r="A15086">
        <v>10</v>
      </c>
      <c r="B15086" s="35" t="str">
        <f t="shared" si="236"/>
        <v>25600111</v>
      </c>
      <c r="C15086" s="32" t="s">
        <v>1871</v>
      </c>
      <c r="D15086" s="34">
        <v>1102999.43</v>
      </c>
      <c r="E15086" s="34">
        <v>1630505.83</v>
      </c>
    </row>
    <row r="15087" spans="1:5" x14ac:dyDescent="0.25">
      <c r="A15087">
        <v>10</v>
      </c>
      <c r="B15087" s="35" t="str">
        <f t="shared" si="236"/>
        <v>25600121</v>
      </c>
      <c r="C15087" s="32" t="s">
        <v>1578</v>
      </c>
      <c r="D15087" s="33">
        <v>0</v>
      </c>
      <c r="E15087" s="33">
        <v>0</v>
      </c>
    </row>
    <row r="15088" spans="1:5" x14ac:dyDescent="0.25">
      <c r="A15088">
        <v>10</v>
      </c>
      <c r="B15088" s="35" t="str">
        <f t="shared" si="236"/>
        <v>25600122</v>
      </c>
      <c r="C15088" s="32" t="s">
        <v>1579</v>
      </c>
      <c r="D15088" s="33">
        <v>0</v>
      </c>
      <c r="E15088" s="33">
        <v>0</v>
      </c>
    </row>
    <row r="15089" spans="1:5" x14ac:dyDescent="0.25">
      <c r="A15089">
        <v>10</v>
      </c>
      <c r="B15089" s="35" t="str">
        <f t="shared" si="236"/>
        <v xml:space="preserve">F256    </v>
      </c>
      <c r="C15089" s="25" t="s">
        <v>1580</v>
      </c>
      <c r="D15089" s="27">
        <v>-2882761.29</v>
      </c>
      <c r="E15089" s="27">
        <v>-2385713.16</v>
      </c>
    </row>
    <row r="15090" spans="1:5" x14ac:dyDescent="0.25">
      <c r="A15090">
        <v>10</v>
      </c>
      <c r="B15090" s="35" t="str">
        <f t="shared" si="236"/>
        <v>F1-P112.</v>
      </c>
      <c r="C15090" s="25" t="s">
        <v>260</v>
      </c>
      <c r="D15090" s="27">
        <v>-2882761.29</v>
      </c>
      <c r="E15090" s="27">
        <v>-2385713.16</v>
      </c>
    </row>
    <row r="15091" spans="1:5" x14ac:dyDescent="0.25">
      <c r="A15091">
        <v>10</v>
      </c>
      <c r="B15091" s="35" t="str">
        <f t="shared" si="236"/>
        <v>25300001</v>
      </c>
      <c r="C15091" s="32" t="s">
        <v>1583</v>
      </c>
      <c r="D15091" s="34">
        <v>-55105.58</v>
      </c>
      <c r="E15091" s="34">
        <v>-33372.97</v>
      </c>
    </row>
    <row r="15092" spans="1:5" x14ac:dyDescent="0.25">
      <c r="A15092">
        <v>10</v>
      </c>
      <c r="B15092" s="35" t="str">
        <f t="shared" si="236"/>
        <v>25300011</v>
      </c>
      <c r="C15092" s="32" t="s">
        <v>1584</v>
      </c>
      <c r="D15092" s="34">
        <v>-5000</v>
      </c>
      <c r="E15092" s="34">
        <v>-5000</v>
      </c>
    </row>
    <row r="15093" spans="1:5" x14ac:dyDescent="0.25">
      <c r="A15093">
        <v>10</v>
      </c>
      <c r="B15093" s="35" t="str">
        <f t="shared" si="236"/>
        <v>25300033</v>
      </c>
      <c r="C15093" s="32" t="s">
        <v>1586</v>
      </c>
      <c r="D15093" s="34">
        <v>-8101359.9199999999</v>
      </c>
      <c r="E15093" s="34">
        <v>-7297890.6900000004</v>
      </c>
    </row>
    <row r="15094" spans="1:5" x14ac:dyDescent="0.25">
      <c r="A15094">
        <v>10</v>
      </c>
      <c r="B15094" s="35" t="str">
        <f t="shared" si="236"/>
        <v>25300071</v>
      </c>
      <c r="C15094" s="32" t="s">
        <v>1587</v>
      </c>
      <c r="D15094" s="34">
        <v>-197205295</v>
      </c>
      <c r="E15094" s="34">
        <v>-197205295</v>
      </c>
    </row>
    <row r="15095" spans="1:5" x14ac:dyDescent="0.25">
      <c r="A15095">
        <v>10</v>
      </c>
      <c r="B15095" s="35" t="str">
        <f t="shared" si="236"/>
        <v>25300081</v>
      </c>
      <c r="C15095" s="32" t="s">
        <v>1588</v>
      </c>
      <c r="D15095" s="34">
        <v>-1000</v>
      </c>
      <c r="E15095" s="34">
        <v>-1000</v>
      </c>
    </row>
    <row r="15096" spans="1:5" x14ac:dyDescent="0.25">
      <c r="A15096">
        <v>10</v>
      </c>
      <c r="B15096" s="35" t="str">
        <f t="shared" si="236"/>
        <v>25300091</v>
      </c>
      <c r="C15096" s="32" t="s">
        <v>1589</v>
      </c>
      <c r="D15096" s="34">
        <v>-1596532.39</v>
      </c>
      <c r="E15096" s="34">
        <v>-870835.89</v>
      </c>
    </row>
    <row r="15097" spans="1:5" x14ac:dyDescent="0.25">
      <c r="A15097">
        <v>10</v>
      </c>
      <c r="B15097" s="35" t="str">
        <f t="shared" si="236"/>
        <v>25300121</v>
      </c>
      <c r="C15097" s="32" t="s">
        <v>1590</v>
      </c>
      <c r="D15097" s="34">
        <v>-401436.45</v>
      </c>
      <c r="E15097" s="34">
        <v>-218965.35</v>
      </c>
    </row>
    <row r="15098" spans="1:5" x14ac:dyDescent="0.25">
      <c r="A15098">
        <v>10</v>
      </c>
      <c r="B15098" s="35" t="str">
        <f t="shared" si="236"/>
        <v>25300141</v>
      </c>
      <c r="C15098" s="32" t="s">
        <v>1591</v>
      </c>
      <c r="D15098" s="34">
        <v>-3352645.08</v>
      </c>
      <c r="E15098" s="34">
        <v>-1519822.88</v>
      </c>
    </row>
    <row r="15099" spans="1:5" x14ac:dyDescent="0.25">
      <c r="A15099">
        <v>10</v>
      </c>
      <c r="B15099" s="35" t="str">
        <f t="shared" si="236"/>
        <v>25300151</v>
      </c>
      <c r="C15099" s="32" t="s">
        <v>1592</v>
      </c>
      <c r="D15099" s="34">
        <v>-10612285.640000001</v>
      </c>
      <c r="E15099" s="34">
        <v>-11253610.800000001</v>
      </c>
    </row>
    <row r="15100" spans="1:5" x14ac:dyDescent="0.25">
      <c r="A15100">
        <v>10</v>
      </c>
      <c r="B15100" s="35" t="str">
        <f t="shared" si="236"/>
        <v>25300153</v>
      </c>
      <c r="C15100" s="32" t="s">
        <v>1593</v>
      </c>
      <c r="D15100" s="34">
        <v>-75000</v>
      </c>
      <c r="E15100" s="34">
        <v>-50000</v>
      </c>
    </row>
    <row r="15101" spans="1:5" x14ac:dyDescent="0.25">
      <c r="A15101">
        <v>10</v>
      </c>
      <c r="B15101" s="35" t="str">
        <f t="shared" si="236"/>
        <v>25300161</v>
      </c>
      <c r="C15101" s="32" t="s">
        <v>1594</v>
      </c>
      <c r="D15101" s="34">
        <v>-493553.66</v>
      </c>
      <c r="E15101" s="34">
        <v>-497861.64</v>
      </c>
    </row>
    <row r="15102" spans="1:5" x14ac:dyDescent="0.25">
      <c r="A15102">
        <v>10</v>
      </c>
      <c r="B15102" s="35" t="str">
        <f t="shared" si="236"/>
        <v>25300181</v>
      </c>
      <c r="C15102" s="32" t="s">
        <v>1595</v>
      </c>
      <c r="D15102" s="34">
        <v>-4188711.21</v>
      </c>
      <c r="E15102" s="34">
        <v>-4059923.54</v>
      </c>
    </row>
    <row r="15103" spans="1:5" x14ac:dyDescent="0.25">
      <c r="A15103">
        <v>10</v>
      </c>
      <c r="B15103" s="35" t="str">
        <f t="shared" si="236"/>
        <v>25300201</v>
      </c>
      <c r="C15103" s="32" t="s">
        <v>1596</v>
      </c>
      <c r="D15103" s="34">
        <v>-5625665</v>
      </c>
      <c r="E15103" s="34">
        <v>-5395105</v>
      </c>
    </row>
    <row r="15104" spans="1:5" x14ac:dyDescent="0.25">
      <c r="A15104">
        <v>10</v>
      </c>
      <c r="B15104" s="35" t="str">
        <f t="shared" si="236"/>
        <v>25300212</v>
      </c>
      <c r="C15104" s="32" t="s">
        <v>1597</v>
      </c>
      <c r="D15104" s="34">
        <v>-8957972.5500000007</v>
      </c>
      <c r="E15104" s="34">
        <v>-8927985.5500000007</v>
      </c>
    </row>
    <row r="15105" spans="1:5" x14ac:dyDescent="0.25">
      <c r="A15105">
        <v>10</v>
      </c>
      <c r="B15105" s="35" t="str">
        <f t="shared" si="236"/>
        <v>25300281</v>
      </c>
      <c r="C15105" s="32" t="s">
        <v>1598</v>
      </c>
      <c r="D15105" s="34">
        <v>-506260</v>
      </c>
      <c r="E15105" s="34">
        <v>-500140</v>
      </c>
    </row>
    <row r="15106" spans="1:5" x14ac:dyDescent="0.25">
      <c r="A15106">
        <v>10</v>
      </c>
      <c r="B15106" s="35" t="str">
        <f t="shared" si="236"/>
        <v>25300293</v>
      </c>
      <c r="C15106" s="32" t="s">
        <v>1599</v>
      </c>
      <c r="D15106" s="34">
        <v>-10424796</v>
      </c>
      <c r="E15106" s="34">
        <v>-10518558.32</v>
      </c>
    </row>
    <row r="15107" spans="1:5" x14ac:dyDescent="0.25">
      <c r="A15107">
        <v>10</v>
      </c>
      <c r="B15107" s="35" t="str">
        <f t="shared" si="236"/>
        <v>25300303</v>
      </c>
      <c r="C15107" s="32" t="s">
        <v>1887</v>
      </c>
      <c r="D15107" s="33">
        <v>0</v>
      </c>
      <c r="E15107" s="34">
        <v>-116469.41</v>
      </c>
    </row>
    <row r="15108" spans="1:5" x14ac:dyDescent="0.25">
      <c r="A15108">
        <v>10</v>
      </c>
      <c r="B15108" s="35" t="str">
        <f t="shared" si="236"/>
        <v>25300323</v>
      </c>
      <c r="C15108" s="32" t="s">
        <v>1600</v>
      </c>
      <c r="D15108" s="34">
        <v>-40622.36</v>
      </c>
      <c r="E15108" s="34">
        <v>-29164.06</v>
      </c>
    </row>
    <row r="15109" spans="1:5" x14ac:dyDescent="0.25">
      <c r="A15109">
        <v>10</v>
      </c>
      <c r="B15109" s="35" t="str">
        <f t="shared" si="236"/>
        <v>25300343</v>
      </c>
      <c r="C15109" s="32" t="s">
        <v>1601</v>
      </c>
      <c r="D15109" s="34">
        <v>-2481898.29</v>
      </c>
      <c r="E15109" s="34">
        <v>-2534487.27</v>
      </c>
    </row>
    <row r="15110" spans="1:5" x14ac:dyDescent="0.25">
      <c r="A15110">
        <v>10</v>
      </c>
      <c r="B15110" s="35" t="str">
        <f t="shared" si="236"/>
        <v>25300353</v>
      </c>
      <c r="C15110" s="32" t="s">
        <v>1602</v>
      </c>
      <c r="D15110" s="34">
        <v>-4821852.2</v>
      </c>
      <c r="E15110" s="34">
        <v>-3773645.2</v>
      </c>
    </row>
    <row r="15111" spans="1:5" x14ac:dyDescent="0.25">
      <c r="A15111">
        <v>10</v>
      </c>
      <c r="B15111" s="35" t="str">
        <f t="shared" si="236"/>
        <v>25300363</v>
      </c>
      <c r="C15111" s="32" t="s">
        <v>1603</v>
      </c>
      <c r="D15111" s="34">
        <v>-1029278.91</v>
      </c>
      <c r="E15111" s="34">
        <v>-487553.01</v>
      </c>
    </row>
    <row r="15112" spans="1:5" x14ac:dyDescent="0.25">
      <c r="A15112">
        <v>10</v>
      </c>
      <c r="B15112" s="35" t="str">
        <f t="shared" si="236"/>
        <v>25300413</v>
      </c>
      <c r="C15112" s="32" t="s">
        <v>1605</v>
      </c>
      <c r="D15112" s="34">
        <v>-385017.8</v>
      </c>
      <c r="E15112" s="34">
        <v>-182376.8</v>
      </c>
    </row>
    <row r="15113" spans="1:5" x14ac:dyDescent="0.25">
      <c r="A15113">
        <v>10</v>
      </c>
      <c r="B15113" s="35" t="str">
        <f t="shared" si="236"/>
        <v>25300443</v>
      </c>
      <c r="C15113" s="32" t="s">
        <v>1606</v>
      </c>
      <c r="D15113" s="34">
        <v>-619811.46</v>
      </c>
      <c r="E15113" s="34">
        <v>-505031.66</v>
      </c>
    </row>
    <row r="15114" spans="1:5" x14ac:dyDescent="0.25">
      <c r="A15114">
        <v>10</v>
      </c>
      <c r="B15114" s="35" t="str">
        <f t="shared" si="236"/>
        <v>25300503</v>
      </c>
      <c r="C15114" s="32" t="s">
        <v>1608</v>
      </c>
      <c r="D15114" s="34">
        <v>-9451.14</v>
      </c>
      <c r="E15114" s="34">
        <v>-474624.05</v>
      </c>
    </row>
    <row r="15115" spans="1:5" x14ac:dyDescent="0.25">
      <c r="A15115">
        <v>10</v>
      </c>
      <c r="B15115" s="35" t="str">
        <f t="shared" si="236"/>
        <v>25300513</v>
      </c>
      <c r="C15115" s="32" t="s">
        <v>1609</v>
      </c>
      <c r="D15115" s="33">
        <v>0</v>
      </c>
      <c r="E15115" s="33">
        <v>0</v>
      </c>
    </row>
    <row r="15116" spans="1:5" x14ac:dyDescent="0.25">
      <c r="A15116">
        <v>10</v>
      </c>
      <c r="B15116" s="35" t="str">
        <f t="shared" si="236"/>
        <v>25300541</v>
      </c>
      <c r="C15116" s="32" t="s">
        <v>1610</v>
      </c>
      <c r="D15116" s="34">
        <v>-4542436.4800000004</v>
      </c>
      <c r="E15116" s="34">
        <v>-1916637.54</v>
      </c>
    </row>
    <row r="15117" spans="1:5" x14ac:dyDescent="0.25">
      <c r="A15117">
        <v>10</v>
      </c>
      <c r="B15117" s="35" t="str">
        <f t="shared" si="236"/>
        <v>25300553</v>
      </c>
      <c r="C15117" s="32" t="s">
        <v>1611</v>
      </c>
      <c r="D15117" s="34">
        <v>-3248.63</v>
      </c>
      <c r="E15117" s="34">
        <v>-7941.4</v>
      </c>
    </row>
    <row r="15118" spans="1:5" x14ac:dyDescent="0.25">
      <c r="A15118">
        <v>10</v>
      </c>
      <c r="B15118" s="35" t="str">
        <f t="shared" si="236"/>
        <v>25300561</v>
      </c>
      <c r="C15118" s="32" t="s">
        <v>1612</v>
      </c>
      <c r="D15118" s="34">
        <v>-8018182</v>
      </c>
      <c r="E15118" s="34">
        <v>-8062957</v>
      </c>
    </row>
    <row r="15119" spans="1:5" x14ac:dyDescent="0.25">
      <c r="A15119">
        <v>10</v>
      </c>
      <c r="B15119" s="35" t="str">
        <f t="shared" si="236"/>
        <v>25300581</v>
      </c>
      <c r="C15119" s="32" t="s">
        <v>1613</v>
      </c>
      <c r="D15119" s="34">
        <v>-5816651.3600000003</v>
      </c>
      <c r="E15119" s="34">
        <v>-6395007.2699999996</v>
      </c>
    </row>
    <row r="15120" spans="1:5" x14ac:dyDescent="0.25">
      <c r="A15120">
        <v>10</v>
      </c>
      <c r="B15120" s="35" t="str">
        <f t="shared" si="236"/>
        <v>25300582</v>
      </c>
      <c r="C15120" s="32" t="s">
        <v>1614</v>
      </c>
      <c r="D15120" s="34">
        <v>-2506054.4</v>
      </c>
      <c r="E15120" s="34">
        <v>-2793889.76</v>
      </c>
    </row>
    <row r="15121" spans="1:5" x14ac:dyDescent="0.25">
      <c r="A15121">
        <v>10</v>
      </c>
      <c r="B15121" s="35" t="str">
        <f t="shared" si="236"/>
        <v>25300591</v>
      </c>
      <c r="C15121" s="32" t="s">
        <v>1615</v>
      </c>
      <c r="D15121" s="34">
        <v>5816651.3600000003</v>
      </c>
      <c r="E15121" s="34">
        <v>6395007.2699999996</v>
      </c>
    </row>
    <row r="15122" spans="1:5" x14ac:dyDescent="0.25">
      <c r="A15122">
        <v>10</v>
      </c>
      <c r="B15122" s="35" t="str">
        <f t="shared" si="236"/>
        <v>25300592</v>
      </c>
      <c r="C15122" s="32" t="s">
        <v>1616</v>
      </c>
      <c r="D15122" s="34">
        <v>2506054.4</v>
      </c>
      <c r="E15122" s="34">
        <v>2793889.76</v>
      </c>
    </row>
    <row r="15123" spans="1:5" x14ac:dyDescent="0.25">
      <c r="A15123">
        <v>10</v>
      </c>
      <c r="B15123" s="35" t="str">
        <f t="shared" si="236"/>
        <v>25300602</v>
      </c>
      <c r="C15123" s="32" t="s">
        <v>1872</v>
      </c>
      <c r="D15123" s="34">
        <v>-7517481.7000000002</v>
      </c>
      <c r="E15123" s="33">
        <v>0</v>
      </c>
    </row>
    <row r="15124" spans="1:5" x14ac:dyDescent="0.25">
      <c r="A15124">
        <v>10</v>
      </c>
      <c r="B15124" s="35" t="str">
        <f t="shared" si="236"/>
        <v>25300611</v>
      </c>
      <c r="C15124" s="32" t="s">
        <v>1617</v>
      </c>
      <c r="D15124" s="34">
        <v>-61453331.560000002</v>
      </c>
      <c r="E15124" s="34">
        <v>-61657705.950000003</v>
      </c>
    </row>
    <row r="15125" spans="1:5" x14ac:dyDescent="0.25">
      <c r="A15125">
        <v>10</v>
      </c>
      <c r="B15125" s="35" t="str">
        <f t="shared" si="236"/>
        <v>25300621</v>
      </c>
      <c r="C15125" s="32" t="s">
        <v>1618</v>
      </c>
      <c r="D15125" s="34">
        <v>-7316160</v>
      </c>
      <c r="E15125" s="34">
        <v>-6578890.4000000004</v>
      </c>
    </row>
    <row r="15126" spans="1:5" x14ac:dyDescent="0.25">
      <c r="A15126">
        <v>10</v>
      </c>
      <c r="B15126" s="35" t="str">
        <f t="shared" si="236"/>
        <v>25300663</v>
      </c>
      <c r="C15126" s="32" t="s">
        <v>1873</v>
      </c>
      <c r="D15126" s="34">
        <v>-40533.32</v>
      </c>
      <c r="E15126" s="34">
        <v>-3684.92</v>
      </c>
    </row>
    <row r="15127" spans="1:5" x14ac:dyDescent="0.25">
      <c r="A15127">
        <v>10</v>
      </c>
      <c r="B15127" s="35" t="str">
        <f t="shared" si="236"/>
        <v>25300731</v>
      </c>
      <c r="C15127" s="32" t="s">
        <v>1619</v>
      </c>
      <c r="D15127" s="34">
        <v>-15154.75</v>
      </c>
      <c r="E15127" s="34">
        <v>-15154.75</v>
      </c>
    </row>
    <row r="15128" spans="1:5" x14ac:dyDescent="0.25">
      <c r="A15128">
        <v>10</v>
      </c>
      <c r="B15128" s="35" t="str">
        <f t="shared" ref="B15128:B15191" si="237">LEFT(C15128,8)</f>
        <v>25300733</v>
      </c>
      <c r="C15128" s="32" t="s">
        <v>1620</v>
      </c>
      <c r="D15128" s="34">
        <v>-50468.17</v>
      </c>
      <c r="E15128" s="34">
        <v>-50468.17</v>
      </c>
    </row>
    <row r="15129" spans="1:5" x14ac:dyDescent="0.25">
      <c r="A15129">
        <v>10</v>
      </c>
      <c r="B15129" s="35" t="str">
        <f t="shared" si="237"/>
        <v>25300741</v>
      </c>
      <c r="C15129" s="32" t="s">
        <v>1874</v>
      </c>
      <c r="D15129" s="34">
        <v>-1257407</v>
      </c>
      <c r="E15129" s="33">
        <v>0</v>
      </c>
    </row>
    <row r="15130" spans="1:5" x14ac:dyDescent="0.25">
      <c r="A15130">
        <v>10</v>
      </c>
      <c r="B15130" s="35" t="str">
        <f t="shared" si="237"/>
        <v>25300742</v>
      </c>
      <c r="C15130" s="32" t="s">
        <v>1875</v>
      </c>
      <c r="D15130" s="34">
        <v>-19589757</v>
      </c>
      <c r="E15130" s="33">
        <v>0</v>
      </c>
    </row>
    <row r="15131" spans="1:5" x14ac:dyDescent="0.25">
      <c r="A15131">
        <v>10</v>
      </c>
      <c r="B15131" s="35" t="str">
        <f t="shared" si="237"/>
        <v>25300761</v>
      </c>
      <c r="C15131" s="32" t="s">
        <v>1621</v>
      </c>
      <c r="D15131" s="34">
        <v>-156092.45000000001</v>
      </c>
      <c r="E15131" s="34">
        <v>-133628.04999999999</v>
      </c>
    </row>
    <row r="15132" spans="1:5" x14ac:dyDescent="0.25">
      <c r="A15132">
        <v>10</v>
      </c>
      <c r="B15132" s="35" t="str">
        <f t="shared" si="237"/>
        <v>25300771</v>
      </c>
      <c r="C15132" s="32" t="s">
        <v>1622</v>
      </c>
      <c r="D15132" s="34">
        <v>-6040806.1600000001</v>
      </c>
      <c r="E15132" s="34">
        <v>-7179379.6399999997</v>
      </c>
    </row>
    <row r="15133" spans="1:5" x14ac:dyDescent="0.25">
      <c r="A15133">
        <v>10</v>
      </c>
      <c r="B15133" s="35" t="str">
        <f t="shared" si="237"/>
        <v>25300772</v>
      </c>
      <c r="C15133" s="32" t="s">
        <v>1623</v>
      </c>
      <c r="D15133" s="33">
        <v>0</v>
      </c>
      <c r="E15133" s="34">
        <v>-7154.9</v>
      </c>
    </row>
    <row r="15134" spans="1:5" x14ac:dyDescent="0.25">
      <c r="A15134">
        <v>10</v>
      </c>
      <c r="B15134" s="35" t="str">
        <f t="shared" si="237"/>
        <v>25300871</v>
      </c>
      <c r="C15134" s="32" t="s">
        <v>1876</v>
      </c>
      <c r="D15134" s="33">
        <v>0</v>
      </c>
      <c r="E15134" s="34">
        <v>-103001.27</v>
      </c>
    </row>
    <row r="15135" spans="1:5" x14ac:dyDescent="0.25">
      <c r="A15135">
        <v>10</v>
      </c>
      <c r="B15135" s="35" t="str">
        <f t="shared" si="237"/>
        <v>25301073</v>
      </c>
      <c r="C15135" s="32" t="s">
        <v>1624</v>
      </c>
      <c r="D15135" s="33">
        <v>0</v>
      </c>
      <c r="E15135" s="34">
        <v>-752.51</v>
      </c>
    </row>
    <row r="15136" spans="1:5" x14ac:dyDescent="0.25">
      <c r="A15136">
        <v>10</v>
      </c>
      <c r="B15136" s="35" t="str">
        <f t="shared" si="237"/>
        <v>25301151</v>
      </c>
      <c r="C15136" s="32" t="s">
        <v>1625</v>
      </c>
      <c r="D15136" s="34">
        <v>-1533693.07</v>
      </c>
      <c r="E15136" s="34">
        <v>-1082606.77</v>
      </c>
    </row>
    <row r="15137" spans="1:5" x14ac:dyDescent="0.25">
      <c r="A15137">
        <v>10</v>
      </c>
      <c r="B15137" s="35" t="str">
        <f t="shared" si="237"/>
        <v>25301203</v>
      </c>
      <c r="C15137" s="32" t="s">
        <v>1877</v>
      </c>
      <c r="D15137" s="34">
        <v>-84544.53</v>
      </c>
      <c r="E15137" s="34">
        <v>-7686.23</v>
      </c>
    </row>
    <row r="15138" spans="1:5" x14ac:dyDescent="0.25">
      <c r="A15138">
        <v>10</v>
      </c>
      <c r="B15138" s="35" t="str">
        <f t="shared" si="237"/>
        <v>25301213</v>
      </c>
      <c r="C15138" s="32" t="s">
        <v>1626</v>
      </c>
      <c r="D15138" s="34">
        <v>-675825</v>
      </c>
      <c r="E15138" s="34">
        <v>-675825</v>
      </c>
    </row>
    <row r="15139" spans="1:5" x14ac:dyDescent="0.25">
      <c r="A15139">
        <v>10</v>
      </c>
      <c r="B15139" s="35" t="str">
        <f t="shared" si="237"/>
        <v>25302221</v>
      </c>
      <c r="C15139" s="32" t="s">
        <v>1627</v>
      </c>
      <c r="D15139" s="34">
        <v>-3802700.45</v>
      </c>
      <c r="E15139" s="34">
        <v>-3033107.3</v>
      </c>
    </row>
    <row r="15140" spans="1:5" x14ac:dyDescent="0.25">
      <c r="A15140">
        <v>10</v>
      </c>
      <c r="B15140" s="35" t="str">
        <f t="shared" si="237"/>
        <v>25302222</v>
      </c>
      <c r="C15140" s="32" t="s">
        <v>1628</v>
      </c>
      <c r="D15140" s="34">
        <v>-7474754.0700000003</v>
      </c>
      <c r="E15140" s="34">
        <v>-9830840.2699999996</v>
      </c>
    </row>
    <row r="15141" spans="1:5" x14ac:dyDescent="0.25">
      <c r="A15141">
        <v>10</v>
      </c>
      <c r="B15141" s="35" t="str">
        <f t="shared" si="237"/>
        <v>25302223</v>
      </c>
      <c r="C15141" s="32" t="s">
        <v>1629</v>
      </c>
      <c r="D15141" s="34">
        <v>-7734211</v>
      </c>
      <c r="E15141" s="34">
        <v>-7508396</v>
      </c>
    </row>
    <row r="15142" spans="1:5" x14ac:dyDescent="0.25">
      <c r="A15142">
        <v>10</v>
      </c>
      <c r="B15142" s="35" t="str">
        <f t="shared" si="237"/>
        <v>25303001</v>
      </c>
      <c r="C15142" s="32" t="s">
        <v>1630</v>
      </c>
      <c r="D15142" s="33">
        <v>0</v>
      </c>
      <c r="E15142" s="33">
        <v>0</v>
      </c>
    </row>
    <row r="15143" spans="1:5" x14ac:dyDescent="0.25">
      <c r="A15143">
        <v>10</v>
      </c>
      <c r="B15143" s="35" t="str">
        <f t="shared" si="237"/>
        <v>25303041</v>
      </c>
      <c r="C15143" s="32" t="s">
        <v>1632</v>
      </c>
      <c r="D15143" s="33">
        <v>0</v>
      </c>
      <c r="E15143" s="33">
        <v>0</v>
      </c>
    </row>
    <row r="15144" spans="1:5" x14ac:dyDescent="0.25">
      <c r="A15144">
        <v>10</v>
      </c>
      <c r="B15144" s="35" t="str">
        <f t="shared" si="237"/>
        <v>25303061</v>
      </c>
      <c r="C15144" s="32" t="s">
        <v>1633</v>
      </c>
      <c r="D15144" s="33">
        <v>0</v>
      </c>
      <c r="E15144" s="33">
        <v>0</v>
      </c>
    </row>
    <row r="15145" spans="1:5" x14ac:dyDescent="0.25">
      <c r="A15145">
        <v>10</v>
      </c>
      <c r="B15145" s="35" t="str">
        <f t="shared" si="237"/>
        <v xml:space="preserve">F253    </v>
      </c>
      <c r="C15145" s="25" t="s">
        <v>1634</v>
      </c>
      <c r="D15145" s="27">
        <v>-398297337.98000002</v>
      </c>
      <c r="E15145" s="27">
        <v>-364314537.16000003</v>
      </c>
    </row>
    <row r="15146" spans="1:5" x14ac:dyDescent="0.25">
      <c r="A15146">
        <v>10</v>
      </c>
      <c r="B15146" s="35" t="str">
        <f t="shared" si="237"/>
        <v>F1-P112.</v>
      </c>
      <c r="C15146" s="25" t="s">
        <v>261</v>
      </c>
      <c r="D15146" s="27">
        <v>-398297337.98000002</v>
      </c>
      <c r="E15146" s="27">
        <v>-364314537.16000003</v>
      </c>
    </row>
    <row r="15147" spans="1:5" x14ac:dyDescent="0.25">
      <c r="A15147">
        <v>10</v>
      </c>
      <c r="B15147" s="35" t="str">
        <f t="shared" si="237"/>
        <v>25400002</v>
      </c>
      <c r="C15147" s="32" t="s">
        <v>1635</v>
      </c>
      <c r="D15147" s="33">
        <v>0</v>
      </c>
      <c r="E15147" s="33">
        <v>0</v>
      </c>
    </row>
    <row r="15148" spans="1:5" x14ac:dyDescent="0.25">
      <c r="A15148">
        <v>10</v>
      </c>
      <c r="B15148" s="35" t="str">
        <f t="shared" si="237"/>
        <v>25400012</v>
      </c>
      <c r="C15148" s="32" t="s">
        <v>1636</v>
      </c>
      <c r="D15148" s="33">
        <v>0</v>
      </c>
      <c r="E15148" s="33">
        <v>0</v>
      </c>
    </row>
    <row r="15149" spans="1:5" x14ac:dyDescent="0.25">
      <c r="A15149">
        <v>10</v>
      </c>
      <c r="B15149" s="35" t="str">
        <f t="shared" si="237"/>
        <v>25400101</v>
      </c>
      <c r="C15149" s="32" t="s">
        <v>1637</v>
      </c>
      <c r="D15149" s="34">
        <v>-14839.08</v>
      </c>
      <c r="E15149" s="34">
        <v>-5722.48</v>
      </c>
    </row>
    <row r="15150" spans="1:5" x14ac:dyDescent="0.25">
      <c r="A15150">
        <v>10</v>
      </c>
      <c r="B15150" s="35" t="str">
        <f t="shared" si="237"/>
        <v>25400111</v>
      </c>
      <c r="C15150" s="32" t="s">
        <v>1638</v>
      </c>
      <c r="D15150" s="34">
        <v>-3324.19</v>
      </c>
      <c r="E15150" s="34">
        <v>-1282.77</v>
      </c>
    </row>
    <row r="15151" spans="1:5" x14ac:dyDescent="0.25">
      <c r="A15151">
        <v>10</v>
      </c>
      <c r="B15151" s="35" t="str">
        <f t="shared" si="237"/>
        <v>25400181</v>
      </c>
      <c r="C15151" s="32" t="s">
        <v>1639</v>
      </c>
      <c r="D15151" s="34">
        <v>-3933468</v>
      </c>
      <c r="E15151" s="34">
        <v>-3078378</v>
      </c>
    </row>
    <row r="15152" spans="1:5" x14ac:dyDescent="0.25">
      <c r="A15152">
        <v>10</v>
      </c>
      <c r="B15152" s="35" t="str">
        <f t="shared" si="237"/>
        <v>25400182</v>
      </c>
      <c r="C15152" s="32" t="s">
        <v>1640</v>
      </c>
      <c r="D15152" s="34">
        <v>-2104032</v>
      </c>
      <c r="E15152" s="34">
        <v>-1646622</v>
      </c>
    </row>
    <row r="15153" spans="1:5" x14ac:dyDescent="0.25">
      <c r="A15153">
        <v>10</v>
      </c>
      <c r="B15153" s="35" t="str">
        <f t="shared" si="237"/>
        <v>25400191</v>
      </c>
      <c r="C15153" s="32" t="s">
        <v>1641</v>
      </c>
      <c r="D15153" s="34">
        <v>-985648.42</v>
      </c>
      <c r="E15153" s="34">
        <v>-537626.62</v>
      </c>
    </row>
    <row r="15154" spans="1:5" x14ac:dyDescent="0.25">
      <c r="A15154">
        <v>10</v>
      </c>
      <c r="B15154" s="35" t="str">
        <f t="shared" si="237"/>
        <v>25400201</v>
      </c>
      <c r="C15154" s="32" t="s">
        <v>1642</v>
      </c>
      <c r="D15154" s="34">
        <v>-718978.02</v>
      </c>
      <c r="E15154" s="34">
        <v>-392169.92</v>
      </c>
    </row>
    <row r="15155" spans="1:5" x14ac:dyDescent="0.25">
      <c r="A15155">
        <v>10</v>
      </c>
      <c r="B15155" s="35" t="str">
        <f t="shared" si="237"/>
        <v>25400221</v>
      </c>
      <c r="C15155" s="32" t="s">
        <v>1643</v>
      </c>
      <c r="D15155" s="34">
        <v>-38517.519999999997</v>
      </c>
      <c r="E15155" s="34">
        <v>-571754.31999999995</v>
      </c>
    </row>
    <row r="15156" spans="1:5" x14ac:dyDescent="0.25">
      <c r="A15156">
        <v>10</v>
      </c>
      <c r="B15156" s="35" t="str">
        <f t="shared" si="237"/>
        <v>25400261</v>
      </c>
      <c r="C15156" s="32" t="s">
        <v>1644</v>
      </c>
      <c r="D15156" s="34">
        <v>-93615823</v>
      </c>
      <c r="E15156" s="34">
        <v>-93615823</v>
      </c>
    </row>
    <row r="15157" spans="1:5" x14ac:dyDescent="0.25">
      <c r="A15157">
        <v>10</v>
      </c>
      <c r="B15157" s="35" t="str">
        <f t="shared" si="237"/>
        <v>25400291</v>
      </c>
      <c r="C15157" s="32" t="s">
        <v>1645</v>
      </c>
      <c r="D15157" s="34">
        <v>-16676.3</v>
      </c>
      <c r="E15157" s="34">
        <v>-14971.68</v>
      </c>
    </row>
    <row r="15158" spans="1:5" x14ac:dyDescent="0.25">
      <c r="A15158">
        <v>10</v>
      </c>
      <c r="B15158" s="35" t="str">
        <f t="shared" si="237"/>
        <v>25400301</v>
      </c>
      <c r="C15158" s="32" t="s">
        <v>1646</v>
      </c>
      <c r="D15158" s="34">
        <v>1605.6</v>
      </c>
      <c r="E15158" s="34">
        <v>3686.95</v>
      </c>
    </row>
    <row r="15159" spans="1:5" x14ac:dyDescent="0.25">
      <c r="A15159">
        <v>10</v>
      </c>
      <c r="B15159" s="35" t="str">
        <f t="shared" si="237"/>
        <v>25400311</v>
      </c>
      <c r="C15159" s="32" t="s">
        <v>1647</v>
      </c>
      <c r="D15159" s="34">
        <v>-5903.64</v>
      </c>
      <c r="E15159" s="34">
        <v>-31062.12</v>
      </c>
    </row>
    <row r="15160" spans="1:5" x14ac:dyDescent="0.25">
      <c r="A15160">
        <v>10</v>
      </c>
      <c r="B15160" s="35" t="str">
        <f t="shared" si="237"/>
        <v>25400321</v>
      </c>
      <c r="C15160" s="32" t="s">
        <v>1648</v>
      </c>
      <c r="D15160" s="34">
        <v>-44005.74</v>
      </c>
      <c r="E15160" s="34">
        <v>-81019.34</v>
      </c>
    </row>
    <row r="15161" spans="1:5" x14ac:dyDescent="0.25">
      <c r="A15161">
        <v>10</v>
      </c>
      <c r="B15161" s="35" t="str">
        <f t="shared" si="237"/>
        <v>25400331</v>
      </c>
      <c r="C15161" s="32" t="s">
        <v>1649</v>
      </c>
      <c r="D15161" s="34">
        <v>-496288.48</v>
      </c>
      <c r="E15161" s="34">
        <v>-895034.21</v>
      </c>
    </row>
    <row r="15162" spans="1:5" x14ac:dyDescent="0.25">
      <c r="A15162">
        <v>10</v>
      </c>
      <c r="B15162" s="35" t="str">
        <f t="shared" si="237"/>
        <v>25400341</v>
      </c>
      <c r="C15162" s="32" t="s">
        <v>1650</v>
      </c>
      <c r="D15162" s="34">
        <v>-11335549.890000001</v>
      </c>
      <c r="E15162" s="33">
        <v>0</v>
      </c>
    </row>
    <row r="15163" spans="1:5" x14ac:dyDescent="0.25">
      <c r="A15163">
        <v>10</v>
      </c>
      <c r="B15163" s="35" t="str">
        <f t="shared" si="237"/>
        <v>25400342</v>
      </c>
      <c r="C15163" s="32" t="s">
        <v>1878</v>
      </c>
      <c r="D15163" s="34">
        <v>-2898559.57</v>
      </c>
      <c r="E15163" s="33">
        <v>0</v>
      </c>
    </row>
    <row r="15164" spans="1:5" x14ac:dyDescent="0.25">
      <c r="A15164">
        <v>10</v>
      </c>
      <c r="B15164" s="35" t="str">
        <f t="shared" si="237"/>
        <v>25400352</v>
      </c>
      <c r="C15164" s="32" t="s">
        <v>1879</v>
      </c>
      <c r="D15164" s="34">
        <v>-34198.32</v>
      </c>
      <c r="E15164" s="34">
        <v>-341875.22</v>
      </c>
    </row>
    <row r="15165" spans="1:5" x14ac:dyDescent="0.25">
      <c r="A15165">
        <v>10</v>
      </c>
      <c r="B15165" s="35" t="str">
        <f t="shared" si="237"/>
        <v>25400381</v>
      </c>
      <c r="C15165" s="32" t="s">
        <v>1880</v>
      </c>
      <c r="D15165" s="34">
        <v>-1259438.0900000001</v>
      </c>
      <c r="E15165" s="34">
        <v>-388344.28</v>
      </c>
    </row>
    <row r="15166" spans="1:5" x14ac:dyDescent="0.25">
      <c r="A15166">
        <v>10</v>
      </c>
      <c r="B15166" s="35" t="str">
        <f t="shared" si="237"/>
        <v>25400391</v>
      </c>
      <c r="C15166" s="32" t="s">
        <v>1758</v>
      </c>
      <c r="D15166" s="34">
        <v>-920232.24</v>
      </c>
      <c r="E15166" s="34">
        <v>-317682.21000000002</v>
      </c>
    </row>
    <row r="15167" spans="1:5" x14ac:dyDescent="0.25">
      <c r="A15167">
        <v>10</v>
      </c>
      <c r="B15167" s="35" t="str">
        <f t="shared" si="237"/>
        <v>25400392</v>
      </c>
      <c r="C15167" s="32" t="s">
        <v>1652</v>
      </c>
      <c r="D15167" s="34">
        <v>-2100000</v>
      </c>
      <c r="E15167" s="34">
        <v>-10100000</v>
      </c>
    </row>
    <row r="15168" spans="1:5" x14ac:dyDescent="0.25">
      <c r="A15168">
        <v>10</v>
      </c>
      <c r="B15168" s="35" t="str">
        <f t="shared" si="237"/>
        <v>25400431</v>
      </c>
      <c r="C15168" s="32" t="s">
        <v>1881</v>
      </c>
      <c r="D15168" s="34">
        <v>28955.84</v>
      </c>
      <c r="E15168" s="34">
        <v>29989.32</v>
      </c>
    </row>
    <row r="15169" spans="1:5" x14ac:dyDescent="0.25">
      <c r="A15169">
        <v>10</v>
      </c>
      <c r="B15169" s="35" t="str">
        <f t="shared" si="237"/>
        <v>25400441</v>
      </c>
      <c r="C15169" s="32" t="s">
        <v>1882</v>
      </c>
      <c r="D15169" s="34">
        <v>-34554.36</v>
      </c>
      <c r="E15169" s="34">
        <v>-33018.449999999997</v>
      </c>
    </row>
    <row r="15170" spans="1:5" x14ac:dyDescent="0.25">
      <c r="A15170">
        <v>10</v>
      </c>
      <c r="B15170" s="35" t="str">
        <f t="shared" si="237"/>
        <v>25400451</v>
      </c>
      <c r="C15170" s="32" t="s">
        <v>1654</v>
      </c>
      <c r="D15170" s="33">
        <v>0</v>
      </c>
      <c r="E15170" s="34">
        <v>-29064.880000000001</v>
      </c>
    </row>
    <row r="15171" spans="1:5" x14ac:dyDescent="0.25">
      <c r="A15171">
        <v>10</v>
      </c>
      <c r="B15171" s="35" t="str">
        <f t="shared" si="237"/>
        <v>25400461</v>
      </c>
      <c r="C15171" s="32" t="s">
        <v>1655</v>
      </c>
      <c r="D15171" s="33">
        <v>0</v>
      </c>
      <c r="E15171" s="34">
        <v>-11627.24</v>
      </c>
    </row>
    <row r="15172" spans="1:5" x14ac:dyDescent="0.25">
      <c r="A15172">
        <v>10</v>
      </c>
      <c r="B15172" s="35" t="str">
        <f t="shared" si="237"/>
        <v>25400471</v>
      </c>
      <c r="C15172" s="32" t="s">
        <v>1656</v>
      </c>
      <c r="D15172" s="34">
        <v>-48866.33</v>
      </c>
      <c r="E15172" s="34">
        <v>-378690.51</v>
      </c>
    </row>
    <row r="15173" spans="1:5" x14ac:dyDescent="0.25">
      <c r="A15173">
        <v>10</v>
      </c>
      <c r="B15173" s="35" t="str">
        <f t="shared" si="237"/>
        <v>25400481</v>
      </c>
      <c r="C15173" s="32" t="s">
        <v>1657</v>
      </c>
      <c r="D15173" s="33">
        <v>0</v>
      </c>
      <c r="E15173" s="34">
        <v>-156218.48000000001</v>
      </c>
    </row>
    <row r="15174" spans="1:5" x14ac:dyDescent="0.25">
      <c r="A15174">
        <v>10</v>
      </c>
      <c r="B15174" s="35" t="str">
        <f t="shared" si="237"/>
        <v>25400491</v>
      </c>
      <c r="C15174" s="32" t="s">
        <v>1658</v>
      </c>
      <c r="D15174" s="34">
        <v>-3040076</v>
      </c>
      <c r="E15174" s="34">
        <v>-1658226</v>
      </c>
    </row>
    <row r="15175" spans="1:5" x14ac:dyDescent="0.25">
      <c r="A15175">
        <v>10</v>
      </c>
      <c r="B15175" s="35" t="str">
        <f t="shared" si="237"/>
        <v>25400501</v>
      </c>
      <c r="C15175" s="32" t="s">
        <v>1659</v>
      </c>
      <c r="D15175" s="34">
        <v>-880053</v>
      </c>
      <c r="E15175" s="34">
        <v>-480033</v>
      </c>
    </row>
    <row r="15176" spans="1:5" x14ac:dyDescent="0.25">
      <c r="A15176">
        <v>10</v>
      </c>
      <c r="B15176" s="35" t="str">
        <f t="shared" si="237"/>
        <v>25400521</v>
      </c>
      <c r="C15176" s="32" t="s">
        <v>1660</v>
      </c>
      <c r="D15176" s="34">
        <v>-11200000</v>
      </c>
      <c r="E15176" s="33">
        <v>0</v>
      </c>
    </row>
    <row r="15177" spans="1:5" x14ac:dyDescent="0.25">
      <c r="A15177">
        <v>10</v>
      </c>
      <c r="B15177" s="35" t="str">
        <f t="shared" si="237"/>
        <v>25400601</v>
      </c>
      <c r="C15177" s="32" t="s">
        <v>1661</v>
      </c>
      <c r="D15177" s="33">
        <v>0</v>
      </c>
      <c r="E15177" s="33">
        <v>0</v>
      </c>
    </row>
    <row r="15178" spans="1:5" x14ac:dyDescent="0.25">
      <c r="A15178">
        <v>10</v>
      </c>
      <c r="B15178" s="35" t="str">
        <f t="shared" si="237"/>
        <v>25400631</v>
      </c>
      <c r="C15178" s="32" t="s">
        <v>1663</v>
      </c>
      <c r="D15178" s="33">
        <v>0</v>
      </c>
      <c r="E15178" s="33">
        <v>0</v>
      </c>
    </row>
    <row r="15179" spans="1:5" x14ac:dyDescent="0.25">
      <c r="A15179">
        <v>10</v>
      </c>
      <c r="B15179" s="35" t="str">
        <f t="shared" si="237"/>
        <v>25400641</v>
      </c>
      <c r="C15179" s="32" t="s">
        <v>1664</v>
      </c>
      <c r="D15179" s="33">
        <v>0</v>
      </c>
      <c r="E15179" s="33">
        <v>0</v>
      </c>
    </row>
    <row r="15180" spans="1:5" x14ac:dyDescent="0.25">
      <c r="A15180">
        <v>10</v>
      </c>
      <c r="B15180" s="35" t="str">
        <f t="shared" si="237"/>
        <v>25400651</v>
      </c>
      <c r="C15180" s="32" t="s">
        <v>1665</v>
      </c>
      <c r="D15180" s="33">
        <v>0</v>
      </c>
      <c r="E15180" s="33">
        <v>0</v>
      </c>
    </row>
    <row r="15181" spans="1:5" x14ac:dyDescent="0.25">
      <c r="A15181">
        <v>10</v>
      </c>
      <c r="B15181" s="35" t="str">
        <f t="shared" si="237"/>
        <v>25400661</v>
      </c>
      <c r="C15181" s="32" t="s">
        <v>1666</v>
      </c>
      <c r="D15181" s="33">
        <v>0</v>
      </c>
      <c r="E15181" s="33">
        <v>0</v>
      </c>
    </row>
    <row r="15182" spans="1:5" x14ac:dyDescent="0.25">
      <c r="A15182">
        <v>10</v>
      </c>
      <c r="B15182" s="35" t="str">
        <f t="shared" si="237"/>
        <v>25400691</v>
      </c>
      <c r="C15182" s="32" t="s">
        <v>1668</v>
      </c>
      <c r="D15182" s="33">
        <v>0</v>
      </c>
      <c r="E15182" s="33">
        <v>0</v>
      </c>
    </row>
    <row r="15183" spans="1:5" x14ac:dyDescent="0.25">
      <c r="A15183">
        <v>10</v>
      </c>
      <c r="B15183" s="35" t="str">
        <f t="shared" si="237"/>
        <v>25400692</v>
      </c>
      <c r="C15183" s="32" t="s">
        <v>1669</v>
      </c>
      <c r="D15183" s="33">
        <v>0</v>
      </c>
      <c r="E15183" s="33">
        <v>0</v>
      </c>
    </row>
    <row r="15184" spans="1:5" x14ac:dyDescent="0.25">
      <c r="A15184">
        <v>10</v>
      </c>
      <c r="B15184" s="35" t="str">
        <f t="shared" si="237"/>
        <v>25400701</v>
      </c>
      <c r="C15184" s="32" t="s">
        <v>1670</v>
      </c>
      <c r="D15184" s="33">
        <v>0</v>
      </c>
      <c r="E15184" s="33">
        <v>0</v>
      </c>
    </row>
    <row r="15185" spans="1:5" x14ac:dyDescent="0.25">
      <c r="A15185">
        <v>10</v>
      </c>
      <c r="B15185" s="35" t="str">
        <f t="shared" si="237"/>
        <v>25400711</v>
      </c>
      <c r="C15185" s="32" t="s">
        <v>1671</v>
      </c>
      <c r="D15185" s="33">
        <v>0</v>
      </c>
      <c r="E15185" s="33">
        <v>0</v>
      </c>
    </row>
    <row r="15186" spans="1:5" x14ac:dyDescent="0.25">
      <c r="A15186">
        <v>10</v>
      </c>
      <c r="B15186" s="35" t="str">
        <f t="shared" si="237"/>
        <v>25400721</v>
      </c>
      <c r="C15186" s="32" t="s">
        <v>1672</v>
      </c>
      <c r="D15186" s="33">
        <v>0</v>
      </c>
      <c r="E15186" s="33">
        <v>0</v>
      </c>
    </row>
    <row r="15187" spans="1:5" x14ac:dyDescent="0.25">
      <c r="A15187">
        <v>10</v>
      </c>
      <c r="B15187" s="35" t="str">
        <f t="shared" si="237"/>
        <v>25400741</v>
      </c>
      <c r="C15187" s="32" t="s">
        <v>1673</v>
      </c>
      <c r="D15187" s="33">
        <v>0</v>
      </c>
      <c r="E15187" s="33">
        <v>0</v>
      </c>
    </row>
    <row r="15188" spans="1:5" x14ac:dyDescent="0.25">
      <c r="A15188">
        <v>10</v>
      </c>
      <c r="B15188" s="35" t="str">
        <f t="shared" si="237"/>
        <v>25400751</v>
      </c>
      <c r="C15188" s="32" t="s">
        <v>1674</v>
      </c>
      <c r="D15188" s="33">
        <v>0</v>
      </c>
      <c r="E15188" s="33">
        <v>0</v>
      </c>
    </row>
    <row r="15189" spans="1:5" x14ac:dyDescent="0.25">
      <c r="A15189">
        <v>10</v>
      </c>
      <c r="B15189" s="35" t="str">
        <f t="shared" si="237"/>
        <v>25400761</v>
      </c>
      <c r="C15189" s="32" t="s">
        <v>1675</v>
      </c>
      <c r="D15189" s="33">
        <v>0</v>
      </c>
      <c r="E15189" s="33">
        <v>0</v>
      </c>
    </row>
    <row r="15190" spans="1:5" x14ac:dyDescent="0.25">
      <c r="A15190">
        <v>10</v>
      </c>
      <c r="B15190" s="35" t="str">
        <f t="shared" si="237"/>
        <v>25400771</v>
      </c>
      <c r="C15190" s="32" t="s">
        <v>1676</v>
      </c>
      <c r="D15190" s="33">
        <v>0</v>
      </c>
      <c r="E15190" s="33">
        <v>0</v>
      </c>
    </row>
    <row r="15191" spans="1:5" x14ac:dyDescent="0.25">
      <c r="A15191">
        <v>10</v>
      </c>
      <c r="B15191" s="35" t="str">
        <f t="shared" si="237"/>
        <v>25400801</v>
      </c>
      <c r="C15191" s="32" t="s">
        <v>1677</v>
      </c>
      <c r="D15191" s="33">
        <v>0</v>
      </c>
      <c r="E15191" s="33">
        <v>0</v>
      </c>
    </row>
    <row r="15192" spans="1:5" x14ac:dyDescent="0.25">
      <c r="A15192">
        <v>10</v>
      </c>
      <c r="B15192" s="35" t="str">
        <f t="shared" ref="B15192:B15255" si="238">LEFT(C15192,8)</f>
        <v>25400802</v>
      </c>
      <c r="C15192" s="32" t="s">
        <v>1678</v>
      </c>
      <c r="D15192" s="33">
        <v>0</v>
      </c>
      <c r="E15192" s="33">
        <v>0</v>
      </c>
    </row>
    <row r="15193" spans="1:5" x14ac:dyDescent="0.25">
      <c r="A15193">
        <v>10</v>
      </c>
      <c r="B15193" s="35" t="str">
        <f t="shared" si="238"/>
        <v xml:space="preserve">F254    </v>
      </c>
      <c r="C15193" s="25" t="s">
        <v>1682</v>
      </c>
      <c r="D15193" s="27">
        <v>-135698470.75</v>
      </c>
      <c r="E15193" s="27">
        <v>-114732570.45999999</v>
      </c>
    </row>
    <row r="15194" spans="1:5" x14ac:dyDescent="0.25">
      <c r="A15194">
        <v>10</v>
      </c>
      <c r="B15194" s="35" t="str">
        <f t="shared" si="238"/>
        <v>F1-P112.</v>
      </c>
      <c r="C15194" s="25" t="s">
        <v>262</v>
      </c>
      <c r="D15194" s="27">
        <v>-135698470.75</v>
      </c>
      <c r="E15194" s="27">
        <v>-114732570.45999999</v>
      </c>
    </row>
    <row r="15195" spans="1:5" x14ac:dyDescent="0.25">
      <c r="A15195">
        <v>10</v>
      </c>
      <c r="B15195" s="35" t="str">
        <f t="shared" si="238"/>
        <v>28200002</v>
      </c>
      <c r="C15195" s="32" t="s">
        <v>1683</v>
      </c>
      <c r="D15195" s="34">
        <v>-533721068.02999997</v>
      </c>
      <c r="E15195" s="34">
        <v>-565647492.86000001</v>
      </c>
    </row>
    <row r="15196" spans="1:5" x14ac:dyDescent="0.25">
      <c r="A15196">
        <v>10</v>
      </c>
      <c r="B15196" s="35" t="str">
        <f t="shared" si="238"/>
        <v>28200013</v>
      </c>
      <c r="C15196" s="32" t="s">
        <v>1684</v>
      </c>
      <c r="D15196" s="34">
        <v>-49274358.609999999</v>
      </c>
      <c r="E15196" s="34">
        <v>-91517468.739999995</v>
      </c>
    </row>
    <row r="15197" spans="1:5" x14ac:dyDescent="0.25">
      <c r="A15197">
        <v>10</v>
      </c>
      <c r="B15197" s="35" t="str">
        <f t="shared" si="238"/>
        <v>28200121</v>
      </c>
      <c r="C15197" s="32" t="s">
        <v>1685</v>
      </c>
      <c r="D15197" s="34">
        <v>-1309412170.9400001</v>
      </c>
      <c r="E15197" s="34">
        <v>-1372847726.5999999</v>
      </c>
    </row>
    <row r="15198" spans="1:5" x14ac:dyDescent="0.25">
      <c r="A15198">
        <v>10</v>
      </c>
      <c r="B15198" s="35" t="str">
        <f t="shared" si="238"/>
        <v xml:space="preserve">F282    </v>
      </c>
      <c r="C15198" s="25" t="s">
        <v>267</v>
      </c>
      <c r="D15198" s="27">
        <v>-1892407597.5799999</v>
      </c>
      <c r="E15198" s="27">
        <v>-2030012688.2</v>
      </c>
    </row>
    <row r="15199" spans="1:5" x14ac:dyDescent="0.25">
      <c r="A15199">
        <v>10</v>
      </c>
      <c r="B15199" s="35" t="str">
        <f t="shared" si="238"/>
        <v>28300031</v>
      </c>
      <c r="C15199" s="32" t="s">
        <v>1687</v>
      </c>
      <c r="D15199" s="34">
        <v>-10708723.4</v>
      </c>
      <c r="E15199" s="34">
        <v>-3570251.16</v>
      </c>
    </row>
    <row r="15200" spans="1:5" x14ac:dyDescent="0.25">
      <c r="A15200">
        <v>10</v>
      </c>
      <c r="B15200" s="35" t="str">
        <f t="shared" si="238"/>
        <v>28300033</v>
      </c>
      <c r="C15200" s="32" t="s">
        <v>1688</v>
      </c>
      <c r="D15200" s="34">
        <v>-72918009.930000007</v>
      </c>
      <c r="E15200" s="34">
        <v>-76824740.659999996</v>
      </c>
    </row>
    <row r="15201" spans="1:5" x14ac:dyDescent="0.25">
      <c r="A15201">
        <v>10</v>
      </c>
      <c r="B15201" s="35" t="str">
        <f t="shared" si="238"/>
        <v>28300041</v>
      </c>
      <c r="C15201" s="32" t="s">
        <v>1689</v>
      </c>
      <c r="D15201" s="34">
        <v>-2052584.82</v>
      </c>
      <c r="E15201" s="34">
        <v>-510233.95</v>
      </c>
    </row>
    <row r="15202" spans="1:5" x14ac:dyDescent="0.25">
      <c r="A15202">
        <v>10</v>
      </c>
      <c r="B15202" s="35" t="str">
        <f t="shared" si="238"/>
        <v>28300043</v>
      </c>
      <c r="C15202" s="32" t="s">
        <v>1690</v>
      </c>
      <c r="D15202" s="34">
        <v>-14743843.1</v>
      </c>
      <c r="E15202" s="34">
        <v>-14013270.07</v>
      </c>
    </row>
    <row r="15203" spans="1:5" x14ac:dyDescent="0.25">
      <c r="A15203">
        <v>10</v>
      </c>
      <c r="B15203" s="35" t="str">
        <f t="shared" si="238"/>
        <v>28300081</v>
      </c>
      <c r="C15203" s="32" t="s">
        <v>1691</v>
      </c>
      <c r="D15203" s="34">
        <v>-4919888.4000000004</v>
      </c>
      <c r="E15203" s="34">
        <v>-4719390.9000000004</v>
      </c>
    </row>
    <row r="15204" spans="1:5" x14ac:dyDescent="0.25">
      <c r="A15204">
        <v>10</v>
      </c>
      <c r="B15204" s="35" t="str">
        <f t="shared" si="238"/>
        <v>28300091</v>
      </c>
      <c r="C15204" s="32" t="s">
        <v>1692</v>
      </c>
      <c r="D15204" s="34">
        <v>-1696642.4</v>
      </c>
      <c r="E15204" s="34">
        <v>-925438.4</v>
      </c>
    </row>
    <row r="15205" spans="1:5" x14ac:dyDescent="0.25">
      <c r="A15205">
        <v>10</v>
      </c>
      <c r="B15205" s="35" t="str">
        <f t="shared" si="238"/>
        <v>28300101</v>
      </c>
      <c r="C15205" s="32" t="s">
        <v>1693</v>
      </c>
      <c r="D15205" s="33">
        <v>0</v>
      </c>
      <c r="E15205" s="33">
        <v>0</v>
      </c>
    </row>
    <row r="15206" spans="1:5" x14ac:dyDescent="0.25">
      <c r="A15206">
        <v>10</v>
      </c>
      <c r="B15206" s="35" t="str">
        <f t="shared" si="238"/>
        <v>28300152</v>
      </c>
      <c r="C15206" s="32" t="s">
        <v>1694</v>
      </c>
      <c r="D15206" s="34">
        <v>-8310671.6699999999</v>
      </c>
      <c r="E15206" s="34">
        <v>-2509596.2799999998</v>
      </c>
    </row>
    <row r="15207" spans="1:5" x14ac:dyDescent="0.25">
      <c r="A15207">
        <v>10</v>
      </c>
      <c r="B15207" s="35" t="str">
        <f t="shared" si="238"/>
        <v>28300162</v>
      </c>
      <c r="C15207" s="32" t="s">
        <v>1695</v>
      </c>
      <c r="D15207" s="34">
        <v>-1005788.06</v>
      </c>
      <c r="E15207" s="34">
        <v>-410898.39</v>
      </c>
    </row>
    <row r="15208" spans="1:5" x14ac:dyDescent="0.25">
      <c r="A15208">
        <v>10</v>
      </c>
      <c r="B15208" s="35" t="str">
        <f t="shared" si="238"/>
        <v>28300211</v>
      </c>
      <c r="C15208" s="32" t="s">
        <v>1696</v>
      </c>
      <c r="D15208" s="34">
        <v>-24463549.23</v>
      </c>
      <c r="E15208" s="34">
        <v>-19949308.73</v>
      </c>
    </row>
    <row r="15209" spans="1:5" x14ac:dyDescent="0.25">
      <c r="A15209">
        <v>10</v>
      </c>
      <c r="B15209" s="35" t="str">
        <f t="shared" si="238"/>
        <v>28300221</v>
      </c>
      <c r="C15209" s="32" t="s">
        <v>1698</v>
      </c>
      <c r="D15209" s="34">
        <v>-6364985.4299999997</v>
      </c>
      <c r="E15209" s="34">
        <v>-6364985.4299999997</v>
      </c>
    </row>
    <row r="15210" spans="1:5" x14ac:dyDescent="0.25">
      <c r="A15210">
        <v>10</v>
      </c>
      <c r="B15210" s="35" t="str">
        <f t="shared" si="238"/>
        <v>28300232</v>
      </c>
      <c r="C15210" s="32" t="s">
        <v>1699</v>
      </c>
      <c r="D15210" s="34">
        <v>-0.01</v>
      </c>
      <c r="E15210" s="34">
        <v>-5963671.8399999999</v>
      </c>
    </row>
    <row r="15211" spans="1:5" x14ac:dyDescent="0.25">
      <c r="A15211">
        <v>10</v>
      </c>
      <c r="B15211" s="35" t="str">
        <f t="shared" si="238"/>
        <v>28300252</v>
      </c>
      <c r="C15211" s="32" t="s">
        <v>1700</v>
      </c>
      <c r="D15211" s="34">
        <v>-7953132.9500000002</v>
      </c>
      <c r="E15211" s="34">
        <v>-8773206.6799999997</v>
      </c>
    </row>
    <row r="15212" spans="1:5" x14ac:dyDescent="0.25">
      <c r="A15212">
        <v>10</v>
      </c>
      <c r="B15212" s="35" t="str">
        <f t="shared" si="238"/>
        <v>28300262</v>
      </c>
      <c r="C15212" s="32" t="s">
        <v>1701</v>
      </c>
      <c r="D15212" s="34">
        <v>-3006114.97</v>
      </c>
      <c r="E15212" s="34">
        <v>-2866176.58</v>
      </c>
    </row>
    <row r="15213" spans="1:5" x14ac:dyDescent="0.25">
      <c r="A15213">
        <v>10</v>
      </c>
      <c r="B15213" s="35" t="str">
        <f t="shared" si="238"/>
        <v>28300311</v>
      </c>
      <c r="C15213" s="32" t="s">
        <v>1702</v>
      </c>
      <c r="D15213" s="34">
        <v>-8455227.6999999993</v>
      </c>
      <c r="E15213" s="34">
        <v>-8455227.6999999993</v>
      </c>
    </row>
    <row r="15214" spans="1:5" x14ac:dyDescent="0.25">
      <c r="A15214">
        <v>10</v>
      </c>
      <c r="B15214" s="35" t="str">
        <f t="shared" si="238"/>
        <v>28300361</v>
      </c>
      <c r="C15214" s="32" t="s">
        <v>1703</v>
      </c>
      <c r="D15214" s="34">
        <v>-70264584.579999998</v>
      </c>
      <c r="E15214" s="34">
        <v>-69838979.519999996</v>
      </c>
    </row>
    <row r="15215" spans="1:5" x14ac:dyDescent="0.25">
      <c r="A15215">
        <v>10</v>
      </c>
      <c r="B15215" s="35" t="str">
        <f t="shared" si="238"/>
        <v>28300362</v>
      </c>
      <c r="C15215" s="32" t="s">
        <v>1704</v>
      </c>
      <c r="D15215" s="34">
        <v>-1252850.99</v>
      </c>
      <c r="E15215" s="34">
        <v>-1457472.87</v>
      </c>
    </row>
    <row r="15216" spans="1:5" x14ac:dyDescent="0.25">
      <c r="A15216">
        <v>10</v>
      </c>
      <c r="B15216" s="35" t="str">
        <f t="shared" si="238"/>
        <v>28300431</v>
      </c>
      <c r="C15216" s="32" t="s">
        <v>1883</v>
      </c>
      <c r="D15216" s="34">
        <v>-563303.85</v>
      </c>
      <c r="E15216" s="34">
        <v>375210.32</v>
      </c>
    </row>
    <row r="15217" spans="1:5" x14ac:dyDescent="0.25">
      <c r="A15217">
        <v>10</v>
      </c>
      <c r="B15217" s="35" t="str">
        <f t="shared" si="238"/>
        <v>28300441</v>
      </c>
      <c r="C15217" s="32" t="s">
        <v>1705</v>
      </c>
      <c r="D15217" s="34">
        <v>-3664257</v>
      </c>
      <c r="E15217" s="34">
        <v>-3653111.77</v>
      </c>
    </row>
    <row r="15218" spans="1:5" x14ac:dyDescent="0.25">
      <c r="A15218">
        <v>10</v>
      </c>
      <c r="B15218" s="35" t="str">
        <f t="shared" si="238"/>
        <v>28300501</v>
      </c>
      <c r="C15218" s="32" t="s">
        <v>1706</v>
      </c>
      <c r="D15218" s="34">
        <v>1210360.45</v>
      </c>
      <c r="E15218" s="34">
        <v>1094221</v>
      </c>
    </row>
    <row r="15219" spans="1:5" x14ac:dyDescent="0.25">
      <c r="A15219">
        <v>10</v>
      </c>
      <c r="B15219" s="35" t="str">
        <f t="shared" si="238"/>
        <v>28300503</v>
      </c>
      <c r="C15219" s="32" t="s">
        <v>1707</v>
      </c>
      <c r="D15219" s="34">
        <v>-4850439.6900000004</v>
      </c>
      <c r="E15219" s="34">
        <v>-4643155.6900000004</v>
      </c>
    </row>
    <row r="15220" spans="1:5" x14ac:dyDescent="0.25">
      <c r="A15220">
        <v>10</v>
      </c>
      <c r="B15220" s="35" t="str">
        <f t="shared" si="238"/>
        <v>28300511</v>
      </c>
      <c r="C15220" s="32" t="s">
        <v>1708</v>
      </c>
      <c r="D15220" s="34">
        <v>-1236584.3</v>
      </c>
      <c r="E15220" s="34">
        <v>-1209020.3999999999</v>
      </c>
    </row>
    <row r="15221" spans="1:5" x14ac:dyDescent="0.25">
      <c r="A15221">
        <v>10</v>
      </c>
      <c r="B15221" s="35" t="str">
        <f t="shared" si="238"/>
        <v>28300561</v>
      </c>
      <c r="C15221" s="32" t="s">
        <v>1710</v>
      </c>
      <c r="D15221" s="34">
        <v>-13695765.060000001</v>
      </c>
      <c r="E15221" s="34">
        <v>-12926329.26</v>
      </c>
    </row>
    <row r="15222" spans="1:5" x14ac:dyDescent="0.25">
      <c r="A15222">
        <v>10</v>
      </c>
      <c r="B15222" s="35" t="str">
        <f t="shared" si="238"/>
        <v>28300581</v>
      </c>
      <c r="C15222" s="32" t="s">
        <v>1711</v>
      </c>
      <c r="D15222" s="34">
        <v>-11353240.08</v>
      </c>
      <c r="E15222" s="34">
        <v>-10026092</v>
      </c>
    </row>
    <row r="15223" spans="1:5" x14ac:dyDescent="0.25">
      <c r="A15223">
        <v>10</v>
      </c>
      <c r="B15223" s="35" t="str">
        <f t="shared" si="238"/>
        <v>28300651</v>
      </c>
      <c r="C15223" s="32" t="s">
        <v>1712</v>
      </c>
      <c r="D15223" s="34">
        <v>-7569296.6399999997</v>
      </c>
      <c r="E15223" s="34">
        <v>-6990813.5999999996</v>
      </c>
    </row>
    <row r="15224" spans="1:5" x14ac:dyDescent="0.25">
      <c r="A15224">
        <v>10</v>
      </c>
      <c r="B15224" s="35" t="str">
        <f t="shared" si="238"/>
        <v>28300661</v>
      </c>
      <c r="C15224" s="32" t="s">
        <v>1713</v>
      </c>
      <c r="D15224" s="34">
        <v>-8272403.6500000004</v>
      </c>
      <c r="E15224" s="34">
        <v>-7430930.1500000004</v>
      </c>
    </row>
    <row r="15225" spans="1:5" x14ac:dyDescent="0.25">
      <c r="A15225">
        <v>10</v>
      </c>
      <c r="B15225" s="35" t="str">
        <f t="shared" si="238"/>
        <v>28300731</v>
      </c>
      <c r="C15225" s="32" t="s">
        <v>1714</v>
      </c>
      <c r="D15225" s="34">
        <v>-4482751.62</v>
      </c>
      <c r="E15225" s="34">
        <v>-3164294.62</v>
      </c>
    </row>
    <row r="15226" spans="1:5" x14ac:dyDescent="0.25">
      <c r="A15226">
        <v>10</v>
      </c>
      <c r="B15226" s="35" t="str">
        <f t="shared" si="238"/>
        <v>28300741</v>
      </c>
      <c r="C15226" s="32" t="s">
        <v>1715</v>
      </c>
      <c r="D15226" s="34">
        <v>-432064.12</v>
      </c>
      <c r="E15226" s="34">
        <v>-235668.62</v>
      </c>
    </row>
    <row r="15227" spans="1:5" x14ac:dyDescent="0.25">
      <c r="A15227">
        <v>10</v>
      </c>
      <c r="B15227" s="35" t="str">
        <f t="shared" si="238"/>
        <v>28300761</v>
      </c>
      <c r="C15227" s="32" t="s">
        <v>1716</v>
      </c>
      <c r="D15227" s="34">
        <v>-2706973.85</v>
      </c>
      <c r="E15227" s="34">
        <v>-2627938.6</v>
      </c>
    </row>
    <row r="15228" spans="1:5" x14ac:dyDescent="0.25">
      <c r="A15228">
        <v>10</v>
      </c>
      <c r="B15228" s="35" t="str">
        <f t="shared" si="238"/>
        <v>28302001</v>
      </c>
      <c r="C15228" s="32" t="s">
        <v>1717</v>
      </c>
      <c r="D15228" s="34">
        <v>-7896216.6100000003</v>
      </c>
      <c r="E15228" s="34">
        <v>-2914667.85</v>
      </c>
    </row>
    <row r="15229" spans="1:5" x14ac:dyDescent="0.25">
      <c r="A15229">
        <v>10</v>
      </c>
      <c r="B15229" s="35" t="str">
        <f t="shared" si="238"/>
        <v>28302002</v>
      </c>
      <c r="C15229" s="32" t="s">
        <v>1718</v>
      </c>
      <c r="D15229" s="34">
        <v>-29002797.48</v>
      </c>
      <c r="E15229" s="34">
        <v>-23788022.039999999</v>
      </c>
    </row>
    <row r="15230" spans="1:5" x14ac:dyDescent="0.25">
      <c r="A15230">
        <v>10</v>
      </c>
      <c r="B15230" s="35" t="str">
        <f t="shared" si="238"/>
        <v>28302011</v>
      </c>
      <c r="C15230" s="32" t="s">
        <v>1719</v>
      </c>
      <c r="D15230" s="34">
        <v>-4942317.41</v>
      </c>
      <c r="E15230" s="34">
        <v>-5402826.4699999997</v>
      </c>
    </row>
    <row r="15231" spans="1:5" x14ac:dyDescent="0.25">
      <c r="A15231">
        <v>10</v>
      </c>
      <c r="B15231" s="35" t="str">
        <f t="shared" si="238"/>
        <v>28302012</v>
      </c>
      <c r="C15231" s="32" t="s">
        <v>1720</v>
      </c>
      <c r="D15231" s="34">
        <v>-6860005.9500000002</v>
      </c>
      <c r="E15231" s="34">
        <v>-4007627.18</v>
      </c>
    </row>
    <row r="15232" spans="1:5" x14ac:dyDescent="0.25">
      <c r="A15232">
        <v>10</v>
      </c>
      <c r="B15232" s="35" t="str">
        <f t="shared" si="238"/>
        <v>28302021</v>
      </c>
      <c r="C15232" s="32" t="s">
        <v>1721</v>
      </c>
      <c r="D15232" s="34">
        <v>-698204.58</v>
      </c>
      <c r="E15232" s="34">
        <v>-893511.15</v>
      </c>
    </row>
    <row r="15233" spans="1:5" x14ac:dyDescent="0.25">
      <c r="A15233">
        <v>10</v>
      </c>
      <c r="B15233" s="35" t="str">
        <f t="shared" si="238"/>
        <v>28302022</v>
      </c>
      <c r="C15233" s="32" t="s">
        <v>1722</v>
      </c>
      <c r="D15233" s="34">
        <v>-399078.15</v>
      </c>
      <c r="E15233" s="34">
        <v>161563.07</v>
      </c>
    </row>
    <row r="15234" spans="1:5" x14ac:dyDescent="0.25">
      <c r="A15234">
        <v>10</v>
      </c>
      <c r="B15234" s="35" t="str">
        <f t="shared" si="238"/>
        <v>28302031</v>
      </c>
      <c r="C15234" s="32" t="s">
        <v>1723</v>
      </c>
      <c r="D15234" s="34">
        <v>-267568.02</v>
      </c>
      <c r="E15234" s="34">
        <v>448569.66</v>
      </c>
    </row>
    <row r="15235" spans="1:5" x14ac:dyDescent="0.25">
      <c r="A15235">
        <v>10</v>
      </c>
      <c r="B15235" s="35" t="str">
        <f t="shared" si="238"/>
        <v>28302041</v>
      </c>
      <c r="C15235" s="32" t="s">
        <v>1724</v>
      </c>
      <c r="D15235" s="34">
        <v>-7554899.6600000001</v>
      </c>
      <c r="E15235" s="34">
        <v>-11869039.58</v>
      </c>
    </row>
    <row r="15236" spans="1:5" x14ac:dyDescent="0.25">
      <c r="A15236">
        <v>10</v>
      </c>
      <c r="B15236" s="35" t="str">
        <f t="shared" si="238"/>
        <v>28302051</v>
      </c>
      <c r="C15236" s="32" t="s">
        <v>1725</v>
      </c>
      <c r="D15236" s="34">
        <v>-2306251.17</v>
      </c>
      <c r="E15236" s="34">
        <v>-3256106.63</v>
      </c>
    </row>
    <row r="15237" spans="1:5" x14ac:dyDescent="0.25">
      <c r="A15237">
        <v>10</v>
      </c>
      <c r="B15237" s="35" t="str">
        <f t="shared" si="238"/>
        <v>28302061</v>
      </c>
      <c r="C15237" s="32" t="s">
        <v>1726</v>
      </c>
      <c r="D15237" s="34">
        <v>-2512232.7400000002</v>
      </c>
      <c r="E15237" s="34">
        <v>-1523045.24</v>
      </c>
    </row>
    <row r="15238" spans="1:5" x14ac:dyDescent="0.25">
      <c r="A15238">
        <v>10</v>
      </c>
      <c r="B15238" s="35" t="str">
        <f t="shared" si="238"/>
        <v>28302081</v>
      </c>
      <c r="C15238" s="32" t="s">
        <v>1727</v>
      </c>
      <c r="D15238" s="33">
        <v>0</v>
      </c>
      <c r="E15238" s="34">
        <v>-5122042.3499999996</v>
      </c>
    </row>
    <row r="15239" spans="1:5" x14ac:dyDescent="0.25">
      <c r="A15239">
        <v>10</v>
      </c>
      <c r="B15239" s="35" t="str">
        <f t="shared" si="238"/>
        <v xml:space="preserve">F283    </v>
      </c>
      <c r="C15239" s="25" t="s">
        <v>268</v>
      </c>
      <c r="D15239" s="27">
        <v>-358172888.81999999</v>
      </c>
      <c r="E15239" s="27">
        <v>-336757528.31</v>
      </c>
    </row>
    <row r="15240" spans="1:5" x14ac:dyDescent="0.25">
      <c r="A15240">
        <v>10</v>
      </c>
      <c r="B15240" s="35" t="str">
        <f t="shared" si="238"/>
        <v>F1-P112.</v>
      </c>
      <c r="C15240" s="25" t="s">
        <v>1728</v>
      </c>
      <c r="D15240" s="27">
        <v>-2250580486.4000001</v>
      </c>
      <c r="E15240" s="27">
        <v>-2366770216.5100002</v>
      </c>
    </row>
    <row r="15241" spans="1:5" x14ac:dyDescent="0.25">
      <c r="A15241">
        <v>10</v>
      </c>
      <c r="B15241" s="35" t="str">
        <f t="shared" si="238"/>
        <v>F1-P112.</v>
      </c>
      <c r="C15241" s="25" t="s">
        <v>1729</v>
      </c>
      <c r="D15241" s="27">
        <v>-2869646361.2399998</v>
      </c>
      <c r="E15241" s="27">
        <v>-2944214104.5900002</v>
      </c>
    </row>
    <row r="15242" spans="1:5" x14ac:dyDescent="0.25">
      <c r="A15242">
        <v>10</v>
      </c>
      <c r="B15242" s="35" t="str">
        <f t="shared" si="238"/>
        <v>F1-P112.</v>
      </c>
      <c r="C15242" s="30" t="s">
        <v>1730</v>
      </c>
      <c r="D15242" s="38">
        <v>-11593971660.01</v>
      </c>
      <c r="E15242" s="38">
        <v>-11659356883.09</v>
      </c>
    </row>
    <row r="15243" spans="1:5" x14ac:dyDescent="0.25">
      <c r="A15243">
        <v>11</v>
      </c>
      <c r="B15243" s="35" t="str">
        <f t="shared" si="238"/>
        <v>Assets a</v>
      </c>
      <c r="C15243" s="23" t="s">
        <v>185</v>
      </c>
      <c r="D15243" s="24" t="s">
        <v>186</v>
      </c>
      <c r="E15243" s="24" t="s">
        <v>1897</v>
      </c>
    </row>
    <row r="15244" spans="1:5" x14ac:dyDescent="0.25">
      <c r="A15244">
        <v>11</v>
      </c>
      <c r="B15244" s="35" t="str">
        <f t="shared" si="238"/>
        <v>10100501</v>
      </c>
      <c r="C15244" s="32" t="s">
        <v>272</v>
      </c>
      <c r="D15244" s="33">
        <v>9440643707.9300003</v>
      </c>
      <c r="E15244" s="33">
        <v>9672446357.8799992</v>
      </c>
    </row>
    <row r="15245" spans="1:5" x14ac:dyDescent="0.25">
      <c r="A15245">
        <v>11</v>
      </c>
      <c r="B15245" s="35" t="str">
        <f t="shared" si="238"/>
        <v>10100502</v>
      </c>
      <c r="C15245" s="32" t="s">
        <v>273</v>
      </c>
      <c r="D15245" s="33">
        <v>3444210170.5700002</v>
      </c>
      <c r="E15245" s="33">
        <v>3650158981.8200002</v>
      </c>
    </row>
    <row r="15246" spans="1:5" x14ac:dyDescent="0.25">
      <c r="A15246">
        <v>11</v>
      </c>
      <c r="B15246" s="35" t="str">
        <f t="shared" si="238"/>
        <v>10100503</v>
      </c>
      <c r="C15246" s="32" t="s">
        <v>274</v>
      </c>
      <c r="D15246" s="33">
        <v>503142213.39999998</v>
      </c>
      <c r="E15246" s="33">
        <v>592760360.62</v>
      </c>
    </row>
    <row r="15247" spans="1:5" x14ac:dyDescent="0.25">
      <c r="A15247">
        <v>11</v>
      </c>
      <c r="B15247" s="35" t="str">
        <f t="shared" si="238"/>
        <v>10100601</v>
      </c>
      <c r="C15247" s="32" t="s">
        <v>275</v>
      </c>
      <c r="D15247" s="33">
        <v>0</v>
      </c>
      <c r="E15247" s="33">
        <v>0</v>
      </c>
    </row>
    <row r="15248" spans="1:5" x14ac:dyDescent="0.25">
      <c r="A15248">
        <v>11</v>
      </c>
      <c r="B15248" s="35" t="str">
        <f t="shared" si="238"/>
        <v>10100602</v>
      </c>
      <c r="C15248" s="32" t="s">
        <v>276</v>
      </c>
      <c r="D15248" s="33">
        <v>0</v>
      </c>
      <c r="E15248" s="33">
        <v>0</v>
      </c>
    </row>
    <row r="15249" spans="1:5" x14ac:dyDescent="0.25">
      <c r="A15249">
        <v>11</v>
      </c>
      <c r="B15249" s="35" t="str">
        <f t="shared" si="238"/>
        <v>10100651</v>
      </c>
      <c r="C15249" s="32" t="s">
        <v>277</v>
      </c>
      <c r="D15249" s="33">
        <v>176804251.03</v>
      </c>
      <c r="E15249" s="33">
        <v>174959388.03</v>
      </c>
    </row>
    <row r="15250" spans="1:5" x14ac:dyDescent="0.25">
      <c r="A15250">
        <v>11</v>
      </c>
      <c r="B15250" s="35" t="str">
        <f t="shared" si="238"/>
        <v>10100661</v>
      </c>
      <c r="C15250" s="32" t="s">
        <v>278</v>
      </c>
      <c r="D15250" s="33">
        <v>-220975546.16</v>
      </c>
      <c r="E15250" s="33">
        <v>-174959388.03</v>
      </c>
    </row>
    <row r="15251" spans="1:5" x14ac:dyDescent="0.25">
      <c r="A15251">
        <v>11</v>
      </c>
      <c r="B15251" s="35" t="str">
        <f t="shared" si="238"/>
        <v>10110013</v>
      </c>
      <c r="C15251" s="32" t="s">
        <v>1762</v>
      </c>
      <c r="D15251" s="33">
        <v>644576.31000000006</v>
      </c>
      <c r="E15251" s="33">
        <v>0</v>
      </c>
    </row>
    <row r="15252" spans="1:5" x14ac:dyDescent="0.25">
      <c r="A15252">
        <v>11</v>
      </c>
      <c r="B15252" s="35" t="str">
        <f t="shared" si="238"/>
        <v>10110023</v>
      </c>
      <c r="C15252" s="32" t="s">
        <v>279</v>
      </c>
      <c r="D15252" s="33">
        <v>0</v>
      </c>
      <c r="E15252" s="33">
        <v>1171696.21</v>
      </c>
    </row>
    <row r="15253" spans="1:5" x14ac:dyDescent="0.25">
      <c r="A15253">
        <v>11</v>
      </c>
      <c r="B15253" s="35" t="str">
        <f t="shared" si="238"/>
        <v xml:space="preserve">F101    </v>
      </c>
      <c r="C15253" s="25" t="s">
        <v>280</v>
      </c>
      <c r="D15253" s="26">
        <v>13344469373.08</v>
      </c>
      <c r="E15253" s="26">
        <v>13916537396.530001</v>
      </c>
    </row>
    <row r="15254" spans="1:5" x14ac:dyDescent="0.25">
      <c r="A15254">
        <v>11</v>
      </c>
      <c r="B15254" s="35" t="str">
        <f t="shared" si="238"/>
        <v>10500501</v>
      </c>
      <c r="C15254" s="32" t="s">
        <v>281</v>
      </c>
      <c r="D15254" s="33">
        <v>49015408.340000004</v>
      </c>
      <c r="E15254" s="33">
        <v>51955906.170000002</v>
      </c>
    </row>
    <row r="15255" spans="1:5" x14ac:dyDescent="0.25">
      <c r="A15255">
        <v>11</v>
      </c>
      <c r="B15255" s="35" t="str">
        <f t="shared" si="238"/>
        <v>10500502</v>
      </c>
      <c r="C15255" s="32" t="s">
        <v>282</v>
      </c>
      <c r="D15255" s="33">
        <v>1436770.44</v>
      </c>
      <c r="E15255" s="33">
        <v>1436911.3</v>
      </c>
    </row>
    <row r="15256" spans="1:5" x14ac:dyDescent="0.25">
      <c r="A15256">
        <v>11</v>
      </c>
      <c r="B15256" s="35" t="str">
        <f t="shared" ref="B15256:B15319" si="239">LEFT(C15256,8)</f>
        <v>10500503</v>
      </c>
      <c r="C15256" s="32" t="s">
        <v>1747</v>
      </c>
      <c r="D15256" s="33">
        <v>2184059.2999999998</v>
      </c>
      <c r="E15256" s="33">
        <v>15095616.85</v>
      </c>
    </row>
    <row r="15257" spans="1:5" x14ac:dyDescent="0.25">
      <c r="A15257">
        <v>11</v>
      </c>
      <c r="B15257" s="35" t="str">
        <f t="shared" si="239"/>
        <v xml:space="preserve">F105    </v>
      </c>
      <c r="C15257" s="25" t="s">
        <v>283</v>
      </c>
      <c r="D15257" s="26">
        <v>52636238.079999998</v>
      </c>
      <c r="E15257" s="26">
        <v>68488434.319999993</v>
      </c>
    </row>
    <row r="15258" spans="1:5" x14ac:dyDescent="0.25">
      <c r="A15258">
        <v>11</v>
      </c>
      <c r="B15258" s="35" t="str">
        <f t="shared" si="239"/>
        <v>10600501</v>
      </c>
      <c r="C15258" s="32" t="s">
        <v>284</v>
      </c>
      <c r="D15258" s="33">
        <v>73458402.120000005</v>
      </c>
      <c r="E15258" s="33">
        <v>72873907.459999993</v>
      </c>
    </row>
    <row r="15259" spans="1:5" x14ac:dyDescent="0.25">
      <c r="A15259">
        <v>11</v>
      </c>
      <c r="B15259" s="35" t="str">
        <f t="shared" si="239"/>
        <v>10600502</v>
      </c>
      <c r="C15259" s="32" t="s">
        <v>285</v>
      </c>
      <c r="D15259" s="33">
        <v>83344851.189999998</v>
      </c>
      <c r="E15259" s="33">
        <v>84555203.439999998</v>
      </c>
    </row>
    <row r="15260" spans="1:5" x14ac:dyDescent="0.25">
      <c r="A15260">
        <v>11</v>
      </c>
      <c r="B15260" s="35" t="str">
        <f t="shared" si="239"/>
        <v>10600503</v>
      </c>
      <c r="C15260" s="32" t="s">
        <v>286</v>
      </c>
      <c r="D15260" s="33">
        <v>2541490.25</v>
      </c>
      <c r="E15260" s="33">
        <v>12015443.65</v>
      </c>
    </row>
    <row r="15261" spans="1:5" x14ac:dyDescent="0.25">
      <c r="A15261">
        <v>11</v>
      </c>
      <c r="B15261" s="35" t="str">
        <f t="shared" si="239"/>
        <v xml:space="preserve">F106    </v>
      </c>
      <c r="C15261" s="25" t="s">
        <v>288</v>
      </c>
      <c r="D15261" s="26">
        <v>159344743.56</v>
      </c>
      <c r="E15261" s="26">
        <v>169444554.55000001</v>
      </c>
    </row>
    <row r="15262" spans="1:5" x14ac:dyDescent="0.25">
      <c r="A15262">
        <v>11</v>
      </c>
      <c r="B15262" s="35" t="str">
        <f t="shared" si="239"/>
        <v>11400001</v>
      </c>
      <c r="C15262" s="32" t="s">
        <v>289</v>
      </c>
      <c r="D15262" s="33">
        <v>946172.25</v>
      </c>
      <c r="E15262" s="33">
        <v>946172.25</v>
      </c>
    </row>
    <row r="15263" spans="1:5" x14ac:dyDescent="0.25">
      <c r="A15263">
        <v>11</v>
      </c>
      <c r="B15263" s="35" t="str">
        <f t="shared" si="239"/>
        <v>11400011</v>
      </c>
      <c r="C15263" s="32" t="s">
        <v>290</v>
      </c>
      <c r="D15263" s="33">
        <v>302358.01</v>
      </c>
      <c r="E15263" s="33">
        <v>302358.01</v>
      </c>
    </row>
    <row r="15264" spans="1:5" x14ac:dyDescent="0.25">
      <c r="A15264">
        <v>11</v>
      </c>
      <c r="B15264" s="35" t="str">
        <f t="shared" si="239"/>
        <v>11400031</v>
      </c>
      <c r="C15264" s="32" t="s">
        <v>291</v>
      </c>
      <c r="D15264" s="33">
        <v>76622596.840000004</v>
      </c>
      <c r="E15264" s="33">
        <v>76622596.840000004</v>
      </c>
    </row>
    <row r="15265" spans="1:5" x14ac:dyDescent="0.25">
      <c r="A15265">
        <v>11</v>
      </c>
      <c r="B15265" s="35" t="str">
        <f t="shared" si="239"/>
        <v>11400061</v>
      </c>
      <c r="C15265" s="32" t="s">
        <v>292</v>
      </c>
      <c r="D15265" s="33">
        <v>156960790.84</v>
      </c>
      <c r="E15265" s="33">
        <v>156960790.84</v>
      </c>
    </row>
    <row r="15266" spans="1:5" x14ac:dyDescent="0.25">
      <c r="A15266">
        <v>11</v>
      </c>
      <c r="B15266" s="35" t="str">
        <f t="shared" si="239"/>
        <v>11400071</v>
      </c>
      <c r="C15266" s="32" t="s">
        <v>293</v>
      </c>
      <c r="D15266" s="33">
        <v>16950332.899999999</v>
      </c>
      <c r="E15266" s="33">
        <v>16950332.899999999</v>
      </c>
    </row>
    <row r="15267" spans="1:5" x14ac:dyDescent="0.25">
      <c r="A15267">
        <v>11</v>
      </c>
      <c r="B15267" s="35" t="str">
        <f t="shared" si="239"/>
        <v>11400091</v>
      </c>
      <c r="C15267" s="32" t="s">
        <v>294</v>
      </c>
      <c r="D15267" s="33">
        <v>31009424.030000001</v>
      </c>
      <c r="E15267" s="33">
        <v>31009424.030000001</v>
      </c>
    </row>
    <row r="15268" spans="1:5" x14ac:dyDescent="0.25">
      <c r="A15268">
        <v>11</v>
      </c>
      <c r="B15268" s="35" t="str">
        <f t="shared" si="239"/>
        <v xml:space="preserve">F114    </v>
      </c>
      <c r="C15268" s="25" t="s">
        <v>295</v>
      </c>
      <c r="D15268" s="26">
        <v>282791674.87</v>
      </c>
      <c r="E15268" s="26">
        <v>282791674.87</v>
      </c>
    </row>
    <row r="15269" spans="1:5" x14ac:dyDescent="0.25">
      <c r="A15269">
        <v>11</v>
      </c>
      <c r="B15269" s="35" t="str">
        <f t="shared" si="239"/>
        <v>F1-P110.</v>
      </c>
      <c r="C15269" s="25" t="s">
        <v>188</v>
      </c>
      <c r="D15269" s="26">
        <v>13839242029.59</v>
      </c>
      <c r="E15269" s="26">
        <v>14437262060.27</v>
      </c>
    </row>
    <row r="15270" spans="1:5" x14ac:dyDescent="0.25">
      <c r="A15270">
        <v>11</v>
      </c>
      <c r="B15270" s="35" t="str">
        <f t="shared" si="239"/>
        <v>10700011</v>
      </c>
      <c r="C15270" s="32" t="s">
        <v>296</v>
      </c>
      <c r="D15270" s="33">
        <v>0</v>
      </c>
      <c r="E15270" s="33">
        <v>1158391.69</v>
      </c>
    </row>
    <row r="15271" spans="1:5" x14ac:dyDescent="0.25">
      <c r="A15271">
        <v>11</v>
      </c>
      <c r="B15271" s="35" t="str">
        <f t="shared" si="239"/>
        <v>10700012</v>
      </c>
      <c r="C15271" s="32" t="s">
        <v>297</v>
      </c>
      <c r="D15271" s="33">
        <v>0</v>
      </c>
      <c r="E15271" s="33">
        <v>1188778.22</v>
      </c>
    </row>
    <row r="15272" spans="1:5" x14ac:dyDescent="0.25">
      <c r="A15272">
        <v>11</v>
      </c>
      <c r="B15272" s="35" t="str">
        <f t="shared" si="239"/>
        <v>10700013</v>
      </c>
      <c r="C15272" s="32" t="s">
        <v>298</v>
      </c>
      <c r="D15272" s="33">
        <v>2517740.23</v>
      </c>
      <c r="E15272" s="33">
        <v>2289216.34</v>
      </c>
    </row>
    <row r="15273" spans="1:5" x14ac:dyDescent="0.25">
      <c r="A15273">
        <v>11</v>
      </c>
      <c r="B15273" s="35" t="str">
        <f t="shared" si="239"/>
        <v>10700023</v>
      </c>
      <c r="C15273" s="32" t="s">
        <v>1763</v>
      </c>
      <c r="D15273" s="33">
        <v>-393750</v>
      </c>
      <c r="E15273" s="33">
        <v>0</v>
      </c>
    </row>
    <row r="15274" spans="1:5" x14ac:dyDescent="0.25">
      <c r="A15274">
        <v>11</v>
      </c>
      <c r="B15274" s="35" t="str">
        <f t="shared" si="239"/>
        <v>10700051</v>
      </c>
      <c r="C15274" s="32" t="s">
        <v>299</v>
      </c>
      <c r="D15274" s="33">
        <v>0</v>
      </c>
      <c r="E15274" s="33">
        <v>498489.06</v>
      </c>
    </row>
    <row r="15275" spans="1:5" x14ac:dyDescent="0.25">
      <c r="A15275">
        <v>11</v>
      </c>
      <c r="B15275" s="35" t="str">
        <f t="shared" si="239"/>
        <v>10700501</v>
      </c>
      <c r="C15275" s="32" t="s">
        <v>300</v>
      </c>
      <c r="D15275" s="33">
        <v>243163405.27000001</v>
      </c>
      <c r="E15275" s="33">
        <v>287377900.20999998</v>
      </c>
    </row>
    <row r="15276" spans="1:5" x14ac:dyDescent="0.25">
      <c r="A15276">
        <v>11</v>
      </c>
      <c r="B15276" s="35" t="str">
        <f t="shared" si="239"/>
        <v>10700502</v>
      </c>
      <c r="C15276" s="32" t="s">
        <v>301</v>
      </c>
      <c r="D15276" s="33">
        <v>93676362.579999998</v>
      </c>
      <c r="E15276" s="33">
        <v>132597512.36</v>
      </c>
    </row>
    <row r="15277" spans="1:5" x14ac:dyDescent="0.25">
      <c r="A15277">
        <v>11</v>
      </c>
      <c r="B15277" s="35" t="str">
        <f t="shared" si="239"/>
        <v>10700503</v>
      </c>
      <c r="C15277" s="32" t="s">
        <v>302</v>
      </c>
      <c r="D15277" s="33">
        <v>122041488.81</v>
      </c>
      <c r="E15277" s="33">
        <v>195149367.13</v>
      </c>
    </row>
    <row r="15278" spans="1:5" x14ac:dyDescent="0.25">
      <c r="A15278">
        <v>11</v>
      </c>
      <c r="B15278" s="35" t="str">
        <f t="shared" si="239"/>
        <v>10700601</v>
      </c>
      <c r="C15278" s="32" t="s">
        <v>1732</v>
      </c>
      <c r="D15278" s="33">
        <v>0</v>
      </c>
      <c r="E15278" s="33">
        <v>212500</v>
      </c>
    </row>
    <row r="15279" spans="1:5" x14ac:dyDescent="0.25">
      <c r="A15279">
        <v>11</v>
      </c>
      <c r="B15279" s="35" t="str">
        <f t="shared" si="239"/>
        <v>10700602</v>
      </c>
      <c r="C15279" s="32" t="s">
        <v>303</v>
      </c>
      <c r="D15279" s="33">
        <v>8948200</v>
      </c>
      <c r="E15279" s="33">
        <v>9275000</v>
      </c>
    </row>
    <row r="15280" spans="1:5" x14ac:dyDescent="0.25">
      <c r="A15280">
        <v>11</v>
      </c>
      <c r="B15280" s="35" t="str">
        <f t="shared" si="239"/>
        <v>10700603</v>
      </c>
      <c r="C15280" s="32" t="s">
        <v>1764</v>
      </c>
      <c r="D15280" s="33">
        <v>40244.230000000003</v>
      </c>
      <c r="E15280" s="33">
        <v>4860466.5199999996</v>
      </c>
    </row>
    <row r="15281" spans="1:5" x14ac:dyDescent="0.25">
      <c r="A15281">
        <v>11</v>
      </c>
      <c r="B15281" s="35" t="str">
        <f t="shared" si="239"/>
        <v xml:space="preserve">F107    </v>
      </c>
      <c r="C15281" s="25" t="s">
        <v>304</v>
      </c>
      <c r="D15281" s="26">
        <v>469993691.12</v>
      </c>
      <c r="E15281" s="26">
        <v>634607621.52999997</v>
      </c>
    </row>
    <row r="15282" spans="1:5" x14ac:dyDescent="0.25">
      <c r="A15282">
        <v>11</v>
      </c>
      <c r="B15282" s="35" t="str">
        <f t="shared" si="239"/>
        <v>F1-P110.</v>
      </c>
      <c r="C15282" s="25" t="s">
        <v>189</v>
      </c>
      <c r="D15282" s="26">
        <v>469993691.12</v>
      </c>
      <c r="E15282" s="26">
        <v>634607621.52999997</v>
      </c>
    </row>
    <row r="15283" spans="1:5" x14ac:dyDescent="0.25">
      <c r="A15283">
        <v>11</v>
      </c>
      <c r="B15283" s="35" t="str">
        <f t="shared" si="239"/>
        <v>F1-P110.</v>
      </c>
      <c r="C15283" s="25" t="s">
        <v>190</v>
      </c>
      <c r="D15283" s="26">
        <v>14309235720.709999</v>
      </c>
      <c r="E15283" s="26">
        <v>15071869681.799999</v>
      </c>
    </row>
    <row r="15284" spans="1:5" x14ac:dyDescent="0.25">
      <c r="A15284">
        <v>11</v>
      </c>
      <c r="B15284" s="35" t="str">
        <f t="shared" si="239"/>
        <v>11100501</v>
      </c>
      <c r="C15284" s="32" t="s">
        <v>305</v>
      </c>
      <c r="D15284" s="34">
        <v>-37819137.579999998</v>
      </c>
      <c r="E15284" s="34">
        <v>-49672697.770000003</v>
      </c>
    </row>
    <row r="15285" spans="1:5" x14ac:dyDescent="0.25">
      <c r="A15285">
        <v>11</v>
      </c>
      <c r="B15285" s="35" t="str">
        <f t="shared" si="239"/>
        <v>11100502</v>
      </c>
      <c r="C15285" s="32" t="s">
        <v>306</v>
      </c>
      <c r="D15285" s="34">
        <v>-6804659.3300000001</v>
      </c>
      <c r="E15285" s="34">
        <v>-9447256.4600000009</v>
      </c>
    </row>
    <row r="15286" spans="1:5" x14ac:dyDescent="0.25">
      <c r="A15286">
        <v>11</v>
      </c>
      <c r="B15286" s="35" t="str">
        <f t="shared" si="239"/>
        <v>11100503</v>
      </c>
      <c r="C15286" s="32" t="s">
        <v>307</v>
      </c>
      <c r="D15286" s="34">
        <v>-100092074.31</v>
      </c>
      <c r="E15286" s="34">
        <v>-124783859.89</v>
      </c>
    </row>
    <row r="15287" spans="1:5" x14ac:dyDescent="0.25">
      <c r="A15287">
        <v>11</v>
      </c>
      <c r="B15287" s="35" t="str">
        <f t="shared" si="239"/>
        <v xml:space="preserve">F111    </v>
      </c>
      <c r="C15287" s="25" t="s">
        <v>308</v>
      </c>
      <c r="D15287" s="27">
        <v>-144715871.22</v>
      </c>
      <c r="E15287" s="27">
        <v>-183903814.12</v>
      </c>
    </row>
    <row r="15288" spans="1:5" x14ac:dyDescent="0.25">
      <c r="A15288">
        <v>11</v>
      </c>
      <c r="B15288" s="35" t="str">
        <f t="shared" si="239"/>
        <v>11500001</v>
      </c>
      <c r="C15288" s="32" t="s">
        <v>309</v>
      </c>
      <c r="D15288" s="34">
        <v>-899589</v>
      </c>
      <c r="E15288" s="34">
        <v>-923239</v>
      </c>
    </row>
    <row r="15289" spans="1:5" x14ac:dyDescent="0.25">
      <c r="A15289">
        <v>11</v>
      </c>
      <c r="B15289" s="35" t="str">
        <f t="shared" si="239"/>
        <v>11500011</v>
      </c>
      <c r="C15289" s="32" t="s">
        <v>310</v>
      </c>
      <c r="D15289" s="34">
        <v>-302358.01</v>
      </c>
      <c r="E15289" s="34">
        <v>-302358.01</v>
      </c>
    </row>
    <row r="15290" spans="1:5" x14ac:dyDescent="0.25">
      <c r="A15290">
        <v>11</v>
      </c>
      <c r="B15290" s="35" t="str">
        <f t="shared" si="239"/>
        <v>11500031</v>
      </c>
      <c r="C15290" s="32" t="s">
        <v>311</v>
      </c>
      <c r="D15290" s="34">
        <v>-61147338.659999996</v>
      </c>
      <c r="E15290" s="34">
        <v>-63579163.659999996</v>
      </c>
    </row>
    <row r="15291" spans="1:5" x14ac:dyDescent="0.25">
      <c r="A15291">
        <v>11</v>
      </c>
      <c r="B15291" s="35" t="str">
        <f t="shared" si="239"/>
        <v>11500041</v>
      </c>
      <c r="C15291" s="32" t="s">
        <v>312</v>
      </c>
      <c r="D15291" s="34">
        <v>-37183639.159999996</v>
      </c>
      <c r="E15291" s="34">
        <v>-41415430.240000002</v>
      </c>
    </row>
    <row r="15292" spans="1:5" x14ac:dyDescent="0.25">
      <c r="A15292">
        <v>11</v>
      </c>
      <c r="B15292" s="35" t="str">
        <f t="shared" si="239"/>
        <v>11500051</v>
      </c>
      <c r="C15292" s="32" t="s">
        <v>313</v>
      </c>
      <c r="D15292" s="34">
        <v>-16950332.899999999</v>
      </c>
      <c r="E15292" s="34">
        <v>-16950332.899999999</v>
      </c>
    </row>
    <row r="15293" spans="1:5" x14ac:dyDescent="0.25">
      <c r="A15293">
        <v>11</v>
      </c>
      <c r="B15293" s="35" t="str">
        <f t="shared" si="239"/>
        <v>11500061</v>
      </c>
      <c r="C15293" s="32" t="s">
        <v>314</v>
      </c>
      <c r="D15293" s="34">
        <v>-4722274.37</v>
      </c>
      <c r="E15293" s="34">
        <v>-5771852.0199999996</v>
      </c>
    </row>
    <row r="15294" spans="1:5" x14ac:dyDescent="0.25">
      <c r="A15294">
        <v>11</v>
      </c>
      <c r="B15294" s="35" t="str">
        <f t="shared" si="239"/>
        <v xml:space="preserve">F115    </v>
      </c>
      <c r="C15294" s="25" t="s">
        <v>315</v>
      </c>
      <c r="D15294" s="27">
        <v>-121205532.09999999</v>
      </c>
      <c r="E15294" s="27">
        <v>-128942375.83</v>
      </c>
    </row>
    <row r="15295" spans="1:5" x14ac:dyDescent="0.25">
      <c r="A15295">
        <v>11</v>
      </c>
      <c r="B15295" s="35" t="str">
        <f t="shared" si="239"/>
        <v>10800061</v>
      </c>
      <c r="C15295" s="32" t="s">
        <v>316</v>
      </c>
      <c r="D15295" s="34">
        <v>-77544030.390000001</v>
      </c>
      <c r="E15295" s="34">
        <v>-67554002.530000001</v>
      </c>
    </row>
    <row r="15296" spans="1:5" x14ac:dyDescent="0.25">
      <c r="A15296">
        <v>11</v>
      </c>
      <c r="B15296" s="35" t="str">
        <f t="shared" si="239"/>
        <v>10800062</v>
      </c>
      <c r="C15296" s="32" t="s">
        <v>317</v>
      </c>
      <c r="D15296" s="34">
        <v>-291755611.38</v>
      </c>
      <c r="E15296" s="34">
        <v>-310861336.37</v>
      </c>
    </row>
    <row r="15297" spans="1:5" x14ac:dyDescent="0.25">
      <c r="A15297">
        <v>11</v>
      </c>
      <c r="B15297" s="35" t="str">
        <f t="shared" si="239"/>
        <v>10800071</v>
      </c>
      <c r="C15297" s="32" t="s">
        <v>318</v>
      </c>
      <c r="D15297" s="34">
        <v>121715325.52</v>
      </c>
      <c r="E15297" s="34">
        <v>67554002.530000001</v>
      </c>
    </row>
    <row r="15298" spans="1:5" x14ac:dyDescent="0.25">
      <c r="A15298">
        <v>11</v>
      </c>
      <c r="B15298" s="35" t="str">
        <f t="shared" si="239"/>
        <v>10800072</v>
      </c>
      <c r="C15298" s="32" t="s">
        <v>319</v>
      </c>
      <c r="D15298" s="34">
        <v>291755611.38</v>
      </c>
      <c r="E15298" s="34">
        <v>310861336.37</v>
      </c>
    </row>
    <row r="15299" spans="1:5" x14ac:dyDescent="0.25">
      <c r="A15299">
        <v>11</v>
      </c>
      <c r="B15299" s="35" t="str">
        <f t="shared" si="239"/>
        <v>10800501</v>
      </c>
      <c r="C15299" s="32" t="s">
        <v>320</v>
      </c>
      <c r="D15299" s="34">
        <v>-3572966949.0100002</v>
      </c>
      <c r="E15299" s="34">
        <v>-3698711187.2199998</v>
      </c>
    </row>
    <row r="15300" spans="1:5" x14ac:dyDescent="0.25">
      <c r="A15300">
        <v>11</v>
      </c>
      <c r="B15300" s="35" t="str">
        <f t="shared" si="239"/>
        <v>10800502</v>
      </c>
      <c r="C15300" s="32" t="s">
        <v>321</v>
      </c>
      <c r="D15300" s="34">
        <v>-1364812625.96</v>
      </c>
      <c r="E15300" s="34">
        <v>-1451368830.8499999</v>
      </c>
    </row>
    <row r="15301" spans="1:5" x14ac:dyDescent="0.25">
      <c r="A15301">
        <v>11</v>
      </c>
      <c r="B15301" s="35" t="str">
        <f t="shared" si="239"/>
        <v>10800503</v>
      </c>
      <c r="C15301" s="32" t="s">
        <v>322</v>
      </c>
      <c r="D15301" s="34">
        <v>-108583121.23</v>
      </c>
      <c r="E15301" s="34">
        <v>-129616971.87</v>
      </c>
    </row>
    <row r="15302" spans="1:5" x14ac:dyDescent="0.25">
      <c r="A15302">
        <v>11</v>
      </c>
      <c r="B15302" s="35" t="str">
        <f t="shared" si="239"/>
        <v>10800541</v>
      </c>
      <c r="C15302" s="32" t="s">
        <v>323</v>
      </c>
      <c r="D15302" s="34">
        <v>10591986.880000001</v>
      </c>
      <c r="E15302" s="34">
        <v>9979715.8100000005</v>
      </c>
    </row>
    <row r="15303" spans="1:5" x14ac:dyDescent="0.25">
      <c r="A15303">
        <v>11</v>
      </c>
      <c r="B15303" s="35" t="str">
        <f t="shared" si="239"/>
        <v>10800543</v>
      </c>
      <c r="C15303" s="32" t="s">
        <v>324</v>
      </c>
      <c r="D15303" s="34">
        <v>77981.240000000005</v>
      </c>
      <c r="E15303" s="34">
        <v>71984.990000000005</v>
      </c>
    </row>
    <row r="15304" spans="1:5" x14ac:dyDescent="0.25">
      <c r="A15304">
        <v>11</v>
      </c>
      <c r="B15304" s="35" t="str">
        <f t="shared" si="239"/>
        <v>10800552</v>
      </c>
      <c r="C15304" s="32" t="s">
        <v>325</v>
      </c>
      <c r="D15304" s="34">
        <v>4712548.1900000004</v>
      </c>
      <c r="E15304" s="34">
        <v>4017206.34</v>
      </c>
    </row>
    <row r="15305" spans="1:5" x14ac:dyDescent="0.25">
      <c r="A15305">
        <v>11</v>
      </c>
      <c r="B15305" s="35" t="str">
        <f t="shared" si="239"/>
        <v>10800611</v>
      </c>
      <c r="C15305" s="32" t="s">
        <v>326</v>
      </c>
      <c r="D15305" s="33">
        <v>0</v>
      </c>
      <c r="E15305" s="33">
        <v>0</v>
      </c>
    </row>
    <row r="15306" spans="1:5" x14ac:dyDescent="0.25">
      <c r="A15306">
        <v>11</v>
      </c>
      <c r="B15306" s="35" t="str">
        <f t="shared" si="239"/>
        <v>10800621</v>
      </c>
      <c r="C15306" s="32" t="s">
        <v>327</v>
      </c>
      <c r="D15306" s="33">
        <v>0</v>
      </c>
      <c r="E15306" s="33">
        <v>0</v>
      </c>
    </row>
    <row r="15307" spans="1:5" x14ac:dyDescent="0.25">
      <c r="A15307">
        <v>11</v>
      </c>
      <c r="B15307" s="35" t="str">
        <f t="shared" si="239"/>
        <v>10800631</v>
      </c>
      <c r="C15307" s="32" t="s">
        <v>328</v>
      </c>
      <c r="D15307" s="33">
        <v>0</v>
      </c>
      <c r="E15307" s="33">
        <v>0</v>
      </c>
    </row>
    <row r="15308" spans="1:5" x14ac:dyDescent="0.25">
      <c r="A15308">
        <v>11</v>
      </c>
      <c r="B15308" s="35" t="str">
        <f t="shared" si="239"/>
        <v>10800701</v>
      </c>
      <c r="C15308" s="32" t="s">
        <v>329</v>
      </c>
      <c r="D15308" s="33">
        <v>0</v>
      </c>
      <c r="E15308" s="33">
        <v>0</v>
      </c>
    </row>
    <row r="15309" spans="1:5" x14ac:dyDescent="0.25">
      <c r="A15309">
        <v>11</v>
      </c>
      <c r="B15309" s="35" t="str">
        <f t="shared" si="239"/>
        <v>10800711</v>
      </c>
      <c r="C15309" s="32" t="s">
        <v>330</v>
      </c>
      <c r="D15309" s="33">
        <v>0</v>
      </c>
      <c r="E15309" s="33">
        <v>0</v>
      </c>
    </row>
    <row r="15310" spans="1:5" x14ac:dyDescent="0.25">
      <c r="A15310">
        <v>11</v>
      </c>
      <c r="B15310" s="35" t="str">
        <f t="shared" si="239"/>
        <v>10800721</v>
      </c>
      <c r="C15310" s="32" t="s">
        <v>331</v>
      </c>
      <c r="D15310" s="33">
        <v>0</v>
      </c>
      <c r="E15310" s="33">
        <v>0</v>
      </c>
    </row>
    <row r="15311" spans="1:5" x14ac:dyDescent="0.25">
      <c r="A15311">
        <v>11</v>
      </c>
      <c r="B15311" s="35" t="str">
        <f t="shared" si="239"/>
        <v>10800741</v>
      </c>
      <c r="C15311" s="32" t="s">
        <v>332</v>
      </c>
      <c r="D15311" s="33">
        <v>0</v>
      </c>
      <c r="E15311" s="33">
        <v>0</v>
      </c>
    </row>
    <row r="15312" spans="1:5" x14ac:dyDescent="0.25">
      <c r="A15312">
        <v>11</v>
      </c>
      <c r="B15312" s="35" t="str">
        <f t="shared" si="239"/>
        <v>10800751</v>
      </c>
      <c r="C15312" s="32" t="s">
        <v>333</v>
      </c>
      <c r="D15312" s="33">
        <v>0</v>
      </c>
      <c r="E15312" s="33">
        <v>0</v>
      </c>
    </row>
    <row r="15313" spans="1:5" x14ac:dyDescent="0.25">
      <c r="A15313">
        <v>11</v>
      </c>
      <c r="B15313" s="35" t="str">
        <f t="shared" si="239"/>
        <v>10800831</v>
      </c>
      <c r="C15313" s="32" t="s">
        <v>334</v>
      </c>
      <c r="D15313" s="33">
        <v>0</v>
      </c>
      <c r="E15313" s="33">
        <v>0</v>
      </c>
    </row>
    <row r="15314" spans="1:5" x14ac:dyDescent="0.25">
      <c r="A15314">
        <v>11</v>
      </c>
      <c r="B15314" s="35" t="str">
        <f t="shared" si="239"/>
        <v xml:space="preserve">F108    </v>
      </c>
      <c r="C15314" s="25" t="s">
        <v>335</v>
      </c>
      <c r="D15314" s="27">
        <v>-4986808884.7600002</v>
      </c>
      <c r="E15314" s="27">
        <v>-5265628082.8000002</v>
      </c>
    </row>
    <row r="15315" spans="1:5" x14ac:dyDescent="0.25">
      <c r="A15315">
        <v>11</v>
      </c>
      <c r="B15315" s="35" t="str">
        <f t="shared" si="239"/>
        <v>F1-P110.</v>
      </c>
      <c r="C15315" s="25" t="s">
        <v>191</v>
      </c>
      <c r="D15315" s="27">
        <v>-5252730288.0799999</v>
      </c>
      <c r="E15315" s="27">
        <v>-5578474272.75</v>
      </c>
    </row>
    <row r="15316" spans="1:5" x14ac:dyDescent="0.25">
      <c r="A15316">
        <v>11</v>
      </c>
      <c r="B15316" s="35" t="str">
        <f t="shared" si="239"/>
        <v>F1-P110.</v>
      </c>
      <c r="C15316" s="25" t="s">
        <v>192</v>
      </c>
      <c r="D15316" s="26">
        <v>9056505432.6299992</v>
      </c>
      <c r="E15316" s="26">
        <v>9493395409.0499992</v>
      </c>
    </row>
    <row r="15317" spans="1:5" x14ac:dyDescent="0.25">
      <c r="A15317">
        <v>11</v>
      </c>
      <c r="B15317" s="35" t="str">
        <f t="shared" si="239"/>
        <v>F1-P110.</v>
      </c>
      <c r="C15317" s="25" t="s">
        <v>193</v>
      </c>
      <c r="D15317" s="26">
        <v>9056505432.6299992</v>
      </c>
      <c r="E15317" s="26">
        <v>9493395409.0499992</v>
      </c>
    </row>
    <row r="15318" spans="1:5" x14ac:dyDescent="0.25">
      <c r="A15318">
        <v>11</v>
      </c>
      <c r="B15318" s="35" t="str">
        <f t="shared" si="239"/>
        <v>11710002</v>
      </c>
      <c r="C15318" s="32" t="s">
        <v>336</v>
      </c>
      <c r="D15318" s="33">
        <v>0</v>
      </c>
      <c r="E15318" s="33">
        <v>0</v>
      </c>
    </row>
    <row r="15319" spans="1:5" x14ac:dyDescent="0.25">
      <c r="A15319">
        <v>11</v>
      </c>
      <c r="B15319" s="35" t="str">
        <f t="shared" si="239"/>
        <v xml:space="preserve">F117-1  </v>
      </c>
      <c r="C15319" s="25" t="s">
        <v>337</v>
      </c>
      <c r="D15319" s="26">
        <v>0</v>
      </c>
      <c r="E15319" s="26">
        <v>0</v>
      </c>
    </row>
    <row r="15320" spans="1:5" x14ac:dyDescent="0.25">
      <c r="A15320">
        <v>11</v>
      </c>
      <c r="B15320" s="35" t="str">
        <f t="shared" ref="B15320:B15383" si="240">LEFT(C15320,8)</f>
        <v>11730002</v>
      </c>
      <c r="C15320" s="32" t="s">
        <v>1765</v>
      </c>
      <c r="D15320" s="33">
        <v>8654564.4700000007</v>
      </c>
      <c r="E15320" s="33">
        <v>8654564.4700000007</v>
      </c>
    </row>
    <row r="15321" spans="1:5" x14ac:dyDescent="0.25">
      <c r="A15321">
        <v>11</v>
      </c>
      <c r="B15321" s="35" t="str">
        <f t="shared" si="240"/>
        <v xml:space="preserve">F117-3  </v>
      </c>
      <c r="C15321" s="25" t="s">
        <v>1766</v>
      </c>
      <c r="D15321" s="26">
        <v>8654564.4700000007</v>
      </c>
      <c r="E15321" s="26">
        <v>8654564.4700000007</v>
      </c>
    </row>
    <row r="15322" spans="1:5" x14ac:dyDescent="0.25">
      <c r="A15322">
        <v>11</v>
      </c>
      <c r="B15322" s="35" t="str">
        <f t="shared" si="240"/>
        <v>F1-P110.</v>
      </c>
      <c r="C15322" s="28" t="s">
        <v>194</v>
      </c>
      <c r="D15322" s="29">
        <v>8654564.4700000007</v>
      </c>
      <c r="E15322" s="29">
        <v>8654564.4700000007</v>
      </c>
    </row>
    <row r="15323" spans="1:5" x14ac:dyDescent="0.25">
      <c r="A15323">
        <v>11</v>
      </c>
      <c r="B15323" s="35" t="str">
        <f t="shared" si="240"/>
        <v>12100503</v>
      </c>
      <c r="C15323" s="32" t="s">
        <v>338</v>
      </c>
      <c r="D15323" s="33">
        <v>-143201.49</v>
      </c>
      <c r="E15323" s="33">
        <v>207603.67</v>
      </c>
    </row>
    <row r="15324" spans="1:5" x14ac:dyDescent="0.25">
      <c r="A15324">
        <v>11</v>
      </c>
      <c r="B15324" s="35" t="str">
        <f t="shared" si="240"/>
        <v>12100513</v>
      </c>
      <c r="C15324" s="32" t="s">
        <v>339</v>
      </c>
      <c r="D15324" s="33">
        <v>2930021.94</v>
      </c>
      <c r="E15324" s="33">
        <v>2893076.35</v>
      </c>
    </row>
    <row r="15325" spans="1:5" x14ac:dyDescent="0.25">
      <c r="A15325">
        <v>11</v>
      </c>
      <c r="B15325" s="35" t="str">
        <f t="shared" si="240"/>
        <v xml:space="preserve">F121    </v>
      </c>
      <c r="C15325" s="25" t="s">
        <v>340</v>
      </c>
      <c r="D15325" s="26">
        <v>2786820.45</v>
      </c>
      <c r="E15325" s="26">
        <v>3100680.02</v>
      </c>
    </row>
    <row r="15326" spans="1:5" x14ac:dyDescent="0.25">
      <c r="A15326">
        <v>11</v>
      </c>
      <c r="B15326" s="35" t="str">
        <f t="shared" si="240"/>
        <v>F1-P110.</v>
      </c>
      <c r="C15326" s="25" t="s">
        <v>195</v>
      </c>
      <c r="D15326" s="26">
        <v>2786820.45</v>
      </c>
      <c r="E15326" s="26">
        <v>3100680.02</v>
      </c>
    </row>
    <row r="15327" spans="1:5" x14ac:dyDescent="0.25">
      <c r="A15327">
        <v>11</v>
      </c>
      <c r="B15327" s="35" t="str">
        <f t="shared" si="240"/>
        <v>12200503</v>
      </c>
      <c r="C15327" s="32" t="s">
        <v>341</v>
      </c>
      <c r="D15327" s="33">
        <v>343834.41</v>
      </c>
      <c r="E15327" s="33">
        <v>-25296.42</v>
      </c>
    </row>
    <row r="15328" spans="1:5" x14ac:dyDescent="0.25">
      <c r="A15328">
        <v>11</v>
      </c>
      <c r="B15328" s="35" t="str">
        <f t="shared" si="240"/>
        <v xml:space="preserve">F122    </v>
      </c>
      <c r="C15328" s="25" t="s">
        <v>342</v>
      </c>
      <c r="D15328" s="26">
        <v>343834.41</v>
      </c>
      <c r="E15328" s="26">
        <v>-25296.42</v>
      </c>
    </row>
    <row r="15329" spans="1:5" x14ac:dyDescent="0.25">
      <c r="A15329">
        <v>11</v>
      </c>
      <c r="B15329" s="35" t="str">
        <f t="shared" si="240"/>
        <v>F1-P110.</v>
      </c>
      <c r="C15329" s="25" t="s">
        <v>196</v>
      </c>
      <c r="D15329" s="26">
        <v>343834.41</v>
      </c>
      <c r="E15329" s="26">
        <v>-25296.42</v>
      </c>
    </row>
    <row r="15330" spans="1:5" x14ac:dyDescent="0.25">
      <c r="A15330">
        <v>11</v>
      </c>
      <c r="B15330" s="35" t="str">
        <f t="shared" si="240"/>
        <v>12310000</v>
      </c>
      <c r="C15330" s="32" t="s">
        <v>343</v>
      </c>
      <c r="D15330" s="33">
        <v>29527738</v>
      </c>
      <c r="E15330" s="33">
        <v>27356213</v>
      </c>
    </row>
    <row r="15331" spans="1:5" x14ac:dyDescent="0.25">
      <c r="A15331">
        <v>11</v>
      </c>
      <c r="B15331" s="35" t="str">
        <f t="shared" si="240"/>
        <v xml:space="preserve">F123-1  </v>
      </c>
      <c r="C15331" s="25" t="s">
        <v>344</v>
      </c>
      <c r="D15331" s="26">
        <v>29527738</v>
      </c>
      <c r="E15331" s="26">
        <v>27356213</v>
      </c>
    </row>
    <row r="15332" spans="1:5" x14ac:dyDescent="0.25">
      <c r="A15332">
        <v>11</v>
      </c>
      <c r="B15332" s="35" t="str">
        <f t="shared" si="240"/>
        <v>F1-P110.</v>
      </c>
      <c r="C15332" s="25" t="s">
        <v>197</v>
      </c>
      <c r="D15332" s="26">
        <v>29527738</v>
      </c>
      <c r="E15332" s="26">
        <v>27356213</v>
      </c>
    </row>
    <row r="15333" spans="1:5" x14ac:dyDescent="0.25">
      <c r="A15333">
        <v>11</v>
      </c>
      <c r="B15333" s="35" t="str">
        <f t="shared" si="240"/>
        <v>12400043</v>
      </c>
      <c r="C15333" s="32" t="s">
        <v>345</v>
      </c>
      <c r="D15333" s="33">
        <v>47495247.350000001</v>
      </c>
      <c r="E15333" s="33">
        <v>47890302.68</v>
      </c>
    </row>
    <row r="15334" spans="1:5" x14ac:dyDescent="0.25">
      <c r="A15334">
        <v>11</v>
      </c>
      <c r="B15334" s="35" t="str">
        <f t="shared" si="240"/>
        <v>12400503</v>
      </c>
      <c r="C15334" s="32" t="s">
        <v>346</v>
      </c>
      <c r="D15334" s="33">
        <v>370053.8</v>
      </c>
      <c r="E15334" s="33">
        <v>301589.8</v>
      </c>
    </row>
    <row r="15335" spans="1:5" x14ac:dyDescent="0.25">
      <c r="A15335">
        <v>11</v>
      </c>
      <c r="B15335" s="35" t="str">
        <f t="shared" si="240"/>
        <v>12400542</v>
      </c>
      <c r="C15335" s="32" t="s">
        <v>347</v>
      </c>
      <c r="D15335" s="33">
        <v>-6319950</v>
      </c>
      <c r="E15335" s="33">
        <v>-5417100</v>
      </c>
    </row>
    <row r="15336" spans="1:5" x14ac:dyDescent="0.25">
      <c r="A15336">
        <v>11</v>
      </c>
      <c r="B15336" s="35" t="str">
        <f t="shared" si="240"/>
        <v>12400552</v>
      </c>
      <c r="C15336" s="32" t="s">
        <v>348</v>
      </c>
      <c r="D15336" s="33">
        <v>6319950</v>
      </c>
      <c r="E15336" s="33">
        <v>5417100</v>
      </c>
    </row>
    <row r="15337" spans="1:5" x14ac:dyDescent="0.25">
      <c r="A15337">
        <v>11</v>
      </c>
      <c r="B15337" s="35" t="str">
        <f t="shared" si="240"/>
        <v>12400553</v>
      </c>
      <c r="C15337" s="32" t="s">
        <v>349</v>
      </c>
      <c r="D15337" s="33">
        <v>1240700.33</v>
      </c>
      <c r="E15337" s="33">
        <v>1149128.97</v>
      </c>
    </row>
    <row r="15338" spans="1:5" x14ac:dyDescent="0.25">
      <c r="A15338">
        <v>11</v>
      </c>
      <c r="B15338" s="35" t="str">
        <f t="shared" si="240"/>
        <v xml:space="preserve">F124    </v>
      </c>
      <c r="C15338" s="25" t="s">
        <v>350</v>
      </c>
      <c r="D15338" s="26">
        <v>49106001.479999997</v>
      </c>
      <c r="E15338" s="26">
        <v>49341021.450000003</v>
      </c>
    </row>
    <row r="15339" spans="1:5" x14ac:dyDescent="0.25">
      <c r="A15339">
        <v>11</v>
      </c>
      <c r="B15339" s="35" t="str">
        <f t="shared" si="240"/>
        <v>F1-P110.</v>
      </c>
      <c r="C15339" s="25" t="s">
        <v>198</v>
      </c>
      <c r="D15339" s="26">
        <v>49106001.479999997</v>
      </c>
      <c r="E15339" s="26">
        <v>49341021.450000003</v>
      </c>
    </row>
    <row r="15340" spans="1:5" x14ac:dyDescent="0.25">
      <c r="A15340">
        <v>11</v>
      </c>
      <c r="B15340" s="35" t="str">
        <f t="shared" si="240"/>
        <v>12800001</v>
      </c>
      <c r="C15340" s="32" t="s">
        <v>351</v>
      </c>
      <c r="D15340" s="33">
        <v>18500000</v>
      </c>
      <c r="E15340" s="33">
        <v>18500000</v>
      </c>
    </row>
    <row r="15341" spans="1:5" x14ac:dyDescent="0.25">
      <c r="A15341">
        <v>11</v>
      </c>
      <c r="B15341" s="35" t="str">
        <f t="shared" si="240"/>
        <v>12800011</v>
      </c>
      <c r="C15341" s="32" t="s">
        <v>352</v>
      </c>
      <c r="D15341" s="33">
        <v>1663332.79</v>
      </c>
      <c r="E15341" s="33">
        <v>1667065.64</v>
      </c>
    </row>
    <row r="15342" spans="1:5" x14ac:dyDescent="0.25">
      <c r="A15342">
        <v>11</v>
      </c>
      <c r="B15342" s="35" t="str">
        <f t="shared" si="240"/>
        <v xml:space="preserve">F128    </v>
      </c>
      <c r="C15342" s="25" t="s">
        <v>353</v>
      </c>
      <c r="D15342" s="26">
        <v>20163332.789999999</v>
      </c>
      <c r="E15342" s="26">
        <v>20167065.640000001</v>
      </c>
    </row>
    <row r="15343" spans="1:5" x14ac:dyDescent="0.25">
      <c r="A15343">
        <v>11</v>
      </c>
      <c r="B15343" s="35" t="str">
        <f t="shared" si="240"/>
        <v>F1-P110.</v>
      </c>
      <c r="C15343" s="25" t="s">
        <v>199</v>
      </c>
      <c r="D15343" s="26">
        <v>20163332.789999999</v>
      </c>
      <c r="E15343" s="26">
        <v>20167065.640000001</v>
      </c>
    </row>
    <row r="15344" spans="1:5" x14ac:dyDescent="0.25">
      <c r="A15344">
        <v>11</v>
      </c>
      <c r="B15344" s="35" t="str">
        <f t="shared" si="240"/>
        <v>F1-P110.</v>
      </c>
      <c r="C15344" s="30" t="s">
        <v>200</v>
      </c>
      <c r="D15344" s="31">
        <v>101927727.13</v>
      </c>
      <c r="E15344" s="31">
        <v>99939683.689999998</v>
      </c>
    </row>
    <row r="15345" spans="1:5" x14ac:dyDescent="0.25">
      <c r="A15345">
        <v>11</v>
      </c>
      <c r="B15345" s="35" t="str">
        <f t="shared" si="240"/>
        <v>13100543</v>
      </c>
      <c r="C15345" s="32" t="s">
        <v>354</v>
      </c>
      <c r="D15345" s="33">
        <v>13099.16</v>
      </c>
      <c r="E15345" s="33">
        <v>102758.07</v>
      </c>
    </row>
    <row r="15346" spans="1:5" x14ac:dyDescent="0.25">
      <c r="A15346">
        <v>11</v>
      </c>
      <c r="B15346" s="35" t="str">
        <f t="shared" si="240"/>
        <v>13100563</v>
      </c>
      <c r="C15346" s="32" t="s">
        <v>355</v>
      </c>
      <c r="D15346" s="33">
        <v>58867.06</v>
      </c>
      <c r="E15346" s="33">
        <v>870405.99</v>
      </c>
    </row>
    <row r="15347" spans="1:5" x14ac:dyDescent="0.25">
      <c r="A15347">
        <v>11</v>
      </c>
      <c r="B15347" s="35" t="str">
        <f t="shared" si="240"/>
        <v>13100573</v>
      </c>
      <c r="C15347" s="32" t="s">
        <v>356</v>
      </c>
      <c r="D15347" s="33">
        <v>12659.11</v>
      </c>
      <c r="E15347" s="33">
        <v>15864.41</v>
      </c>
    </row>
    <row r="15348" spans="1:5" x14ac:dyDescent="0.25">
      <c r="A15348">
        <v>11</v>
      </c>
      <c r="B15348" s="35" t="str">
        <f t="shared" si="240"/>
        <v>13101003</v>
      </c>
      <c r="C15348" s="32" t="s">
        <v>357</v>
      </c>
      <c r="D15348" s="33">
        <v>6940602.5499999998</v>
      </c>
      <c r="E15348" s="33">
        <v>5575395.1799999997</v>
      </c>
    </row>
    <row r="15349" spans="1:5" x14ac:dyDescent="0.25">
      <c r="A15349">
        <v>11</v>
      </c>
      <c r="B15349" s="35" t="str">
        <f t="shared" si="240"/>
        <v>13101013</v>
      </c>
      <c r="C15349" s="32" t="s">
        <v>358</v>
      </c>
      <c r="D15349" s="33">
        <v>844355.91</v>
      </c>
      <c r="E15349" s="33">
        <v>0</v>
      </c>
    </row>
    <row r="15350" spans="1:5" x14ac:dyDescent="0.25">
      <c r="A15350">
        <v>11</v>
      </c>
      <c r="B15350" s="35" t="str">
        <f t="shared" si="240"/>
        <v>13101023</v>
      </c>
      <c r="C15350" s="32" t="s">
        <v>359</v>
      </c>
      <c r="D15350" s="33">
        <v>19154470.989999998</v>
      </c>
      <c r="E15350" s="33">
        <v>21104076.199999999</v>
      </c>
    </row>
    <row r="15351" spans="1:5" x14ac:dyDescent="0.25">
      <c r="A15351">
        <v>11</v>
      </c>
      <c r="B15351" s="35" t="str">
        <f t="shared" si="240"/>
        <v>13101033</v>
      </c>
      <c r="C15351" s="32" t="s">
        <v>360</v>
      </c>
      <c r="D15351" s="33">
        <v>790044.26</v>
      </c>
      <c r="E15351" s="33">
        <v>514109.05</v>
      </c>
    </row>
    <row r="15352" spans="1:5" x14ac:dyDescent="0.25">
      <c r="A15352">
        <v>11</v>
      </c>
      <c r="B15352" s="35" t="str">
        <f t="shared" si="240"/>
        <v>13101093</v>
      </c>
      <c r="C15352" s="32" t="s">
        <v>362</v>
      </c>
      <c r="D15352" s="33">
        <v>-25217.58</v>
      </c>
      <c r="E15352" s="33">
        <v>-122.58</v>
      </c>
    </row>
    <row r="15353" spans="1:5" x14ac:dyDescent="0.25">
      <c r="A15353">
        <v>11</v>
      </c>
      <c r="B15353" s="35" t="str">
        <f t="shared" si="240"/>
        <v>13101113</v>
      </c>
      <c r="C15353" s="32" t="s">
        <v>363</v>
      </c>
      <c r="D15353" s="33">
        <v>-4844297.99</v>
      </c>
      <c r="E15353" s="33">
        <v>-10326123.800000001</v>
      </c>
    </row>
    <row r="15354" spans="1:5" x14ac:dyDescent="0.25">
      <c r="A15354">
        <v>11</v>
      </c>
      <c r="B15354" s="35" t="str">
        <f t="shared" si="240"/>
        <v>13101123</v>
      </c>
      <c r="C15354" s="32" t="s">
        <v>364</v>
      </c>
      <c r="D15354" s="33">
        <v>-1682464.29</v>
      </c>
      <c r="E15354" s="33">
        <v>-2107353</v>
      </c>
    </row>
    <row r="15355" spans="1:5" x14ac:dyDescent="0.25">
      <c r="A15355">
        <v>11</v>
      </c>
      <c r="B15355" s="35" t="str">
        <f t="shared" si="240"/>
        <v>13101133</v>
      </c>
      <c r="C15355" s="32" t="s">
        <v>365</v>
      </c>
      <c r="D15355" s="33">
        <v>0</v>
      </c>
      <c r="E15355" s="33">
        <v>-733.46</v>
      </c>
    </row>
    <row r="15356" spans="1:5" x14ac:dyDescent="0.25">
      <c r="A15356">
        <v>11</v>
      </c>
      <c r="B15356" s="35" t="str">
        <f t="shared" si="240"/>
        <v>13101163</v>
      </c>
      <c r="C15356" s="32" t="s">
        <v>366</v>
      </c>
      <c r="D15356" s="33">
        <v>68474.63</v>
      </c>
      <c r="E15356" s="33">
        <v>118011.98</v>
      </c>
    </row>
    <row r="15357" spans="1:5" x14ac:dyDescent="0.25">
      <c r="A15357">
        <v>11</v>
      </c>
      <c r="B15357" s="35" t="str">
        <f t="shared" si="240"/>
        <v>13101183</v>
      </c>
      <c r="C15357" s="32" t="s">
        <v>367</v>
      </c>
      <c r="D15357" s="33">
        <v>2404910.3199999998</v>
      </c>
      <c r="E15357" s="33">
        <v>2174083.7000000002</v>
      </c>
    </row>
    <row r="15358" spans="1:5" x14ac:dyDescent="0.25">
      <c r="A15358">
        <v>11</v>
      </c>
      <c r="B15358" s="35" t="str">
        <f t="shared" si="240"/>
        <v>13101193</v>
      </c>
      <c r="C15358" s="32" t="s">
        <v>368</v>
      </c>
      <c r="D15358" s="33">
        <v>3321.07</v>
      </c>
      <c r="E15358" s="33">
        <v>0</v>
      </c>
    </row>
    <row r="15359" spans="1:5" x14ac:dyDescent="0.25">
      <c r="A15359">
        <v>11</v>
      </c>
      <c r="B15359" s="35" t="str">
        <f t="shared" si="240"/>
        <v>13101253</v>
      </c>
      <c r="C15359" s="32" t="s">
        <v>369</v>
      </c>
      <c r="D15359" s="33">
        <v>845666.45</v>
      </c>
      <c r="E15359" s="33">
        <v>731082.74</v>
      </c>
    </row>
    <row r="15360" spans="1:5" x14ac:dyDescent="0.25">
      <c r="A15360">
        <v>11</v>
      </c>
      <c r="B15360" s="35" t="str">
        <f t="shared" si="240"/>
        <v>13109003</v>
      </c>
      <c r="C15360" s="32" t="s">
        <v>370</v>
      </c>
      <c r="D15360" s="33">
        <v>6303.69</v>
      </c>
      <c r="E15360" s="33">
        <v>318380.62</v>
      </c>
    </row>
    <row r="15361" spans="1:5" x14ac:dyDescent="0.25">
      <c r="A15361">
        <v>11</v>
      </c>
      <c r="B15361" s="35" t="str">
        <f t="shared" si="240"/>
        <v>13109013</v>
      </c>
      <c r="C15361" s="32" t="s">
        <v>371</v>
      </c>
      <c r="D15361" s="33">
        <v>3866</v>
      </c>
      <c r="E15361" s="33">
        <v>3866</v>
      </c>
    </row>
    <row r="15362" spans="1:5" x14ac:dyDescent="0.25">
      <c r="A15362">
        <v>11</v>
      </c>
      <c r="B15362" s="35" t="str">
        <f t="shared" si="240"/>
        <v xml:space="preserve">F131    </v>
      </c>
      <c r="C15362" s="25" t="s">
        <v>373</v>
      </c>
      <c r="D15362" s="26">
        <v>24594661.34</v>
      </c>
      <c r="E15362" s="26">
        <v>19093701.100000001</v>
      </c>
    </row>
    <row r="15363" spans="1:5" x14ac:dyDescent="0.25">
      <c r="A15363">
        <v>11</v>
      </c>
      <c r="B15363" s="35" t="str">
        <f t="shared" si="240"/>
        <v>F1-P110.</v>
      </c>
      <c r="C15363" s="25" t="s">
        <v>201</v>
      </c>
      <c r="D15363" s="26">
        <v>24594661.34</v>
      </c>
      <c r="E15363" s="26">
        <v>19093701.100000001</v>
      </c>
    </row>
    <row r="15364" spans="1:5" x14ac:dyDescent="0.25">
      <c r="A15364">
        <v>11</v>
      </c>
      <c r="B15364" s="35" t="str">
        <f t="shared" si="240"/>
        <v>13400021</v>
      </c>
      <c r="C15364" s="32" t="s">
        <v>374</v>
      </c>
      <c r="D15364" s="33">
        <v>9861609.4000000004</v>
      </c>
      <c r="E15364" s="33">
        <v>12914939.800000001</v>
      </c>
    </row>
    <row r="15365" spans="1:5" x14ac:dyDescent="0.25">
      <c r="A15365">
        <v>11</v>
      </c>
      <c r="B15365" s="35" t="str">
        <f t="shared" si="240"/>
        <v>13400031</v>
      </c>
      <c r="C15365" s="32" t="s">
        <v>375</v>
      </c>
      <c r="D15365" s="33">
        <v>-9861609.4000000004</v>
      </c>
      <c r="E15365" s="33">
        <v>-12914939.800000001</v>
      </c>
    </row>
    <row r="15366" spans="1:5" x14ac:dyDescent="0.25">
      <c r="A15366">
        <v>11</v>
      </c>
      <c r="B15366" s="35" t="str">
        <f t="shared" si="240"/>
        <v>13400073</v>
      </c>
      <c r="C15366" s="32" t="s">
        <v>376</v>
      </c>
      <c r="D15366" s="33">
        <v>4847109.1399999997</v>
      </c>
      <c r="E15366" s="33">
        <v>556947.18000000005</v>
      </c>
    </row>
    <row r="15367" spans="1:5" x14ac:dyDescent="0.25">
      <c r="A15367">
        <v>11</v>
      </c>
      <c r="B15367" s="35" t="str">
        <f t="shared" si="240"/>
        <v>13400111</v>
      </c>
      <c r="C15367" s="32" t="s">
        <v>377</v>
      </c>
      <c r="D15367" s="33">
        <v>25000</v>
      </c>
      <c r="E15367" s="33">
        <v>25000</v>
      </c>
    </row>
    <row r="15368" spans="1:5" x14ac:dyDescent="0.25">
      <c r="A15368">
        <v>11</v>
      </c>
      <c r="B15368" s="35" t="str">
        <f t="shared" si="240"/>
        <v>13400211</v>
      </c>
      <c r="C15368" s="32" t="s">
        <v>1767</v>
      </c>
      <c r="D15368" s="33">
        <v>52300</v>
      </c>
      <c r="E15368" s="33">
        <v>0</v>
      </c>
    </row>
    <row r="15369" spans="1:5" x14ac:dyDescent="0.25">
      <c r="A15369">
        <v>11</v>
      </c>
      <c r="B15369" s="35" t="str">
        <f t="shared" si="240"/>
        <v>13400261</v>
      </c>
      <c r="C15369" s="32" t="s">
        <v>378</v>
      </c>
      <c r="D15369" s="33">
        <v>534351</v>
      </c>
      <c r="E15369" s="33">
        <v>504571</v>
      </c>
    </row>
    <row r="15370" spans="1:5" x14ac:dyDescent="0.25">
      <c r="A15370">
        <v>11</v>
      </c>
      <c r="B15370" s="35" t="str">
        <f t="shared" si="240"/>
        <v>13400311</v>
      </c>
      <c r="C15370" s="32" t="s">
        <v>379</v>
      </c>
      <c r="D15370" s="33">
        <v>194700</v>
      </c>
      <c r="E15370" s="33">
        <v>194700</v>
      </c>
    </row>
    <row r="15371" spans="1:5" x14ac:dyDescent="0.25">
      <c r="A15371">
        <v>11</v>
      </c>
      <c r="B15371" s="35" t="str">
        <f t="shared" si="240"/>
        <v>13400321</v>
      </c>
      <c r="C15371" s="32" t="s">
        <v>380</v>
      </c>
      <c r="D15371" s="33">
        <v>94370</v>
      </c>
      <c r="E15371" s="33">
        <v>30000</v>
      </c>
    </row>
    <row r="15372" spans="1:5" x14ac:dyDescent="0.25">
      <c r="A15372">
        <v>11</v>
      </c>
      <c r="B15372" s="35" t="str">
        <f t="shared" si="240"/>
        <v>13400332</v>
      </c>
      <c r="C15372" s="32" t="s">
        <v>381</v>
      </c>
      <c r="D15372" s="33">
        <v>1521535.01</v>
      </c>
      <c r="E15372" s="33">
        <v>1755610.17</v>
      </c>
    </row>
    <row r="15373" spans="1:5" x14ac:dyDescent="0.25">
      <c r="A15373">
        <v>11</v>
      </c>
      <c r="B15373" s="35" t="str">
        <f t="shared" si="240"/>
        <v>13400341</v>
      </c>
      <c r="C15373" s="32" t="s">
        <v>382</v>
      </c>
      <c r="D15373" s="33">
        <v>0</v>
      </c>
      <c r="E15373" s="33">
        <v>2082959.5</v>
      </c>
    </row>
    <row r="15374" spans="1:5" x14ac:dyDescent="0.25">
      <c r="A15374">
        <v>11</v>
      </c>
      <c r="B15374" s="35" t="str">
        <f t="shared" si="240"/>
        <v xml:space="preserve">F134    </v>
      </c>
      <c r="C15374" s="25" t="s">
        <v>384</v>
      </c>
      <c r="D15374" s="26">
        <v>7269365.1500000004</v>
      </c>
      <c r="E15374" s="26">
        <v>5149787.8499999996</v>
      </c>
    </row>
    <row r="15375" spans="1:5" x14ac:dyDescent="0.25">
      <c r="A15375">
        <v>11</v>
      </c>
      <c r="B15375" s="35" t="str">
        <f t="shared" si="240"/>
        <v>F1-P110.</v>
      </c>
      <c r="C15375" s="25" t="s">
        <v>202</v>
      </c>
      <c r="D15375" s="26">
        <v>7269365.1500000004</v>
      </c>
      <c r="E15375" s="26">
        <v>5149787.8499999996</v>
      </c>
    </row>
    <row r="15376" spans="1:5" x14ac:dyDescent="0.25">
      <c r="A15376">
        <v>11</v>
      </c>
      <c r="B15376" s="35" t="str">
        <f t="shared" si="240"/>
        <v>13500003</v>
      </c>
      <c r="C15376" s="32" t="s">
        <v>385</v>
      </c>
      <c r="D15376" s="33">
        <v>7534.56</v>
      </c>
      <c r="E15376" s="33">
        <v>7534.56</v>
      </c>
    </row>
    <row r="15377" spans="1:5" x14ac:dyDescent="0.25">
      <c r="A15377">
        <v>11</v>
      </c>
      <c r="B15377" s="35" t="str">
        <f t="shared" si="240"/>
        <v>13500041</v>
      </c>
      <c r="C15377" s="32" t="s">
        <v>386</v>
      </c>
      <c r="D15377" s="33">
        <v>258594.59</v>
      </c>
      <c r="E15377" s="33">
        <v>13602.11</v>
      </c>
    </row>
    <row r="15378" spans="1:5" x14ac:dyDescent="0.25">
      <c r="A15378">
        <v>11</v>
      </c>
      <c r="B15378" s="35" t="str">
        <f t="shared" si="240"/>
        <v>13500051</v>
      </c>
      <c r="C15378" s="32" t="s">
        <v>387</v>
      </c>
      <c r="D15378" s="33">
        <v>73353</v>
      </c>
      <c r="E15378" s="33">
        <v>73353</v>
      </c>
    </row>
    <row r="15379" spans="1:5" x14ac:dyDescent="0.25">
      <c r="A15379">
        <v>11</v>
      </c>
      <c r="B15379" s="35" t="str">
        <f t="shared" si="240"/>
        <v>13500061</v>
      </c>
      <c r="C15379" s="32" t="s">
        <v>388</v>
      </c>
      <c r="D15379" s="33">
        <v>1786010</v>
      </c>
      <c r="E15379" s="33">
        <v>1389397</v>
      </c>
    </row>
    <row r="15380" spans="1:5" x14ac:dyDescent="0.25">
      <c r="A15380">
        <v>11</v>
      </c>
      <c r="B15380" s="35" t="str">
        <f t="shared" si="240"/>
        <v>13500071</v>
      </c>
      <c r="C15380" s="32" t="s">
        <v>389</v>
      </c>
      <c r="D15380" s="33">
        <v>1818485</v>
      </c>
      <c r="E15380" s="33">
        <v>1836506</v>
      </c>
    </row>
    <row r="15381" spans="1:5" x14ac:dyDescent="0.25">
      <c r="A15381">
        <v>11</v>
      </c>
      <c r="B15381" s="35" t="str">
        <f t="shared" si="240"/>
        <v>13500183</v>
      </c>
      <c r="C15381" s="32" t="s">
        <v>390</v>
      </c>
      <c r="D15381" s="33">
        <v>100000</v>
      </c>
      <c r="E15381" s="33">
        <v>100000</v>
      </c>
    </row>
    <row r="15382" spans="1:5" x14ac:dyDescent="0.25">
      <c r="A15382">
        <v>11</v>
      </c>
      <c r="B15382" s="35" t="str">
        <f t="shared" si="240"/>
        <v>13500201</v>
      </c>
      <c r="C15382" s="32" t="s">
        <v>391</v>
      </c>
      <c r="D15382" s="33">
        <v>1024146.3</v>
      </c>
      <c r="E15382" s="33">
        <v>612976.73</v>
      </c>
    </row>
    <row r="15383" spans="1:5" x14ac:dyDescent="0.25">
      <c r="A15383">
        <v>11</v>
      </c>
      <c r="B15383" s="35" t="str">
        <f t="shared" si="240"/>
        <v>13500203</v>
      </c>
      <c r="C15383" s="32" t="s">
        <v>392</v>
      </c>
      <c r="D15383" s="33">
        <v>0</v>
      </c>
      <c r="E15383" s="33">
        <v>75000</v>
      </c>
    </row>
    <row r="15384" spans="1:5" x14ac:dyDescent="0.25">
      <c r="A15384">
        <v>11</v>
      </c>
      <c r="B15384" s="35" t="str">
        <f t="shared" ref="B15384:B15447" si="241">LEFT(C15384,8)</f>
        <v xml:space="preserve">F135    </v>
      </c>
      <c r="C15384" s="25" t="s">
        <v>393</v>
      </c>
      <c r="D15384" s="26">
        <v>5068123.45</v>
      </c>
      <c r="E15384" s="26">
        <v>4108369.4</v>
      </c>
    </row>
    <row r="15385" spans="1:5" x14ac:dyDescent="0.25">
      <c r="A15385">
        <v>11</v>
      </c>
      <c r="B15385" s="35" t="str">
        <f t="shared" si="241"/>
        <v>F1-P110.</v>
      </c>
      <c r="C15385" s="25" t="s">
        <v>203</v>
      </c>
      <c r="D15385" s="26">
        <v>5068123.45</v>
      </c>
      <c r="E15385" s="26">
        <v>4108369.4</v>
      </c>
    </row>
    <row r="15386" spans="1:5" x14ac:dyDescent="0.25">
      <c r="A15386">
        <v>11</v>
      </c>
      <c r="B15386" s="35" t="str">
        <f t="shared" si="241"/>
        <v>14100311</v>
      </c>
      <c r="C15386" s="32" t="s">
        <v>396</v>
      </c>
      <c r="D15386" s="33">
        <v>3213241.34</v>
      </c>
      <c r="E15386" s="33">
        <v>2601890.2999999998</v>
      </c>
    </row>
    <row r="15387" spans="1:5" x14ac:dyDescent="0.25">
      <c r="A15387">
        <v>11</v>
      </c>
      <c r="B15387" s="35" t="str">
        <f t="shared" si="241"/>
        <v xml:space="preserve">F141    </v>
      </c>
      <c r="C15387" s="25" t="s">
        <v>397</v>
      </c>
      <c r="D15387" s="26">
        <v>3213241.34</v>
      </c>
      <c r="E15387" s="26">
        <v>2601890.2999999998</v>
      </c>
    </row>
    <row r="15388" spans="1:5" x14ac:dyDescent="0.25">
      <c r="A15388">
        <v>11</v>
      </c>
      <c r="B15388" s="35" t="str">
        <f t="shared" si="241"/>
        <v>F1-P110.</v>
      </c>
      <c r="C15388" s="25" t="s">
        <v>205</v>
      </c>
      <c r="D15388" s="26">
        <v>3213241.34</v>
      </c>
      <c r="E15388" s="26">
        <v>2601890.2999999998</v>
      </c>
    </row>
    <row r="15389" spans="1:5" x14ac:dyDescent="0.25">
      <c r="A15389">
        <v>11</v>
      </c>
      <c r="B15389" s="35" t="str">
        <f t="shared" si="241"/>
        <v>14200003</v>
      </c>
      <c r="C15389" s="32" t="s">
        <v>398</v>
      </c>
      <c r="D15389" s="33">
        <v>0</v>
      </c>
      <c r="E15389" s="33">
        <v>-3.04</v>
      </c>
    </row>
    <row r="15390" spans="1:5" x14ac:dyDescent="0.25">
      <c r="A15390">
        <v>11</v>
      </c>
      <c r="B15390" s="35" t="str">
        <f t="shared" si="241"/>
        <v>14200201</v>
      </c>
      <c r="C15390" s="32" t="s">
        <v>399</v>
      </c>
      <c r="D15390" s="33">
        <v>154344784.28</v>
      </c>
      <c r="E15390" s="33">
        <v>135711202.72</v>
      </c>
    </row>
    <row r="15391" spans="1:5" x14ac:dyDescent="0.25">
      <c r="A15391">
        <v>11</v>
      </c>
      <c r="B15391" s="35" t="str">
        <f t="shared" si="241"/>
        <v>14200202</v>
      </c>
      <c r="C15391" s="32" t="s">
        <v>400</v>
      </c>
      <c r="D15391" s="33">
        <v>80251159.819999993</v>
      </c>
      <c r="E15391" s="33">
        <v>58785907.880000003</v>
      </c>
    </row>
    <row r="15392" spans="1:5" x14ac:dyDescent="0.25">
      <c r="A15392">
        <v>11</v>
      </c>
      <c r="B15392" s="35" t="str">
        <f t="shared" si="241"/>
        <v>14200203</v>
      </c>
      <c r="C15392" s="32" t="s">
        <v>401</v>
      </c>
      <c r="D15392" s="33">
        <v>-1713517.01</v>
      </c>
      <c r="E15392" s="33">
        <v>-1393784.49</v>
      </c>
    </row>
    <row r="15393" spans="1:5" x14ac:dyDescent="0.25">
      <c r="A15393">
        <v>11</v>
      </c>
      <c r="B15393" s="35" t="str">
        <f t="shared" si="241"/>
        <v>14200213</v>
      </c>
      <c r="C15393" s="32" t="s">
        <v>402</v>
      </c>
      <c r="D15393" s="33">
        <v>-26171.78</v>
      </c>
      <c r="E15393" s="33">
        <v>-4999.1099999999997</v>
      </c>
    </row>
    <row r="15394" spans="1:5" x14ac:dyDescent="0.25">
      <c r="A15394">
        <v>11</v>
      </c>
      <c r="B15394" s="35" t="str">
        <f t="shared" si="241"/>
        <v>14200223</v>
      </c>
      <c r="C15394" s="32" t="s">
        <v>403</v>
      </c>
      <c r="D15394" s="33">
        <v>24041.09</v>
      </c>
      <c r="E15394" s="33">
        <v>21806.79</v>
      </c>
    </row>
    <row r="15395" spans="1:5" x14ac:dyDescent="0.25">
      <c r="A15395">
        <v>11</v>
      </c>
      <c r="B15395" s="35" t="str">
        <f t="shared" si="241"/>
        <v>14200253</v>
      </c>
      <c r="C15395" s="32" t="s">
        <v>404</v>
      </c>
      <c r="D15395" s="33">
        <v>-73895.48</v>
      </c>
      <c r="E15395" s="33">
        <v>-60643.5</v>
      </c>
    </row>
    <row r="15396" spans="1:5" x14ac:dyDescent="0.25">
      <c r="A15396">
        <v>11</v>
      </c>
      <c r="B15396" s="35" t="str">
        <f t="shared" si="241"/>
        <v xml:space="preserve">F142    </v>
      </c>
      <c r="C15396" s="25" t="s">
        <v>405</v>
      </c>
      <c r="D15396" s="26">
        <v>232806400.91999999</v>
      </c>
      <c r="E15396" s="26">
        <v>193059487.25</v>
      </c>
    </row>
    <row r="15397" spans="1:5" x14ac:dyDescent="0.25">
      <c r="A15397">
        <v>11</v>
      </c>
      <c r="B15397" s="35" t="str">
        <f t="shared" si="241"/>
        <v>F1-P110.</v>
      </c>
      <c r="C15397" s="25" t="s">
        <v>206</v>
      </c>
      <c r="D15397" s="26">
        <v>232806400.91999999</v>
      </c>
      <c r="E15397" s="26">
        <v>193059487.25</v>
      </c>
    </row>
    <row r="15398" spans="1:5" x14ac:dyDescent="0.25">
      <c r="A15398">
        <v>11</v>
      </c>
      <c r="B15398" s="35" t="str">
        <f t="shared" si="241"/>
        <v>14300062</v>
      </c>
      <c r="C15398" s="32" t="s">
        <v>406</v>
      </c>
      <c r="D15398" s="33">
        <v>11722674.4</v>
      </c>
      <c r="E15398" s="33">
        <v>13796715.48</v>
      </c>
    </row>
    <row r="15399" spans="1:5" x14ac:dyDescent="0.25">
      <c r="A15399">
        <v>11</v>
      </c>
      <c r="B15399" s="35" t="str">
        <f t="shared" si="241"/>
        <v>14300072</v>
      </c>
      <c r="C15399" s="32" t="s">
        <v>407</v>
      </c>
      <c r="D15399" s="33">
        <v>402937.51</v>
      </c>
      <c r="E15399" s="33">
        <v>397282.74</v>
      </c>
    </row>
    <row r="15400" spans="1:5" x14ac:dyDescent="0.25">
      <c r="A15400">
        <v>11</v>
      </c>
      <c r="B15400" s="35" t="str">
        <f t="shared" si="241"/>
        <v>14300081</v>
      </c>
      <c r="C15400" s="32" t="s">
        <v>408</v>
      </c>
      <c r="D15400" s="33">
        <v>177208.88</v>
      </c>
      <c r="E15400" s="33">
        <v>107878.27</v>
      </c>
    </row>
    <row r="15401" spans="1:5" x14ac:dyDescent="0.25">
      <c r="A15401">
        <v>11</v>
      </c>
      <c r="B15401" s="35" t="str">
        <f t="shared" si="241"/>
        <v>14300082</v>
      </c>
      <c r="C15401" s="32" t="s">
        <v>409</v>
      </c>
      <c r="D15401" s="33">
        <v>402936.94</v>
      </c>
      <c r="E15401" s="33">
        <v>397282.63</v>
      </c>
    </row>
    <row r="15402" spans="1:5" x14ac:dyDescent="0.25">
      <c r="A15402">
        <v>11</v>
      </c>
      <c r="B15402" s="35" t="str">
        <f t="shared" si="241"/>
        <v>14300141</v>
      </c>
      <c r="C15402" s="32" t="s">
        <v>410</v>
      </c>
      <c r="D15402" s="33">
        <v>16095067.43</v>
      </c>
      <c r="E15402" s="33">
        <v>13205524.789999999</v>
      </c>
    </row>
    <row r="15403" spans="1:5" x14ac:dyDescent="0.25">
      <c r="A15403">
        <v>11</v>
      </c>
      <c r="B15403" s="35" t="str">
        <f t="shared" si="241"/>
        <v>14300151</v>
      </c>
      <c r="C15403" s="32" t="s">
        <v>411</v>
      </c>
      <c r="D15403" s="33">
        <v>2178960.42</v>
      </c>
      <c r="E15403" s="33">
        <v>1141238.67</v>
      </c>
    </row>
    <row r="15404" spans="1:5" x14ac:dyDescent="0.25">
      <c r="A15404">
        <v>11</v>
      </c>
      <c r="B15404" s="35" t="str">
        <f t="shared" si="241"/>
        <v>14300171</v>
      </c>
      <c r="C15404" s="32" t="s">
        <v>412</v>
      </c>
      <c r="D15404" s="33">
        <v>13115849.41</v>
      </c>
      <c r="E15404" s="33">
        <v>11203793.699999999</v>
      </c>
    </row>
    <row r="15405" spans="1:5" x14ac:dyDescent="0.25">
      <c r="A15405">
        <v>11</v>
      </c>
      <c r="B15405" s="35" t="str">
        <f t="shared" si="241"/>
        <v>14300241</v>
      </c>
      <c r="C15405" s="32" t="s">
        <v>413</v>
      </c>
      <c r="D15405" s="33">
        <v>177019.45</v>
      </c>
      <c r="E15405" s="33">
        <v>180769.45</v>
      </c>
    </row>
    <row r="15406" spans="1:5" x14ac:dyDescent="0.25">
      <c r="A15406">
        <v>11</v>
      </c>
      <c r="B15406" s="35" t="str">
        <f t="shared" si="241"/>
        <v>14300253</v>
      </c>
      <c r="C15406" s="32" t="s">
        <v>414</v>
      </c>
      <c r="D15406" s="33">
        <v>0</v>
      </c>
      <c r="E15406" s="33">
        <v>0</v>
      </c>
    </row>
    <row r="15407" spans="1:5" x14ac:dyDescent="0.25">
      <c r="A15407">
        <v>11</v>
      </c>
      <c r="B15407" s="35" t="str">
        <f t="shared" si="241"/>
        <v>14300261</v>
      </c>
      <c r="C15407" s="32" t="s">
        <v>415</v>
      </c>
      <c r="D15407" s="33">
        <v>4188711.38</v>
      </c>
      <c r="E15407" s="33">
        <v>4049183.91</v>
      </c>
    </row>
    <row r="15408" spans="1:5" x14ac:dyDescent="0.25">
      <c r="A15408">
        <v>11</v>
      </c>
      <c r="B15408" s="35" t="str">
        <f t="shared" si="241"/>
        <v>14300323</v>
      </c>
      <c r="C15408" s="32" t="s">
        <v>416</v>
      </c>
      <c r="D15408" s="33">
        <v>0</v>
      </c>
      <c r="E15408" s="33">
        <v>4495.09</v>
      </c>
    </row>
    <row r="15409" spans="1:5" x14ac:dyDescent="0.25">
      <c r="A15409">
        <v>11</v>
      </c>
      <c r="B15409" s="35" t="str">
        <f t="shared" si="241"/>
        <v>14300333</v>
      </c>
      <c r="C15409" s="32" t="s">
        <v>417</v>
      </c>
      <c r="D15409" s="33">
        <v>38798.730000000003</v>
      </c>
      <c r="E15409" s="33">
        <v>31138.83</v>
      </c>
    </row>
    <row r="15410" spans="1:5" x14ac:dyDescent="0.25">
      <c r="A15410">
        <v>11</v>
      </c>
      <c r="B15410" s="35" t="str">
        <f t="shared" si="241"/>
        <v>14300341</v>
      </c>
      <c r="C15410" s="32" t="s">
        <v>418</v>
      </c>
      <c r="D15410" s="33">
        <v>677792.63</v>
      </c>
      <c r="E15410" s="33">
        <v>1317626.18</v>
      </c>
    </row>
    <row r="15411" spans="1:5" x14ac:dyDescent="0.25">
      <c r="A15411">
        <v>11</v>
      </c>
      <c r="B15411" s="35" t="str">
        <f t="shared" si="241"/>
        <v>14300703</v>
      </c>
      <c r="C15411" s="32" t="s">
        <v>419</v>
      </c>
      <c r="D15411" s="33">
        <v>17816965.710000001</v>
      </c>
      <c r="E15411" s="33">
        <v>19305353.640000001</v>
      </c>
    </row>
    <row r="15412" spans="1:5" x14ac:dyDescent="0.25">
      <c r="A15412">
        <v>11</v>
      </c>
      <c r="B15412" s="35" t="str">
        <f t="shared" si="241"/>
        <v>14300711</v>
      </c>
      <c r="C15412" s="32" t="s">
        <v>420</v>
      </c>
      <c r="D15412" s="33">
        <v>0</v>
      </c>
      <c r="E15412" s="33">
        <v>0</v>
      </c>
    </row>
    <row r="15413" spans="1:5" x14ac:dyDescent="0.25">
      <c r="A15413">
        <v>11</v>
      </c>
      <c r="B15413" s="35" t="str">
        <f t="shared" si="241"/>
        <v>14300713</v>
      </c>
      <c r="C15413" s="32" t="s">
        <v>421</v>
      </c>
      <c r="D15413" s="33">
        <v>44009.77</v>
      </c>
      <c r="E15413" s="33">
        <v>67103.62</v>
      </c>
    </row>
    <row r="15414" spans="1:5" x14ac:dyDescent="0.25">
      <c r="A15414">
        <v>11</v>
      </c>
      <c r="B15414" s="35" t="str">
        <f t="shared" si="241"/>
        <v>14300723</v>
      </c>
      <c r="C15414" s="32" t="s">
        <v>422</v>
      </c>
      <c r="D15414" s="33">
        <v>194632.69</v>
      </c>
      <c r="E15414" s="33">
        <v>1341671.2</v>
      </c>
    </row>
    <row r="15415" spans="1:5" x14ac:dyDescent="0.25">
      <c r="A15415">
        <v>11</v>
      </c>
      <c r="B15415" s="35" t="str">
        <f t="shared" si="241"/>
        <v>14300733</v>
      </c>
      <c r="C15415" s="32" t="s">
        <v>423</v>
      </c>
      <c r="D15415" s="33">
        <v>12428203.26</v>
      </c>
      <c r="E15415" s="33">
        <v>11829172.02</v>
      </c>
    </row>
    <row r="15416" spans="1:5" x14ac:dyDescent="0.25">
      <c r="A15416">
        <v>11</v>
      </c>
      <c r="B15416" s="35" t="str">
        <f t="shared" si="241"/>
        <v>14300743</v>
      </c>
      <c r="C15416" s="32" t="s">
        <v>424</v>
      </c>
      <c r="D15416" s="33">
        <v>647672.49</v>
      </c>
      <c r="E15416" s="33">
        <v>424947.44</v>
      </c>
    </row>
    <row r="15417" spans="1:5" x14ac:dyDescent="0.25">
      <c r="A15417">
        <v>11</v>
      </c>
      <c r="B15417" s="35" t="str">
        <f t="shared" si="241"/>
        <v>14300763</v>
      </c>
      <c r="C15417" s="32" t="s">
        <v>425</v>
      </c>
      <c r="D15417" s="33">
        <v>-148625.81</v>
      </c>
      <c r="E15417" s="33">
        <v>784012.29</v>
      </c>
    </row>
    <row r="15418" spans="1:5" x14ac:dyDescent="0.25">
      <c r="A15418">
        <v>11</v>
      </c>
      <c r="B15418" s="35" t="str">
        <f t="shared" si="241"/>
        <v>14300921</v>
      </c>
      <c r="C15418" s="32" t="s">
        <v>427</v>
      </c>
      <c r="D15418" s="33">
        <v>730267.37</v>
      </c>
      <c r="E15418" s="33">
        <v>730267.37</v>
      </c>
    </row>
    <row r="15419" spans="1:5" x14ac:dyDescent="0.25">
      <c r="A15419">
        <v>11</v>
      </c>
      <c r="B15419" s="35" t="str">
        <f t="shared" si="241"/>
        <v>14301022</v>
      </c>
      <c r="C15419" s="32" t="s">
        <v>428</v>
      </c>
      <c r="D15419" s="33">
        <v>5740099.4299999997</v>
      </c>
      <c r="E15419" s="33">
        <v>3192335.93</v>
      </c>
    </row>
    <row r="15420" spans="1:5" x14ac:dyDescent="0.25">
      <c r="A15420">
        <v>11</v>
      </c>
      <c r="B15420" s="35" t="str">
        <f t="shared" si="241"/>
        <v>14301033</v>
      </c>
      <c r="C15420" s="32" t="s">
        <v>429</v>
      </c>
      <c r="D15420" s="33">
        <v>300090.90000000002</v>
      </c>
      <c r="E15420" s="33">
        <v>364660.75</v>
      </c>
    </row>
    <row r="15421" spans="1:5" x14ac:dyDescent="0.25">
      <c r="A15421">
        <v>11</v>
      </c>
      <c r="B15421" s="35" t="str">
        <f t="shared" si="241"/>
        <v>14301041</v>
      </c>
      <c r="C15421" s="32" t="s">
        <v>1768</v>
      </c>
      <c r="D15421" s="33">
        <v>385</v>
      </c>
      <c r="E15421" s="33">
        <v>0</v>
      </c>
    </row>
    <row r="15422" spans="1:5" x14ac:dyDescent="0.25">
      <c r="A15422">
        <v>11</v>
      </c>
      <c r="B15422" s="35" t="str">
        <f t="shared" si="241"/>
        <v>14301043</v>
      </c>
      <c r="C15422" s="32" t="s">
        <v>430</v>
      </c>
      <c r="D15422" s="33">
        <v>2804157.9</v>
      </c>
      <c r="E15422" s="33">
        <v>3974689.07</v>
      </c>
    </row>
    <row r="15423" spans="1:5" x14ac:dyDescent="0.25">
      <c r="A15423">
        <v>11</v>
      </c>
      <c r="B15423" s="35" t="str">
        <f t="shared" si="241"/>
        <v xml:space="preserve">F143    </v>
      </c>
      <c r="C15423" s="25" t="s">
        <v>431</v>
      </c>
      <c r="D15423" s="26">
        <v>89735815.890000001</v>
      </c>
      <c r="E15423" s="26">
        <v>87847143.069999993</v>
      </c>
    </row>
    <row r="15424" spans="1:5" x14ac:dyDescent="0.25">
      <c r="A15424">
        <v>11</v>
      </c>
      <c r="B15424" s="35" t="str">
        <f t="shared" si="241"/>
        <v>F1-P110.</v>
      </c>
      <c r="C15424" s="25" t="s">
        <v>207</v>
      </c>
      <c r="D15424" s="26">
        <v>89735815.890000001</v>
      </c>
      <c r="E15424" s="26">
        <v>87847143.069999993</v>
      </c>
    </row>
    <row r="15425" spans="1:5" x14ac:dyDescent="0.25">
      <c r="A15425">
        <v>11</v>
      </c>
      <c r="B15425" s="35" t="str">
        <f t="shared" si="241"/>
        <v>14400311</v>
      </c>
      <c r="C15425" s="32" t="s">
        <v>432</v>
      </c>
      <c r="D15425" s="33">
        <v>-6085121.5199999996</v>
      </c>
      <c r="E15425" s="33">
        <v>-1747037.91</v>
      </c>
    </row>
    <row r="15426" spans="1:5" x14ac:dyDescent="0.25">
      <c r="A15426">
        <v>11</v>
      </c>
      <c r="B15426" s="35" t="str">
        <f t="shared" si="241"/>
        <v>14400312</v>
      </c>
      <c r="C15426" s="32" t="s">
        <v>433</v>
      </c>
      <c r="D15426" s="33">
        <v>-1629651.94</v>
      </c>
      <c r="E15426" s="33">
        <v>-579653.99</v>
      </c>
    </row>
    <row r="15427" spans="1:5" x14ac:dyDescent="0.25">
      <c r="A15427">
        <v>11</v>
      </c>
      <c r="B15427" s="35" t="str">
        <f t="shared" si="241"/>
        <v>14400313</v>
      </c>
      <c r="C15427" s="32" t="s">
        <v>434</v>
      </c>
      <c r="D15427" s="33">
        <v>158986.63</v>
      </c>
      <c r="E15427" s="33">
        <v>-1433505.93</v>
      </c>
    </row>
    <row r="15428" spans="1:5" x14ac:dyDescent="0.25">
      <c r="A15428">
        <v>11</v>
      </c>
      <c r="B15428" s="35" t="str">
        <f t="shared" si="241"/>
        <v>14400333</v>
      </c>
      <c r="C15428" s="32" t="s">
        <v>1769</v>
      </c>
      <c r="D15428" s="33">
        <v>-144.72999999999999</v>
      </c>
      <c r="E15428" s="33">
        <v>0</v>
      </c>
    </row>
    <row r="15429" spans="1:5" x14ac:dyDescent="0.25">
      <c r="A15429">
        <v>11</v>
      </c>
      <c r="B15429" s="35" t="str">
        <f t="shared" si="241"/>
        <v>14400343</v>
      </c>
      <c r="C15429" s="32" t="s">
        <v>435</v>
      </c>
      <c r="D15429" s="33">
        <v>-1596206.11</v>
      </c>
      <c r="E15429" s="33">
        <v>-1206376.3</v>
      </c>
    </row>
    <row r="15430" spans="1:5" x14ac:dyDescent="0.25">
      <c r="A15430">
        <v>11</v>
      </c>
      <c r="B15430" s="35" t="str">
        <f t="shared" si="241"/>
        <v>14400353</v>
      </c>
      <c r="C15430" s="32" t="s">
        <v>436</v>
      </c>
      <c r="D15430" s="33">
        <v>-645685.11</v>
      </c>
      <c r="E15430" s="33">
        <v>-422960.06</v>
      </c>
    </row>
    <row r="15431" spans="1:5" x14ac:dyDescent="0.25">
      <c r="A15431">
        <v>11</v>
      </c>
      <c r="B15431" s="35" t="str">
        <f t="shared" si="241"/>
        <v xml:space="preserve">F144    </v>
      </c>
      <c r="C15431" s="25" t="s">
        <v>437</v>
      </c>
      <c r="D15431" s="26">
        <v>-9797822.7799999993</v>
      </c>
      <c r="E15431" s="26">
        <v>-5389534.1900000004</v>
      </c>
    </row>
    <row r="15432" spans="1:5" x14ac:dyDescent="0.25">
      <c r="A15432">
        <v>11</v>
      </c>
      <c r="B15432" s="35" t="str">
        <f t="shared" si="241"/>
        <v>F1-P110.</v>
      </c>
      <c r="C15432" s="25" t="s">
        <v>208</v>
      </c>
      <c r="D15432" s="26">
        <v>-9797822.7799999993</v>
      </c>
      <c r="E15432" s="26">
        <v>-5389534.1900000004</v>
      </c>
    </row>
    <row r="15433" spans="1:5" x14ac:dyDescent="0.25">
      <c r="A15433">
        <v>11</v>
      </c>
      <c r="B15433" s="35" t="str">
        <f t="shared" si="241"/>
        <v>14600000</v>
      </c>
      <c r="C15433" s="32" t="s">
        <v>438</v>
      </c>
      <c r="D15433" s="33">
        <v>16144492.560000001</v>
      </c>
      <c r="E15433" s="33">
        <v>11244128.42</v>
      </c>
    </row>
    <row r="15434" spans="1:5" x14ac:dyDescent="0.25">
      <c r="A15434">
        <v>11</v>
      </c>
      <c r="B15434" s="35" t="str">
        <f t="shared" si="241"/>
        <v xml:space="preserve">F146    </v>
      </c>
      <c r="C15434" s="25" t="s">
        <v>443</v>
      </c>
      <c r="D15434" s="26">
        <v>16144492.560000001</v>
      </c>
      <c r="E15434" s="26">
        <v>11244128.42</v>
      </c>
    </row>
    <row r="15435" spans="1:5" x14ac:dyDescent="0.25">
      <c r="A15435">
        <v>11</v>
      </c>
      <c r="B15435" s="35" t="str">
        <f t="shared" si="241"/>
        <v>F1-P110.</v>
      </c>
      <c r="C15435" s="25" t="s">
        <v>209</v>
      </c>
      <c r="D15435" s="26">
        <v>16144492.560000001</v>
      </c>
      <c r="E15435" s="26">
        <v>11244128.42</v>
      </c>
    </row>
    <row r="15436" spans="1:5" x14ac:dyDescent="0.25">
      <c r="A15436">
        <v>11</v>
      </c>
      <c r="B15436" s="35" t="str">
        <f t="shared" si="241"/>
        <v>15100001</v>
      </c>
      <c r="C15436" s="32" t="s">
        <v>444</v>
      </c>
      <c r="D15436" s="33">
        <v>0</v>
      </c>
      <c r="E15436" s="33">
        <v>0</v>
      </c>
    </row>
    <row r="15437" spans="1:5" x14ac:dyDescent="0.25">
      <c r="A15437">
        <v>11</v>
      </c>
      <c r="B15437" s="35" t="str">
        <f t="shared" si="241"/>
        <v>15100021</v>
      </c>
      <c r="C15437" s="32" t="s">
        <v>445</v>
      </c>
      <c r="D15437" s="33">
        <v>3508309.42</v>
      </c>
      <c r="E15437" s="33">
        <v>3773371.14</v>
      </c>
    </row>
    <row r="15438" spans="1:5" x14ac:dyDescent="0.25">
      <c r="A15438">
        <v>11</v>
      </c>
      <c r="B15438" s="35" t="str">
        <f t="shared" si="241"/>
        <v>15100031</v>
      </c>
      <c r="C15438" s="32" t="s">
        <v>446</v>
      </c>
      <c r="D15438" s="33">
        <v>2528055.84</v>
      </c>
      <c r="E15438" s="33">
        <v>3010061.37</v>
      </c>
    </row>
    <row r="15439" spans="1:5" x14ac:dyDescent="0.25">
      <c r="A15439">
        <v>11</v>
      </c>
      <c r="B15439" s="35" t="str">
        <f t="shared" si="241"/>
        <v>15100041</v>
      </c>
      <c r="C15439" s="32" t="s">
        <v>447</v>
      </c>
      <c r="D15439" s="33">
        <v>209908.49</v>
      </c>
      <c r="E15439" s="33">
        <v>240407.77</v>
      </c>
    </row>
    <row r="15440" spans="1:5" x14ac:dyDescent="0.25">
      <c r="A15440">
        <v>11</v>
      </c>
      <c r="B15440" s="35" t="str">
        <f t="shared" si="241"/>
        <v>15100061</v>
      </c>
      <c r="C15440" s="32" t="s">
        <v>448</v>
      </c>
      <c r="D15440" s="33">
        <v>31725.24</v>
      </c>
      <c r="E15440" s="33">
        <v>33452</v>
      </c>
    </row>
    <row r="15441" spans="1:5" x14ac:dyDescent="0.25">
      <c r="A15441">
        <v>11</v>
      </c>
      <c r="B15441" s="35" t="str">
        <f t="shared" si="241"/>
        <v>15100081</v>
      </c>
      <c r="C15441" s="32" t="s">
        <v>449</v>
      </c>
      <c r="D15441" s="33">
        <v>1566977.47</v>
      </c>
      <c r="E15441" s="33">
        <v>1644708.33</v>
      </c>
    </row>
    <row r="15442" spans="1:5" x14ac:dyDescent="0.25">
      <c r="A15442">
        <v>11</v>
      </c>
      <c r="B15442" s="35" t="str">
        <f t="shared" si="241"/>
        <v>15100091</v>
      </c>
      <c r="C15442" s="32" t="s">
        <v>450</v>
      </c>
      <c r="D15442" s="33">
        <v>1779873.66</v>
      </c>
      <c r="E15442" s="33">
        <v>1774782.46</v>
      </c>
    </row>
    <row r="15443" spans="1:5" x14ac:dyDescent="0.25">
      <c r="A15443">
        <v>11</v>
      </c>
      <c r="B15443" s="35" t="str">
        <f t="shared" si="241"/>
        <v>15100101</v>
      </c>
      <c r="C15443" s="32" t="s">
        <v>451</v>
      </c>
      <c r="D15443" s="33">
        <v>4297943.74</v>
      </c>
      <c r="E15443" s="33">
        <v>4378994.03</v>
      </c>
    </row>
    <row r="15444" spans="1:5" x14ac:dyDescent="0.25">
      <c r="A15444">
        <v>11</v>
      </c>
      <c r="B15444" s="35" t="str">
        <f t="shared" si="241"/>
        <v>15100122</v>
      </c>
      <c r="C15444" s="32" t="s">
        <v>452</v>
      </c>
      <c r="D15444" s="33">
        <v>296344.58</v>
      </c>
      <c r="E15444" s="33">
        <v>296344.58</v>
      </c>
    </row>
    <row r="15445" spans="1:5" x14ac:dyDescent="0.25">
      <c r="A15445">
        <v>11</v>
      </c>
      <c r="B15445" s="35" t="str">
        <f t="shared" si="241"/>
        <v>15100181</v>
      </c>
      <c r="C15445" s="32" t="s">
        <v>453</v>
      </c>
      <c r="D15445" s="33">
        <v>77832.289999999994</v>
      </c>
      <c r="E15445" s="33">
        <v>137545.93</v>
      </c>
    </row>
    <row r="15446" spans="1:5" x14ac:dyDescent="0.25">
      <c r="A15446">
        <v>11</v>
      </c>
      <c r="B15446" s="35" t="str">
        <f t="shared" si="241"/>
        <v>15100211</v>
      </c>
      <c r="C15446" s="32" t="s">
        <v>454</v>
      </c>
      <c r="D15446" s="33">
        <v>746488.73</v>
      </c>
      <c r="E15446" s="33">
        <v>330708.02</v>
      </c>
    </row>
    <row r="15447" spans="1:5" x14ac:dyDescent="0.25">
      <c r="A15447">
        <v>11</v>
      </c>
      <c r="B15447" s="35" t="str">
        <f t="shared" si="241"/>
        <v>15100221</v>
      </c>
      <c r="C15447" s="32" t="s">
        <v>455</v>
      </c>
      <c r="D15447" s="33">
        <v>1617900.85</v>
      </c>
      <c r="E15447" s="33">
        <v>829968.1</v>
      </c>
    </row>
    <row r="15448" spans="1:5" x14ac:dyDescent="0.25">
      <c r="A15448">
        <v>11</v>
      </c>
      <c r="B15448" s="35" t="str">
        <f t="shared" ref="B15448:B15511" si="242">LEFT(C15448,8)</f>
        <v>15100271</v>
      </c>
      <c r="C15448" s="32" t="s">
        <v>456</v>
      </c>
      <c r="D15448" s="33">
        <v>2781951.69</v>
      </c>
      <c r="E15448" s="33">
        <v>2775902.13</v>
      </c>
    </row>
    <row r="15449" spans="1:5" x14ac:dyDescent="0.25">
      <c r="A15449">
        <v>11</v>
      </c>
      <c r="B15449" s="35" t="str">
        <f t="shared" si="242"/>
        <v>15100291</v>
      </c>
      <c r="C15449" s="32" t="s">
        <v>457</v>
      </c>
      <c r="D15449" s="33">
        <v>392070.41</v>
      </c>
      <c r="E15449" s="33">
        <v>392070.41</v>
      </c>
    </row>
    <row r="15450" spans="1:5" x14ac:dyDescent="0.25">
      <c r="A15450">
        <v>11</v>
      </c>
      <c r="B15450" s="35" t="str">
        <f t="shared" si="242"/>
        <v>15111001</v>
      </c>
      <c r="C15450" s="32" t="s">
        <v>458</v>
      </c>
      <c r="D15450" s="33">
        <v>242138.92</v>
      </c>
      <c r="E15450" s="33">
        <v>235220.82</v>
      </c>
    </row>
    <row r="15451" spans="1:5" x14ac:dyDescent="0.25">
      <c r="A15451">
        <v>11</v>
      </c>
      <c r="B15451" s="35" t="str">
        <f t="shared" si="242"/>
        <v xml:space="preserve">F151    </v>
      </c>
      <c r="C15451" s="25" t="s">
        <v>459</v>
      </c>
      <c r="D15451" s="26">
        <v>20077521.329999998</v>
      </c>
      <c r="E15451" s="26">
        <v>19853537.09</v>
      </c>
    </row>
    <row r="15452" spans="1:5" x14ac:dyDescent="0.25">
      <c r="A15452">
        <v>11</v>
      </c>
      <c r="B15452" s="35" t="str">
        <f t="shared" si="242"/>
        <v>F1-P110.</v>
      </c>
      <c r="C15452" s="25" t="s">
        <v>210</v>
      </c>
      <c r="D15452" s="26">
        <v>20077521.329999998</v>
      </c>
      <c r="E15452" s="26">
        <v>19853537.09</v>
      </c>
    </row>
    <row r="15453" spans="1:5" x14ac:dyDescent="0.25">
      <c r="A15453">
        <v>11</v>
      </c>
      <c r="B15453" s="35" t="str">
        <f t="shared" si="242"/>
        <v>15400023</v>
      </c>
      <c r="C15453" s="32" t="s">
        <v>460</v>
      </c>
      <c r="D15453" s="33">
        <v>11742468.33</v>
      </c>
      <c r="E15453" s="33">
        <v>12723494.970000001</v>
      </c>
    </row>
    <row r="15454" spans="1:5" x14ac:dyDescent="0.25">
      <c r="A15454">
        <v>11</v>
      </c>
      <c r="B15454" s="35" t="str">
        <f t="shared" si="242"/>
        <v>15400031</v>
      </c>
      <c r="C15454" s="32" t="s">
        <v>461</v>
      </c>
      <c r="D15454" s="33">
        <v>5842707.2599999998</v>
      </c>
      <c r="E15454" s="33">
        <v>6140269.0199999996</v>
      </c>
    </row>
    <row r="15455" spans="1:5" x14ac:dyDescent="0.25">
      <c r="A15455">
        <v>11</v>
      </c>
      <c r="B15455" s="35" t="str">
        <f t="shared" si="242"/>
        <v>15400033</v>
      </c>
      <c r="C15455" s="32" t="s">
        <v>462</v>
      </c>
      <c r="D15455" s="33">
        <v>-11744087.65</v>
      </c>
      <c r="E15455" s="33">
        <v>-12727401.279999999</v>
      </c>
    </row>
    <row r="15456" spans="1:5" x14ac:dyDescent="0.25">
      <c r="A15456">
        <v>11</v>
      </c>
      <c r="B15456" s="35" t="str">
        <f t="shared" si="242"/>
        <v>15400041</v>
      </c>
      <c r="C15456" s="32" t="s">
        <v>463</v>
      </c>
      <c r="D15456" s="33">
        <v>4382034.68</v>
      </c>
      <c r="E15456" s="33">
        <v>4605223.6100000003</v>
      </c>
    </row>
    <row r="15457" spans="1:5" x14ac:dyDescent="0.25">
      <c r="A15457">
        <v>11</v>
      </c>
      <c r="B15457" s="35" t="str">
        <f t="shared" si="242"/>
        <v>15400061</v>
      </c>
      <c r="C15457" s="32" t="s">
        <v>464</v>
      </c>
      <c r="D15457" s="33">
        <v>27661333.489999998</v>
      </c>
      <c r="E15457" s="33">
        <v>26471166.23</v>
      </c>
    </row>
    <row r="15458" spans="1:5" x14ac:dyDescent="0.25">
      <c r="A15458">
        <v>11</v>
      </c>
      <c r="B15458" s="35" t="str">
        <f t="shared" si="242"/>
        <v>15400101</v>
      </c>
      <c r="C15458" s="32" t="s">
        <v>466</v>
      </c>
      <c r="D15458" s="33">
        <v>30655260.75</v>
      </c>
      <c r="E15458" s="33">
        <v>40424252.659999996</v>
      </c>
    </row>
    <row r="15459" spans="1:5" x14ac:dyDescent="0.25">
      <c r="A15459">
        <v>11</v>
      </c>
      <c r="B15459" s="35" t="str">
        <f t="shared" si="242"/>
        <v>15400102</v>
      </c>
      <c r="C15459" s="32" t="s">
        <v>467</v>
      </c>
      <c r="D15459" s="33">
        <v>6272491.5499999998</v>
      </c>
      <c r="E15459" s="33">
        <v>8415031.7799999993</v>
      </c>
    </row>
    <row r="15460" spans="1:5" x14ac:dyDescent="0.25">
      <c r="A15460">
        <v>11</v>
      </c>
      <c r="B15460" s="35" t="str">
        <f t="shared" si="242"/>
        <v>15400103</v>
      </c>
      <c r="C15460" s="32" t="s">
        <v>468</v>
      </c>
      <c r="D15460" s="33">
        <v>24958070.16</v>
      </c>
      <c r="E15460" s="33">
        <v>19449142.649999999</v>
      </c>
    </row>
    <row r="15461" spans="1:5" x14ac:dyDescent="0.25">
      <c r="A15461">
        <v>11</v>
      </c>
      <c r="B15461" s="35" t="str">
        <f t="shared" si="242"/>
        <v>15400181</v>
      </c>
      <c r="C15461" s="32" t="s">
        <v>469</v>
      </c>
      <c r="D15461" s="33">
        <v>4739521.45</v>
      </c>
      <c r="E15461" s="33">
        <v>2641559.0499999998</v>
      </c>
    </row>
    <row r="15462" spans="1:5" x14ac:dyDescent="0.25">
      <c r="A15462">
        <v>11</v>
      </c>
      <c r="B15462" s="35" t="str">
        <f t="shared" si="242"/>
        <v xml:space="preserve">F154    </v>
      </c>
      <c r="C15462" s="25" t="s">
        <v>470</v>
      </c>
      <c r="D15462" s="26">
        <v>104509800.02</v>
      </c>
      <c r="E15462" s="26">
        <v>108142738.69</v>
      </c>
    </row>
    <row r="15463" spans="1:5" x14ac:dyDescent="0.25">
      <c r="A15463">
        <v>11</v>
      </c>
      <c r="B15463" s="35" t="str">
        <f t="shared" si="242"/>
        <v>F1-P110.</v>
      </c>
      <c r="C15463" s="25" t="s">
        <v>211</v>
      </c>
      <c r="D15463" s="26">
        <v>104509800.02</v>
      </c>
      <c r="E15463" s="26">
        <v>108142738.69</v>
      </c>
    </row>
    <row r="15464" spans="1:5" x14ac:dyDescent="0.25">
      <c r="A15464">
        <v>11</v>
      </c>
      <c r="B15464" s="35" t="str">
        <f t="shared" si="242"/>
        <v>15600003</v>
      </c>
      <c r="C15464" s="32" t="s">
        <v>471</v>
      </c>
      <c r="D15464" s="33">
        <v>205467.95</v>
      </c>
      <c r="E15464" s="33">
        <v>240064.68</v>
      </c>
    </row>
    <row r="15465" spans="1:5" x14ac:dyDescent="0.25">
      <c r="A15465">
        <v>11</v>
      </c>
      <c r="B15465" s="35" t="str">
        <f t="shared" si="242"/>
        <v xml:space="preserve">F156X   </v>
      </c>
      <c r="C15465" s="25" t="s">
        <v>472</v>
      </c>
      <c r="D15465" s="26">
        <v>205467.95</v>
      </c>
      <c r="E15465" s="26">
        <v>240064.68</v>
      </c>
    </row>
    <row r="15466" spans="1:5" x14ac:dyDescent="0.25">
      <c r="A15466">
        <v>11</v>
      </c>
      <c r="B15466" s="35" t="str">
        <f t="shared" si="242"/>
        <v>F1-P110.</v>
      </c>
      <c r="C15466" s="25" t="s">
        <v>212</v>
      </c>
      <c r="D15466" s="26">
        <v>205467.95</v>
      </c>
      <c r="E15466" s="26">
        <v>240064.68</v>
      </c>
    </row>
    <row r="15467" spans="1:5" x14ac:dyDescent="0.25">
      <c r="A15467">
        <v>11</v>
      </c>
      <c r="B15467" s="35" t="str">
        <f t="shared" si="242"/>
        <v>15810001</v>
      </c>
      <c r="C15467" s="32" t="s">
        <v>473</v>
      </c>
      <c r="D15467" s="33">
        <v>4082.8</v>
      </c>
      <c r="E15467" s="33">
        <v>32284.400000000001</v>
      </c>
    </row>
    <row r="15468" spans="1:5" x14ac:dyDescent="0.25">
      <c r="A15468">
        <v>11</v>
      </c>
      <c r="B15468" s="35" t="str">
        <f t="shared" si="242"/>
        <v xml:space="preserve">F1581   </v>
      </c>
      <c r="C15468" s="25" t="s">
        <v>474</v>
      </c>
      <c r="D15468" s="26">
        <v>4082.8</v>
      </c>
      <c r="E15468" s="26">
        <v>32284.400000000001</v>
      </c>
    </row>
    <row r="15469" spans="1:5" x14ac:dyDescent="0.25">
      <c r="A15469">
        <v>11</v>
      </c>
      <c r="B15469" s="35" t="str">
        <f t="shared" si="242"/>
        <v>F1-P110.</v>
      </c>
      <c r="C15469" s="25" t="s">
        <v>213</v>
      </c>
      <c r="D15469" s="26">
        <v>4082.8</v>
      </c>
      <c r="E15469" s="26">
        <v>32284.400000000001</v>
      </c>
    </row>
    <row r="15470" spans="1:5" x14ac:dyDescent="0.25">
      <c r="A15470">
        <v>11</v>
      </c>
      <c r="B15470" s="35" t="str">
        <f t="shared" si="242"/>
        <v>16300023</v>
      </c>
      <c r="C15470" s="32" t="s">
        <v>475</v>
      </c>
      <c r="D15470" s="33">
        <v>1423510.24</v>
      </c>
      <c r="E15470" s="33">
        <v>-101507.26</v>
      </c>
    </row>
    <row r="15471" spans="1:5" x14ac:dyDescent="0.25">
      <c r="A15471">
        <v>11</v>
      </c>
      <c r="B15471" s="35" t="str">
        <f t="shared" si="242"/>
        <v>16300063</v>
      </c>
      <c r="C15471" s="32" t="s">
        <v>476</v>
      </c>
      <c r="D15471" s="33">
        <v>440922</v>
      </c>
      <c r="E15471" s="33">
        <v>172082.84</v>
      </c>
    </row>
    <row r="15472" spans="1:5" x14ac:dyDescent="0.25">
      <c r="A15472">
        <v>11</v>
      </c>
      <c r="B15472" s="35" t="str">
        <f t="shared" si="242"/>
        <v xml:space="preserve">F163    </v>
      </c>
      <c r="C15472" s="25" t="s">
        <v>477</v>
      </c>
      <c r="D15472" s="26">
        <v>1864432.24</v>
      </c>
      <c r="E15472" s="26">
        <v>70575.58</v>
      </c>
    </row>
    <row r="15473" spans="1:5" x14ac:dyDescent="0.25">
      <c r="A15473">
        <v>11</v>
      </c>
      <c r="B15473" s="35" t="str">
        <f t="shared" si="242"/>
        <v>F1-P110.</v>
      </c>
      <c r="C15473" s="25" t="s">
        <v>214</v>
      </c>
      <c r="D15473" s="26">
        <v>1864432.24</v>
      </c>
      <c r="E15473" s="26">
        <v>70575.58</v>
      </c>
    </row>
    <row r="15474" spans="1:5" x14ac:dyDescent="0.25">
      <c r="A15474">
        <v>11</v>
      </c>
      <c r="B15474" s="35" t="str">
        <f t="shared" si="242"/>
        <v>16410002</v>
      </c>
      <c r="C15474" s="32" t="s">
        <v>478</v>
      </c>
      <c r="D15474" s="33">
        <v>18088957</v>
      </c>
      <c r="E15474" s="33">
        <v>17604105.16</v>
      </c>
    </row>
    <row r="15475" spans="1:5" x14ac:dyDescent="0.25">
      <c r="A15475">
        <v>11</v>
      </c>
      <c r="B15475" s="35" t="str">
        <f t="shared" si="242"/>
        <v>16410012</v>
      </c>
      <c r="C15475" s="32" t="s">
        <v>479</v>
      </c>
      <c r="D15475" s="33">
        <v>2673510.5299999998</v>
      </c>
      <c r="E15475" s="33">
        <v>2719046.67</v>
      </c>
    </row>
    <row r="15476" spans="1:5" x14ac:dyDescent="0.25">
      <c r="A15476">
        <v>11</v>
      </c>
      <c r="B15476" s="35" t="str">
        <f t="shared" si="242"/>
        <v>16410022</v>
      </c>
      <c r="C15476" s="32" t="s">
        <v>480</v>
      </c>
      <c r="D15476" s="33">
        <v>15743581.57</v>
      </c>
      <c r="E15476" s="33">
        <v>16592325.91</v>
      </c>
    </row>
    <row r="15477" spans="1:5" x14ac:dyDescent="0.25">
      <c r="A15477">
        <v>11</v>
      </c>
      <c r="B15477" s="35" t="str">
        <f t="shared" si="242"/>
        <v xml:space="preserve">F164-1  </v>
      </c>
      <c r="C15477" s="25" t="s">
        <v>481</v>
      </c>
      <c r="D15477" s="26">
        <v>36506049.100000001</v>
      </c>
      <c r="E15477" s="26">
        <v>36915477.740000002</v>
      </c>
    </row>
    <row r="15478" spans="1:5" x14ac:dyDescent="0.25">
      <c r="A15478">
        <v>11</v>
      </c>
      <c r="B15478" s="35" t="str">
        <f t="shared" si="242"/>
        <v>F1-P110.</v>
      </c>
      <c r="C15478" s="25" t="s">
        <v>215</v>
      </c>
      <c r="D15478" s="26">
        <v>36506049.100000001</v>
      </c>
      <c r="E15478" s="26">
        <v>36915477.740000002</v>
      </c>
    </row>
    <row r="15479" spans="1:5" x14ac:dyDescent="0.25">
      <c r="A15479">
        <v>11</v>
      </c>
      <c r="B15479" s="35" t="str">
        <f t="shared" si="242"/>
        <v>16420012</v>
      </c>
      <c r="C15479" s="32" t="s">
        <v>482</v>
      </c>
      <c r="D15479" s="33">
        <v>61729.599999999999</v>
      </c>
      <c r="E15479" s="33">
        <v>70178.05</v>
      </c>
    </row>
    <row r="15480" spans="1:5" x14ac:dyDescent="0.25">
      <c r="A15480">
        <v>11</v>
      </c>
      <c r="B15480" s="35" t="str">
        <f t="shared" si="242"/>
        <v xml:space="preserve">F164-2  </v>
      </c>
      <c r="C15480" s="25" t="s">
        <v>483</v>
      </c>
      <c r="D15480" s="26">
        <v>61729.599999999999</v>
      </c>
      <c r="E15480" s="26">
        <v>70178.05</v>
      </c>
    </row>
    <row r="15481" spans="1:5" x14ac:dyDescent="0.25">
      <c r="A15481">
        <v>11</v>
      </c>
      <c r="B15481" s="35" t="str">
        <f t="shared" si="242"/>
        <v>F1-P110.</v>
      </c>
      <c r="C15481" s="25" t="s">
        <v>216</v>
      </c>
      <c r="D15481" s="26">
        <v>61729.599999999999</v>
      </c>
      <c r="E15481" s="26">
        <v>70178.05</v>
      </c>
    </row>
    <row r="15482" spans="1:5" x14ac:dyDescent="0.25">
      <c r="A15482">
        <v>11</v>
      </c>
      <c r="B15482" s="35" t="str">
        <f t="shared" si="242"/>
        <v>16500013</v>
      </c>
      <c r="C15482" s="32" t="s">
        <v>484</v>
      </c>
      <c r="D15482" s="33">
        <v>4155031.45</v>
      </c>
      <c r="E15482" s="33">
        <v>0</v>
      </c>
    </row>
    <row r="15483" spans="1:5" x14ac:dyDescent="0.25">
      <c r="A15483">
        <v>11</v>
      </c>
      <c r="B15483" s="35" t="str">
        <f t="shared" si="242"/>
        <v>16500022</v>
      </c>
      <c r="C15483" s="32" t="s">
        <v>485</v>
      </c>
      <c r="D15483" s="33">
        <v>0</v>
      </c>
      <c r="E15483" s="33">
        <v>86062.5</v>
      </c>
    </row>
    <row r="15484" spans="1:5" x14ac:dyDescent="0.25">
      <c r="A15484">
        <v>11</v>
      </c>
      <c r="B15484" s="35" t="str">
        <f t="shared" si="242"/>
        <v>16500063</v>
      </c>
      <c r="C15484" s="32" t="s">
        <v>486</v>
      </c>
      <c r="D15484" s="33">
        <v>305482.43</v>
      </c>
      <c r="E15484" s="33">
        <v>0</v>
      </c>
    </row>
    <row r="15485" spans="1:5" x14ac:dyDescent="0.25">
      <c r="A15485">
        <v>11</v>
      </c>
      <c r="B15485" s="35" t="str">
        <f t="shared" si="242"/>
        <v>16500081</v>
      </c>
      <c r="C15485" s="32" t="s">
        <v>487</v>
      </c>
      <c r="D15485" s="33">
        <v>0</v>
      </c>
      <c r="E15485" s="33">
        <v>345540.93</v>
      </c>
    </row>
    <row r="15486" spans="1:5" x14ac:dyDescent="0.25">
      <c r="A15486">
        <v>11</v>
      </c>
      <c r="B15486" s="35" t="str">
        <f t="shared" si="242"/>
        <v>16500083</v>
      </c>
      <c r="C15486" s="32" t="s">
        <v>488</v>
      </c>
      <c r="D15486" s="33">
        <v>878462.25</v>
      </c>
      <c r="E15486" s="33">
        <v>1089853.28</v>
      </c>
    </row>
    <row r="15487" spans="1:5" x14ac:dyDescent="0.25">
      <c r="A15487">
        <v>11</v>
      </c>
      <c r="B15487" s="35" t="str">
        <f t="shared" si="242"/>
        <v>16500091</v>
      </c>
      <c r="C15487" s="32" t="s">
        <v>489</v>
      </c>
      <c r="D15487" s="33">
        <v>0</v>
      </c>
      <c r="E15487" s="33">
        <v>89088.98</v>
      </c>
    </row>
    <row r="15488" spans="1:5" x14ac:dyDescent="0.25">
      <c r="A15488">
        <v>11</v>
      </c>
      <c r="B15488" s="35" t="str">
        <f t="shared" si="242"/>
        <v>16500101</v>
      </c>
      <c r="C15488" s="32" t="s">
        <v>490</v>
      </c>
      <c r="D15488" s="33">
        <v>0</v>
      </c>
      <c r="E15488" s="33">
        <v>8780.14</v>
      </c>
    </row>
    <row r="15489" spans="1:5" x14ac:dyDescent="0.25">
      <c r="A15489">
        <v>11</v>
      </c>
      <c r="B15489" s="35" t="str">
        <f t="shared" si="242"/>
        <v>16500103</v>
      </c>
      <c r="C15489" s="32" t="s">
        <v>491</v>
      </c>
      <c r="D15489" s="33">
        <v>0</v>
      </c>
      <c r="E15489" s="33">
        <v>20000</v>
      </c>
    </row>
    <row r="15490" spans="1:5" x14ac:dyDescent="0.25">
      <c r="A15490">
        <v>11</v>
      </c>
      <c r="B15490" s="35" t="str">
        <f t="shared" si="242"/>
        <v>16500143</v>
      </c>
      <c r="C15490" s="32" t="s">
        <v>492</v>
      </c>
      <c r="D15490" s="33">
        <v>192367.26</v>
      </c>
      <c r="E15490" s="33">
        <v>200622.93</v>
      </c>
    </row>
    <row r="15491" spans="1:5" x14ac:dyDescent="0.25">
      <c r="A15491">
        <v>11</v>
      </c>
      <c r="B15491" s="35" t="str">
        <f t="shared" si="242"/>
        <v>16500153</v>
      </c>
      <c r="C15491" s="32" t="s">
        <v>493</v>
      </c>
      <c r="D15491" s="33">
        <v>43895.37</v>
      </c>
      <c r="E15491" s="33">
        <v>61331.62</v>
      </c>
    </row>
    <row r="15492" spans="1:5" x14ac:dyDescent="0.25">
      <c r="A15492">
        <v>11</v>
      </c>
      <c r="B15492" s="35" t="str">
        <f t="shared" si="242"/>
        <v>16500183</v>
      </c>
      <c r="C15492" s="32" t="s">
        <v>494</v>
      </c>
      <c r="D15492" s="33">
        <v>93771.92</v>
      </c>
      <c r="E15492" s="33">
        <v>196989.67</v>
      </c>
    </row>
    <row r="15493" spans="1:5" x14ac:dyDescent="0.25">
      <c r="A15493">
        <v>11</v>
      </c>
      <c r="B15493" s="35" t="str">
        <f t="shared" si="242"/>
        <v>16500213</v>
      </c>
      <c r="C15493" s="32" t="s">
        <v>495</v>
      </c>
      <c r="D15493" s="33">
        <v>0</v>
      </c>
      <c r="E15493" s="33">
        <v>20276.43</v>
      </c>
    </row>
    <row r="15494" spans="1:5" x14ac:dyDescent="0.25">
      <c r="A15494">
        <v>11</v>
      </c>
      <c r="B15494" s="35" t="str">
        <f t="shared" si="242"/>
        <v>16500223</v>
      </c>
      <c r="C15494" s="32" t="s">
        <v>496</v>
      </c>
      <c r="D15494" s="33">
        <v>0</v>
      </c>
      <c r="E15494" s="33">
        <v>74236.210000000006</v>
      </c>
    </row>
    <row r="15495" spans="1:5" x14ac:dyDescent="0.25">
      <c r="A15495">
        <v>11</v>
      </c>
      <c r="B15495" s="35" t="str">
        <f t="shared" si="242"/>
        <v>16500251</v>
      </c>
      <c r="C15495" s="32" t="s">
        <v>497</v>
      </c>
      <c r="D15495" s="33">
        <v>0</v>
      </c>
      <c r="E15495" s="33">
        <v>2224.5</v>
      </c>
    </row>
    <row r="15496" spans="1:5" x14ac:dyDescent="0.25">
      <c r="A15496">
        <v>11</v>
      </c>
      <c r="B15496" s="35" t="str">
        <f t="shared" si="242"/>
        <v>16500283</v>
      </c>
      <c r="C15496" s="32" t="s">
        <v>498</v>
      </c>
      <c r="D15496" s="33">
        <v>0</v>
      </c>
      <c r="E15496" s="33">
        <v>338967.05</v>
      </c>
    </row>
    <row r="15497" spans="1:5" x14ac:dyDescent="0.25">
      <c r="A15497">
        <v>11</v>
      </c>
      <c r="B15497" s="35" t="str">
        <f t="shared" si="242"/>
        <v>16500303</v>
      </c>
      <c r="C15497" s="32" t="s">
        <v>499</v>
      </c>
      <c r="D15497" s="33">
        <v>0</v>
      </c>
      <c r="E15497" s="33">
        <v>240625</v>
      </c>
    </row>
    <row r="15498" spans="1:5" x14ac:dyDescent="0.25">
      <c r="A15498">
        <v>11</v>
      </c>
      <c r="B15498" s="35" t="str">
        <f t="shared" si="242"/>
        <v>16500321</v>
      </c>
      <c r="C15498" s="32" t="s">
        <v>500</v>
      </c>
      <c r="D15498" s="33">
        <v>0</v>
      </c>
      <c r="E15498" s="33">
        <v>87982.38</v>
      </c>
    </row>
    <row r="15499" spans="1:5" x14ac:dyDescent="0.25">
      <c r="A15499">
        <v>11</v>
      </c>
      <c r="B15499" s="35" t="str">
        <f t="shared" si="242"/>
        <v>16500331</v>
      </c>
      <c r="C15499" s="32" t="s">
        <v>501</v>
      </c>
      <c r="D15499" s="33">
        <v>0</v>
      </c>
      <c r="E15499" s="33">
        <v>110032.62</v>
      </c>
    </row>
    <row r="15500" spans="1:5" x14ac:dyDescent="0.25">
      <c r="A15500">
        <v>11</v>
      </c>
      <c r="B15500" s="35" t="str">
        <f t="shared" si="242"/>
        <v>16500333</v>
      </c>
      <c r="C15500" s="32" t="s">
        <v>502</v>
      </c>
      <c r="D15500" s="33">
        <v>0</v>
      </c>
      <c r="E15500" s="33">
        <v>0</v>
      </c>
    </row>
    <row r="15501" spans="1:5" x14ac:dyDescent="0.25">
      <c r="A15501">
        <v>11</v>
      </c>
      <c r="B15501" s="35" t="str">
        <f t="shared" si="242"/>
        <v>16500351</v>
      </c>
      <c r="C15501" s="32" t="s">
        <v>503</v>
      </c>
      <c r="D15501" s="33">
        <v>161766.98000000001</v>
      </c>
      <c r="E15501" s="33">
        <v>13480.6</v>
      </c>
    </row>
    <row r="15502" spans="1:5" x14ac:dyDescent="0.25">
      <c r="A15502">
        <v>11</v>
      </c>
      <c r="B15502" s="35" t="str">
        <f t="shared" si="242"/>
        <v>16500373</v>
      </c>
      <c r="C15502" s="32" t="s">
        <v>504</v>
      </c>
      <c r="D15502" s="33">
        <v>75172.53</v>
      </c>
      <c r="E15502" s="33">
        <v>294159.14</v>
      </c>
    </row>
    <row r="15503" spans="1:5" x14ac:dyDescent="0.25">
      <c r="A15503">
        <v>11</v>
      </c>
      <c r="B15503" s="35" t="str">
        <f t="shared" si="242"/>
        <v>16500383</v>
      </c>
      <c r="C15503" s="32" t="s">
        <v>505</v>
      </c>
      <c r="D15503" s="33">
        <v>1159867.95</v>
      </c>
      <c r="E15503" s="33">
        <v>1313646.03</v>
      </c>
    </row>
    <row r="15504" spans="1:5" x14ac:dyDescent="0.25">
      <c r="A15504">
        <v>11</v>
      </c>
      <c r="B15504" s="35" t="str">
        <f t="shared" si="242"/>
        <v>16500413</v>
      </c>
      <c r="C15504" s="32" t="s">
        <v>508</v>
      </c>
      <c r="D15504" s="33">
        <v>0</v>
      </c>
      <c r="E15504" s="33">
        <v>42751.51</v>
      </c>
    </row>
    <row r="15505" spans="1:5" x14ac:dyDescent="0.25">
      <c r="A15505">
        <v>11</v>
      </c>
      <c r="B15505" s="35" t="str">
        <f t="shared" si="242"/>
        <v>16500433</v>
      </c>
      <c r="C15505" s="32" t="s">
        <v>510</v>
      </c>
      <c r="D15505" s="33">
        <v>356484</v>
      </c>
      <c r="E15505" s="33">
        <v>29707</v>
      </c>
    </row>
    <row r="15506" spans="1:5" x14ac:dyDescent="0.25">
      <c r="A15506">
        <v>11</v>
      </c>
      <c r="B15506" s="35" t="str">
        <f t="shared" si="242"/>
        <v>16500443</v>
      </c>
      <c r="C15506" s="32" t="s">
        <v>511</v>
      </c>
      <c r="D15506" s="33">
        <v>0</v>
      </c>
      <c r="E15506" s="33">
        <v>27848.21</v>
      </c>
    </row>
    <row r="15507" spans="1:5" x14ac:dyDescent="0.25">
      <c r="A15507">
        <v>11</v>
      </c>
      <c r="B15507" s="35" t="str">
        <f t="shared" si="242"/>
        <v>16500493</v>
      </c>
      <c r="C15507" s="32" t="s">
        <v>1771</v>
      </c>
      <c r="D15507" s="33">
        <v>70380.84</v>
      </c>
      <c r="E15507" s="33">
        <v>0</v>
      </c>
    </row>
    <row r="15508" spans="1:5" x14ac:dyDescent="0.25">
      <c r="A15508">
        <v>11</v>
      </c>
      <c r="B15508" s="35" t="str">
        <f t="shared" si="242"/>
        <v>16500503</v>
      </c>
      <c r="C15508" s="32" t="s">
        <v>513</v>
      </c>
      <c r="D15508" s="33">
        <v>0</v>
      </c>
      <c r="E15508" s="33">
        <v>325160</v>
      </c>
    </row>
    <row r="15509" spans="1:5" x14ac:dyDescent="0.25">
      <c r="A15509">
        <v>11</v>
      </c>
      <c r="B15509" s="35" t="str">
        <f t="shared" si="242"/>
        <v>16500553</v>
      </c>
      <c r="C15509" s="32" t="s">
        <v>514</v>
      </c>
      <c r="D15509" s="33">
        <v>348969.2</v>
      </c>
      <c r="E15509" s="33">
        <v>0</v>
      </c>
    </row>
    <row r="15510" spans="1:5" x14ac:dyDescent="0.25">
      <c r="A15510">
        <v>11</v>
      </c>
      <c r="B15510" s="35" t="str">
        <f t="shared" si="242"/>
        <v>16500563</v>
      </c>
      <c r="C15510" s="32" t="s">
        <v>1772</v>
      </c>
      <c r="D15510" s="33">
        <v>182800.81</v>
      </c>
      <c r="E15510" s="33">
        <v>15233.41</v>
      </c>
    </row>
    <row r="15511" spans="1:5" x14ac:dyDescent="0.25">
      <c r="A15511">
        <v>11</v>
      </c>
      <c r="B15511" s="35" t="str">
        <f t="shared" si="242"/>
        <v>16500583</v>
      </c>
      <c r="C15511" s="32" t="s">
        <v>515</v>
      </c>
      <c r="D15511" s="33">
        <v>505199.74</v>
      </c>
      <c r="E15511" s="33">
        <v>42099.96</v>
      </c>
    </row>
    <row r="15512" spans="1:5" x14ac:dyDescent="0.25">
      <c r="A15512">
        <v>11</v>
      </c>
      <c r="B15512" s="35" t="str">
        <f t="shared" ref="B15512:B15575" si="243">LEFT(C15512,8)</f>
        <v>16500611</v>
      </c>
      <c r="C15512" s="32" t="s">
        <v>516</v>
      </c>
      <c r="D15512" s="33">
        <v>0</v>
      </c>
      <c r="E15512" s="33">
        <v>61298.39</v>
      </c>
    </row>
    <row r="15513" spans="1:5" x14ac:dyDescent="0.25">
      <c r="A15513">
        <v>11</v>
      </c>
      <c r="B15513" s="35" t="str">
        <f t="shared" si="243"/>
        <v>16500612</v>
      </c>
      <c r="C15513" s="32" t="s">
        <v>517</v>
      </c>
      <c r="D15513" s="33">
        <v>0</v>
      </c>
      <c r="E15513" s="33">
        <v>503165.26</v>
      </c>
    </row>
    <row r="15514" spans="1:5" x14ac:dyDescent="0.25">
      <c r="A15514">
        <v>11</v>
      </c>
      <c r="B15514" s="35" t="str">
        <f t="shared" si="243"/>
        <v>16500622</v>
      </c>
      <c r="C15514" s="32" t="s">
        <v>518</v>
      </c>
      <c r="D15514" s="33">
        <v>0</v>
      </c>
      <c r="E15514" s="33">
        <v>7231.38</v>
      </c>
    </row>
    <row r="15515" spans="1:5" x14ac:dyDescent="0.25">
      <c r="A15515">
        <v>11</v>
      </c>
      <c r="B15515" s="35" t="str">
        <f t="shared" si="243"/>
        <v>16500623</v>
      </c>
      <c r="C15515" s="32" t="s">
        <v>519</v>
      </c>
      <c r="D15515" s="33">
        <v>14863.87</v>
      </c>
      <c r="E15515" s="33">
        <v>22295.82</v>
      </c>
    </row>
    <row r="15516" spans="1:5" x14ac:dyDescent="0.25">
      <c r="A15516">
        <v>11</v>
      </c>
      <c r="B15516" s="35" t="str">
        <f t="shared" si="243"/>
        <v>16500673</v>
      </c>
      <c r="C15516" s="32" t="s">
        <v>520</v>
      </c>
      <c r="D15516" s="33">
        <v>0</v>
      </c>
      <c r="E15516" s="33">
        <v>19212.54</v>
      </c>
    </row>
    <row r="15517" spans="1:5" x14ac:dyDescent="0.25">
      <c r="A15517">
        <v>11</v>
      </c>
      <c r="B15517" s="35" t="str">
        <f t="shared" si="243"/>
        <v>16500693</v>
      </c>
      <c r="C15517" s="32" t="s">
        <v>1773</v>
      </c>
      <c r="D15517" s="33">
        <v>0</v>
      </c>
      <c r="E15517" s="33">
        <v>36868.43</v>
      </c>
    </row>
    <row r="15518" spans="1:5" x14ac:dyDescent="0.25">
      <c r="A15518">
        <v>11</v>
      </c>
      <c r="B15518" s="35" t="str">
        <f t="shared" si="243"/>
        <v>16500703</v>
      </c>
      <c r="C15518" s="32" t="s">
        <v>1884</v>
      </c>
      <c r="D15518" s="33">
        <v>0</v>
      </c>
      <c r="E15518" s="33">
        <v>13457.08</v>
      </c>
    </row>
    <row r="15519" spans="1:5" x14ac:dyDescent="0.25">
      <c r="A15519">
        <v>11</v>
      </c>
      <c r="B15519" s="35" t="str">
        <f t="shared" si="243"/>
        <v>16500743</v>
      </c>
      <c r="C15519" s="32" t="s">
        <v>521</v>
      </c>
      <c r="D15519" s="33">
        <v>65393.56</v>
      </c>
      <c r="E15519" s="33">
        <v>83949.24</v>
      </c>
    </row>
    <row r="15520" spans="1:5" x14ac:dyDescent="0.25">
      <c r="A15520">
        <v>11</v>
      </c>
      <c r="B15520" s="35" t="str">
        <f t="shared" si="243"/>
        <v>16500751</v>
      </c>
      <c r="C15520" s="32" t="s">
        <v>1774</v>
      </c>
      <c r="D15520" s="33">
        <v>18161256.09</v>
      </c>
      <c r="E15520" s="33">
        <v>0</v>
      </c>
    </row>
    <row r="15521" spans="1:5" x14ac:dyDescent="0.25">
      <c r="A15521">
        <v>11</v>
      </c>
      <c r="B15521" s="35" t="str">
        <f t="shared" si="243"/>
        <v>16500753</v>
      </c>
      <c r="C15521" s="32" t="s">
        <v>522</v>
      </c>
      <c r="D15521" s="33">
        <v>351507.84</v>
      </c>
      <c r="E15521" s="33">
        <v>476970.5</v>
      </c>
    </row>
    <row r="15522" spans="1:5" x14ac:dyDescent="0.25">
      <c r="A15522">
        <v>11</v>
      </c>
      <c r="B15522" s="35" t="str">
        <f t="shared" si="243"/>
        <v>16500783</v>
      </c>
      <c r="C15522" s="32" t="s">
        <v>523</v>
      </c>
      <c r="D15522" s="33">
        <v>62038.04</v>
      </c>
      <c r="E15522" s="33">
        <v>71362.5</v>
      </c>
    </row>
    <row r="15523" spans="1:5" x14ac:dyDescent="0.25">
      <c r="A15523">
        <v>11</v>
      </c>
      <c r="B15523" s="35" t="str">
        <f t="shared" si="243"/>
        <v>16500963</v>
      </c>
      <c r="C15523" s="32" t="s">
        <v>528</v>
      </c>
      <c r="D15523" s="33">
        <v>0</v>
      </c>
      <c r="E15523" s="33">
        <v>46281.78</v>
      </c>
    </row>
    <row r="15524" spans="1:5" x14ac:dyDescent="0.25">
      <c r="A15524">
        <v>11</v>
      </c>
      <c r="B15524" s="35" t="str">
        <f t="shared" si="243"/>
        <v>16501003</v>
      </c>
      <c r="C15524" s="32" t="s">
        <v>531</v>
      </c>
      <c r="D15524" s="33">
        <v>0</v>
      </c>
      <c r="E15524" s="33">
        <v>3001.03</v>
      </c>
    </row>
    <row r="15525" spans="1:5" x14ac:dyDescent="0.25">
      <c r="A15525">
        <v>11</v>
      </c>
      <c r="B15525" s="35" t="str">
        <f t="shared" si="243"/>
        <v>16501013</v>
      </c>
      <c r="C15525" s="32" t="s">
        <v>532</v>
      </c>
      <c r="D15525" s="33">
        <v>1217187.3999999999</v>
      </c>
      <c r="E15525" s="33">
        <v>612340.69999999995</v>
      </c>
    </row>
    <row r="15526" spans="1:5" x14ac:dyDescent="0.25">
      <c r="A15526">
        <v>11</v>
      </c>
      <c r="B15526" s="35" t="str">
        <f t="shared" si="243"/>
        <v>16501023</v>
      </c>
      <c r="C15526" s="32" t="s">
        <v>533</v>
      </c>
      <c r="D15526" s="33">
        <v>0</v>
      </c>
      <c r="E15526" s="33">
        <v>65183.91</v>
      </c>
    </row>
    <row r="15527" spans="1:5" x14ac:dyDescent="0.25">
      <c r="A15527">
        <v>11</v>
      </c>
      <c r="B15527" s="35" t="str">
        <f t="shared" si="243"/>
        <v>16501033</v>
      </c>
      <c r="C15527" s="32" t="s">
        <v>534</v>
      </c>
      <c r="D15527" s="33">
        <v>0</v>
      </c>
      <c r="E15527" s="33">
        <v>78540</v>
      </c>
    </row>
    <row r="15528" spans="1:5" x14ac:dyDescent="0.25">
      <c r="A15528">
        <v>11</v>
      </c>
      <c r="B15528" s="35" t="str">
        <f t="shared" si="243"/>
        <v>16501043</v>
      </c>
      <c r="C15528" s="32" t="s">
        <v>535</v>
      </c>
      <c r="D15528" s="33">
        <v>0</v>
      </c>
      <c r="E15528" s="33">
        <v>371364.6</v>
      </c>
    </row>
    <row r="15529" spans="1:5" x14ac:dyDescent="0.25">
      <c r="A15529">
        <v>11</v>
      </c>
      <c r="B15529" s="35" t="str">
        <f t="shared" si="243"/>
        <v>16501051</v>
      </c>
      <c r="C15529" s="32" t="s">
        <v>536</v>
      </c>
      <c r="D15529" s="33">
        <v>0</v>
      </c>
      <c r="E15529" s="33">
        <v>71505.03</v>
      </c>
    </row>
    <row r="15530" spans="1:5" x14ac:dyDescent="0.25">
      <c r="A15530">
        <v>11</v>
      </c>
      <c r="B15530" s="35" t="str">
        <f t="shared" si="243"/>
        <v>16501053</v>
      </c>
      <c r="C15530" s="32" t="s">
        <v>537</v>
      </c>
      <c r="D15530" s="33">
        <v>0</v>
      </c>
      <c r="E15530" s="33">
        <v>8432.7099999999991</v>
      </c>
    </row>
    <row r="15531" spans="1:5" x14ac:dyDescent="0.25">
      <c r="A15531">
        <v>11</v>
      </c>
      <c r="B15531" s="35" t="str">
        <f t="shared" si="243"/>
        <v>16501083</v>
      </c>
      <c r="C15531" s="32" t="s">
        <v>538</v>
      </c>
      <c r="D15531" s="33">
        <v>6101.17</v>
      </c>
      <c r="E15531" s="33">
        <v>12345.94</v>
      </c>
    </row>
    <row r="15532" spans="1:5" x14ac:dyDescent="0.25">
      <c r="A15532">
        <v>11</v>
      </c>
      <c r="B15532" s="35" t="str">
        <f t="shared" si="243"/>
        <v>16501101</v>
      </c>
      <c r="C15532" s="32" t="s">
        <v>539</v>
      </c>
      <c r="D15532" s="33">
        <v>41422.9</v>
      </c>
      <c r="E15532" s="33">
        <v>50003.83</v>
      </c>
    </row>
    <row r="15533" spans="1:5" x14ac:dyDescent="0.25">
      <c r="A15533">
        <v>11</v>
      </c>
      <c r="B15533" s="35" t="str">
        <f t="shared" si="243"/>
        <v>16501103</v>
      </c>
      <c r="C15533" s="32" t="s">
        <v>540</v>
      </c>
      <c r="D15533" s="33">
        <v>112715.13</v>
      </c>
      <c r="E15533" s="33">
        <v>206334.07</v>
      </c>
    </row>
    <row r="15534" spans="1:5" x14ac:dyDescent="0.25">
      <c r="A15534">
        <v>11</v>
      </c>
      <c r="B15534" s="35" t="str">
        <f t="shared" si="243"/>
        <v>16501113</v>
      </c>
      <c r="C15534" s="32" t="s">
        <v>541</v>
      </c>
      <c r="D15534" s="33">
        <v>74217.31</v>
      </c>
      <c r="E15534" s="33">
        <v>66473.13</v>
      </c>
    </row>
    <row r="15535" spans="1:5" x14ac:dyDescent="0.25">
      <c r="A15535">
        <v>11</v>
      </c>
      <c r="B15535" s="35" t="str">
        <f t="shared" si="243"/>
        <v>16502001</v>
      </c>
      <c r="C15535" s="32" t="s">
        <v>1776</v>
      </c>
      <c r="D15535" s="33">
        <v>1251</v>
      </c>
      <c r="E15535" s="33">
        <v>0</v>
      </c>
    </row>
    <row r="15536" spans="1:5" x14ac:dyDescent="0.25">
      <c r="A15536">
        <v>11</v>
      </c>
      <c r="B15536" s="35" t="str">
        <f t="shared" si="243"/>
        <v>16502003</v>
      </c>
      <c r="C15536" s="32" t="s">
        <v>546</v>
      </c>
      <c r="D15536" s="33">
        <v>20809.07</v>
      </c>
      <c r="E15536" s="33">
        <v>31213.63</v>
      </c>
    </row>
    <row r="15537" spans="1:5" x14ac:dyDescent="0.25">
      <c r="A15537">
        <v>11</v>
      </c>
      <c r="B15537" s="35" t="str">
        <f t="shared" si="243"/>
        <v>16502013</v>
      </c>
      <c r="C15537" s="32" t="s">
        <v>1777</v>
      </c>
      <c r="D15537" s="33">
        <v>106100.03</v>
      </c>
      <c r="E15537" s="33">
        <v>0</v>
      </c>
    </row>
    <row r="15538" spans="1:5" x14ac:dyDescent="0.25">
      <c r="A15538">
        <v>11</v>
      </c>
      <c r="B15538" s="35" t="str">
        <f t="shared" si="243"/>
        <v>16502021</v>
      </c>
      <c r="C15538" s="32" t="s">
        <v>1778</v>
      </c>
      <c r="D15538" s="33">
        <v>1925</v>
      </c>
      <c r="E15538" s="33">
        <v>0</v>
      </c>
    </row>
    <row r="15539" spans="1:5" x14ac:dyDescent="0.25">
      <c r="A15539">
        <v>11</v>
      </c>
      <c r="B15539" s="35" t="str">
        <f t="shared" si="243"/>
        <v>16502023</v>
      </c>
      <c r="C15539" s="32" t="s">
        <v>547</v>
      </c>
      <c r="D15539" s="33">
        <v>111823.59</v>
      </c>
      <c r="E15539" s="33">
        <v>133620.22</v>
      </c>
    </row>
    <row r="15540" spans="1:5" x14ac:dyDescent="0.25">
      <c r="A15540">
        <v>11</v>
      </c>
      <c r="B15540" s="35" t="str">
        <f t="shared" si="243"/>
        <v>16502053</v>
      </c>
      <c r="C15540" s="32" t="s">
        <v>548</v>
      </c>
      <c r="D15540" s="33">
        <v>0</v>
      </c>
      <c r="E15540" s="33">
        <v>8415.23</v>
      </c>
    </row>
    <row r="15541" spans="1:5" x14ac:dyDescent="0.25">
      <c r="A15541">
        <v>11</v>
      </c>
      <c r="B15541" s="35" t="str">
        <f t="shared" si="243"/>
        <v>16502063</v>
      </c>
      <c r="C15541" s="32" t="s">
        <v>549</v>
      </c>
      <c r="D15541" s="33">
        <v>172763.63</v>
      </c>
      <c r="E15541" s="33">
        <v>14396.96</v>
      </c>
    </row>
    <row r="15542" spans="1:5" x14ac:dyDescent="0.25">
      <c r="A15542">
        <v>11</v>
      </c>
      <c r="B15542" s="35" t="str">
        <f t="shared" si="243"/>
        <v>16502103</v>
      </c>
      <c r="C15542" s="32" t="s">
        <v>1779</v>
      </c>
      <c r="D15542" s="33">
        <v>68255</v>
      </c>
      <c r="E15542" s="33">
        <v>0</v>
      </c>
    </row>
    <row r="15543" spans="1:5" x14ac:dyDescent="0.25">
      <c r="A15543">
        <v>11</v>
      </c>
      <c r="B15543" s="35" t="str">
        <f t="shared" si="243"/>
        <v>16502113</v>
      </c>
      <c r="C15543" s="32" t="s">
        <v>551</v>
      </c>
      <c r="D15543" s="33">
        <v>58685.18</v>
      </c>
      <c r="E15543" s="33">
        <v>67068.759999999995</v>
      </c>
    </row>
    <row r="15544" spans="1:5" x14ac:dyDescent="0.25">
      <c r="A15544">
        <v>11</v>
      </c>
      <c r="B15544" s="35" t="str">
        <f t="shared" si="243"/>
        <v>16502123</v>
      </c>
      <c r="C15544" s="32" t="s">
        <v>552</v>
      </c>
      <c r="D15544" s="33">
        <v>105361.78</v>
      </c>
      <c r="E15544" s="33">
        <v>0</v>
      </c>
    </row>
    <row r="15545" spans="1:5" x14ac:dyDescent="0.25">
      <c r="A15545">
        <v>11</v>
      </c>
      <c r="B15545" s="35" t="str">
        <f t="shared" si="243"/>
        <v>16502133</v>
      </c>
      <c r="C15545" s="32" t="s">
        <v>553</v>
      </c>
      <c r="D15545" s="33">
        <v>206265.12</v>
      </c>
      <c r="E15545" s="33">
        <v>507573.22</v>
      </c>
    </row>
    <row r="15546" spans="1:5" x14ac:dyDescent="0.25">
      <c r="A15546">
        <v>11</v>
      </c>
      <c r="B15546" s="35" t="str">
        <f t="shared" si="243"/>
        <v>16502153</v>
      </c>
      <c r="C15546" s="32" t="s">
        <v>554</v>
      </c>
      <c r="D15546" s="33">
        <v>155655.31</v>
      </c>
      <c r="E15546" s="33">
        <v>176709.76000000001</v>
      </c>
    </row>
    <row r="15547" spans="1:5" x14ac:dyDescent="0.25">
      <c r="A15547">
        <v>11</v>
      </c>
      <c r="B15547" s="35" t="str">
        <f t="shared" si="243"/>
        <v>16502173</v>
      </c>
      <c r="C15547" s="32" t="s">
        <v>555</v>
      </c>
      <c r="D15547" s="33">
        <v>201078.1</v>
      </c>
      <c r="E15547" s="33">
        <v>329977.3</v>
      </c>
    </row>
    <row r="15548" spans="1:5" x14ac:dyDescent="0.25">
      <c r="A15548">
        <v>11</v>
      </c>
      <c r="B15548" s="35" t="str">
        <f t="shared" si="243"/>
        <v>16502181</v>
      </c>
      <c r="C15548" s="32" t="s">
        <v>556</v>
      </c>
      <c r="D15548" s="33">
        <v>9164.11</v>
      </c>
      <c r="E15548" s="33">
        <v>9164.11</v>
      </c>
    </row>
    <row r="15549" spans="1:5" x14ac:dyDescent="0.25">
      <c r="A15549">
        <v>11</v>
      </c>
      <c r="B15549" s="35" t="str">
        <f t="shared" si="243"/>
        <v>16502191</v>
      </c>
      <c r="C15549" s="32" t="s">
        <v>557</v>
      </c>
      <c r="D15549" s="33">
        <v>188018.38</v>
      </c>
      <c r="E15549" s="33">
        <v>236091.77</v>
      </c>
    </row>
    <row r="15550" spans="1:5" x14ac:dyDescent="0.25">
      <c r="A15550">
        <v>11</v>
      </c>
      <c r="B15550" s="35" t="str">
        <f t="shared" si="243"/>
        <v>16502201</v>
      </c>
      <c r="C15550" s="32" t="s">
        <v>558</v>
      </c>
      <c r="D15550" s="33">
        <v>14084</v>
      </c>
      <c r="E15550" s="33">
        <v>14084</v>
      </c>
    </row>
    <row r="15551" spans="1:5" x14ac:dyDescent="0.25">
      <c r="A15551">
        <v>11</v>
      </c>
      <c r="B15551" s="35" t="str">
        <f t="shared" si="243"/>
        <v>16502213</v>
      </c>
      <c r="C15551" s="32" t="s">
        <v>559</v>
      </c>
      <c r="D15551" s="33">
        <v>12381</v>
      </c>
      <c r="E15551" s="33">
        <v>53486.03</v>
      </c>
    </row>
    <row r="15552" spans="1:5" x14ac:dyDescent="0.25">
      <c r="A15552">
        <v>11</v>
      </c>
      <c r="B15552" s="35" t="str">
        <f t="shared" si="243"/>
        <v>16502261</v>
      </c>
      <c r="C15552" s="32" t="s">
        <v>1780</v>
      </c>
      <c r="D15552" s="33">
        <v>1788257.78</v>
      </c>
      <c r="E15552" s="33">
        <v>0</v>
      </c>
    </row>
    <row r="15553" spans="1:5" x14ac:dyDescent="0.25">
      <c r="A15553">
        <v>11</v>
      </c>
      <c r="B15553" s="35" t="str">
        <f t="shared" si="243"/>
        <v>16502271</v>
      </c>
      <c r="C15553" s="32" t="s">
        <v>1781</v>
      </c>
      <c r="D15553" s="33">
        <v>1386542.31</v>
      </c>
      <c r="E15553" s="33">
        <v>0</v>
      </c>
    </row>
    <row r="15554" spans="1:5" x14ac:dyDescent="0.25">
      <c r="A15554">
        <v>11</v>
      </c>
      <c r="B15554" s="35" t="str">
        <f t="shared" si="243"/>
        <v>16502381</v>
      </c>
      <c r="C15554" s="32" t="s">
        <v>1782</v>
      </c>
      <c r="D15554" s="33">
        <v>1298084.4099999999</v>
      </c>
      <c r="E15554" s="33">
        <v>0</v>
      </c>
    </row>
    <row r="15555" spans="1:5" x14ac:dyDescent="0.25">
      <c r="A15555">
        <v>11</v>
      </c>
      <c r="B15555" s="35" t="str">
        <f t="shared" si="243"/>
        <v>16502382</v>
      </c>
      <c r="C15555" s="32" t="s">
        <v>560</v>
      </c>
      <c r="D15555" s="33">
        <v>2004187.5</v>
      </c>
      <c r="E15555" s="33">
        <v>1544902.5</v>
      </c>
    </row>
    <row r="15556" spans="1:5" x14ac:dyDescent="0.25">
      <c r="A15556">
        <v>11</v>
      </c>
      <c r="B15556" s="35" t="str">
        <f t="shared" si="243"/>
        <v>16502391</v>
      </c>
      <c r="C15556" s="32" t="s">
        <v>1783</v>
      </c>
      <c r="D15556" s="33">
        <v>2808321.94</v>
      </c>
      <c r="E15556" s="33">
        <v>0</v>
      </c>
    </row>
    <row r="15557" spans="1:5" x14ac:dyDescent="0.25">
      <c r="A15557">
        <v>11</v>
      </c>
      <c r="B15557" s="35" t="str">
        <f t="shared" si="243"/>
        <v>16502393</v>
      </c>
      <c r="C15557" s="32" t="s">
        <v>561</v>
      </c>
      <c r="D15557" s="33">
        <v>15330</v>
      </c>
      <c r="E15557" s="33">
        <v>12775</v>
      </c>
    </row>
    <row r="15558" spans="1:5" x14ac:dyDescent="0.25">
      <c r="A15558">
        <v>11</v>
      </c>
      <c r="B15558" s="35" t="str">
        <f t="shared" si="243"/>
        <v>16502401</v>
      </c>
      <c r="C15558" s="32" t="s">
        <v>1784</v>
      </c>
      <c r="D15558" s="33">
        <v>2423312.5699999998</v>
      </c>
      <c r="E15558" s="33">
        <v>0</v>
      </c>
    </row>
    <row r="15559" spans="1:5" x14ac:dyDescent="0.25">
      <c r="A15559">
        <v>11</v>
      </c>
      <c r="B15559" s="35" t="str">
        <f t="shared" si="243"/>
        <v>16502403</v>
      </c>
      <c r="C15559" s="32" t="s">
        <v>562</v>
      </c>
      <c r="D15559" s="33">
        <v>65700</v>
      </c>
      <c r="E15559" s="33">
        <v>74800</v>
      </c>
    </row>
    <row r="15560" spans="1:5" x14ac:dyDescent="0.25">
      <c r="A15560">
        <v>11</v>
      </c>
      <c r="B15560" s="35" t="str">
        <f t="shared" si="243"/>
        <v>16502413</v>
      </c>
      <c r="C15560" s="32" t="s">
        <v>563</v>
      </c>
      <c r="D15560" s="33">
        <v>60000</v>
      </c>
      <c r="E15560" s="33">
        <v>40000</v>
      </c>
    </row>
    <row r="15561" spans="1:5" x14ac:dyDescent="0.25">
      <c r="A15561">
        <v>11</v>
      </c>
      <c r="B15561" s="35" t="str">
        <f t="shared" si="243"/>
        <v>16502423</v>
      </c>
      <c r="C15561" s="32" t="s">
        <v>564</v>
      </c>
      <c r="D15561" s="33">
        <v>99653.16</v>
      </c>
      <c r="E15561" s="33">
        <v>99653.16</v>
      </c>
    </row>
    <row r="15562" spans="1:5" x14ac:dyDescent="0.25">
      <c r="A15562">
        <v>11</v>
      </c>
      <c r="B15562" s="35" t="str">
        <f t="shared" si="243"/>
        <v>16502433</v>
      </c>
      <c r="C15562" s="32" t="s">
        <v>565</v>
      </c>
      <c r="D15562" s="33">
        <v>40906.92</v>
      </c>
      <c r="E15562" s="33">
        <v>40906.92</v>
      </c>
    </row>
    <row r="15563" spans="1:5" x14ac:dyDescent="0.25">
      <c r="A15563">
        <v>11</v>
      </c>
      <c r="B15563" s="35" t="str">
        <f t="shared" si="243"/>
        <v>16502443</v>
      </c>
      <c r="C15563" s="32" t="s">
        <v>566</v>
      </c>
      <c r="D15563" s="33">
        <v>970217.52</v>
      </c>
      <c r="E15563" s="33">
        <v>970217.52</v>
      </c>
    </row>
    <row r="15564" spans="1:5" x14ac:dyDescent="0.25">
      <c r="A15564">
        <v>11</v>
      </c>
      <c r="B15564" s="35" t="str">
        <f t="shared" si="243"/>
        <v>16502453</v>
      </c>
      <c r="C15564" s="32" t="s">
        <v>567</v>
      </c>
      <c r="D15564" s="33">
        <v>148920</v>
      </c>
      <c r="E15564" s="33">
        <v>148920</v>
      </c>
    </row>
    <row r="15565" spans="1:5" x14ac:dyDescent="0.25">
      <c r="A15565">
        <v>11</v>
      </c>
      <c r="B15565" s="35" t="str">
        <f t="shared" si="243"/>
        <v>16502463</v>
      </c>
      <c r="C15565" s="32" t="s">
        <v>568</v>
      </c>
      <c r="D15565" s="33">
        <v>169907.38</v>
      </c>
      <c r="E15565" s="33">
        <v>169907.38</v>
      </c>
    </row>
    <row r="15566" spans="1:5" x14ac:dyDescent="0.25">
      <c r="A15566">
        <v>11</v>
      </c>
      <c r="B15566" s="35" t="str">
        <f t="shared" si="243"/>
        <v>16502473</v>
      </c>
      <c r="C15566" s="32" t="s">
        <v>569</v>
      </c>
      <c r="D15566" s="33">
        <v>47304</v>
      </c>
      <c r="E15566" s="33">
        <v>0</v>
      </c>
    </row>
    <row r="15567" spans="1:5" x14ac:dyDescent="0.25">
      <c r="A15567">
        <v>11</v>
      </c>
      <c r="B15567" s="35" t="str">
        <f t="shared" si="243"/>
        <v>16502483</v>
      </c>
      <c r="C15567" s="32" t="s">
        <v>570</v>
      </c>
      <c r="D15567" s="33">
        <v>74141.350000000006</v>
      </c>
      <c r="E15567" s="33">
        <v>74141.350000000006</v>
      </c>
    </row>
    <row r="15568" spans="1:5" x14ac:dyDescent="0.25">
      <c r="A15568">
        <v>11</v>
      </c>
      <c r="B15568" s="35" t="str">
        <f t="shared" si="243"/>
        <v>16502493</v>
      </c>
      <c r="C15568" s="32" t="s">
        <v>571</v>
      </c>
      <c r="D15568" s="33">
        <v>0</v>
      </c>
      <c r="E15568" s="33">
        <v>251662.76</v>
      </c>
    </row>
    <row r="15569" spans="1:5" x14ac:dyDescent="0.25">
      <c r="A15569">
        <v>11</v>
      </c>
      <c r="B15569" s="35" t="str">
        <f t="shared" si="243"/>
        <v>16502503</v>
      </c>
      <c r="C15569" s="32" t="s">
        <v>572</v>
      </c>
      <c r="D15569" s="33">
        <v>0</v>
      </c>
      <c r="E15569" s="33">
        <v>166750.44</v>
      </c>
    </row>
    <row r="15570" spans="1:5" x14ac:dyDescent="0.25">
      <c r="A15570">
        <v>11</v>
      </c>
      <c r="B15570" s="35" t="str">
        <f t="shared" si="243"/>
        <v>16502513</v>
      </c>
      <c r="C15570" s="32" t="s">
        <v>573</v>
      </c>
      <c r="D15570" s="33">
        <v>0</v>
      </c>
      <c r="E15570" s="33">
        <v>419493.62</v>
      </c>
    </row>
    <row r="15571" spans="1:5" x14ac:dyDescent="0.25">
      <c r="A15571">
        <v>11</v>
      </c>
      <c r="B15571" s="35" t="str">
        <f t="shared" si="243"/>
        <v>16502523</v>
      </c>
      <c r="C15571" s="32" t="s">
        <v>574</v>
      </c>
      <c r="D15571" s="33">
        <v>0</v>
      </c>
      <c r="E15571" s="33">
        <v>570039.56999999995</v>
      </c>
    </row>
    <row r="15572" spans="1:5" x14ac:dyDescent="0.25">
      <c r="A15572">
        <v>11</v>
      </c>
      <c r="B15572" s="35" t="str">
        <f t="shared" si="243"/>
        <v>16504023</v>
      </c>
      <c r="C15572" s="32" t="s">
        <v>582</v>
      </c>
      <c r="D15572" s="33">
        <v>322660</v>
      </c>
      <c r="E15572" s="33">
        <v>186150</v>
      </c>
    </row>
    <row r="15573" spans="1:5" x14ac:dyDescent="0.25">
      <c r="A15573">
        <v>11</v>
      </c>
      <c r="B15573" s="35" t="str">
        <f t="shared" si="243"/>
        <v>16504063</v>
      </c>
      <c r="C15573" s="32" t="s">
        <v>1785</v>
      </c>
      <c r="D15573" s="33">
        <v>11497.5</v>
      </c>
      <c r="E15573" s="33">
        <v>0</v>
      </c>
    </row>
    <row r="15574" spans="1:5" x14ac:dyDescent="0.25">
      <c r="A15574">
        <v>11</v>
      </c>
      <c r="B15574" s="35" t="str">
        <f t="shared" si="243"/>
        <v>16504073</v>
      </c>
      <c r="C15574" s="32" t="s">
        <v>1786</v>
      </c>
      <c r="D15574" s="33">
        <v>35000</v>
      </c>
      <c r="E15574" s="33">
        <v>0</v>
      </c>
    </row>
    <row r="15575" spans="1:5" x14ac:dyDescent="0.25">
      <c r="A15575">
        <v>11</v>
      </c>
      <c r="B15575" s="35" t="str">
        <f t="shared" si="243"/>
        <v>16504093</v>
      </c>
      <c r="C15575" s="32" t="s">
        <v>583</v>
      </c>
      <c r="D15575" s="33">
        <v>232524.02</v>
      </c>
      <c r="E15575" s="33">
        <v>141175.29</v>
      </c>
    </row>
    <row r="15576" spans="1:5" x14ac:dyDescent="0.25">
      <c r="A15576">
        <v>11</v>
      </c>
      <c r="B15576" s="35" t="str">
        <f t="shared" ref="B15576:B15639" si="244">LEFT(C15576,8)</f>
        <v>16504101</v>
      </c>
      <c r="C15576" s="32" t="s">
        <v>584</v>
      </c>
      <c r="D15576" s="33">
        <v>100072.8</v>
      </c>
      <c r="E15576" s="33">
        <v>91123.199999999997</v>
      </c>
    </row>
    <row r="15577" spans="1:5" x14ac:dyDescent="0.25">
      <c r="A15577">
        <v>11</v>
      </c>
      <c r="B15577" s="35" t="str">
        <f t="shared" si="244"/>
        <v>16504112</v>
      </c>
      <c r="C15577" s="32" t="s">
        <v>585</v>
      </c>
      <c r="D15577" s="33">
        <v>1196125</v>
      </c>
      <c r="E15577" s="33">
        <v>1105230</v>
      </c>
    </row>
    <row r="15578" spans="1:5" x14ac:dyDescent="0.25">
      <c r="A15578">
        <v>11</v>
      </c>
      <c r="B15578" s="35" t="str">
        <f t="shared" si="244"/>
        <v>16504171</v>
      </c>
      <c r="C15578" s="32" t="s">
        <v>586</v>
      </c>
      <c r="D15578" s="33">
        <v>497007.46</v>
      </c>
      <c r="E15578" s="33">
        <v>1560945.95</v>
      </c>
    </row>
    <row r="15579" spans="1:5" x14ac:dyDescent="0.25">
      <c r="A15579">
        <v>11</v>
      </c>
      <c r="B15579" s="35" t="str">
        <f t="shared" si="244"/>
        <v>16504181</v>
      </c>
      <c r="C15579" s="32" t="s">
        <v>587</v>
      </c>
      <c r="D15579" s="33">
        <v>271514.19</v>
      </c>
      <c r="E15579" s="33">
        <v>855511.83</v>
      </c>
    </row>
    <row r="15580" spans="1:5" x14ac:dyDescent="0.25">
      <c r="A15580">
        <v>11</v>
      </c>
      <c r="B15580" s="35" t="str">
        <f t="shared" si="244"/>
        <v>16504191</v>
      </c>
      <c r="C15580" s="32" t="s">
        <v>588</v>
      </c>
      <c r="D15580" s="33">
        <v>7865.4</v>
      </c>
      <c r="E15580" s="33">
        <v>24853.73</v>
      </c>
    </row>
    <row r="15581" spans="1:5" x14ac:dyDescent="0.25">
      <c r="A15581">
        <v>11</v>
      </c>
      <c r="B15581" s="35" t="str">
        <f t="shared" si="244"/>
        <v>16504201</v>
      </c>
      <c r="C15581" s="32" t="s">
        <v>589</v>
      </c>
      <c r="D15581" s="33">
        <v>33006</v>
      </c>
      <c r="E15581" s="33">
        <v>33006</v>
      </c>
    </row>
    <row r="15582" spans="1:5" x14ac:dyDescent="0.25">
      <c r="A15582">
        <v>11</v>
      </c>
      <c r="B15582" s="35" t="str">
        <f t="shared" si="244"/>
        <v>16504221</v>
      </c>
      <c r="C15582" s="32" t="s">
        <v>590</v>
      </c>
      <c r="D15582" s="33">
        <v>201200</v>
      </c>
      <c r="E15582" s="33">
        <v>187367.5</v>
      </c>
    </row>
    <row r="15583" spans="1:5" x14ac:dyDescent="0.25">
      <c r="A15583">
        <v>11</v>
      </c>
      <c r="B15583" s="35" t="str">
        <f t="shared" si="244"/>
        <v>16504223</v>
      </c>
      <c r="C15583" s="32" t="s">
        <v>591</v>
      </c>
      <c r="D15583" s="33">
        <v>81814.080000000002</v>
      </c>
      <c r="E15583" s="33">
        <v>44315.96</v>
      </c>
    </row>
    <row r="15584" spans="1:5" x14ac:dyDescent="0.25">
      <c r="A15584">
        <v>11</v>
      </c>
      <c r="B15584" s="35" t="str">
        <f t="shared" si="244"/>
        <v>16504233</v>
      </c>
      <c r="C15584" s="32" t="s">
        <v>1787</v>
      </c>
      <c r="D15584" s="33">
        <v>970217.51</v>
      </c>
      <c r="E15584" s="33">
        <v>80851.45</v>
      </c>
    </row>
    <row r="15585" spans="1:5" x14ac:dyDescent="0.25">
      <c r="A15585">
        <v>11</v>
      </c>
      <c r="B15585" s="35" t="str">
        <f t="shared" si="244"/>
        <v>16504243</v>
      </c>
      <c r="C15585" s="32" t="s">
        <v>592</v>
      </c>
      <c r="D15585" s="33">
        <v>0</v>
      </c>
      <c r="E15585" s="33">
        <v>129913.38</v>
      </c>
    </row>
    <row r="15586" spans="1:5" x14ac:dyDescent="0.25">
      <c r="A15586">
        <v>11</v>
      </c>
      <c r="B15586" s="35" t="str">
        <f t="shared" si="244"/>
        <v>16504253</v>
      </c>
      <c r="C15586" s="32" t="s">
        <v>593</v>
      </c>
      <c r="D15586" s="33">
        <v>0</v>
      </c>
      <c r="E15586" s="33">
        <v>17828.68</v>
      </c>
    </row>
    <row r="15587" spans="1:5" x14ac:dyDescent="0.25">
      <c r="A15587">
        <v>11</v>
      </c>
      <c r="B15587" s="35" t="str">
        <f t="shared" si="244"/>
        <v>16504261</v>
      </c>
      <c r="C15587" s="32" t="s">
        <v>594</v>
      </c>
      <c r="D15587" s="33">
        <v>0</v>
      </c>
      <c r="E15587" s="33">
        <v>414887.64</v>
      </c>
    </row>
    <row r="15588" spans="1:5" x14ac:dyDescent="0.25">
      <c r="A15588">
        <v>11</v>
      </c>
      <c r="B15588" s="35" t="str">
        <f t="shared" si="244"/>
        <v>16504271</v>
      </c>
      <c r="C15588" s="32" t="s">
        <v>595</v>
      </c>
      <c r="D15588" s="33">
        <v>0</v>
      </c>
      <c r="E15588" s="33">
        <v>227732.73</v>
      </c>
    </row>
    <row r="15589" spans="1:5" x14ac:dyDescent="0.25">
      <c r="A15589">
        <v>11</v>
      </c>
      <c r="B15589" s="35" t="str">
        <f t="shared" si="244"/>
        <v>16504273</v>
      </c>
      <c r="C15589" s="32" t="s">
        <v>596</v>
      </c>
      <c r="D15589" s="33">
        <v>198225.26</v>
      </c>
      <c r="E15589" s="33">
        <v>42476.81</v>
      </c>
    </row>
    <row r="15590" spans="1:5" x14ac:dyDescent="0.25">
      <c r="A15590">
        <v>11</v>
      </c>
      <c r="B15590" s="35" t="str">
        <f t="shared" si="244"/>
        <v>16504281</v>
      </c>
      <c r="C15590" s="32" t="s">
        <v>597</v>
      </c>
      <c r="D15590" s="33">
        <v>0</v>
      </c>
      <c r="E15590" s="33">
        <v>6624.95</v>
      </c>
    </row>
    <row r="15591" spans="1:5" x14ac:dyDescent="0.25">
      <c r="A15591">
        <v>11</v>
      </c>
      <c r="B15591" s="35" t="str">
        <f t="shared" si="244"/>
        <v>16504283</v>
      </c>
      <c r="C15591" s="32" t="s">
        <v>598</v>
      </c>
      <c r="D15591" s="33">
        <v>117390.47</v>
      </c>
      <c r="E15591" s="33">
        <v>49427.519999999997</v>
      </c>
    </row>
    <row r="15592" spans="1:5" x14ac:dyDescent="0.25">
      <c r="A15592">
        <v>11</v>
      </c>
      <c r="B15592" s="35" t="str">
        <f t="shared" si="244"/>
        <v>16504293</v>
      </c>
      <c r="C15592" s="32" t="s">
        <v>599</v>
      </c>
      <c r="D15592" s="33">
        <v>0</v>
      </c>
      <c r="E15592" s="33">
        <v>230690.86</v>
      </c>
    </row>
    <row r="15593" spans="1:5" x14ac:dyDescent="0.25">
      <c r="A15593">
        <v>11</v>
      </c>
      <c r="B15593" s="35" t="str">
        <f t="shared" si="244"/>
        <v>16504303</v>
      </c>
      <c r="C15593" s="32" t="s">
        <v>600</v>
      </c>
      <c r="D15593" s="33">
        <v>0</v>
      </c>
      <c r="E15593" s="33">
        <v>236229.8</v>
      </c>
    </row>
    <row r="15594" spans="1:5" x14ac:dyDescent="0.25">
      <c r="A15594">
        <v>11</v>
      </c>
      <c r="B15594" s="35" t="str">
        <f t="shared" si="244"/>
        <v>16504313</v>
      </c>
      <c r="C15594" s="32" t="s">
        <v>601</v>
      </c>
      <c r="D15594" s="33">
        <v>0</v>
      </c>
      <c r="E15594" s="33">
        <v>594282.63</v>
      </c>
    </row>
    <row r="15595" spans="1:5" x14ac:dyDescent="0.25">
      <c r="A15595">
        <v>11</v>
      </c>
      <c r="B15595" s="35" t="str">
        <f t="shared" si="244"/>
        <v>16504323</v>
      </c>
      <c r="C15595" s="32" t="s">
        <v>602</v>
      </c>
      <c r="D15595" s="33">
        <v>0</v>
      </c>
      <c r="E15595" s="33">
        <v>807556.04</v>
      </c>
    </row>
    <row r="15596" spans="1:5" x14ac:dyDescent="0.25">
      <c r="A15596">
        <v>11</v>
      </c>
      <c r="B15596" s="35" t="str">
        <f t="shared" si="244"/>
        <v>16504353</v>
      </c>
      <c r="C15596" s="32" t="s">
        <v>603</v>
      </c>
      <c r="D15596" s="33">
        <v>0</v>
      </c>
      <c r="E15596" s="33">
        <v>0</v>
      </c>
    </row>
    <row r="15597" spans="1:5" x14ac:dyDescent="0.25">
      <c r="A15597">
        <v>11</v>
      </c>
      <c r="B15597" s="35" t="str">
        <f t="shared" si="244"/>
        <v>16580001</v>
      </c>
      <c r="C15597" s="32" t="s">
        <v>610</v>
      </c>
      <c r="D15597" s="33">
        <v>-1110665.8500000001</v>
      </c>
      <c r="E15597" s="33">
        <v>-1907555.19</v>
      </c>
    </row>
    <row r="15598" spans="1:5" x14ac:dyDescent="0.25">
      <c r="A15598">
        <v>11</v>
      </c>
      <c r="B15598" s="35" t="str">
        <f t="shared" si="244"/>
        <v>16580002</v>
      </c>
      <c r="C15598" s="32" t="s">
        <v>611</v>
      </c>
      <c r="D15598" s="33">
        <v>-1196125</v>
      </c>
      <c r="E15598" s="33">
        <v>-1105230</v>
      </c>
    </row>
    <row r="15599" spans="1:5" x14ac:dyDescent="0.25">
      <c r="A15599">
        <v>11</v>
      </c>
      <c r="B15599" s="35" t="str">
        <f t="shared" si="244"/>
        <v>16580003</v>
      </c>
      <c r="C15599" s="32" t="s">
        <v>612</v>
      </c>
      <c r="D15599" s="33">
        <v>-2758867.1</v>
      </c>
      <c r="E15599" s="33">
        <v>-2925181.54</v>
      </c>
    </row>
    <row r="15600" spans="1:5" x14ac:dyDescent="0.25">
      <c r="A15600">
        <v>11</v>
      </c>
      <c r="B15600" s="35" t="str">
        <f t="shared" si="244"/>
        <v>16590001</v>
      </c>
      <c r="C15600" s="32" t="s">
        <v>613</v>
      </c>
      <c r="D15600" s="33">
        <v>1110665.8500000001</v>
      </c>
      <c r="E15600" s="33">
        <v>1907555.19</v>
      </c>
    </row>
    <row r="15601" spans="1:5" x14ac:dyDescent="0.25">
      <c r="A15601">
        <v>11</v>
      </c>
      <c r="B15601" s="35" t="str">
        <f t="shared" si="244"/>
        <v>16590002</v>
      </c>
      <c r="C15601" s="32" t="s">
        <v>614</v>
      </c>
      <c r="D15601" s="33">
        <v>1196125</v>
      </c>
      <c r="E15601" s="33">
        <v>1105230</v>
      </c>
    </row>
    <row r="15602" spans="1:5" x14ac:dyDescent="0.25">
      <c r="A15602">
        <v>11</v>
      </c>
      <c r="B15602" s="35" t="str">
        <f t="shared" si="244"/>
        <v>16590003</v>
      </c>
      <c r="C15602" s="32" t="s">
        <v>615</v>
      </c>
      <c r="D15602" s="33">
        <v>2758867.1</v>
      </c>
      <c r="E15602" s="33">
        <v>2925181.54</v>
      </c>
    </row>
    <row r="15603" spans="1:5" x14ac:dyDescent="0.25">
      <c r="A15603">
        <v>11</v>
      </c>
      <c r="B15603" s="35" t="str">
        <f t="shared" si="244"/>
        <v xml:space="preserve">F165    </v>
      </c>
      <c r="C15603" s="25" t="s">
        <v>616</v>
      </c>
      <c r="D15603" s="26">
        <v>47746882.869999997</v>
      </c>
      <c r="E15603" s="26">
        <v>21198471.129999999</v>
      </c>
    </row>
    <row r="15604" spans="1:5" x14ac:dyDescent="0.25">
      <c r="A15604">
        <v>11</v>
      </c>
      <c r="B15604" s="35" t="str">
        <f t="shared" si="244"/>
        <v>F1-P110.</v>
      </c>
      <c r="C15604" s="25" t="s">
        <v>217</v>
      </c>
      <c r="D15604" s="26">
        <v>47746882.869999997</v>
      </c>
      <c r="E15604" s="26">
        <v>21198471.129999999</v>
      </c>
    </row>
    <row r="15605" spans="1:5" x14ac:dyDescent="0.25">
      <c r="A15605">
        <v>11</v>
      </c>
      <c r="B15605" s="35" t="str">
        <f t="shared" si="244"/>
        <v>17300001</v>
      </c>
      <c r="C15605" s="32" t="s">
        <v>617</v>
      </c>
      <c r="D15605" s="33">
        <v>157245712.69</v>
      </c>
      <c r="E15605" s="33">
        <v>129593035.92</v>
      </c>
    </row>
    <row r="15606" spans="1:5" x14ac:dyDescent="0.25">
      <c r="A15606">
        <v>11</v>
      </c>
      <c r="B15606" s="35" t="str">
        <f t="shared" si="244"/>
        <v>17300002</v>
      </c>
      <c r="C15606" s="32" t="s">
        <v>618</v>
      </c>
      <c r="D15606" s="33">
        <v>76807047.670000002</v>
      </c>
      <c r="E15606" s="33">
        <v>55393341.200000003</v>
      </c>
    </row>
    <row r="15607" spans="1:5" x14ac:dyDescent="0.25">
      <c r="A15607">
        <v>11</v>
      </c>
      <c r="B15607" s="35" t="str">
        <f t="shared" si="244"/>
        <v xml:space="preserve">F173    </v>
      </c>
      <c r="C15607" s="25" t="s">
        <v>619</v>
      </c>
      <c r="D15607" s="26">
        <v>234052760.36000001</v>
      </c>
      <c r="E15607" s="26">
        <v>184986377.12</v>
      </c>
    </row>
    <row r="15608" spans="1:5" x14ac:dyDescent="0.25">
      <c r="A15608">
        <v>11</v>
      </c>
      <c r="B15608" s="35" t="str">
        <f t="shared" si="244"/>
        <v>F1-P110.</v>
      </c>
      <c r="C15608" s="25" t="s">
        <v>218</v>
      </c>
      <c r="D15608" s="26">
        <v>234052760.36000001</v>
      </c>
      <c r="E15608" s="26">
        <v>184986377.12</v>
      </c>
    </row>
    <row r="15609" spans="1:5" x14ac:dyDescent="0.25">
      <c r="A15609">
        <v>11</v>
      </c>
      <c r="B15609" s="35" t="str">
        <f t="shared" si="244"/>
        <v>17400001</v>
      </c>
      <c r="C15609" s="32" t="s">
        <v>620</v>
      </c>
      <c r="D15609" s="33">
        <v>0</v>
      </c>
      <c r="E15609" s="33">
        <v>9086860.6099999994</v>
      </c>
    </row>
    <row r="15610" spans="1:5" x14ac:dyDescent="0.25">
      <c r="A15610">
        <v>11</v>
      </c>
      <c r="B15610" s="35" t="str">
        <f t="shared" si="244"/>
        <v>17400011</v>
      </c>
      <c r="C15610" s="32" t="s">
        <v>621</v>
      </c>
      <c r="D15610" s="33">
        <v>0</v>
      </c>
      <c r="E15610" s="33">
        <v>108480</v>
      </c>
    </row>
    <row r="15611" spans="1:5" x14ac:dyDescent="0.25">
      <c r="A15611">
        <v>11</v>
      </c>
      <c r="B15611" s="35" t="str">
        <f t="shared" si="244"/>
        <v xml:space="preserve">F174    </v>
      </c>
      <c r="C15611" s="25" t="s">
        <v>622</v>
      </c>
      <c r="D15611" s="26">
        <v>0</v>
      </c>
      <c r="E15611" s="26">
        <v>9195340.6099999994</v>
      </c>
    </row>
    <row r="15612" spans="1:5" x14ac:dyDescent="0.25">
      <c r="A15612">
        <v>11</v>
      </c>
      <c r="B15612" s="35" t="str">
        <f t="shared" si="244"/>
        <v>F1-P110.</v>
      </c>
      <c r="C15612" s="25" t="s">
        <v>219</v>
      </c>
      <c r="D15612" s="26">
        <v>0</v>
      </c>
      <c r="E15612" s="26">
        <v>9195340.6099999994</v>
      </c>
    </row>
    <row r="15613" spans="1:5" x14ac:dyDescent="0.25">
      <c r="A15613">
        <v>11</v>
      </c>
      <c r="B15613" s="35" t="str">
        <f t="shared" si="244"/>
        <v>17500001</v>
      </c>
      <c r="C15613" s="32" t="s">
        <v>623</v>
      </c>
      <c r="D15613" s="33">
        <v>30596352.550000001</v>
      </c>
      <c r="E15613" s="33">
        <v>11434069.15</v>
      </c>
    </row>
    <row r="15614" spans="1:5" x14ac:dyDescent="0.25">
      <c r="A15614">
        <v>11</v>
      </c>
      <c r="B15614" s="35" t="str">
        <f t="shared" si="244"/>
        <v>17500002</v>
      </c>
      <c r="C15614" s="32" t="s">
        <v>624</v>
      </c>
      <c r="D15614" s="33">
        <v>23744776.219999999</v>
      </c>
      <c r="E15614" s="33">
        <v>7959102.04</v>
      </c>
    </row>
    <row r="15615" spans="1:5" x14ac:dyDescent="0.25">
      <c r="A15615">
        <v>11</v>
      </c>
      <c r="B15615" s="35" t="str">
        <f t="shared" si="244"/>
        <v>17500011</v>
      </c>
      <c r="C15615" s="32" t="s">
        <v>625</v>
      </c>
      <c r="D15615" s="33">
        <v>5864527.3700000001</v>
      </c>
      <c r="E15615" s="33">
        <v>1207453.05</v>
      </c>
    </row>
    <row r="15616" spans="1:5" x14ac:dyDescent="0.25">
      <c r="A15616">
        <v>11</v>
      </c>
      <c r="B15616" s="35" t="str">
        <f t="shared" si="244"/>
        <v>17500012</v>
      </c>
      <c r="C15616" s="32" t="s">
        <v>626</v>
      </c>
      <c r="D15616" s="33">
        <v>2873680.18</v>
      </c>
      <c r="E15616" s="33">
        <v>1156584.5</v>
      </c>
    </row>
    <row r="15617" spans="1:5" x14ac:dyDescent="0.25">
      <c r="A15617">
        <v>11</v>
      </c>
      <c r="B15617" s="35" t="str">
        <f t="shared" si="244"/>
        <v xml:space="preserve">F175    </v>
      </c>
      <c r="C15617" s="25" t="s">
        <v>627</v>
      </c>
      <c r="D15617" s="26">
        <v>63079336.32</v>
      </c>
      <c r="E15617" s="26">
        <v>21757208.739999998</v>
      </c>
    </row>
    <row r="15618" spans="1:5" x14ac:dyDescent="0.25">
      <c r="A15618">
        <v>11</v>
      </c>
      <c r="B15618" s="35" t="str">
        <f t="shared" si="244"/>
        <v>F1-P110.</v>
      </c>
      <c r="C15618" s="25" t="s">
        <v>220</v>
      </c>
      <c r="D15618" s="26">
        <v>63079336.32</v>
      </c>
      <c r="E15618" s="26">
        <v>21757208.739999998</v>
      </c>
    </row>
    <row r="15619" spans="1:5" x14ac:dyDescent="0.25">
      <c r="A15619">
        <v>11</v>
      </c>
      <c r="B15619" s="35" t="str">
        <f t="shared" si="244"/>
        <v>F1-P110.</v>
      </c>
      <c r="C15619" s="30" t="s">
        <v>221</v>
      </c>
      <c r="D15619" s="31">
        <v>877142340.46000004</v>
      </c>
      <c r="E15619" s="31">
        <v>720177227.02999997</v>
      </c>
    </row>
    <row r="15620" spans="1:5" x14ac:dyDescent="0.25">
      <c r="A15620">
        <v>11</v>
      </c>
      <c r="B15620" s="35" t="str">
        <f t="shared" si="244"/>
        <v>18100003</v>
      </c>
      <c r="C15620" s="32" t="s">
        <v>628</v>
      </c>
      <c r="D15620" s="33">
        <v>147187.84</v>
      </c>
      <c r="E15620" s="33">
        <v>54669.48</v>
      </c>
    </row>
    <row r="15621" spans="1:5" x14ac:dyDescent="0.25">
      <c r="A15621">
        <v>11</v>
      </c>
      <c r="B15621" s="35" t="str">
        <f t="shared" si="244"/>
        <v>18100093</v>
      </c>
      <c r="C15621" s="32" t="s">
        <v>629</v>
      </c>
      <c r="D15621" s="33">
        <v>39822.800000000003</v>
      </c>
      <c r="E15621" s="33">
        <v>35728.93</v>
      </c>
    </row>
    <row r="15622" spans="1:5" x14ac:dyDescent="0.25">
      <c r="A15622">
        <v>11</v>
      </c>
      <c r="B15622" s="35" t="str">
        <f t="shared" si="244"/>
        <v>18100203</v>
      </c>
      <c r="C15622" s="32" t="s">
        <v>630</v>
      </c>
      <c r="D15622" s="33">
        <v>1510478.3</v>
      </c>
      <c r="E15622" s="33">
        <v>1435296.05</v>
      </c>
    </row>
    <row r="15623" spans="1:5" x14ac:dyDescent="0.25">
      <c r="A15623">
        <v>11</v>
      </c>
      <c r="B15623" s="35" t="str">
        <f t="shared" si="244"/>
        <v>18100213</v>
      </c>
      <c r="C15623" s="32" t="s">
        <v>631</v>
      </c>
      <c r="D15623" s="33">
        <v>4292930.25</v>
      </c>
      <c r="E15623" s="33">
        <v>4232569.8099999996</v>
      </c>
    </row>
    <row r="15624" spans="1:5" x14ac:dyDescent="0.25">
      <c r="A15624">
        <v>11</v>
      </c>
      <c r="B15624" s="35" t="str">
        <f t="shared" si="244"/>
        <v>18100223</v>
      </c>
      <c r="C15624" s="32" t="s">
        <v>632</v>
      </c>
      <c r="D15624" s="33">
        <v>1171918.48</v>
      </c>
      <c r="E15624" s="33">
        <v>1096088.44</v>
      </c>
    </row>
    <row r="15625" spans="1:5" x14ac:dyDescent="0.25">
      <c r="A15625">
        <v>11</v>
      </c>
      <c r="B15625" s="35" t="str">
        <f t="shared" si="244"/>
        <v>18100233</v>
      </c>
      <c r="C15625" s="32" t="s">
        <v>633</v>
      </c>
      <c r="D15625" s="33">
        <v>198047.39</v>
      </c>
      <c r="E15625" s="33">
        <v>185232.5</v>
      </c>
    </row>
    <row r="15626" spans="1:5" x14ac:dyDescent="0.25">
      <c r="A15626">
        <v>11</v>
      </c>
      <c r="B15626" s="35" t="str">
        <f t="shared" si="244"/>
        <v>18100473</v>
      </c>
      <c r="C15626" s="32" t="s">
        <v>634</v>
      </c>
      <c r="D15626" s="33">
        <v>1104501.96</v>
      </c>
      <c r="E15626" s="33">
        <v>1011757.44</v>
      </c>
    </row>
    <row r="15627" spans="1:5" x14ac:dyDescent="0.25">
      <c r="A15627">
        <v>11</v>
      </c>
      <c r="B15627" s="35" t="str">
        <f t="shared" si="244"/>
        <v>18100493</v>
      </c>
      <c r="C15627" s="32" t="s">
        <v>635</v>
      </c>
      <c r="D15627" s="33">
        <v>388115.33</v>
      </c>
      <c r="E15627" s="33">
        <v>358933.76000000001</v>
      </c>
    </row>
    <row r="15628" spans="1:5" x14ac:dyDescent="0.25">
      <c r="A15628">
        <v>11</v>
      </c>
      <c r="B15628" s="35" t="str">
        <f t="shared" si="244"/>
        <v>18100663</v>
      </c>
      <c r="C15628" s="32" t="s">
        <v>637</v>
      </c>
      <c r="D15628" s="33">
        <v>571742.23</v>
      </c>
      <c r="E15628" s="33">
        <v>305827.25</v>
      </c>
    </row>
    <row r="15629" spans="1:5" x14ac:dyDescent="0.25">
      <c r="A15629">
        <v>11</v>
      </c>
      <c r="B15629" s="35" t="str">
        <f t="shared" si="244"/>
        <v>18100673</v>
      </c>
      <c r="C15629" s="32" t="s">
        <v>638</v>
      </c>
      <c r="D15629" s="33">
        <v>1050141.75</v>
      </c>
      <c r="E15629" s="33">
        <v>604897.21</v>
      </c>
    </row>
    <row r="15630" spans="1:5" x14ac:dyDescent="0.25">
      <c r="A15630">
        <v>11</v>
      </c>
      <c r="B15630" s="35" t="str">
        <f t="shared" si="244"/>
        <v>18100683</v>
      </c>
      <c r="C15630" s="32" t="s">
        <v>639</v>
      </c>
      <c r="D15630" s="33">
        <v>0</v>
      </c>
      <c r="E15630" s="33">
        <v>2719195.89</v>
      </c>
    </row>
    <row r="15631" spans="1:5" x14ac:dyDescent="0.25">
      <c r="A15631">
        <v>11</v>
      </c>
      <c r="B15631" s="35" t="str">
        <f t="shared" si="244"/>
        <v>18100923</v>
      </c>
      <c r="C15631" s="32" t="s">
        <v>640</v>
      </c>
      <c r="D15631" s="33">
        <v>2153911.88</v>
      </c>
      <c r="E15631" s="33">
        <v>2074405.09</v>
      </c>
    </row>
    <row r="15632" spans="1:5" x14ac:dyDescent="0.25">
      <c r="A15632">
        <v>11</v>
      </c>
      <c r="B15632" s="35" t="str">
        <f t="shared" si="244"/>
        <v>18100933</v>
      </c>
      <c r="C15632" s="32" t="s">
        <v>641</v>
      </c>
      <c r="D15632" s="33">
        <v>445987.94</v>
      </c>
      <c r="E15632" s="33">
        <v>434251.38</v>
      </c>
    </row>
    <row r="15633" spans="1:5" x14ac:dyDescent="0.25">
      <c r="A15633">
        <v>11</v>
      </c>
      <c r="B15633" s="35" t="str">
        <f t="shared" si="244"/>
        <v>18100993</v>
      </c>
      <c r="C15633" s="32" t="s">
        <v>1788</v>
      </c>
      <c r="D15633" s="33">
        <v>4148</v>
      </c>
      <c r="E15633" s="33">
        <v>0</v>
      </c>
    </row>
    <row r="15634" spans="1:5" x14ac:dyDescent="0.25">
      <c r="A15634">
        <v>11</v>
      </c>
      <c r="B15634" s="35" t="str">
        <f t="shared" si="244"/>
        <v>18101023</v>
      </c>
      <c r="C15634" s="32" t="s">
        <v>642</v>
      </c>
      <c r="D15634" s="33">
        <v>1647690.04</v>
      </c>
      <c r="E15634" s="33">
        <v>1570130.36</v>
      </c>
    </row>
    <row r="15635" spans="1:5" x14ac:dyDescent="0.25">
      <c r="A15635">
        <v>11</v>
      </c>
      <c r="B15635" s="35" t="str">
        <f t="shared" si="244"/>
        <v>18101033</v>
      </c>
      <c r="C15635" s="32" t="s">
        <v>643</v>
      </c>
      <c r="D15635" s="33">
        <v>1934809.75</v>
      </c>
      <c r="E15635" s="33">
        <v>1846863.87</v>
      </c>
    </row>
    <row r="15636" spans="1:5" x14ac:dyDescent="0.25">
      <c r="A15636">
        <v>11</v>
      </c>
      <c r="B15636" s="35" t="str">
        <f t="shared" si="244"/>
        <v>18101053</v>
      </c>
      <c r="C15636" s="32" t="s">
        <v>1789</v>
      </c>
      <c r="D15636" s="33">
        <v>153391</v>
      </c>
      <c r="E15636" s="33">
        <v>0</v>
      </c>
    </row>
    <row r="15637" spans="1:5" x14ac:dyDescent="0.25">
      <c r="A15637">
        <v>11</v>
      </c>
      <c r="B15637" s="35" t="str">
        <f t="shared" si="244"/>
        <v>18101083</v>
      </c>
      <c r="C15637" s="32" t="s">
        <v>644</v>
      </c>
      <c r="D15637" s="33">
        <v>290465.27</v>
      </c>
      <c r="E15637" s="33">
        <v>44686.77</v>
      </c>
    </row>
    <row r="15638" spans="1:5" x14ac:dyDescent="0.25">
      <c r="A15638">
        <v>11</v>
      </c>
      <c r="B15638" s="35" t="str">
        <f t="shared" si="244"/>
        <v>18101093</v>
      </c>
      <c r="C15638" s="32" t="s">
        <v>645</v>
      </c>
      <c r="D15638" s="33">
        <v>223784.68</v>
      </c>
      <c r="E15638" s="33">
        <v>34428.480000000003</v>
      </c>
    </row>
    <row r="15639" spans="1:5" x14ac:dyDescent="0.25">
      <c r="A15639">
        <v>11</v>
      </c>
      <c r="B15639" s="35" t="str">
        <f t="shared" si="244"/>
        <v>18101113</v>
      </c>
      <c r="C15639" s="32" t="s">
        <v>646</v>
      </c>
      <c r="D15639" s="33">
        <v>2691033.51</v>
      </c>
      <c r="E15639" s="33">
        <v>2582205.0099999998</v>
      </c>
    </row>
    <row r="15640" spans="1:5" x14ac:dyDescent="0.25">
      <c r="A15640">
        <v>11</v>
      </c>
      <c r="B15640" s="35" t="str">
        <f t="shared" ref="B15640:B15703" si="245">LEFT(C15640,8)</f>
        <v>18101123</v>
      </c>
      <c r="C15640" s="32" t="s">
        <v>647</v>
      </c>
      <c r="D15640" s="33">
        <v>2614118.21</v>
      </c>
      <c r="E15640" s="33">
        <v>2510681.91</v>
      </c>
    </row>
    <row r="15641" spans="1:5" x14ac:dyDescent="0.25">
      <c r="A15641">
        <v>11</v>
      </c>
      <c r="B15641" s="35" t="str">
        <f t="shared" si="245"/>
        <v>18101133</v>
      </c>
      <c r="C15641" s="32" t="s">
        <v>648</v>
      </c>
      <c r="D15641" s="33">
        <v>2027276.2</v>
      </c>
      <c r="E15641" s="33">
        <v>1948477.48</v>
      </c>
    </row>
    <row r="15642" spans="1:5" x14ac:dyDescent="0.25">
      <c r="A15642">
        <v>11</v>
      </c>
      <c r="B15642" s="35" t="str">
        <f t="shared" si="245"/>
        <v>18101143</v>
      </c>
      <c r="C15642" s="32" t="s">
        <v>649</v>
      </c>
      <c r="D15642" s="33">
        <v>2489529.4500000002</v>
      </c>
      <c r="E15642" s="33">
        <v>2395973.02</v>
      </c>
    </row>
    <row r="15643" spans="1:5" x14ac:dyDescent="0.25">
      <c r="A15643">
        <v>11</v>
      </c>
      <c r="B15643" s="35" t="str">
        <f t="shared" si="245"/>
        <v xml:space="preserve">F181    </v>
      </c>
      <c r="C15643" s="25" t="s">
        <v>650</v>
      </c>
      <c r="D15643" s="26">
        <v>27151032.260000002</v>
      </c>
      <c r="E15643" s="26">
        <v>27482300.129999999</v>
      </c>
    </row>
    <row r="15644" spans="1:5" x14ac:dyDescent="0.25">
      <c r="A15644">
        <v>11</v>
      </c>
      <c r="B15644" s="35" t="str">
        <f t="shared" si="245"/>
        <v>F1-P110.</v>
      </c>
      <c r="C15644" s="25" t="s">
        <v>222</v>
      </c>
      <c r="D15644" s="26">
        <v>27151032.260000002</v>
      </c>
      <c r="E15644" s="26">
        <v>27482300.129999999</v>
      </c>
    </row>
    <row r="15645" spans="1:5" x14ac:dyDescent="0.25">
      <c r="A15645">
        <v>11</v>
      </c>
      <c r="B15645" s="35" t="str">
        <f t="shared" si="245"/>
        <v>18210231</v>
      </c>
      <c r="C15645" s="32" t="s">
        <v>1790</v>
      </c>
      <c r="D15645" s="33">
        <v>14592157</v>
      </c>
      <c r="E15645" s="33">
        <v>7296099</v>
      </c>
    </row>
    <row r="15646" spans="1:5" x14ac:dyDescent="0.25">
      <c r="A15646">
        <v>11</v>
      </c>
      <c r="B15646" s="35" t="str">
        <f t="shared" si="245"/>
        <v>18210261</v>
      </c>
      <c r="C15646" s="32" t="s">
        <v>1791</v>
      </c>
      <c r="D15646" s="33">
        <v>50185.88</v>
      </c>
      <c r="E15646" s="33">
        <v>50185.88</v>
      </c>
    </row>
    <row r="15647" spans="1:5" x14ac:dyDescent="0.25">
      <c r="A15647">
        <v>11</v>
      </c>
      <c r="B15647" s="35" t="str">
        <f t="shared" si="245"/>
        <v>18210281</v>
      </c>
      <c r="C15647" s="32" t="s">
        <v>651</v>
      </c>
      <c r="D15647" s="33">
        <v>60295490.299999997</v>
      </c>
      <c r="E15647" s="33">
        <v>60295490.299999997</v>
      </c>
    </row>
    <row r="15648" spans="1:5" x14ac:dyDescent="0.25">
      <c r="A15648">
        <v>11</v>
      </c>
      <c r="B15648" s="35" t="str">
        <f t="shared" si="245"/>
        <v>18210291</v>
      </c>
      <c r="C15648" s="32" t="s">
        <v>1792</v>
      </c>
      <c r="D15648" s="33">
        <v>-5041978.2300000004</v>
      </c>
      <c r="E15648" s="33">
        <v>-11933533.23</v>
      </c>
    </row>
    <row r="15649" spans="1:5" x14ac:dyDescent="0.25">
      <c r="A15649">
        <v>11</v>
      </c>
      <c r="B15649" s="35" t="str">
        <f t="shared" si="245"/>
        <v>18210301</v>
      </c>
      <c r="C15649" s="32" t="s">
        <v>652</v>
      </c>
      <c r="D15649" s="33">
        <v>18185672.66</v>
      </c>
      <c r="E15649" s="33">
        <v>18185672.66</v>
      </c>
    </row>
    <row r="15650" spans="1:5" x14ac:dyDescent="0.25">
      <c r="A15650">
        <v>11</v>
      </c>
      <c r="B15650" s="35" t="str">
        <f t="shared" si="245"/>
        <v>18210311</v>
      </c>
      <c r="C15650" s="32" t="s">
        <v>653</v>
      </c>
      <c r="D15650" s="33">
        <v>24158235.699999999</v>
      </c>
      <c r="E15650" s="33">
        <v>24158235.699999999</v>
      </c>
    </row>
    <row r="15651" spans="1:5" x14ac:dyDescent="0.25">
      <c r="A15651">
        <v>11</v>
      </c>
      <c r="B15651" s="35" t="str">
        <f t="shared" si="245"/>
        <v>18210321</v>
      </c>
      <c r="C15651" s="32" t="s">
        <v>654</v>
      </c>
      <c r="D15651" s="33">
        <v>10469305.720000001</v>
      </c>
      <c r="E15651" s="33">
        <v>10437020.220000001</v>
      </c>
    </row>
    <row r="15652" spans="1:5" x14ac:dyDescent="0.25">
      <c r="A15652">
        <v>11</v>
      </c>
      <c r="B15652" s="35" t="str">
        <f t="shared" si="245"/>
        <v>18210331</v>
      </c>
      <c r="C15652" s="32" t="s">
        <v>655</v>
      </c>
      <c r="D15652" s="33">
        <v>0</v>
      </c>
      <c r="E15652" s="33">
        <v>20070302.23</v>
      </c>
    </row>
    <row r="15653" spans="1:5" x14ac:dyDescent="0.25">
      <c r="A15653">
        <v>11</v>
      </c>
      <c r="B15653" s="35" t="str">
        <f t="shared" si="245"/>
        <v>18210341</v>
      </c>
      <c r="C15653" s="32" t="s">
        <v>656</v>
      </c>
      <c r="D15653" s="33">
        <v>0</v>
      </c>
      <c r="E15653" s="33">
        <v>0</v>
      </c>
    </row>
    <row r="15654" spans="1:5" x14ac:dyDescent="0.25">
      <c r="A15654">
        <v>11</v>
      </c>
      <c r="B15654" s="35" t="str">
        <f t="shared" si="245"/>
        <v xml:space="preserve">F182-1  </v>
      </c>
      <c r="C15654" s="25" t="s">
        <v>657</v>
      </c>
      <c r="D15654" s="26">
        <v>122709069.03</v>
      </c>
      <c r="E15654" s="26">
        <v>128559472.76000001</v>
      </c>
    </row>
    <row r="15655" spans="1:5" x14ac:dyDescent="0.25">
      <c r="A15655">
        <v>11</v>
      </c>
      <c r="B15655" s="35" t="str">
        <f t="shared" si="245"/>
        <v>F1-P110.</v>
      </c>
      <c r="C15655" s="25" t="s">
        <v>223</v>
      </c>
      <c r="D15655" s="26">
        <v>122709069.03</v>
      </c>
      <c r="E15655" s="26">
        <v>128559472.76000001</v>
      </c>
    </row>
    <row r="15656" spans="1:5" x14ac:dyDescent="0.25">
      <c r="A15656">
        <v>11</v>
      </c>
      <c r="B15656" s="35" t="str">
        <f t="shared" si="245"/>
        <v>18220011</v>
      </c>
      <c r="C15656" s="32" t="s">
        <v>1793</v>
      </c>
      <c r="D15656" s="33">
        <v>65708856.939999998</v>
      </c>
      <c r="E15656" s="33">
        <v>65708856.939999998</v>
      </c>
    </row>
    <row r="15657" spans="1:5" x14ac:dyDescent="0.25">
      <c r="A15657">
        <v>11</v>
      </c>
      <c r="B15657" s="35" t="str">
        <f t="shared" si="245"/>
        <v>18220021</v>
      </c>
      <c r="C15657" s="32" t="s">
        <v>1794</v>
      </c>
      <c r="D15657" s="33">
        <v>743111.53</v>
      </c>
      <c r="E15657" s="33">
        <v>743111.53</v>
      </c>
    </row>
    <row r="15658" spans="1:5" x14ac:dyDescent="0.25">
      <c r="A15658">
        <v>11</v>
      </c>
      <c r="B15658" s="35" t="str">
        <f t="shared" si="245"/>
        <v>18220031</v>
      </c>
      <c r="C15658" s="32" t="s">
        <v>1795</v>
      </c>
      <c r="D15658" s="33">
        <v>-18818583.699999999</v>
      </c>
      <c r="E15658" s="33">
        <v>-18818583.699999999</v>
      </c>
    </row>
    <row r="15659" spans="1:5" x14ac:dyDescent="0.25">
      <c r="A15659">
        <v>11</v>
      </c>
      <c r="B15659" s="35" t="str">
        <f t="shared" si="245"/>
        <v>18220041</v>
      </c>
      <c r="C15659" s="32" t="s">
        <v>1796</v>
      </c>
      <c r="D15659" s="33">
        <v>-19368846.739999998</v>
      </c>
      <c r="E15659" s="33">
        <v>-20738990.239999998</v>
      </c>
    </row>
    <row r="15660" spans="1:5" x14ac:dyDescent="0.25">
      <c r="A15660">
        <v>11</v>
      </c>
      <c r="B15660" s="35" t="str">
        <f t="shared" si="245"/>
        <v>18220061</v>
      </c>
      <c r="C15660" s="32" t="s">
        <v>1797</v>
      </c>
      <c r="D15660" s="33">
        <v>-30211680.609999999</v>
      </c>
      <c r="E15660" s="33">
        <v>-30211680.609999999</v>
      </c>
    </row>
    <row r="15661" spans="1:5" x14ac:dyDescent="0.25">
      <c r="A15661">
        <v>11</v>
      </c>
      <c r="B15661" s="35" t="str">
        <f t="shared" si="245"/>
        <v>18220101</v>
      </c>
      <c r="C15661" s="32" t="s">
        <v>658</v>
      </c>
      <c r="D15661" s="33">
        <v>7177807.8399999999</v>
      </c>
      <c r="E15661" s="33">
        <v>4068932.84</v>
      </c>
    </row>
    <row r="15662" spans="1:5" x14ac:dyDescent="0.25">
      <c r="A15662">
        <v>11</v>
      </c>
      <c r="B15662" s="35" t="str">
        <f t="shared" si="245"/>
        <v xml:space="preserve">F182-2  </v>
      </c>
      <c r="C15662" s="25" t="s">
        <v>659</v>
      </c>
      <c r="D15662" s="26">
        <v>5230665.26</v>
      </c>
      <c r="E15662" s="26">
        <v>751646.76</v>
      </c>
    </row>
    <row r="15663" spans="1:5" x14ac:dyDescent="0.25">
      <c r="A15663">
        <v>11</v>
      </c>
      <c r="B15663" s="35" t="str">
        <f t="shared" si="245"/>
        <v>F1-P110.</v>
      </c>
      <c r="C15663" s="25" t="s">
        <v>224</v>
      </c>
      <c r="D15663" s="26">
        <v>5230665.26</v>
      </c>
      <c r="E15663" s="26">
        <v>751646.76</v>
      </c>
    </row>
    <row r="15664" spans="1:5" x14ac:dyDescent="0.25">
      <c r="A15664">
        <v>11</v>
      </c>
      <c r="B15664" s="35" t="str">
        <f t="shared" si="245"/>
        <v>18230002</v>
      </c>
      <c r="C15664" s="32" t="s">
        <v>660</v>
      </c>
      <c r="D15664" s="33">
        <v>1252850.99</v>
      </c>
      <c r="E15664" s="33">
        <v>1469400.92</v>
      </c>
    </row>
    <row r="15665" spans="1:5" x14ac:dyDescent="0.25">
      <c r="A15665">
        <v>11</v>
      </c>
      <c r="B15665" s="35" t="str">
        <f t="shared" si="245"/>
        <v>18230021</v>
      </c>
      <c r="C15665" s="32" t="s">
        <v>661</v>
      </c>
      <c r="D15665" s="33">
        <v>100933892.91</v>
      </c>
      <c r="E15665" s="33">
        <v>91338764.239999995</v>
      </c>
    </row>
    <row r="15666" spans="1:5" x14ac:dyDescent="0.25">
      <c r="A15666">
        <v>11</v>
      </c>
      <c r="B15666" s="35" t="str">
        <f t="shared" si="245"/>
        <v>18230031</v>
      </c>
      <c r="C15666" s="32" t="s">
        <v>662</v>
      </c>
      <c r="D15666" s="33">
        <v>51403518.619999997</v>
      </c>
      <c r="E15666" s="33">
        <v>49110281.189999998</v>
      </c>
    </row>
    <row r="15667" spans="1:5" x14ac:dyDescent="0.25">
      <c r="A15667">
        <v>11</v>
      </c>
      <c r="B15667" s="35" t="str">
        <f t="shared" si="245"/>
        <v>18230032</v>
      </c>
      <c r="C15667" s="32" t="s">
        <v>663</v>
      </c>
      <c r="D15667" s="33">
        <v>13643850.26</v>
      </c>
      <c r="E15667" s="33">
        <v>13099688.220000001</v>
      </c>
    </row>
    <row r="15668" spans="1:5" x14ac:dyDescent="0.25">
      <c r="A15668">
        <v>11</v>
      </c>
      <c r="B15668" s="35" t="str">
        <f t="shared" si="245"/>
        <v>18230041</v>
      </c>
      <c r="C15668" s="32" t="s">
        <v>664</v>
      </c>
      <c r="D15668" s="33">
        <v>21589277</v>
      </c>
      <c r="E15668" s="33">
        <v>21589277</v>
      </c>
    </row>
    <row r="15669" spans="1:5" x14ac:dyDescent="0.25">
      <c r="A15669">
        <v>11</v>
      </c>
      <c r="B15669" s="35" t="str">
        <f t="shared" si="245"/>
        <v>18230042</v>
      </c>
      <c r="C15669" s="32" t="s">
        <v>665</v>
      </c>
      <c r="D15669" s="33">
        <v>-5054949.3499999996</v>
      </c>
      <c r="E15669" s="33">
        <v>-5369009.4500000002</v>
      </c>
    </row>
    <row r="15670" spans="1:5" x14ac:dyDescent="0.25">
      <c r="A15670">
        <v>11</v>
      </c>
      <c r="B15670" s="35" t="str">
        <f t="shared" si="245"/>
        <v>18230051</v>
      </c>
      <c r="C15670" s="32" t="s">
        <v>666</v>
      </c>
      <c r="D15670" s="33">
        <v>-17294509.710000001</v>
      </c>
      <c r="E15670" s="33">
        <v>-17822948.5</v>
      </c>
    </row>
    <row r="15671" spans="1:5" x14ac:dyDescent="0.25">
      <c r="A15671">
        <v>11</v>
      </c>
      <c r="B15671" s="35" t="str">
        <f t="shared" si="245"/>
        <v>18230061</v>
      </c>
      <c r="C15671" s="32" t="s">
        <v>667</v>
      </c>
      <c r="D15671" s="33">
        <v>1038841</v>
      </c>
      <c r="E15671" s="33">
        <v>911604</v>
      </c>
    </row>
    <row r="15672" spans="1:5" x14ac:dyDescent="0.25">
      <c r="A15672">
        <v>11</v>
      </c>
      <c r="B15672" s="35" t="str">
        <f t="shared" si="245"/>
        <v>18230071</v>
      </c>
      <c r="C15672" s="32" t="s">
        <v>668</v>
      </c>
      <c r="D15672" s="33">
        <v>113632921</v>
      </c>
      <c r="E15672" s="33">
        <v>113632921</v>
      </c>
    </row>
    <row r="15673" spans="1:5" x14ac:dyDescent="0.25">
      <c r="A15673">
        <v>11</v>
      </c>
      <c r="B15673" s="35" t="str">
        <f t="shared" si="245"/>
        <v>18230081</v>
      </c>
      <c r="C15673" s="32" t="s">
        <v>669</v>
      </c>
      <c r="D15673" s="33">
        <v>-111869702.98999999</v>
      </c>
      <c r="E15673" s="33">
        <v>-113632921</v>
      </c>
    </row>
    <row r="15674" spans="1:5" x14ac:dyDescent="0.25">
      <c r="A15674">
        <v>11</v>
      </c>
      <c r="B15674" s="35" t="str">
        <f t="shared" si="245"/>
        <v>18230311</v>
      </c>
      <c r="C15674" s="32" t="s">
        <v>670</v>
      </c>
      <c r="D15674" s="33">
        <v>30000</v>
      </c>
      <c r="E15674" s="33">
        <v>30000</v>
      </c>
    </row>
    <row r="15675" spans="1:5" x14ac:dyDescent="0.25">
      <c r="A15675">
        <v>11</v>
      </c>
      <c r="B15675" s="35" t="str">
        <f t="shared" si="245"/>
        <v>18230312</v>
      </c>
      <c r="C15675" s="32" t="s">
        <v>671</v>
      </c>
      <c r="D15675" s="33">
        <v>0</v>
      </c>
      <c r="E15675" s="33">
        <v>0</v>
      </c>
    </row>
    <row r="15676" spans="1:5" x14ac:dyDescent="0.25">
      <c r="A15676">
        <v>11</v>
      </c>
      <c r="B15676" s="35" t="str">
        <f t="shared" si="245"/>
        <v>18230351</v>
      </c>
      <c r="C15676" s="32" t="s">
        <v>672</v>
      </c>
      <c r="D15676" s="33">
        <v>105139640.29000001</v>
      </c>
      <c r="E15676" s="33">
        <v>98642246.859999999</v>
      </c>
    </row>
    <row r="15677" spans="1:5" x14ac:dyDescent="0.25">
      <c r="A15677">
        <v>11</v>
      </c>
      <c r="B15677" s="35" t="str">
        <f t="shared" si="245"/>
        <v>18230401</v>
      </c>
      <c r="C15677" s="32" t="s">
        <v>1798</v>
      </c>
      <c r="D15677" s="33">
        <v>13262.01</v>
      </c>
      <c r="E15677" s="33">
        <v>13262.01</v>
      </c>
    </row>
    <row r="15678" spans="1:5" x14ac:dyDescent="0.25">
      <c r="A15678">
        <v>11</v>
      </c>
      <c r="B15678" s="35" t="str">
        <f t="shared" si="245"/>
        <v>18230431</v>
      </c>
      <c r="C15678" s="32" t="s">
        <v>673</v>
      </c>
      <c r="D15678" s="33">
        <v>0</v>
      </c>
      <c r="E15678" s="33">
        <v>0</v>
      </c>
    </row>
    <row r="15679" spans="1:5" x14ac:dyDescent="0.25">
      <c r="A15679">
        <v>11</v>
      </c>
      <c r="B15679" s="35" t="str">
        <f t="shared" si="245"/>
        <v>18230501</v>
      </c>
      <c r="C15679" s="32" t="s">
        <v>674</v>
      </c>
      <c r="D15679" s="33">
        <v>0</v>
      </c>
      <c r="E15679" s="33">
        <v>0</v>
      </c>
    </row>
    <row r="15680" spans="1:5" x14ac:dyDescent="0.25">
      <c r="A15680">
        <v>11</v>
      </c>
      <c r="B15680" s="35" t="str">
        <f t="shared" si="245"/>
        <v>18230502</v>
      </c>
      <c r="C15680" s="32" t="s">
        <v>675</v>
      </c>
      <c r="D15680" s="33">
        <v>0</v>
      </c>
      <c r="E15680" s="33">
        <v>0</v>
      </c>
    </row>
    <row r="15681" spans="1:5" x14ac:dyDescent="0.25">
      <c r="A15681">
        <v>11</v>
      </c>
      <c r="B15681" s="35" t="str">
        <f t="shared" si="245"/>
        <v>18230621</v>
      </c>
      <c r="C15681" s="32" t="s">
        <v>676</v>
      </c>
      <c r="D15681" s="33">
        <v>-68496064.109999999</v>
      </c>
      <c r="E15681" s="33">
        <v>-61487377.409999996</v>
      </c>
    </row>
    <row r="15682" spans="1:5" x14ac:dyDescent="0.25">
      <c r="A15682">
        <v>11</v>
      </c>
      <c r="B15682" s="35" t="str">
        <f t="shared" si="245"/>
        <v>18230631</v>
      </c>
      <c r="C15682" s="32" t="s">
        <v>677</v>
      </c>
      <c r="D15682" s="33">
        <v>70264584.579999998</v>
      </c>
      <c r="E15682" s="33">
        <v>70070164.219999999</v>
      </c>
    </row>
    <row r="15683" spans="1:5" x14ac:dyDescent="0.25">
      <c r="A15683">
        <v>11</v>
      </c>
      <c r="B15683" s="35" t="str">
        <f t="shared" si="245"/>
        <v>18230691</v>
      </c>
      <c r="C15683" s="32" t="s">
        <v>1799</v>
      </c>
      <c r="D15683" s="33">
        <v>-474402.14</v>
      </c>
      <c r="E15683" s="33">
        <v>-474402.14</v>
      </c>
    </row>
    <row r="15684" spans="1:5" x14ac:dyDescent="0.25">
      <c r="A15684">
        <v>11</v>
      </c>
      <c r="B15684" s="35" t="str">
        <f t="shared" si="245"/>
        <v>18230771</v>
      </c>
      <c r="C15684" s="32" t="s">
        <v>678</v>
      </c>
      <c r="D15684" s="33">
        <v>10798862</v>
      </c>
      <c r="E15684" s="33">
        <v>21876949</v>
      </c>
    </row>
    <row r="15685" spans="1:5" x14ac:dyDescent="0.25">
      <c r="A15685">
        <v>11</v>
      </c>
      <c r="B15685" s="35" t="str">
        <f t="shared" si="245"/>
        <v>18230781</v>
      </c>
      <c r="C15685" s="32" t="s">
        <v>679</v>
      </c>
      <c r="D15685" s="33">
        <v>-10798862</v>
      </c>
      <c r="E15685" s="33">
        <v>-21876949</v>
      </c>
    </row>
    <row r="15686" spans="1:5" x14ac:dyDescent="0.25">
      <c r="A15686">
        <v>11</v>
      </c>
      <c r="B15686" s="35" t="str">
        <f t="shared" si="245"/>
        <v>18230791</v>
      </c>
      <c r="C15686" s="32" t="s">
        <v>680</v>
      </c>
      <c r="D15686" s="33">
        <v>3533098</v>
      </c>
      <c r="E15686" s="33">
        <v>3454344</v>
      </c>
    </row>
    <row r="15687" spans="1:5" x14ac:dyDescent="0.25">
      <c r="A15687">
        <v>11</v>
      </c>
      <c r="B15687" s="35" t="str">
        <f t="shared" si="245"/>
        <v>18230971</v>
      </c>
      <c r="C15687" s="32" t="s">
        <v>1800</v>
      </c>
      <c r="D15687" s="33">
        <v>2749643.08</v>
      </c>
      <c r="E15687" s="33">
        <v>2749643.08</v>
      </c>
    </row>
    <row r="15688" spans="1:5" x14ac:dyDescent="0.25">
      <c r="A15688">
        <v>11</v>
      </c>
      <c r="B15688" s="35" t="str">
        <f t="shared" si="245"/>
        <v>18231051</v>
      </c>
      <c r="C15688" s="32" t="s">
        <v>681</v>
      </c>
      <c r="D15688" s="33">
        <v>-34827817</v>
      </c>
      <c r="E15688" s="33">
        <v>-34827817</v>
      </c>
    </row>
    <row r="15689" spans="1:5" x14ac:dyDescent="0.25">
      <c r="A15689">
        <v>11</v>
      </c>
      <c r="B15689" s="35" t="str">
        <f t="shared" si="245"/>
        <v>18231061</v>
      </c>
      <c r="C15689" s="32" t="s">
        <v>682</v>
      </c>
      <c r="D15689" s="33">
        <v>34827817</v>
      </c>
      <c r="E15689" s="33">
        <v>34827817</v>
      </c>
    </row>
    <row r="15690" spans="1:5" x14ac:dyDescent="0.25">
      <c r="A15690">
        <v>11</v>
      </c>
      <c r="B15690" s="35" t="str">
        <f t="shared" si="245"/>
        <v>18231081</v>
      </c>
      <c r="C15690" s="32" t="s">
        <v>683</v>
      </c>
      <c r="D15690" s="33">
        <v>-25644564</v>
      </c>
      <c r="E15690" s="33">
        <v>-25644564</v>
      </c>
    </row>
    <row r="15691" spans="1:5" x14ac:dyDescent="0.25">
      <c r="A15691">
        <v>11</v>
      </c>
      <c r="B15691" s="35" t="str">
        <f t="shared" si="245"/>
        <v>18231091</v>
      </c>
      <c r="C15691" s="32" t="s">
        <v>684</v>
      </c>
      <c r="D15691" s="33">
        <v>25644564</v>
      </c>
      <c r="E15691" s="33">
        <v>25644564</v>
      </c>
    </row>
    <row r="15692" spans="1:5" x14ac:dyDescent="0.25">
      <c r="A15692">
        <v>11</v>
      </c>
      <c r="B15692" s="35" t="str">
        <f t="shared" si="245"/>
        <v>18231141</v>
      </c>
      <c r="C15692" s="32" t="s">
        <v>685</v>
      </c>
      <c r="D15692" s="33">
        <v>-37881375</v>
      </c>
      <c r="E15692" s="33">
        <v>-38038883</v>
      </c>
    </row>
    <row r="15693" spans="1:5" x14ac:dyDescent="0.25">
      <c r="A15693">
        <v>11</v>
      </c>
      <c r="B15693" s="35" t="str">
        <f t="shared" si="245"/>
        <v>18231151</v>
      </c>
      <c r="C15693" s="32" t="s">
        <v>686</v>
      </c>
      <c r="D15693" s="33">
        <v>37881375</v>
      </c>
      <c r="E15693" s="33">
        <v>38038883</v>
      </c>
    </row>
    <row r="15694" spans="1:5" x14ac:dyDescent="0.25">
      <c r="A15694">
        <v>11</v>
      </c>
      <c r="B15694" s="35" t="str">
        <f t="shared" si="245"/>
        <v>18231161</v>
      </c>
      <c r="C15694" s="32" t="s">
        <v>687</v>
      </c>
      <c r="D15694" s="33">
        <v>39647674</v>
      </c>
      <c r="E15694" s="33">
        <v>39647674</v>
      </c>
    </row>
    <row r="15695" spans="1:5" x14ac:dyDescent="0.25">
      <c r="A15695">
        <v>11</v>
      </c>
      <c r="B15695" s="35" t="str">
        <f t="shared" si="245"/>
        <v>18231171</v>
      </c>
      <c r="C15695" s="32" t="s">
        <v>688</v>
      </c>
      <c r="D15695" s="33">
        <v>-39647674</v>
      </c>
      <c r="E15695" s="33">
        <v>-39647674</v>
      </c>
    </row>
    <row r="15696" spans="1:5" x14ac:dyDescent="0.25">
      <c r="A15696">
        <v>11</v>
      </c>
      <c r="B15696" s="35" t="str">
        <f t="shared" si="245"/>
        <v>18231181</v>
      </c>
      <c r="C15696" s="32" t="s">
        <v>689</v>
      </c>
      <c r="D15696" s="33">
        <v>8232968</v>
      </c>
      <c r="E15696" s="33">
        <v>8232968</v>
      </c>
    </row>
    <row r="15697" spans="1:5" x14ac:dyDescent="0.25">
      <c r="A15697">
        <v>11</v>
      </c>
      <c r="B15697" s="35" t="str">
        <f t="shared" si="245"/>
        <v>18231191</v>
      </c>
      <c r="C15697" s="32" t="s">
        <v>690</v>
      </c>
      <c r="D15697" s="33">
        <v>-8232968</v>
      </c>
      <c r="E15697" s="33">
        <v>-8232968</v>
      </c>
    </row>
    <row r="15698" spans="1:5" x14ac:dyDescent="0.25">
      <c r="A15698">
        <v>11</v>
      </c>
      <c r="B15698" s="35" t="str">
        <f t="shared" si="245"/>
        <v>18231241</v>
      </c>
      <c r="C15698" s="32" t="s">
        <v>691</v>
      </c>
      <c r="D15698" s="33">
        <v>465000</v>
      </c>
      <c r="E15698" s="33">
        <v>451211.27</v>
      </c>
    </row>
    <row r="15699" spans="1:5" x14ac:dyDescent="0.25">
      <c r="A15699">
        <v>11</v>
      </c>
      <c r="B15699" s="35" t="str">
        <f t="shared" si="245"/>
        <v>18231251</v>
      </c>
      <c r="C15699" s="32" t="s">
        <v>692</v>
      </c>
      <c r="D15699" s="33">
        <v>23976.81</v>
      </c>
      <c r="E15699" s="33">
        <v>52554.16</v>
      </c>
    </row>
    <row r="15700" spans="1:5" x14ac:dyDescent="0.25">
      <c r="A15700">
        <v>11</v>
      </c>
      <c r="B15700" s="35" t="str">
        <f t="shared" si="245"/>
        <v>18232221</v>
      </c>
      <c r="C15700" s="32" t="s">
        <v>695</v>
      </c>
      <c r="D15700" s="33">
        <v>200000</v>
      </c>
      <c r="E15700" s="33">
        <v>189835.41</v>
      </c>
    </row>
    <row r="15701" spans="1:5" x14ac:dyDescent="0.25">
      <c r="A15701">
        <v>11</v>
      </c>
      <c r="B15701" s="35" t="str">
        <f t="shared" si="245"/>
        <v>18232251</v>
      </c>
      <c r="C15701" s="32" t="s">
        <v>696</v>
      </c>
      <c r="D15701" s="33">
        <v>2156485.4</v>
      </c>
      <c r="E15701" s="33">
        <v>2167207.2000000002</v>
      </c>
    </row>
    <row r="15702" spans="1:5" x14ac:dyDescent="0.25">
      <c r="A15702">
        <v>11</v>
      </c>
      <c r="B15702" s="35" t="str">
        <f t="shared" si="245"/>
        <v>18232261</v>
      </c>
      <c r="C15702" s="32" t="s">
        <v>697</v>
      </c>
      <c r="D15702" s="33">
        <v>250000</v>
      </c>
      <c r="E15702" s="33">
        <v>-39699.61</v>
      </c>
    </row>
    <row r="15703" spans="1:5" x14ac:dyDescent="0.25">
      <c r="A15703">
        <v>11</v>
      </c>
      <c r="B15703" s="35" t="str">
        <f t="shared" si="245"/>
        <v>18232271</v>
      </c>
      <c r="C15703" s="32" t="s">
        <v>698</v>
      </c>
      <c r="D15703" s="33">
        <v>396658.16</v>
      </c>
      <c r="E15703" s="33">
        <v>698064.77</v>
      </c>
    </row>
    <row r="15704" spans="1:5" x14ac:dyDescent="0.25">
      <c r="A15704">
        <v>11</v>
      </c>
      <c r="B15704" s="35" t="str">
        <f t="shared" ref="B15704:B15767" si="246">LEFT(C15704,8)</f>
        <v>18232301</v>
      </c>
      <c r="C15704" s="32" t="s">
        <v>699</v>
      </c>
      <c r="D15704" s="33">
        <v>66431157.369999997</v>
      </c>
      <c r="E15704" s="33">
        <v>63240636.369999997</v>
      </c>
    </row>
    <row r="15705" spans="1:5" x14ac:dyDescent="0.25">
      <c r="A15705">
        <v>11</v>
      </c>
      <c r="B15705" s="35" t="str">
        <f t="shared" si="246"/>
        <v>18232311</v>
      </c>
      <c r="C15705" s="32" t="s">
        <v>700</v>
      </c>
      <c r="D15705" s="33">
        <v>14056824</v>
      </c>
      <c r="E15705" s="33">
        <v>13426689</v>
      </c>
    </row>
    <row r="15706" spans="1:5" x14ac:dyDescent="0.25">
      <c r="A15706">
        <v>11</v>
      </c>
      <c r="B15706" s="35" t="str">
        <f t="shared" si="246"/>
        <v>18232321</v>
      </c>
      <c r="C15706" s="32" t="s">
        <v>701</v>
      </c>
      <c r="D15706" s="33">
        <v>1499999.75</v>
      </c>
      <c r="E15706" s="33">
        <v>1041666.38</v>
      </c>
    </row>
    <row r="15707" spans="1:5" x14ac:dyDescent="0.25">
      <c r="A15707">
        <v>11</v>
      </c>
      <c r="B15707" s="35" t="str">
        <f t="shared" si="246"/>
        <v>18233061</v>
      </c>
      <c r="C15707" s="32" t="s">
        <v>702</v>
      </c>
      <c r="D15707" s="33">
        <v>20000</v>
      </c>
      <c r="E15707" s="33">
        <v>20000</v>
      </c>
    </row>
    <row r="15708" spans="1:5" x14ac:dyDescent="0.25">
      <c r="A15708">
        <v>11</v>
      </c>
      <c r="B15708" s="35" t="str">
        <f t="shared" si="246"/>
        <v>18233091</v>
      </c>
      <c r="C15708" s="32" t="s">
        <v>1801</v>
      </c>
      <c r="D15708" s="33">
        <v>198092.16</v>
      </c>
      <c r="E15708" s="33">
        <v>198092.16</v>
      </c>
    </row>
    <row r="15709" spans="1:5" x14ac:dyDescent="0.25">
      <c r="A15709">
        <v>11</v>
      </c>
      <c r="B15709" s="35" t="str">
        <f t="shared" si="246"/>
        <v>18235521</v>
      </c>
      <c r="C15709" s="32" t="s">
        <v>703</v>
      </c>
      <c r="D15709" s="33">
        <v>23635438.879999999</v>
      </c>
      <c r="E15709" s="33">
        <v>20990807.879999999</v>
      </c>
    </row>
    <row r="15710" spans="1:5" x14ac:dyDescent="0.25">
      <c r="A15710">
        <v>11</v>
      </c>
      <c r="B15710" s="35" t="str">
        <f t="shared" si="246"/>
        <v>18236021</v>
      </c>
      <c r="C15710" s="32" t="s">
        <v>1802</v>
      </c>
      <c r="D15710" s="33">
        <v>15256064.07</v>
      </c>
      <c r="E15710" s="33">
        <v>15256064.07</v>
      </c>
    </row>
    <row r="15711" spans="1:5" x14ac:dyDescent="0.25">
      <c r="A15711">
        <v>11</v>
      </c>
      <c r="B15711" s="35" t="str">
        <f t="shared" si="246"/>
        <v>18236031</v>
      </c>
      <c r="C15711" s="32" t="s">
        <v>1803</v>
      </c>
      <c r="D15711" s="33">
        <v>2873005.76</v>
      </c>
      <c r="E15711" s="33">
        <v>2873005.76</v>
      </c>
    </row>
    <row r="15712" spans="1:5" x14ac:dyDescent="0.25">
      <c r="A15712">
        <v>11</v>
      </c>
      <c r="B15712" s="35" t="str">
        <f t="shared" si="246"/>
        <v>18236041</v>
      </c>
      <c r="C15712" s="32" t="s">
        <v>1804</v>
      </c>
      <c r="D15712" s="33">
        <v>-228709.77</v>
      </c>
      <c r="E15712" s="33">
        <v>-228709.77</v>
      </c>
    </row>
    <row r="15713" spans="1:5" x14ac:dyDescent="0.25">
      <c r="A15713">
        <v>11</v>
      </c>
      <c r="B15713" s="35" t="str">
        <f t="shared" si="246"/>
        <v>18236051</v>
      </c>
      <c r="C15713" s="32" t="s">
        <v>1805</v>
      </c>
      <c r="D15713" s="33">
        <v>107024.51</v>
      </c>
      <c r="E15713" s="33">
        <v>107024.51</v>
      </c>
    </row>
    <row r="15714" spans="1:5" x14ac:dyDescent="0.25">
      <c r="A15714">
        <v>11</v>
      </c>
      <c r="B15714" s="35" t="str">
        <f t="shared" si="246"/>
        <v>18236061</v>
      </c>
      <c r="C15714" s="32" t="s">
        <v>1806</v>
      </c>
      <c r="D15714" s="33">
        <v>1031542.85</v>
      </c>
      <c r="E15714" s="33">
        <v>1031542.85</v>
      </c>
    </row>
    <row r="15715" spans="1:5" x14ac:dyDescent="0.25">
      <c r="A15715">
        <v>11</v>
      </c>
      <c r="B15715" s="35" t="str">
        <f t="shared" si="246"/>
        <v>18236071</v>
      </c>
      <c r="C15715" s="32" t="s">
        <v>1807</v>
      </c>
      <c r="D15715" s="33">
        <v>671052.84</v>
      </c>
      <c r="E15715" s="33">
        <v>671052.84</v>
      </c>
    </row>
    <row r="15716" spans="1:5" x14ac:dyDescent="0.25">
      <c r="A15716">
        <v>11</v>
      </c>
      <c r="B15716" s="35" t="str">
        <f t="shared" si="246"/>
        <v>18236091</v>
      </c>
      <c r="C15716" s="32" t="s">
        <v>1808</v>
      </c>
      <c r="D15716" s="33">
        <v>-100555.3</v>
      </c>
      <c r="E15716" s="33">
        <v>-100555.3</v>
      </c>
    </row>
    <row r="15717" spans="1:5" x14ac:dyDescent="0.25">
      <c r="A15717">
        <v>11</v>
      </c>
      <c r="B15717" s="35" t="str">
        <f t="shared" si="246"/>
        <v>18236101</v>
      </c>
      <c r="C15717" s="32" t="s">
        <v>1809</v>
      </c>
      <c r="D15717" s="33">
        <v>3769772.47</v>
      </c>
      <c r="E15717" s="33">
        <v>3769772.47</v>
      </c>
    </row>
    <row r="15718" spans="1:5" x14ac:dyDescent="0.25">
      <c r="A15718">
        <v>11</v>
      </c>
      <c r="B15718" s="35" t="str">
        <f t="shared" si="246"/>
        <v>18236111</v>
      </c>
      <c r="C15718" s="32" t="s">
        <v>1810</v>
      </c>
      <c r="D15718" s="33">
        <v>-2093995.97</v>
      </c>
      <c r="E15718" s="33">
        <v>-2501219.66</v>
      </c>
    </row>
    <row r="15719" spans="1:5" x14ac:dyDescent="0.25">
      <c r="A15719">
        <v>11</v>
      </c>
      <c r="B15719" s="35" t="str">
        <f t="shared" si="246"/>
        <v>18237112</v>
      </c>
      <c r="C15719" s="32" t="s">
        <v>704</v>
      </c>
      <c r="D15719" s="33">
        <v>294228.84000000003</v>
      </c>
      <c r="E15719" s="33">
        <v>294228.84000000003</v>
      </c>
    </row>
    <row r="15720" spans="1:5" x14ac:dyDescent="0.25">
      <c r="A15720">
        <v>11</v>
      </c>
      <c r="B15720" s="35" t="str">
        <f t="shared" si="246"/>
        <v>18237122</v>
      </c>
      <c r="C15720" s="32" t="s">
        <v>1811</v>
      </c>
      <c r="D15720" s="33">
        <v>169602.13</v>
      </c>
      <c r="E15720" s="33">
        <v>169602.13</v>
      </c>
    </row>
    <row r="15721" spans="1:5" x14ac:dyDescent="0.25">
      <c r="A15721">
        <v>11</v>
      </c>
      <c r="B15721" s="35" t="str">
        <f t="shared" si="246"/>
        <v>18237132</v>
      </c>
      <c r="C15721" s="32" t="s">
        <v>1812</v>
      </c>
      <c r="D15721" s="33">
        <v>133750.43</v>
      </c>
      <c r="E15721" s="33">
        <v>133750.43</v>
      </c>
    </row>
    <row r="15722" spans="1:5" x14ac:dyDescent="0.25">
      <c r="A15722">
        <v>11</v>
      </c>
      <c r="B15722" s="35" t="str">
        <f t="shared" si="246"/>
        <v>18237142</v>
      </c>
      <c r="C15722" s="32" t="s">
        <v>1813</v>
      </c>
      <c r="D15722" s="33">
        <v>53995.63</v>
      </c>
      <c r="E15722" s="33">
        <v>53995.63</v>
      </c>
    </row>
    <row r="15723" spans="1:5" x14ac:dyDescent="0.25">
      <c r="A15723">
        <v>11</v>
      </c>
      <c r="B15723" s="35" t="str">
        <f t="shared" si="246"/>
        <v>18237152</v>
      </c>
      <c r="C15723" s="32" t="s">
        <v>1814</v>
      </c>
      <c r="D15723" s="33">
        <v>67987.45</v>
      </c>
      <c r="E15723" s="33">
        <v>67987.45</v>
      </c>
    </row>
    <row r="15724" spans="1:5" x14ac:dyDescent="0.25">
      <c r="A15724">
        <v>11</v>
      </c>
      <c r="B15724" s="35" t="str">
        <f t="shared" si="246"/>
        <v>18237211</v>
      </c>
      <c r="C15724" s="32" t="s">
        <v>710</v>
      </c>
      <c r="D15724" s="33">
        <v>0</v>
      </c>
      <c r="E15724" s="33">
        <v>0</v>
      </c>
    </row>
    <row r="15725" spans="1:5" x14ac:dyDescent="0.25">
      <c r="A15725">
        <v>11</v>
      </c>
      <c r="B15725" s="35" t="str">
        <f t="shared" si="246"/>
        <v>18237221</v>
      </c>
      <c r="C15725" s="32" t="s">
        <v>711</v>
      </c>
      <c r="D15725" s="33">
        <v>0</v>
      </c>
      <c r="E15725" s="33">
        <v>0</v>
      </c>
    </row>
    <row r="15726" spans="1:5" x14ac:dyDescent="0.25">
      <c r="A15726">
        <v>11</v>
      </c>
      <c r="B15726" s="35" t="str">
        <f t="shared" si="246"/>
        <v>18237271</v>
      </c>
      <c r="C15726" s="32" t="s">
        <v>715</v>
      </c>
      <c r="D15726" s="33">
        <v>0</v>
      </c>
      <c r="E15726" s="33">
        <v>0</v>
      </c>
    </row>
    <row r="15727" spans="1:5" x14ac:dyDescent="0.25">
      <c r="A15727">
        <v>11</v>
      </c>
      <c r="B15727" s="35" t="str">
        <f t="shared" si="246"/>
        <v>18237281</v>
      </c>
      <c r="C15727" s="32" t="s">
        <v>716</v>
      </c>
      <c r="D15727" s="33">
        <v>0</v>
      </c>
      <c r="E15727" s="33">
        <v>0</v>
      </c>
    </row>
    <row r="15728" spans="1:5" x14ac:dyDescent="0.25">
      <c r="A15728">
        <v>11</v>
      </c>
      <c r="B15728" s="35" t="str">
        <f t="shared" si="246"/>
        <v>18237302</v>
      </c>
      <c r="C15728" s="32" t="s">
        <v>717</v>
      </c>
      <c r="D15728" s="33">
        <v>0</v>
      </c>
      <c r="E15728" s="33">
        <v>0</v>
      </c>
    </row>
    <row r="15729" spans="1:5" x14ac:dyDescent="0.25">
      <c r="A15729">
        <v>11</v>
      </c>
      <c r="B15729" s="35" t="str">
        <f t="shared" si="246"/>
        <v>18237331</v>
      </c>
      <c r="C15729" s="32" t="s">
        <v>720</v>
      </c>
      <c r="D15729" s="33">
        <v>0</v>
      </c>
      <c r="E15729" s="33">
        <v>0</v>
      </c>
    </row>
    <row r="15730" spans="1:5" x14ac:dyDescent="0.25">
      <c r="A15730">
        <v>11</v>
      </c>
      <c r="B15730" s="35" t="str">
        <f t="shared" si="246"/>
        <v>18237381</v>
      </c>
      <c r="C15730" s="32" t="s">
        <v>724</v>
      </c>
      <c r="D15730" s="33">
        <v>0</v>
      </c>
      <c r="E15730" s="33">
        <v>0</v>
      </c>
    </row>
    <row r="15731" spans="1:5" x14ac:dyDescent="0.25">
      <c r="A15731">
        <v>11</v>
      </c>
      <c r="B15731" s="35" t="str">
        <f t="shared" si="246"/>
        <v>18237391</v>
      </c>
      <c r="C15731" s="32" t="s">
        <v>725</v>
      </c>
      <c r="D15731" s="33">
        <v>0</v>
      </c>
      <c r="E15731" s="33">
        <v>0</v>
      </c>
    </row>
    <row r="15732" spans="1:5" x14ac:dyDescent="0.25">
      <c r="A15732">
        <v>11</v>
      </c>
      <c r="B15732" s="35" t="str">
        <f t="shared" si="246"/>
        <v>18237411</v>
      </c>
      <c r="C15732" s="32" t="s">
        <v>728</v>
      </c>
      <c r="D15732" s="33">
        <v>0</v>
      </c>
      <c r="E15732" s="33">
        <v>0</v>
      </c>
    </row>
    <row r="15733" spans="1:5" x14ac:dyDescent="0.25">
      <c r="A15733">
        <v>11</v>
      </c>
      <c r="B15733" s="35" t="str">
        <f t="shared" si="246"/>
        <v>18237412</v>
      </c>
      <c r="C15733" s="32" t="s">
        <v>729</v>
      </c>
      <c r="D15733" s="33">
        <v>0</v>
      </c>
      <c r="E15733" s="33">
        <v>0</v>
      </c>
    </row>
    <row r="15734" spans="1:5" x14ac:dyDescent="0.25">
      <c r="A15734">
        <v>11</v>
      </c>
      <c r="B15734" s="35" t="str">
        <f t="shared" si="246"/>
        <v>18237421</v>
      </c>
      <c r="C15734" s="32" t="s">
        <v>730</v>
      </c>
      <c r="D15734" s="33">
        <v>0</v>
      </c>
      <c r="E15734" s="33">
        <v>0</v>
      </c>
    </row>
    <row r="15735" spans="1:5" x14ac:dyDescent="0.25">
      <c r="A15735">
        <v>11</v>
      </c>
      <c r="B15735" s="35" t="str">
        <f t="shared" si="246"/>
        <v>18237431</v>
      </c>
      <c r="C15735" s="32" t="s">
        <v>731</v>
      </c>
      <c r="D15735" s="33">
        <v>0</v>
      </c>
      <c r="E15735" s="33">
        <v>0</v>
      </c>
    </row>
    <row r="15736" spans="1:5" x14ac:dyDescent="0.25">
      <c r="A15736">
        <v>11</v>
      </c>
      <c r="B15736" s="35" t="str">
        <f t="shared" si="246"/>
        <v>18237441</v>
      </c>
      <c r="C15736" s="32" t="s">
        <v>732</v>
      </c>
      <c r="D15736" s="33">
        <v>0</v>
      </c>
      <c r="E15736" s="33">
        <v>0</v>
      </c>
    </row>
    <row r="15737" spans="1:5" x14ac:dyDescent="0.25">
      <c r="A15737">
        <v>11</v>
      </c>
      <c r="B15737" s="35" t="str">
        <f t="shared" si="246"/>
        <v>18237502</v>
      </c>
      <c r="C15737" s="32" t="s">
        <v>736</v>
      </c>
      <c r="D15737" s="33">
        <v>0</v>
      </c>
      <c r="E15737" s="33">
        <v>0</v>
      </c>
    </row>
    <row r="15738" spans="1:5" x14ac:dyDescent="0.25">
      <c r="A15738">
        <v>11</v>
      </c>
      <c r="B15738" s="35" t="str">
        <f t="shared" si="246"/>
        <v>18237512</v>
      </c>
      <c r="C15738" s="32" t="s">
        <v>737</v>
      </c>
      <c r="D15738" s="33">
        <v>0</v>
      </c>
      <c r="E15738" s="33">
        <v>0</v>
      </c>
    </row>
    <row r="15739" spans="1:5" x14ac:dyDescent="0.25">
      <c r="A15739">
        <v>11</v>
      </c>
      <c r="B15739" s="35" t="str">
        <f t="shared" si="246"/>
        <v>18238031</v>
      </c>
      <c r="C15739" s="32" t="s">
        <v>738</v>
      </c>
      <c r="D15739" s="33">
        <v>8257062.1900000004</v>
      </c>
      <c r="E15739" s="33">
        <v>9543026.9700000007</v>
      </c>
    </row>
    <row r="15740" spans="1:5" x14ac:dyDescent="0.25">
      <c r="A15740">
        <v>11</v>
      </c>
      <c r="B15740" s="35" t="str">
        <f t="shared" si="246"/>
        <v>18238032</v>
      </c>
      <c r="C15740" s="32" t="s">
        <v>739</v>
      </c>
      <c r="D15740" s="33">
        <v>2964446.29</v>
      </c>
      <c r="E15740" s="33">
        <v>3459399.23</v>
      </c>
    </row>
    <row r="15741" spans="1:5" x14ac:dyDescent="0.25">
      <c r="A15741">
        <v>11</v>
      </c>
      <c r="B15741" s="35" t="str">
        <f t="shared" si="246"/>
        <v>18238041</v>
      </c>
      <c r="C15741" s="32" t="s">
        <v>740</v>
      </c>
      <c r="D15741" s="33">
        <v>22068712</v>
      </c>
      <c r="E15741" s="33">
        <v>20980669</v>
      </c>
    </row>
    <row r="15742" spans="1:5" x14ac:dyDescent="0.25">
      <c r="A15742">
        <v>11</v>
      </c>
      <c r="B15742" s="35" t="str">
        <f t="shared" si="246"/>
        <v>18238042</v>
      </c>
      <c r="C15742" s="32" t="s">
        <v>741</v>
      </c>
      <c r="D15742" s="33">
        <v>8658316</v>
      </c>
      <c r="E15742" s="33">
        <v>5477533</v>
      </c>
    </row>
    <row r="15743" spans="1:5" x14ac:dyDescent="0.25">
      <c r="A15743">
        <v>11</v>
      </c>
      <c r="B15743" s="35" t="str">
        <f t="shared" si="246"/>
        <v>18238141</v>
      </c>
      <c r="C15743" s="32" t="s">
        <v>742</v>
      </c>
      <c r="D15743" s="33">
        <v>28845920.960000001</v>
      </c>
      <c r="E15743" s="33">
        <v>0</v>
      </c>
    </row>
    <row r="15744" spans="1:5" x14ac:dyDescent="0.25">
      <c r="A15744">
        <v>11</v>
      </c>
      <c r="B15744" s="35" t="str">
        <f t="shared" si="246"/>
        <v>18238142</v>
      </c>
      <c r="C15744" s="32" t="s">
        <v>743</v>
      </c>
      <c r="D15744" s="33">
        <v>69907436.930000007</v>
      </c>
      <c r="E15744" s="33">
        <v>48666258.100000001</v>
      </c>
    </row>
    <row r="15745" spans="1:5" x14ac:dyDescent="0.25">
      <c r="A15745">
        <v>11</v>
      </c>
      <c r="B15745" s="35" t="str">
        <f t="shared" si="246"/>
        <v>18238151</v>
      </c>
      <c r="C15745" s="32" t="s">
        <v>744</v>
      </c>
      <c r="D15745" s="33">
        <v>12265263.75</v>
      </c>
      <c r="E15745" s="33">
        <v>10997300.619999999</v>
      </c>
    </row>
    <row r="15746" spans="1:5" x14ac:dyDescent="0.25">
      <c r="A15746">
        <v>11</v>
      </c>
      <c r="B15746" s="35" t="str">
        <f t="shared" si="246"/>
        <v>18238152</v>
      </c>
      <c r="C15746" s="32" t="s">
        <v>745</v>
      </c>
      <c r="D15746" s="33">
        <v>12608790.34</v>
      </c>
      <c r="E15746" s="33">
        <v>301966.76</v>
      </c>
    </row>
    <row r="15747" spans="1:5" x14ac:dyDescent="0.25">
      <c r="A15747">
        <v>11</v>
      </c>
      <c r="B15747" s="35" t="str">
        <f t="shared" si="246"/>
        <v>18238161</v>
      </c>
      <c r="C15747" s="32" t="s">
        <v>746</v>
      </c>
      <c r="D15747" s="33">
        <v>1139397.48</v>
      </c>
      <c r="E15747" s="33">
        <v>450465.47</v>
      </c>
    </row>
    <row r="15748" spans="1:5" x14ac:dyDescent="0.25">
      <c r="A15748">
        <v>11</v>
      </c>
      <c r="B15748" s="35" t="str">
        <f t="shared" si="246"/>
        <v>18238162</v>
      </c>
      <c r="C15748" s="32" t="s">
        <v>747</v>
      </c>
      <c r="D15748" s="33">
        <v>2615702.75</v>
      </c>
      <c r="E15748" s="33">
        <v>2202901.1800000002</v>
      </c>
    </row>
    <row r="15749" spans="1:5" x14ac:dyDescent="0.25">
      <c r="A15749">
        <v>11</v>
      </c>
      <c r="B15749" s="35" t="str">
        <f t="shared" si="246"/>
        <v>18238171</v>
      </c>
      <c r="C15749" s="32" t="s">
        <v>748</v>
      </c>
      <c r="D15749" s="33">
        <v>449269.52</v>
      </c>
      <c r="E15749" s="33">
        <v>462149.12</v>
      </c>
    </row>
    <row r="15750" spans="1:5" x14ac:dyDescent="0.25">
      <c r="A15750">
        <v>11</v>
      </c>
      <c r="B15750" s="35" t="str">
        <f t="shared" si="246"/>
        <v>18238172</v>
      </c>
      <c r="C15750" s="32" t="s">
        <v>749</v>
      </c>
      <c r="D15750" s="33">
        <v>625874.84</v>
      </c>
      <c r="E15750" s="33">
        <v>411399.3</v>
      </c>
    </row>
    <row r="15751" spans="1:5" x14ac:dyDescent="0.25">
      <c r="A15751">
        <v>11</v>
      </c>
      <c r="B15751" s="35" t="str">
        <f t="shared" si="246"/>
        <v>18238181</v>
      </c>
      <c r="C15751" s="32" t="s">
        <v>750</v>
      </c>
      <c r="D15751" s="33">
        <v>1225599.57</v>
      </c>
      <c r="E15751" s="33">
        <v>0</v>
      </c>
    </row>
    <row r="15752" spans="1:5" x14ac:dyDescent="0.25">
      <c r="A15752">
        <v>11</v>
      </c>
      <c r="B15752" s="35" t="str">
        <f t="shared" si="246"/>
        <v>18238191</v>
      </c>
      <c r="C15752" s="32" t="s">
        <v>751</v>
      </c>
      <c r="D15752" s="33">
        <v>1146665.1100000001</v>
      </c>
      <c r="E15752" s="33">
        <v>0</v>
      </c>
    </row>
    <row r="15753" spans="1:5" x14ac:dyDescent="0.25">
      <c r="A15753">
        <v>11</v>
      </c>
      <c r="B15753" s="35" t="str">
        <f t="shared" si="246"/>
        <v>18238211</v>
      </c>
      <c r="C15753" s="32" t="s">
        <v>752</v>
      </c>
      <c r="D15753" s="33">
        <v>33268.050000000003</v>
      </c>
      <c r="E15753" s="33">
        <v>0</v>
      </c>
    </row>
    <row r="15754" spans="1:5" x14ac:dyDescent="0.25">
      <c r="A15754">
        <v>11</v>
      </c>
      <c r="B15754" s="35" t="str">
        <f t="shared" si="246"/>
        <v>18238221</v>
      </c>
      <c r="C15754" s="32" t="s">
        <v>1815</v>
      </c>
      <c r="D15754" s="33">
        <v>60570.66</v>
      </c>
      <c r="E15754" s="33">
        <v>0</v>
      </c>
    </row>
    <row r="15755" spans="1:5" x14ac:dyDescent="0.25">
      <c r="A15755">
        <v>11</v>
      </c>
      <c r="B15755" s="35" t="str">
        <f t="shared" si="246"/>
        <v>18238311</v>
      </c>
      <c r="C15755" s="32" t="s">
        <v>753</v>
      </c>
      <c r="D15755" s="33">
        <v>12807861.76</v>
      </c>
      <c r="E15755" s="33">
        <v>8664139.7599999998</v>
      </c>
    </row>
    <row r="15756" spans="1:5" x14ac:dyDescent="0.25">
      <c r="A15756">
        <v>11</v>
      </c>
      <c r="B15756" s="35" t="str">
        <f t="shared" si="246"/>
        <v>18238321</v>
      </c>
      <c r="C15756" s="32" t="s">
        <v>754</v>
      </c>
      <c r="D15756" s="33">
        <v>1234468.8999999999</v>
      </c>
      <c r="E15756" s="33">
        <v>617225.9</v>
      </c>
    </row>
    <row r="15757" spans="1:5" x14ac:dyDescent="0.25">
      <c r="A15757">
        <v>11</v>
      </c>
      <c r="B15757" s="35" t="str">
        <f t="shared" si="246"/>
        <v>18238331</v>
      </c>
      <c r="C15757" s="32" t="s">
        <v>755</v>
      </c>
      <c r="D15757" s="33">
        <v>4847549.72</v>
      </c>
      <c r="E15757" s="33">
        <v>2423765.7200000002</v>
      </c>
    </row>
    <row r="15758" spans="1:5" x14ac:dyDescent="0.25">
      <c r="A15758">
        <v>11</v>
      </c>
      <c r="B15758" s="35" t="str">
        <f t="shared" si="246"/>
        <v>18239001</v>
      </c>
      <c r="C15758" s="32" t="s">
        <v>756</v>
      </c>
      <c r="D15758" s="33">
        <v>117797980</v>
      </c>
      <c r="E15758" s="33">
        <v>131627734.91</v>
      </c>
    </row>
    <row r="15759" spans="1:5" x14ac:dyDescent="0.25">
      <c r="A15759">
        <v>11</v>
      </c>
      <c r="B15759" s="35" t="str">
        <f t="shared" si="246"/>
        <v>18239002</v>
      </c>
      <c r="C15759" s="32" t="s">
        <v>757</v>
      </c>
      <c r="D15759" s="33">
        <v>35287658.200000003</v>
      </c>
      <c r="E15759" s="33">
        <v>37454367.109999999</v>
      </c>
    </row>
    <row r="15760" spans="1:5" x14ac:dyDescent="0.25">
      <c r="A15760">
        <v>11</v>
      </c>
      <c r="B15760" s="35" t="str">
        <f t="shared" si="246"/>
        <v>18239011</v>
      </c>
      <c r="C15760" s="32" t="s">
        <v>758</v>
      </c>
      <c r="D15760" s="33">
        <v>3539117.89</v>
      </c>
      <c r="E15760" s="33">
        <v>3789250</v>
      </c>
    </row>
    <row r="15761" spans="1:5" x14ac:dyDescent="0.25">
      <c r="A15761">
        <v>11</v>
      </c>
      <c r="B15761" s="35" t="str">
        <f t="shared" si="246"/>
        <v>18239012</v>
      </c>
      <c r="C15761" s="32" t="s">
        <v>759</v>
      </c>
      <c r="D15761" s="33">
        <v>1372796.83</v>
      </c>
      <c r="E15761" s="33">
        <v>1456174.2</v>
      </c>
    </row>
    <row r="15762" spans="1:5" x14ac:dyDescent="0.25">
      <c r="A15762">
        <v>11</v>
      </c>
      <c r="B15762" s="35" t="str">
        <f t="shared" si="246"/>
        <v>18239021</v>
      </c>
      <c r="C15762" s="32" t="s">
        <v>760</v>
      </c>
      <c r="D15762" s="33">
        <v>26901057.609999999</v>
      </c>
      <c r="E15762" s="33">
        <v>29927478.809999999</v>
      </c>
    </row>
    <row r="15763" spans="1:5" x14ac:dyDescent="0.25">
      <c r="A15763">
        <v>11</v>
      </c>
      <c r="B15763" s="35" t="str">
        <f t="shared" si="246"/>
        <v>18239022</v>
      </c>
      <c r="C15763" s="32" t="s">
        <v>761</v>
      </c>
      <c r="D15763" s="33">
        <v>10083094.82</v>
      </c>
      <c r="E15763" s="33">
        <v>11091901.9</v>
      </c>
    </row>
    <row r="15764" spans="1:5" x14ac:dyDescent="0.25">
      <c r="A15764">
        <v>11</v>
      </c>
      <c r="B15764" s="35" t="str">
        <f t="shared" si="246"/>
        <v>18239023</v>
      </c>
      <c r="C15764" s="32" t="s">
        <v>762</v>
      </c>
      <c r="D15764" s="33">
        <v>0</v>
      </c>
      <c r="E15764" s="33">
        <v>0</v>
      </c>
    </row>
    <row r="15765" spans="1:5" x14ac:dyDescent="0.25">
      <c r="A15765">
        <v>11</v>
      </c>
      <c r="B15765" s="35" t="str">
        <f t="shared" si="246"/>
        <v>18239031</v>
      </c>
      <c r="C15765" s="32" t="s">
        <v>763</v>
      </c>
      <c r="D15765" s="33">
        <v>-148238155.5</v>
      </c>
      <c r="E15765" s="33">
        <v>-165344463.72</v>
      </c>
    </row>
    <row r="15766" spans="1:5" x14ac:dyDescent="0.25">
      <c r="A15766">
        <v>11</v>
      </c>
      <c r="B15766" s="35" t="str">
        <f t="shared" si="246"/>
        <v>18239032</v>
      </c>
      <c r="C15766" s="32" t="s">
        <v>764</v>
      </c>
      <c r="D15766" s="33">
        <v>-46743549.850000001</v>
      </c>
      <c r="E15766" s="33">
        <v>-50002443.210000001</v>
      </c>
    </row>
    <row r="15767" spans="1:5" x14ac:dyDescent="0.25">
      <c r="A15767">
        <v>11</v>
      </c>
      <c r="B15767" s="35" t="str">
        <f t="shared" si="246"/>
        <v>18239042</v>
      </c>
      <c r="C15767" s="32" t="s">
        <v>765</v>
      </c>
      <c r="D15767" s="33">
        <v>0</v>
      </c>
      <c r="E15767" s="33">
        <v>0</v>
      </c>
    </row>
    <row r="15768" spans="1:5" x14ac:dyDescent="0.25">
      <c r="A15768">
        <v>11</v>
      </c>
      <c r="B15768" s="35" t="str">
        <f t="shared" ref="B15768:B15831" si="247">LEFT(C15768,8)</f>
        <v>18239043</v>
      </c>
      <c r="C15768" s="32" t="s">
        <v>1816</v>
      </c>
      <c r="D15768" s="33">
        <v>749096.66</v>
      </c>
      <c r="E15768" s="33">
        <v>3604152.15</v>
      </c>
    </row>
    <row r="15769" spans="1:5" x14ac:dyDescent="0.25">
      <c r="A15769">
        <v>11</v>
      </c>
      <c r="B15769" s="35" t="str">
        <f t="shared" si="247"/>
        <v>18239061</v>
      </c>
      <c r="C15769" s="32" t="s">
        <v>766</v>
      </c>
      <c r="D15769" s="33">
        <v>998178</v>
      </c>
      <c r="E15769" s="33">
        <v>1109585</v>
      </c>
    </row>
    <row r="15770" spans="1:5" x14ac:dyDescent="0.25">
      <c r="A15770">
        <v>11</v>
      </c>
      <c r="B15770" s="35" t="str">
        <f t="shared" si="247"/>
        <v>18239081</v>
      </c>
      <c r="C15770" s="32" t="s">
        <v>767</v>
      </c>
      <c r="D15770" s="33">
        <v>3910850.35</v>
      </c>
      <c r="E15770" s="33">
        <v>5735188.1299999999</v>
      </c>
    </row>
    <row r="15771" spans="1:5" x14ac:dyDescent="0.25">
      <c r="A15771">
        <v>11</v>
      </c>
      <c r="B15771" s="35" t="str">
        <f t="shared" si="247"/>
        <v>18239082</v>
      </c>
      <c r="C15771" s="32" t="s">
        <v>768</v>
      </c>
      <c r="D15771" s="33">
        <v>13240555.550000001</v>
      </c>
      <c r="E15771" s="33">
        <v>15894968.699999999</v>
      </c>
    </row>
    <row r="15772" spans="1:5" x14ac:dyDescent="0.25">
      <c r="A15772">
        <v>11</v>
      </c>
      <c r="B15772" s="35" t="str">
        <f t="shared" si="247"/>
        <v>18239091</v>
      </c>
      <c r="C15772" s="32" t="s">
        <v>769</v>
      </c>
      <c r="D15772" s="33">
        <v>1406373.62</v>
      </c>
      <c r="E15772" s="33">
        <v>4551237.28</v>
      </c>
    </row>
    <row r="15773" spans="1:5" x14ac:dyDescent="0.25">
      <c r="A15773">
        <v>11</v>
      </c>
      <c r="B15773" s="35" t="str">
        <f t="shared" si="247"/>
        <v>18239092</v>
      </c>
      <c r="C15773" s="32" t="s">
        <v>770</v>
      </c>
      <c r="D15773" s="33">
        <v>6399550.1500000004</v>
      </c>
      <c r="E15773" s="33">
        <v>10190617.4</v>
      </c>
    </row>
    <row r="15774" spans="1:5" x14ac:dyDescent="0.25">
      <c r="A15774">
        <v>11</v>
      </c>
      <c r="B15774" s="35" t="str">
        <f t="shared" si="247"/>
        <v>18239111</v>
      </c>
      <c r="C15774" s="32" t="s">
        <v>1817</v>
      </c>
      <c r="D15774" s="33">
        <v>526913.34</v>
      </c>
      <c r="E15774" s="33">
        <v>0</v>
      </c>
    </row>
    <row r="15775" spans="1:5" x14ac:dyDescent="0.25">
      <c r="A15775">
        <v>11</v>
      </c>
      <c r="B15775" s="35" t="str">
        <f t="shared" si="247"/>
        <v>18239121</v>
      </c>
      <c r="C15775" s="32" t="s">
        <v>771</v>
      </c>
      <c r="D15775" s="33">
        <v>2058382</v>
      </c>
      <c r="E15775" s="33">
        <v>2058382</v>
      </c>
    </row>
    <row r="15776" spans="1:5" x14ac:dyDescent="0.25">
      <c r="A15776">
        <v>11</v>
      </c>
      <c r="B15776" s="35" t="str">
        <f t="shared" si="247"/>
        <v>18239131</v>
      </c>
      <c r="C15776" s="32" t="s">
        <v>772</v>
      </c>
      <c r="D15776" s="33">
        <v>-2058382</v>
      </c>
      <c r="E15776" s="33">
        <v>-2058382</v>
      </c>
    </row>
    <row r="15777" spans="1:5" x14ac:dyDescent="0.25">
      <c r="A15777">
        <v>11</v>
      </c>
      <c r="B15777" s="35" t="str">
        <f t="shared" si="247"/>
        <v>18239141</v>
      </c>
      <c r="C15777" s="32" t="s">
        <v>773</v>
      </c>
      <c r="D15777" s="33">
        <v>0</v>
      </c>
      <c r="E15777" s="33">
        <v>11156841</v>
      </c>
    </row>
    <row r="15778" spans="1:5" x14ac:dyDescent="0.25">
      <c r="A15778">
        <v>11</v>
      </c>
      <c r="B15778" s="35" t="str">
        <f t="shared" si="247"/>
        <v>18239151</v>
      </c>
      <c r="C15778" s="32" t="s">
        <v>774</v>
      </c>
      <c r="D15778" s="33">
        <v>0</v>
      </c>
      <c r="E15778" s="33">
        <v>-11156841</v>
      </c>
    </row>
    <row r="15779" spans="1:5" x14ac:dyDescent="0.25">
      <c r="A15779">
        <v>11</v>
      </c>
      <c r="B15779" s="35" t="str">
        <f t="shared" si="247"/>
        <v>18239161</v>
      </c>
      <c r="C15779" s="32" t="s">
        <v>775</v>
      </c>
      <c r="D15779" s="33">
        <v>0</v>
      </c>
      <c r="E15779" s="33">
        <v>10404348</v>
      </c>
    </row>
    <row r="15780" spans="1:5" x14ac:dyDescent="0.25">
      <c r="A15780">
        <v>11</v>
      </c>
      <c r="B15780" s="35" t="str">
        <f t="shared" si="247"/>
        <v>18239171</v>
      </c>
      <c r="C15780" s="32" t="s">
        <v>776</v>
      </c>
      <c r="D15780" s="33">
        <v>0</v>
      </c>
      <c r="E15780" s="33">
        <v>0</v>
      </c>
    </row>
    <row r="15781" spans="1:5" x14ac:dyDescent="0.25">
      <c r="A15781">
        <v>11</v>
      </c>
      <c r="B15781" s="35" t="str">
        <f t="shared" si="247"/>
        <v>18239191</v>
      </c>
      <c r="C15781" s="32" t="s">
        <v>777</v>
      </c>
      <c r="D15781" s="33">
        <v>0</v>
      </c>
      <c r="E15781" s="33">
        <v>0</v>
      </c>
    </row>
    <row r="15782" spans="1:5" x14ac:dyDescent="0.25">
      <c r="A15782">
        <v>11</v>
      </c>
      <c r="B15782" s="35" t="str">
        <f t="shared" si="247"/>
        <v xml:space="preserve">F182-3  </v>
      </c>
      <c r="C15782" s="25" t="s">
        <v>778</v>
      </c>
      <c r="D15782" s="26">
        <v>632367844.39999998</v>
      </c>
      <c r="E15782" s="26">
        <v>557507842.26999998</v>
      </c>
    </row>
    <row r="15783" spans="1:5" x14ac:dyDescent="0.25">
      <c r="A15783">
        <v>11</v>
      </c>
      <c r="B15783" s="35" t="str">
        <f t="shared" si="247"/>
        <v>F1-P110.</v>
      </c>
      <c r="C15783" s="25" t="s">
        <v>225</v>
      </c>
      <c r="D15783" s="26">
        <v>632367844.39999998</v>
      </c>
      <c r="E15783" s="26">
        <v>557507842.26999998</v>
      </c>
    </row>
    <row r="15784" spans="1:5" x14ac:dyDescent="0.25">
      <c r="A15784">
        <v>11</v>
      </c>
      <c r="B15784" s="35" t="str">
        <f t="shared" si="247"/>
        <v>18400013</v>
      </c>
      <c r="C15784" s="32" t="s">
        <v>1818</v>
      </c>
      <c r="D15784" s="33">
        <v>5440.56</v>
      </c>
      <c r="E15784" s="33">
        <v>0</v>
      </c>
    </row>
    <row r="15785" spans="1:5" x14ac:dyDescent="0.25">
      <c r="A15785">
        <v>11</v>
      </c>
      <c r="B15785" s="35" t="str">
        <f t="shared" si="247"/>
        <v>18400123</v>
      </c>
      <c r="C15785" s="32" t="s">
        <v>779</v>
      </c>
      <c r="D15785" s="33">
        <v>0</v>
      </c>
      <c r="E15785" s="33">
        <v>-1138227.05</v>
      </c>
    </row>
    <row r="15786" spans="1:5" x14ac:dyDescent="0.25">
      <c r="A15786">
        <v>11</v>
      </c>
      <c r="B15786" s="35" t="str">
        <f t="shared" si="247"/>
        <v>18400143</v>
      </c>
      <c r="C15786" s="32" t="s">
        <v>780</v>
      </c>
      <c r="D15786" s="33">
        <v>0</v>
      </c>
      <c r="E15786" s="33">
        <v>-1566840.62</v>
      </c>
    </row>
    <row r="15787" spans="1:5" x14ac:dyDescent="0.25">
      <c r="A15787">
        <v>11</v>
      </c>
      <c r="B15787" s="35" t="str">
        <f t="shared" si="247"/>
        <v>18401191</v>
      </c>
      <c r="C15787" s="32" t="s">
        <v>784</v>
      </c>
      <c r="D15787" s="33">
        <v>0</v>
      </c>
      <c r="E15787" s="33">
        <v>119073.77</v>
      </c>
    </row>
    <row r="15788" spans="1:5" x14ac:dyDescent="0.25">
      <c r="A15788">
        <v>11</v>
      </c>
      <c r="B15788" s="35" t="str">
        <f t="shared" si="247"/>
        <v>18401192</v>
      </c>
      <c r="C15788" s="32" t="s">
        <v>785</v>
      </c>
      <c r="D15788" s="33">
        <v>0</v>
      </c>
      <c r="E15788" s="33">
        <v>19186.53</v>
      </c>
    </row>
    <row r="15789" spans="1:5" x14ac:dyDescent="0.25">
      <c r="A15789">
        <v>11</v>
      </c>
      <c r="B15789" s="35" t="str">
        <f t="shared" si="247"/>
        <v>18401193</v>
      </c>
      <c r="C15789" s="32" t="s">
        <v>786</v>
      </c>
      <c r="D15789" s="33">
        <v>0</v>
      </c>
      <c r="E15789" s="33">
        <v>-78287.649999999994</v>
      </c>
    </row>
    <row r="15790" spans="1:5" x14ac:dyDescent="0.25">
      <c r="A15790">
        <v>11</v>
      </c>
      <c r="B15790" s="35" t="str">
        <f t="shared" si="247"/>
        <v>18401201</v>
      </c>
      <c r="C15790" s="32" t="s">
        <v>787</v>
      </c>
      <c r="D15790" s="33">
        <v>0</v>
      </c>
      <c r="E15790" s="33">
        <v>74181.850000000006</v>
      </c>
    </row>
    <row r="15791" spans="1:5" x14ac:dyDescent="0.25">
      <c r="A15791">
        <v>11</v>
      </c>
      <c r="B15791" s="35" t="str">
        <f t="shared" si="247"/>
        <v xml:space="preserve">F184    </v>
      </c>
      <c r="C15791" s="25" t="s">
        <v>788</v>
      </c>
      <c r="D15791" s="26">
        <v>5440.56</v>
      </c>
      <c r="E15791" s="26">
        <v>-2570913.17</v>
      </c>
    </row>
    <row r="15792" spans="1:5" x14ac:dyDescent="0.25">
      <c r="A15792">
        <v>11</v>
      </c>
      <c r="B15792" s="35" t="str">
        <f t="shared" si="247"/>
        <v>F1-P110.</v>
      </c>
      <c r="C15792" s="25" t="s">
        <v>226</v>
      </c>
      <c r="D15792" s="26">
        <v>5440.56</v>
      </c>
      <c r="E15792" s="26">
        <v>-2570913.17</v>
      </c>
    </row>
    <row r="15793" spans="1:5" x14ac:dyDescent="0.25">
      <c r="A15793">
        <v>11</v>
      </c>
      <c r="B15793" s="35" t="str">
        <f t="shared" si="247"/>
        <v>18500003</v>
      </c>
      <c r="C15793" s="32" t="s">
        <v>789</v>
      </c>
      <c r="D15793" s="33">
        <v>145945.89000000001</v>
      </c>
      <c r="E15793" s="33">
        <v>185181.95</v>
      </c>
    </row>
    <row r="15794" spans="1:5" x14ac:dyDescent="0.25">
      <c r="A15794">
        <v>11</v>
      </c>
      <c r="B15794" s="35" t="str">
        <f t="shared" si="247"/>
        <v xml:space="preserve">F185    </v>
      </c>
      <c r="C15794" s="25" t="s">
        <v>790</v>
      </c>
      <c r="D15794" s="26">
        <v>145945.89000000001</v>
      </c>
      <c r="E15794" s="26">
        <v>185181.95</v>
      </c>
    </row>
    <row r="15795" spans="1:5" x14ac:dyDescent="0.25">
      <c r="A15795">
        <v>11</v>
      </c>
      <c r="B15795" s="35" t="str">
        <f t="shared" si="247"/>
        <v>F1-P110.</v>
      </c>
      <c r="C15795" s="25" t="s">
        <v>227</v>
      </c>
      <c r="D15795" s="26">
        <v>145945.89000000001</v>
      </c>
      <c r="E15795" s="26">
        <v>185181.95</v>
      </c>
    </row>
    <row r="15796" spans="1:5" x14ac:dyDescent="0.25">
      <c r="A15796">
        <v>11</v>
      </c>
      <c r="B15796" s="35" t="str">
        <f t="shared" si="247"/>
        <v>18600013</v>
      </c>
      <c r="C15796" s="32" t="s">
        <v>792</v>
      </c>
      <c r="D15796" s="33">
        <v>3351288.88</v>
      </c>
      <c r="E15796" s="33">
        <v>2850503.61</v>
      </c>
    </row>
    <row r="15797" spans="1:5" x14ac:dyDescent="0.25">
      <c r="A15797">
        <v>11</v>
      </c>
      <c r="B15797" s="35" t="str">
        <f t="shared" si="247"/>
        <v>18600053</v>
      </c>
      <c r="C15797" s="32" t="s">
        <v>793</v>
      </c>
      <c r="D15797" s="33">
        <v>6329825.1100000003</v>
      </c>
      <c r="E15797" s="33">
        <v>3250531.68</v>
      </c>
    </row>
    <row r="15798" spans="1:5" x14ac:dyDescent="0.25">
      <c r="A15798">
        <v>11</v>
      </c>
      <c r="B15798" s="35" t="str">
        <f t="shared" si="247"/>
        <v>18600091</v>
      </c>
      <c r="C15798" s="32" t="s">
        <v>794</v>
      </c>
      <c r="D15798" s="33">
        <v>9837.34</v>
      </c>
      <c r="E15798" s="33">
        <v>61002.21</v>
      </c>
    </row>
    <row r="15799" spans="1:5" x14ac:dyDescent="0.25">
      <c r="A15799">
        <v>11</v>
      </c>
      <c r="B15799" s="35" t="str">
        <f t="shared" si="247"/>
        <v>18600122</v>
      </c>
      <c r="C15799" s="32" t="s">
        <v>795</v>
      </c>
      <c r="D15799" s="33">
        <v>7074.85</v>
      </c>
      <c r="E15799" s="33">
        <v>-42500</v>
      </c>
    </row>
    <row r="15800" spans="1:5" x14ac:dyDescent="0.25">
      <c r="A15800">
        <v>11</v>
      </c>
      <c r="B15800" s="35" t="str">
        <f t="shared" si="247"/>
        <v>18600123</v>
      </c>
      <c r="C15800" s="32" t="s">
        <v>796</v>
      </c>
      <c r="D15800" s="33">
        <v>0</v>
      </c>
      <c r="E15800" s="33">
        <v>397.24</v>
      </c>
    </row>
    <row r="15801" spans="1:5" x14ac:dyDescent="0.25">
      <c r="A15801">
        <v>11</v>
      </c>
      <c r="B15801" s="35" t="str">
        <f t="shared" si="247"/>
        <v>18600143</v>
      </c>
      <c r="C15801" s="32" t="s">
        <v>797</v>
      </c>
      <c r="D15801" s="33">
        <v>38413.370000000003</v>
      </c>
      <c r="E15801" s="33">
        <v>115500.87</v>
      </c>
    </row>
    <row r="15802" spans="1:5" x14ac:dyDescent="0.25">
      <c r="A15802">
        <v>11</v>
      </c>
      <c r="B15802" s="35" t="str">
        <f t="shared" si="247"/>
        <v>18600203</v>
      </c>
      <c r="C15802" s="32" t="s">
        <v>798</v>
      </c>
      <c r="D15802" s="33">
        <v>102081.68</v>
      </c>
      <c r="E15802" s="33">
        <v>0</v>
      </c>
    </row>
    <row r="15803" spans="1:5" x14ac:dyDescent="0.25">
      <c r="A15803">
        <v>11</v>
      </c>
      <c r="B15803" s="35" t="str">
        <f t="shared" si="247"/>
        <v>18600291</v>
      </c>
      <c r="C15803" s="32" t="s">
        <v>1819</v>
      </c>
      <c r="D15803" s="33">
        <v>19899.37</v>
      </c>
      <c r="E15803" s="33">
        <v>19899.37</v>
      </c>
    </row>
    <row r="15804" spans="1:5" x14ac:dyDescent="0.25">
      <c r="A15804">
        <v>11</v>
      </c>
      <c r="B15804" s="35" t="str">
        <f t="shared" si="247"/>
        <v>18600363</v>
      </c>
      <c r="C15804" s="32" t="s">
        <v>800</v>
      </c>
      <c r="D15804" s="33">
        <v>0</v>
      </c>
      <c r="E15804" s="33">
        <v>0</v>
      </c>
    </row>
    <row r="15805" spans="1:5" x14ac:dyDescent="0.25">
      <c r="A15805">
        <v>11</v>
      </c>
      <c r="B15805" s="35" t="str">
        <f t="shared" si="247"/>
        <v>18600403</v>
      </c>
      <c r="C15805" s="32" t="s">
        <v>801</v>
      </c>
      <c r="D15805" s="33">
        <v>948621.34</v>
      </c>
      <c r="E15805" s="33">
        <v>913572.54</v>
      </c>
    </row>
    <row r="15806" spans="1:5" x14ac:dyDescent="0.25">
      <c r="A15806">
        <v>11</v>
      </c>
      <c r="B15806" s="35" t="str">
        <f t="shared" si="247"/>
        <v>18600443</v>
      </c>
      <c r="C15806" s="32" t="s">
        <v>802</v>
      </c>
      <c r="D15806" s="33">
        <v>0</v>
      </c>
      <c r="E15806" s="33">
        <v>0</v>
      </c>
    </row>
    <row r="15807" spans="1:5" x14ac:dyDescent="0.25">
      <c r="A15807">
        <v>11</v>
      </c>
      <c r="B15807" s="35" t="str">
        <f t="shared" si="247"/>
        <v>18600512</v>
      </c>
      <c r="C15807" s="32" t="s">
        <v>803</v>
      </c>
      <c r="D15807" s="33">
        <v>0</v>
      </c>
      <c r="E15807" s="33">
        <v>25151674.170000002</v>
      </c>
    </row>
    <row r="15808" spans="1:5" x14ac:dyDescent="0.25">
      <c r="A15808">
        <v>11</v>
      </c>
      <c r="B15808" s="35" t="str">
        <f t="shared" si="247"/>
        <v>18600561</v>
      </c>
      <c r="C15808" s="32" t="s">
        <v>804</v>
      </c>
      <c r="D15808" s="33">
        <v>8018182</v>
      </c>
      <c r="E15808" s="33">
        <v>8062957</v>
      </c>
    </row>
    <row r="15809" spans="1:5" x14ac:dyDescent="0.25">
      <c r="A15809">
        <v>11</v>
      </c>
      <c r="B15809" s="35" t="str">
        <f t="shared" si="247"/>
        <v>18600571</v>
      </c>
      <c r="C15809" s="32" t="s">
        <v>805</v>
      </c>
      <c r="D15809" s="33">
        <v>61453331.560000002</v>
      </c>
      <c r="E15809" s="33">
        <v>61657705.950000003</v>
      </c>
    </row>
    <row r="15810" spans="1:5" x14ac:dyDescent="0.25">
      <c r="A15810">
        <v>11</v>
      </c>
      <c r="B15810" s="35" t="str">
        <f t="shared" si="247"/>
        <v>18600573</v>
      </c>
      <c r="C15810" s="32" t="s">
        <v>806</v>
      </c>
      <c r="D15810" s="33">
        <v>7734211</v>
      </c>
      <c r="E15810" s="33">
        <v>7508396</v>
      </c>
    </row>
    <row r="15811" spans="1:5" x14ac:dyDescent="0.25">
      <c r="A15811">
        <v>11</v>
      </c>
      <c r="B15811" s="35" t="str">
        <f t="shared" si="247"/>
        <v>18600751</v>
      </c>
      <c r="C15811" s="32" t="s">
        <v>807</v>
      </c>
      <c r="D15811" s="33">
        <v>2326734.1800000002</v>
      </c>
      <c r="E15811" s="33">
        <v>2232458.0099999998</v>
      </c>
    </row>
    <row r="15812" spans="1:5" x14ac:dyDescent="0.25">
      <c r="A15812">
        <v>11</v>
      </c>
      <c r="B15812" s="35" t="str">
        <f t="shared" si="247"/>
        <v>18600761</v>
      </c>
      <c r="C15812" s="32" t="s">
        <v>808</v>
      </c>
      <c r="D15812" s="33">
        <v>990976.46</v>
      </c>
      <c r="E15812" s="33">
        <v>929736.27</v>
      </c>
    </row>
    <row r="15813" spans="1:5" x14ac:dyDescent="0.25">
      <c r="A15813">
        <v>11</v>
      </c>
      <c r="B15813" s="35" t="str">
        <f t="shared" si="247"/>
        <v>18600771</v>
      </c>
      <c r="C15813" s="32" t="s">
        <v>809</v>
      </c>
      <c r="D15813" s="33">
        <v>2401901.34</v>
      </c>
      <c r="E15813" s="33">
        <v>2302979.98</v>
      </c>
    </row>
    <row r="15814" spans="1:5" x14ac:dyDescent="0.25">
      <c r="A15814">
        <v>11</v>
      </c>
      <c r="B15814" s="35" t="str">
        <f t="shared" si="247"/>
        <v>18600781</v>
      </c>
      <c r="C15814" s="32" t="s">
        <v>810</v>
      </c>
      <c r="D15814" s="33">
        <v>1265819.3400000001</v>
      </c>
      <c r="E15814" s="33">
        <v>1187594.6000000001</v>
      </c>
    </row>
    <row r="15815" spans="1:5" x14ac:dyDescent="0.25">
      <c r="A15815">
        <v>11</v>
      </c>
      <c r="B15815" s="35" t="str">
        <f t="shared" si="247"/>
        <v>18600861</v>
      </c>
      <c r="C15815" s="32" t="s">
        <v>811</v>
      </c>
      <c r="D15815" s="33">
        <v>0</v>
      </c>
      <c r="E15815" s="33">
        <v>0</v>
      </c>
    </row>
    <row r="15816" spans="1:5" x14ac:dyDescent="0.25">
      <c r="A15816">
        <v>11</v>
      </c>
      <c r="B15816" s="35" t="str">
        <f t="shared" si="247"/>
        <v>18600941</v>
      </c>
      <c r="C15816" s="32" t="s">
        <v>1821</v>
      </c>
      <c r="D15816" s="33">
        <v>14999.36</v>
      </c>
      <c r="E15816" s="33">
        <v>0</v>
      </c>
    </row>
    <row r="15817" spans="1:5" x14ac:dyDescent="0.25">
      <c r="A15817">
        <v>11</v>
      </c>
      <c r="B15817" s="35" t="str">
        <f t="shared" si="247"/>
        <v>18600943</v>
      </c>
      <c r="C15817" s="32" t="s">
        <v>813</v>
      </c>
      <c r="D15817" s="33">
        <v>206244.56</v>
      </c>
      <c r="E15817" s="33">
        <v>86839.78</v>
      </c>
    </row>
    <row r="15818" spans="1:5" x14ac:dyDescent="0.25">
      <c r="A15818">
        <v>11</v>
      </c>
      <c r="B15818" s="35" t="str">
        <f t="shared" si="247"/>
        <v>18601013</v>
      </c>
      <c r="C15818" s="32" t="s">
        <v>814</v>
      </c>
      <c r="D15818" s="33">
        <v>-31265.49</v>
      </c>
      <c r="E15818" s="33">
        <v>92738.13</v>
      </c>
    </row>
    <row r="15819" spans="1:5" x14ac:dyDescent="0.25">
      <c r="A15819">
        <v>11</v>
      </c>
      <c r="B15819" s="35" t="str">
        <f t="shared" si="247"/>
        <v>18601173</v>
      </c>
      <c r="C15819" s="32" t="s">
        <v>1822</v>
      </c>
      <c r="D15819" s="33">
        <v>137265.97</v>
      </c>
      <c r="E15819" s="33">
        <v>0</v>
      </c>
    </row>
    <row r="15820" spans="1:5" x14ac:dyDescent="0.25">
      <c r="A15820">
        <v>11</v>
      </c>
      <c r="B15820" s="35" t="str">
        <f t="shared" si="247"/>
        <v>18601183</v>
      </c>
      <c r="C15820" s="32" t="s">
        <v>815</v>
      </c>
      <c r="D15820" s="33">
        <v>0</v>
      </c>
      <c r="E15820" s="33">
        <v>56828</v>
      </c>
    </row>
    <row r="15821" spans="1:5" x14ac:dyDescent="0.25">
      <c r="A15821">
        <v>11</v>
      </c>
      <c r="B15821" s="35" t="str">
        <f t="shared" si="247"/>
        <v>18601502</v>
      </c>
      <c r="C15821" s="32" t="s">
        <v>816</v>
      </c>
      <c r="D15821" s="33">
        <v>123691.67</v>
      </c>
      <c r="E15821" s="33">
        <v>100712.8</v>
      </c>
    </row>
    <row r="15822" spans="1:5" x14ac:dyDescent="0.25">
      <c r="A15822">
        <v>11</v>
      </c>
      <c r="B15822" s="35" t="str">
        <f t="shared" si="247"/>
        <v>18603001</v>
      </c>
      <c r="C15822" s="32" t="s">
        <v>817</v>
      </c>
      <c r="D15822" s="33">
        <v>0</v>
      </c>
      <c r="E15822" s="33">
        <v>1264973.26</v>
      </c>
    </row>
    <row r="15823" spans="1:5" x14ac:dyDescent="0.25">
      <c r="A15823">
        <v>11</v>
      </c>
      <c r="B15823" s="35" t="str">
        <f t="shared" si="247"/>
        <v>18603003</v>
      </c>
      <c r="C15823" s="32" t="s">
        <v>818</v>
      </c>
      <c r="D15823" s="33">
        <v>1533276.95</v>
      </c>
      <c r="E15823" s="33">
        <v>1620914.73</v>
      </c>
    </row>
    <row r="15824" spans="1:5" x14ac:dyDescent="0.25">
      <c r="A15824">
        <v>11</v>
      </c>
      <c r="B15824" s="35" t="str">
        <f t="shared" si="247"/>
        <v>18603011</v>
      </c>
      <c r="C15824" s="32" t="s">
        <v>819</v>
      </c>
      <c r="D15824" s="33">
        <v>1503441.16</v>
      </c>
      <c r="E15824" s="33">
        <v>1153800.77</v>
      </c>
    </row>
    <row r="15825" spans="1:5" x14ac:dyDescent="0.25">
      <c r="A15825">
        <v>11</v>
      </c>
      <c r="B15825" s="35" t="str">
        <f t="shared" si="247"/>
        <v>18603021</v>
      </c>
      <c r="C15825" s="32" t="s">
        <v>820</v>
      </c>
      <c r="D15825" s="33">
        <v>5185676.08</v>
      </c>
      <c r="E15825" s="33">
        <v>4544900.2300000004</v>
      </c>
    </row>
    <row r="15826" spans="1:5" x14ac:dyDescent="0.25">
      <c r="A15826">
        <v>11</v>
      </c>
      <c r="B15826" s="35" t="str">
        <f t="shared" si="247"/>
        <v>18603031</v>
      </c>
      <c r="C15826" s="32" t="s">
        <v>821</v>
      </c>
      <c r="D15826" s="33">
        <v>1047845.43</v>
      </c>
      <c r="E15826" s="33">
        <v>465372.53</v>
      </c>
    </row>
    <row r="15827" spans="1:5" x14ac:dyDescent="0.25">
      <c r="A15827">
        <v>11</v>
      </c>
      <c r="B15827" s="35" t="str">
        <f t="shared" si="247"/>
        <v>18603041</v>
      </c>
      <c r="C15827" s="32" t="s">
        <v>822</v>
      </c>
      <c r="D15827" s="33">
        <v>670494.4</v>
      </c>
      <c r="E15827" s="33">
        <v>441445.03</v>
      </c>
    </row>
    <row r="15828" spans="1:5" x14ac:dyDescent="0.25">
      <c r="A15828">
        <v>11</v>
      </c>
      <c r="B15828" s="35" t="str">
        <f t="shared" si="247"/>
        <v>18603061</v>
      </c>
      <c r="C15828" s="32" t="s">
        <v>823</v>
      </c>
      <c r="D15828" s="33">
        <v>2525190.61</v>
      </c>
      <c r="E15828" s="33">
        <v>2304737.52</v>
      </c>
    </row>
    <row r="15829" spans="1:5" x14ac:dyDescent="0.25">
      <c r="A15829">
        <v>11</v>
      </c>
      <c r="B15829" s="35" t="str">
        <f t="shared" si="247"/>
        <v>18603081</v>
      </c>
      <c r="C15829" s="32" t="s">
        <v>824</v>
      </c>
      <c r="D15829" s="33">
        <v>10000</v>
      </c>
      <c r="E15829" s="33">
        <v>10000</v>
      </c>
    </row>
    <row r="15830" spans="1:5" x14ac:dyDescent="0.25">
      <c r="A15830">
        <v>11</v>
      </c>
      <c r="B15830" s="35" t="str">
        <f t="shared" si="247"/>
        <v>18603091</v>
      </c>
      <c r="C15830" s="32" t="s">
        <v>825</v>
      </c>
      <c r="D15830" s="33">
        <v>12500</v>
      </c>
      <c r="E15830" s="33">
        <v>12500</v>
      </c>
    </row>
    <row r="15831" spans="1:5" x14ac:dyDescent="0.25">
      <c r="A15831">
        <v>11</v>
      </c>
      <c r="B15831" s="35" t="str">
        <f t="shared" si="247"/>
        <v>18604001</v>
      </c>
      <c r="C15831" s="32" t="s">
        <v>826</v>
      </c>
      <c r="D15831" s="33">
        <v>0</v>
      </c>
      <c r="E15831" s="33">
        <v>1787927.65</v>
      </c>
    </row>
    <row r="15832" spans="1:5" x14ac:dyDescent="0.25">
      <c r="A15832">
        <v>11</v>
      </c>
      <c r="B15832" s="35" t="str">
        <f t="shared" ref="B15832:B15895" si="248">LEFT(C15832,8)</f>
        <v>18604011</v>
      </c>
      <c r="C15832" s="32" t="s">
        <v>827</v>
      </c>
      <c r="D15832" s="33">
        <v>0</v>
      </c>
      <c r="E15832" s="33">
        <v>1517126.11</v>
      </c>
    </row>
    <row r="15833" spans="1:5" x14ac:dyDescent="0.25">
      <c r="A15833">
        <v>11</v>
      </c>
      <c r="B15833" s="35" t="str">
        <f t="shared" si="248"/>
        <v>18604021</v>
      </c>
      <c r="C15833" s="32" t="s">
        <v>828</v>
      </c>
      <c r="D15833" s="33">
        <v>0</v>
      </c>
      <c r="E15833" s="33">
        <v>1856781.31</v>
      </c>
    </row>
    <row r="15834" spans="1:5" x14ac:dyDescent="0.25">
      <c r="A15834">
        <v>11</v>
      </c>
      <c r="B15834" s="35" t="str">
        <f t="shared" si="248"/>
        <v>18604031</v>
      </c>
      <c r="C15834" s="32" t="s">
        <v>829</v>
      </c>
      <c r="D15834" s="33">
        <v>0</v>
      </c>
      <c r="E15834" s="33">
        <v>1537614.54</v>
      </c>
    </row>
    <row r="15835" spans="1:5" x14ac:dyDescent="0.25">
      <c r="A15835">
        <v>11</v>
      </c>
      <c r="B15835" s="35" t="str">
        <f t="shared" si="248"/>
        <v>18604041</v>
      </c>
      <c r="C15835" s="32" t="s">
        <v>830</v>
      </c>
      <c r="D15835" s="33">
        <v>0</v>
      </c>
      <c r="E15835" s="33">
        <v>1362407.44</v>
      </c>
    </row>
    <row r="15836" spans="1:5" x14ac:dyDescent="0.25">
      <c r="A15836">
        <v>11</v>
      </c>
      <c r="B15836" s="35" t="str">
        <f t="shared" si="248"/>
        <v>18605011</v>
      </c>
      <c r="C15836" s="32" t="s">
        <v>831</v>
      </c>
      <c r="D15836" s="33">
        <v>3104992.2</v>
      </c>
      <c r="E15836" s="33">
        <v>5162606.1100000003</v>
      </c>
    </row>
    <row r="15837" spans="1:5" x14ac:dyDescent="0.25">
      <c r="A15837">
        <v>11</v>
      </c>
      <c r="B15837" s="35" t="str">
        <f t="shared" si="248"/>
        <v>18605021</v>
      </c>
      <c r="C15837" s="32" t="s">
        <v>832</v>
      </c>
      <c r="D15837" s="33">
        <v>3484296.87</v>
      </c>
      <c r="E15837" s="33">
        <v>3963425.26</v>
      </c>
    </row>
    <row r="15838" spans="1:5" x14ac:dyDescent="0.25">
      <c r="A15838">
        <v>11</v>
      </c>
      <c r="B15838" s="35" t="str">
        <f t="shared" si="248"/>
        <v>18605031</v>
      </c>
      <c r="C15838" s="32" t="s">
        <v>1823</v>
      </c>
      <c r="D15838" s="33">
        <v>354831.08</v>
      </c>
      <c r="E15838" s="33">
        <v>0</v>
      </c>
    </row>
    <row r="15839" spans="1:5" x14ac:dyDescent="0.25">
      <c r="A15839">
        <v>11</v>
      </c>
      <c r="B15839" s="35" t="str">
        <f t="shared" si="248"/>
        <v>18605041</v>
      </c>
      <c r="C15839" s="32" t="s">
        <v>833</v>
      </c>
      <c r="D15839" s="33">
        <v>2837299.12</v>
      </c>
      <c r="E15839" s="33">
        <v>2525646.75</v>
      </c>
    </row>
    <row r="15840" spans="1:5" x14ac:dyDescent="0.25">
      <c r="A15840">
        <v>11</v>
      </c>
      <c r="B15840" s="35" t="str">
        <f t="shared" si="248"/>
        <v>18605051</v>
      </c>
      <c r="C15840" s="32" t="s">
        <v>834</v>
      </c>
      <c r="D15840" s="33">
        <v>3773575.45</v>
      </c>
      <c r="E15840" s="33">
        <v>3285613.15</v>
      </c>
    </row>
    <row r="15841" spans="1:5" x14ac:dyDescent="0.25">
      <c r="A15841">
        <v>11</v>
      </c>
      <c r="B15841" s="35" t="str">
        <f t="shared" si="248"/>
        <v>18605061</v>
      </c>
      <c r="C15841" s="32" t="s">
        <v>835</v>
      </c>
      <c r="D15841" s="33">
        <v>1529762.46</v>
      </c>
      <c r="E15841" s="33">
        <v>1129110.3400000001</v>
      </c>
    </row>
    <row r="15842" spans="1:5" x14ac:dyDescent="0.25">
      <c r="A15842">
        <v>11</v>
      </c>
      <c r="B15842" s="35" t="str">
        <f t="shared" si="248"/>
        <v>18605071</v>
      </c>
      <c r="C15842" s="32" t="s">
        <v>836</v>
      </c>
      <c r="D15842" s="33">
        <v>2157311.7999999998</v>
      </c>
      <c r="E15842" s="33">
        <v>1786523.8</v>
      </c>
    </row>
    <row r="15843" spans="1:5" x14ac:dyDescent="0.25">
      <c r="A15843">
        <v>11</v>
      </c>
      <c r="B15843" s="35" t="str">
        <f t="shared" si="248"/>
        <v>18605081</v>
      </c>
      <c r="C15843" s="32" t="s">
        <v>837</v>
      </c>
      <c r="D15843" s="33">
        <v>0</v>
      </c>
      <c r="E15843" s="33">
        <v>2748756.49</v>
      </c>
    </row>
    <row r="15844" spans="1:5" x14ac:dyDescent="0.25">
      <c r="A15844">
        <v>11</v>
      </c>
      <c r="B15844" s="35" t="str">
        <f t="shared" si="248"/>
        <v>18608001</v>
      </c>
      <c r="C15844" s="32" t="s">
        <v>838</v>
      </c>
      <c r="D15844" s="33">
        <v>443378.14</v>
      </c>
      <c r="E15844" s="33">
        <v>460060.12</v>
      </c>
    </row>
    <row r="15845" spans="1:5" x14ac:dyDescent="0.25">
      <c r="A15845">
        <v>11</v>
      </c>
      <c r="B15845" s="35" t="str">
        <f t="shared" si="248"/>
        <v>18608002</v>
      </c>
      <c r="C15845" s="32" t="s">
        <v>839</v>
      </c>
      <c r="D15845" s="33">
        <v>628937.44999999995</v>
      </c>
      <c r="E15845" s="33">
        <v>763392.02</v>
      </c>
    </row>
    <row r="15846" spans="1:5" x14ac:dyDescent="0.25">
      <c r="A15846">
        <v>11</v>
      </c>
      <c r="B15846" s="35" t="str">
        <f t="shared" si="248"/>
        <v>18608011</v>
      </c>
      <c r="C15846" s="32" t="s">
        <v>840</v>
      </c>
      <c r="D15846" s="33">
        <v>350000</v>
      </c>
      <c r="E15846" s="33">
        <v>338209.07</v>
      </c>
    </row>
    <row r="15847" spans="1:5" x14ac:dyDescent="0.25">
      <c r="A15847">
        <v>11</v>
      </c>
      <c r="B15847" s="35" t="str">
        <f t="shared" si="248"/>
        <v>18608012</v>
      </c>
      <c r="C15847" s="32" t="s">
        <v>841</v>
      </c>
      <c r="D15847" s="33">
        <v>100000</v>
      </c>
      <c r="E15847" s="33">
        <v>-15782.99</v>
      </c>
    </row>
    <row r="15848" spans="1:5" x14ac:dyDescent="0.25">
      <c r="A15848">
        <v>11</v>
      </c>
      <c r="B15848" s="35" t="str">
        <f t="shared" si="248"/>
        <v>18608021</v>
      </c>
      <c r="C15848" s="32" t="s">
        <v>1824</v>
      </c>
      <c r="D15848" s="33">
        <v>2254508.17</v>
      </c>
      <c r="E15848" s="33">
        <v>2254508.17</v>
      </c>
    </row>
    <row r="15849" spans="1:5" x14ac:dyDescent="0.25">
      <c r="A15849">
        <v>11</v>
      </c>
      <c r="B15849" s="35" t="str">
        <f t="shared" si="248"/>
        <v>18608031</v>
      </c>
      <c r="C15849" s="32" t="s">
        <v>842</v>
      </c>
      <c r="D15849" s="33">
        <v>50000</v>
      </c>
      <c r="E15849" s="33">
        <v>50000</v>
      </c>
    </row>
    <row r="15850" spans="1:5" x14ac:dyDescent="0.25">
      <c r="A15850">
        <v>11</v>
      </c>
      <c r="B15850" s="35" t="str">
        <f t="shared" si="248"/>
        <v>18608041</v>
      </c>
      <c r="C15850" s="32" t="s">
        <v>843</v>
      </c>
      <c r="D15850" s="33">
        <v>1614074.54</v>
      </c>
      <c r="E15850" s="33">
        <v>2385571.23</v>
      </c>
    </row>
    <row r="15851" spans="1:5" x14ac:dyDescent="0.25">
      <c r="A15851">
        <v>11</v>
      </c>
      <c r="B15851" s="35" t="str">
        <f t="shared" si="248"/>
        <v>18608051</v>
      </c>
      <c r="C15851" s="32" t="s">
        <v>844</v>
      </c>
      <c r="D15851" s="33">
        <v>2925000</v>
      </c>
      <c r="E15851" s="33">
        <v>2398813.86</v>
      </c>
    </row>
    <row r="15852" spans="1:5" x14ac:dyDescent="0.25">
      <c r="A15852">
        <v>11</v>
      </c>
      <c r="B15852" s="35" t="str">
        <f t="shared" si="248"/>
        <v>18608062</v>
      </c>
      <c r="C15852" s="32" t="s">
        <v>845</v>
      </c>
      <c r="D15852" s="33">
        <v>-50267724.640000001</v>
      </c>
      <c r="E15852" s="33">
        <v>-50267724.640000001</v>
      </c>
    </row>
    <row r="15853" spans="1:5" x14ac:dyDescent="0.25">
      <c r="A15853">
        <v>11</v>
      </c>
      <c r="B15853" s="35" t="str">
        <f t="shared" si="248"/>
        <v>18608081</v>
      </c>
      <c r="C15853" s="32" t="s">
        <v>846</v>
      </c>
      <c r="D15853" s="33">
        <v>669654.71</v>
      </c>
      <c r="E15853" s="33">
        <v>669654.71</v>
      </c>
    </row>
    <row r="15854" spans="1:5" x14ac:dyDescent="0.25">
      <c r="A15854">
        <v>11</v>
      </c>
      <c r="B15854" s="35" t="str">
        <f t="shared" si="248"/>
        <v>18608111</v>
      </c>
      <c r="C15854" s="32" t="s">
        <v>847</v>
      </c>
      <c r="D15854" s="33">
        <v>250000</v>
      </c>
      <c r="E15854" s="33">
        <v>250000</v>
      </c>
    </row>
    <row r="15855" spans="1:5" x14ac:dyDescent="0.25">
      <c r="A15855">
        <v>11</v>
      </c>
      <c r="B15855" s="35" t="str">
        <f t="shared" si="248"/>
        <v>18608112</v>
      </c>
      <c r="C15855" s="32" t="s">
        <v>848</v>
      </c>
      <c r="D15855" s="33">
        <v>39098452.350000001</v>
      </c>
      <c r="E15855" s="33">
        <v>39315583.479999997</v>
      </c>
    </row>
    <row r="15856" spans="1:5" x14ac:dyDescent="0.25">
      <c r="A15856">
        <v>11</v>
      </c>
      <c r="B15856" s="35" t="str">
        <f t="shared" si="248"/>
        <v>18608141</v>
      </c>
      <c r="C15856" s="32" t="s">
        <v>849</v>
      </c>
      <c r="D15856" s="33">
        <v>224879.76</v>
      </c>
      <c r="E15856" s="33">
        <v>226423.26</v>
      </c>
    </row>
    <row r="15857" spans="1:5" x14ac:dyDescent="0.25">
      <c r="A15857">
        <v>11</v>
      </c>
      <c r="B15857" s="35" t="str">
        <f t="shared" si="248"/>
        <v>18608151</v>
      </c>
      <c r="C15857" s="32" t="s">
        <v>850</v>
      </c>
      <c r="D15857" s="33">
        <v>75000</v>
      </c>
      <c r="E15857" s="33">
        <v>73456.5</v>
      </c>
    </row>
    <row r="15858" spans="1:5" x14ac:dyDescent="0.25">
      <c r="A15858">
        <v>11</v>
      </c>
      <c r="B15858" s="35" t="str">
        <f t="shared" si="248"/>
        <v>18608171</v>
      </c>
      <c r="C15858" s="32" t="s">
        <v>1825</v>
      </c>
      <c r="D15858" s="33">
        <v>212588.68</v>
      </c>
      <c r="E15858" s="33">
        <v>212588.68</v>
      </c>
    </row>
    <row r="15859" spans="1:5" x14ac:dyDescent="0.25">
      <c r="A15859">
        <v>11</v>
      </c>
      <c r="B15859" s="35" t="str">
        <f t="shared" si="248"/>
        <v>18608181</v>
      </c>
      <c r="C15859" s="32" t="s">
        <v>851</v>
      </c>
      <c r="D15859" s="33">
        <v>50000</v>
      </c>
      <c r="E15859" s="33">
        <v>50000</v>
      </c>
    </row>
    <row r="15860" spans="1:5" x14ac:dyDescent="0.25">
      <c r="A15860">
        <v>11</v>
      </c>
      <c r="B15860" s="35" t="str">
        <f t="shared" si="248"/>
        <v>18608191</v>
      </c>
      <c r="C15860" s="32" t="s">
        <v>1826</v>
      </c>
      <c r="D15860" s="33">
        <v>400495.47</v>
      </c>
      <c r="E15860" s="33">
        <v>400495.47</v>
      </c>
    </row>
    <row r="15861" spans="1:5" x14ac:dyDescent="0.25">
      <c r="A15861">
        <v>11</v>
      </c>
      <c r="B15861" s="35" t="str">
        <f t="shared" si="248"/>
        <v>18608211</v>
      </c>
      <c r="C15861" s="32" t="s">
        <v>1827</v>
      </c>
      <c r="D15861" s="33">
        <v>111880.23</v>
      </c>
      <c r="E15861" s="33">
        <v>111880.23</v>
      </c>
    </row>
    <row r="15862" spans="1:5" x14ac:dyDescent="0.25">
      <c r="A15862">
        <v>11</v>
      </c>
      <c r="B15862" s="35" t="str">
        <f t="shared" si="248"/>
        <v>18608212</v>
      </c>
      <c r="C15862" s="32" t="s">
        <v>852</v>
      </c>
      <c r="D15862" s="33">
        <v>1475797.7</v>
      </c>
      <c r="E15862" s="33">
        <v>1485636.56</v>
      </c>
    </row>
    <row r="15863" spans="1:5" x14ac:dyDescent="0.25">
      <c r="A15863">
        <v>11</v>
      </c>
      <c r="B15863" s="35" t="str">
        <f t="shared" si="248"/>
        <v>18608221</v>
      </c>
      <c r="C15863" s="32" t="s">
        <v>1828</v>
      </c>
      <c r="D15863" s="33">
        <v>114999.83</v>
      </c>
      <c r="E15863" s="33">
        <v>1749763.24</v>
      </c>
    </row>
    <row r="15864" spans="1:5" x14ac:dyDescent="0.25">
      <c r="A15864">
        <v>11</v>
      </c>
      <c r="B15864" s="35" t="str">
        <f t="shared" si="248"/>
        <v>18608231</v>
      </c>
      <c r="C15864" s="32" t="s">
        <v>853</v>
      </c>
      <c r="D15864" s="33">
        <v>231698.24</v>
      </c>
      <c r="E15864" s="33">
        <v>299240.65000000002</v>
      </c>
    </row>
    <row r="15865" spans="1:5" x14ac:dyDescent="0.25">
      <c r="A15865">
        <v>11</v>
      </c>
      <c r="B15865" s="35" t="str">
        <f t="shared" si="248"/>
        <v>18608241</v>
      </c>
      <c r="C15865" s="32" t="s">
        <v>854</v>
      </c>
      <c r="D15865" s="33">
        <v>96000</v>
      </c>
      <c r="E15865" s="33">
        <v>96000</v>
      </c>
    </row>
    <row r="15866" spans="1:5" x14ac:dyDescent="0.25">
      <c r="A15866">
        <v>11</v>
      </c>
      <c r="B15866" s="35" t="str">
        <f t="shared" si="248"/>
        <v>18608251</v>
      </c>
      <c r="C15866" s="32" t="s">
        <v>855</v>
      </c>
      <c r="D15866" s="33">
        <v>695.75</v>
      </c>
      <c r="E15866" s="33">
        <v>695.75</v>
      </c>
    </row>
    <row r="15867" spans="1:5" x14ac:dyDescent="0.25">
      <c r="A15867">
        <v>11</v>
      </c>
      <c r="B15867" s="35" t="str">
        <f t="shared" si="248"/>
        <v>18608271</v>
      </c>
      <c r="C15867" s="32" t="s">
        <v>856</v>
      </c>
      <c r="D15867" s="33">
        <v>0</v>
      </c>
      <c r="E15867" s="33">
        <v>-105008.2</v>
      </c>
    </row>
    <row r="15868" spans="1:5" x14ac:dyDescent="0.25">
      <c r="A15868">
        <v>11</v>
      </c>
      <c r="B15868" s="35" t="str">
        <f t="shared" si="248"/>
        <v>18608281</v>
      </c>
      <c r="C15868" s="32" t="s">
        <v>857</v>
      </c>
      <c r="D15868" s="33">
        <v>0</v>
      </c>
      <c r="E15868" s="33">
        <v>80582.3</v>
      </c>
    </row>
    <row r="15869" spans="1:5" x14ac:dyDescent="0.25">
      <c r="A15869">
        <v>11</v>
      </c>
      <c r="B15869" s="35" t="str">
        <f t="shared" si="248"/>
        <v>18608291</v>
      </c>
      <c r="C15869" s="32" t="s">
        <v>858</v>
      </c>
      <c r="D15869" s="33">
        <v>0</v>
      </c>
      <c r="E15869" s="33">
        <v>119551.6</v>
      </c>
    </row>
    <row r="15870" spans="1:5" x14ac:dyDescent="0.25">
      <c r="A15870">
        <v>11</v>
      </c>
      <c r="B15870" s="35" t="str">
        <f t="shared" si="248"/>
        <v>18608311</v>
      </c>
      <c r="C15870" s="32" t="s">
        <v>859</v>
      </c>
      <c r="D15870" s="33">
        <v>0</v>
      </c>
      <c r="E15870" s="33">
        <v>1844645.5</v>
      </c>
    </row>
    <row r="15871" spans="1:5" x14ac:dyDescent="0.25">
      <c r="A15871">
        <v>11</v>
      </c>
      <c r="B15871" s="35" t="str">
        <f t="shared" si="248"/>
        <v>18608312</v>
      </c>
      <c r="C15871" s="32" t="s">
        <v>860</v>
      </c>
      <c r="D15871" s="33">
        <v>3961506.13</v>
      </c>
      <c r="E15871" s="33">
        <v>3970968.52</v>
      </c>
    </row>
    <row r="15872" spans="1:5" x14ac:dyDescent="0.25">
      <c r="A15872">
        <v>11</v>
      </c>
      <c r="B15872" s="35" t="str">
        <f t="shared" si="248"/>
        <v>18608411</v>
      </c>
      <c r="C15872" s="32" t="s">
        <v>861</v>
      </c>
      <c r="D15872" s="33">
        <v>0</v>
      </c>
      <c r="E15872" s="33">
        <v>1844645.51</v>
      </c>
    </row>
    <row r="15873" spans="1:5" x14ac:dyDescent="0.25">
      <c r="A15873">
        <v>11</v>
      </c>
      <c r="B15873" s="35" t="str">
        <f t="shared" si="248"/>
        <v>18608412</v>
      </c>
      <c r="C15873" s="32" t="s">
        <v>1829</v>
      </c>
      <c r="D15873" s="33">
        <v>2651381.7400000002</v>
      </c>
      <c r="E15873" s="33">
        <v>2651381.7400000002</v>
      </c>
    </row>
    <row r="15874" spans="1:5" x14ac:dyDescent="0.25">
      <c r="A15874">
        <v>11</v>
      </c>
      <c r="B15874" s="35" t="str">
        <f t="shared" si="248"/>
        <v>18608451</v>
      </c>
      <c r="C15874" s="32" t="s">
        <v>862</v>
      </c>
      <c r="D15874" s="33">
        <v>0</v>
      </c>
      <c r="E15874" s="33">
        <v>45000</v>
      </c>
    </row>
    <row r="15875" spans="1:5" x14ac:dyDescent="0.25">
      <c r="A15875">
        <v>11</v>
      </c>
      <c r="B15875" s="35" t="str">
        <f t="shared" si="248"/>
        <v>18608612</v>
      </c>
      <c r="C15875" s="32" t="s">
        <v>863</v>
      </c>
      <c r="D15875" s="33">
        <v>792458.63</v>
      </c>
      <c r="E15875" s="33">
        <v>815186.63</v>
      </c>
    </row>
    <row r="15876" spans="1:5" x14ac:dyDescent="0.25">
      <c r="A15876">
        <v>11</v>
      </c>
      <c r="B15876" s="35" t="str">
        <f t="shared" si="248"/>
        <v>18608712</v>
      </c>
      <c r="C15876" s="32" t="s">
        <v>864</v>
      </c>
      <c r="D15876" s="33">
        <v>5360730.47</v>
      </c>
      <c r="E15876" s="33">
        <v>5368222.5199999996</v>
      </c>
    </row>
    <row r="15877" spans="1:5" x14ac:dyDescent="0.25">
      <c r="A15877">
        <v>11</v>
      </c>
      <c r="B15877" s="35" t="str">
        <f t="shared" si="248"/>
        <v>18608722</v>
      </c>
      <c r="C15877" s="32" t="s">
        <v>1830</v>
      </c>
      <c r="D15877" s="33">
        <v>8781.25</v>
      </c>
      <c r="E15877" s="33">
        <v>8781.25</v>
      </c>
    </row>
    <row r="15878" spans="1:5" x14ac:dyDescent="0.25">
      <c r="A15878">
        <v>11</v>
      </c>
      <c r="B15878" s="35" t="str">
        <f t="shared" si="248"/>
        <v>18608752</v>
      </c>
      <c r="C15878" s="32" t="s">
        <v>1831</v>
      </c>
      <c r="D15878" s="33">
        <v>935530</v>
      </c>
      <c r="E15878" s="33">
        <v>935530</v>
      </c>
    </row>
    <row r="15879" spans="1:5" x14ac:dyDescent="0.25">
      <c r="A15879">
        <v>11</v>
      </c>
      <c r="B15879" s="35" t="str">
        <f t="shared" si="248"/>
        <v>18608772</v>
      </c>
      <c r="C15879" s="32" t="s">
        <v>1832</v>
      </c>
      <c r="D15879" s="33">
        <v>-3488999.1</v>
      </c>
      <c r="E15879" s="33">
        <v>-3488999.1</v>
      </c>
    </row>
    <row r="15880" spans="1:5" x14ac:dyDescent="0.25">
      <c r="A15880">
        <v>11</v>
      </c>
      <c r="B15880" s="35" t="str">
        <f t="shared" si="248"/>
        <v>18608782</v>
      </c>
      <c r="C15880" s="32" t="s">
        <v>1833</v>
      </c>
      <c r="D15880" s="33">
        <v>-801550.75</v>
      </c>
      <c r="E15880" s="33">
        <v>-801550.75</v>
      </c>
    </row>
    <row r="15881" spans="1:5" x14ac:dyDescent="0.25">
      <c r="A15881">
        <v>11</v>
      </c>
      <c r="B15881" s="35" t="str">
        <f t="shared" si="248"/>
        <v>18608792</v>
      </c>
      <c r="C15881" s="32" t="s">
        <v>1834</v>
      </c>
      <c r="D15881" s="33">
        <v>-160310.15</v>
      </c>
      <c r="E15881" s="33">
        <v>-160310.15</v>
      </c>
    </row>
    <row r="15882" spans="1:5" x14ac:dyDescent="0.25">
      <c r="A15882">
        <v>11</v>
      </c>
      <c r="B15882" s="35" t="str">
        <f t="shared" si="248"/>
        <v>18609312</v>
      </c>
      <c r="C15882" s="32" t="s">
        <v>1835</v>
      </c>
      <c r="D15882" s="33">
        <v>12405154.710000001</v>
      </c>
      <c r="E15882" s="33">
        <v>12405154.710000001</v>
      </c>
    </row>
    <row r="15883" spans="1:5" x14ac:dyDescent="0.25">
      <c r="A15883">
        <v>11</v>
      </c>
      <c r="B15883" s="35" t="str">
        <f t="shared" si="248"/>
        <v>18609402</v>
      </c>
      <c r="C15883" s="32" t="s">
        <v>865</v>
      </c>
      <c r="D15883" s="33">
        <v>0</v>
      </c>
      <c r="E15883" s="33">
        <v>-404102.46</v>
      </c>
    </row>
    <row r="15884" spans="1:5" x14ac:dyDescent="0.25">
      <c r="A15884">
        <v>11</v>
      </c>
      <c r="B15884" s="35" t="str">
        <f t="shared" si="248"/>
        <v>18609422</v>
      </c>
      <c r="C15884" s="32" t="s">
        <v>866</v>
      </c>
      <c r="D15884" s="33">
        <v>22000000</v>
      </c>
      <c r="E15884" s="33">
        <v>20442357.969999999</v>
      </c>
    </row>
    <row r="15885" spans="1:5" x14ac:dyDescent="0.25">
      <c r="A15885">
        <v>11</v>
      </c>
      <c r="B15885" s="35" t="str">
        <f t="shared" si="248"/>
        <v>18609432</v>
      </c>
      <c r="C15885" s="32" t="s">
        <v>867</v>
      </c>
      <c r="D15885" s="33">
        <v>7419660.5</v>
      </c>
      <c r="E15885" s="33">
        <v>9314870.4600000009</v>
      </c>
    </row>
    <row r="15886" spans="1:5" x14ac:dyDescent="0.25">
      <c r="A15886">
        <v>11</v>
      </c>
      <c r="B15886" s="35" t="str">
        <f t="shared" si="248"/>
        <v>18609512</v>
      </c>
      <c r="C15886" s="32" t="s">
        <v>868</v>
      </c>
      <c r="D15886" s="33">
        <v>238684</v>
      </c>
      <c r="E15886" s="33">
        <v>293811</v>
      </c>
    </row>
    <row r="15887" spans="1:5" x14ac:dyDescent="0.25">
      <c r="A15887">
        <v>11</v>
      </c>
      <c r="B15887" s="35" t="str">
        <f t="shared" si="248"/>
        <v>18609532</v>
      </c>
      <c r="C15887" s="32" t="s">
        <v>869</v>
      </c>
      <c r="D15887" s="33">
        <v>479528.95</v>
      </c>
      <c r="E15887" s="33">
        <v>1081367.92</v>
      </c>
    </row>
    <row r="15888" spans="1:5" x14ac:dyDescent="0.25">
      <c r="A15888">
        <v>11</v>
      </c>
      <c r="B15888" s="35" t="str">
        <f t="shared" si="248"/>
        <v>18609542</v>
      </c>
      <c r="C15888" s="32" t="s">
        <v>870</v>
      </c>
      <c r="D15888" s="33">
        <v>1265653.31</v>
      </c>
      <c r="E15888" s="33">
        <v>1265653.31</v>
      </c>
    </row>
    <row r="15889" spans="1:5" x14ac:dyDescent="0.25">
      <c r="A15889">
        <v>11</v>
      </c>
      <c r="B15889" s="35" t="str">
        <f t="shared" si="248"/>
        <v>18609572</v>
      </c>
      <c r="C15889" s="32" t="s">
        <v>871</v>
      </c>
      <c r="D15889" s="33">
        <v>640000</v>
      </c>
      <c r="E15889" s="33">
        <v>621434.80000000005</v>
      </c>
    </row>
    <row r="15890" spans="1:5" x14ac:dyDescent="0.25">
      <c r="A15890">
        <v>11</v>
      </c>
      <c r="B15890" s="35" t="str">
        <f t="shared" si="248"/>
        <v>18609582</v>
      </c>
      <c r="C15890" s="32" t="s">
        <v>872</v>
      </c>
      <c r="D15890" s="33">
        <v>556500</v>
      </c>
      <c r="E15890" s="33">
        <v>550099.19999999995</v>
      </c>
    </row>
    <row r="15891" spans="1:5" x14ac:dyDescent="0.25">
      <c r="A15891">
        <v>11</v>
      </c>
      <c r="B15891" s="35" t="str">
        <f t="shared" si="248"/>
        <v>18609592</v>
      </c>
      <c r="C15891" s="32" t="s">
        <v>873</v>
      </c>
      <c r="D15891" s="33">
        <v>2475000</v>
      </c>
      <c r="E15891" s="33">
        <v>2469837.39</v>
      </c>
    </row>
    <row r="15892" spans="1:5" x14ac:dyDescent="0.25">
      <c r="A15892">
        <v>11</v>
      </c>
      <c r="B15892" s="35" t="str">
        <f t="shared" si="248"/>
        <v>18609602</v>
      </c>
      <c r="C15892" s="32" t="s">
        <v>874</v>
      </c>
      <c r="D15892" s="33">
        <v>222200</v>
      </c>
      <c r="E15892" s="33">
        <v>214546.24</v>
      </c>
    </row>
    <row r="15893" spans="1:5" x14ac:dyDescent="0.25">
      <c r="A15893">
        <v>11</v>
      </c>
      <c r="B15893" s="35" t="str">
        <f t="shared" si="248"/>
        <v>18609622</v>
      </c>
      <c r="C15893" s="32" t="s">
        <v>875</v>
      </c>
      <c r="D15893" s="33">
        <v>1270000</v>
      </c>
      <c r="E15893" s="33">
        <v>1214873</v>
      </c>
    </row>
    <row r="15894" spans="1:5" x14ac:dyDescent="0.25">
      <c r="A15894">
        <v>11</v>
      </c>
      <c r="B15894" s="35" t="str">
        <f t="shared" si="248"/>
        <v>18609642</v>
      </c>
      <c r="C15894" s="32" t="s">
        <v>876</v>
      </c>
      <c r="D15894" s="33">
        <v>7450000</v>
      </c>
      <c r="E15894" s="33">
        <v>7281029.54</v>
      </c>
    </row>
    <row r="15895" spans="1:5" x14ac:dyDescent="0.25">
      <c r="A15895">
        <v>11</v>
      </c>
      <c r="B15895" s="35" t="str">
        <f t="shared" si="248"/>
        <v>18609652</v>
      </c>
      <c r="C15895" s="32" t="s">
        <v>877</v>
      </c>
      <c r="D15895" s="33">
        <v>2380000</v>
      </c>
      <c r="E15895" s="33">
        <v>1885646.11</v>
      </c>
    </row>
    <row r="15896" spans="1:5" x14ac:dyDescent="0.25">
      <c r="A15896">
        <v>11</v>
      </c>
      <c r="B15896" s="35" t="str">
        <f t="shared" ref="B15896:B15959" si="249">LEFT(C15896,8)</f>
        <v>18609662</v>
      </c>
      <c r="C15896" s="32" t="s">
        <v>878</v>
      </c>
      <c r="D15896" s="33">
        <v>484500</v>
      </c>
      <c r="E15896" s="33">
        <v>484500</v>
      </c>
    </row>
    <row r="15897" spans="1:5" x14ac:dyDescent="0.25">
      <c r="A15897">
        <v>11</v>
      </c>
      <c r="B15897" s="35" t="str">
        <f t="shared" si="249"/>
        <v>18609672</v>
      </c>
      <c r="C15897" s="32" t="s">
        <v>879</v>
      </c>
      <c r="D15897" s="33">
        <v>200000</v>
      </c>
      <c r="E15897" s="33">
        <v>200000</v>
      </c>
    </row>
    <row r="15898" spans="1:5" x14ac:dyDescent="0.25">
      <c r="A15898">
        <v>11</v>
      </c>
      <c r="B15898" s="35" t="str">
        <f t="shared" si="249"/>
        <v>18609682</v>
      </c>
      <c r="C15898" s="32" t="s">
        <v>880</v>
      </c>
      <c r="D15898" s="33">
        <v>140000</v>
      </c>
      <c r="E15898" s="33">
        <v>140000</v>
      </c>
    </row>
    <row r="15899" spans="1:5" x14ac:dyDescent="0.25">
      <c r="A15899">
        <v>11</v>
      </c>
      <c r="B15899" s="35" t="str">
        <f t="shared" si="249"/>
        <v>18609692</v>
      </c>
      <c r="C15899" s="32" t="s">
        <v>881</v>
      </c>
      <c r="D15899" s="33">
        <v>100000</v>
      </c>
      <c r="E15899" s="33">
        <v>100000</v>
      </c>
    </row>
    <row r="15900" spans="1:5" x14ac:dyDescent="0.25">
      <c r="A15900">
        <v>11</v>
      </c>
      <c r="B15900" s="35" t="str">
        <f t="shared" si="249"/>
        <v>18609801</v>
      </c>
      <c r="C15900" s="32" t="s">
        <v>882</v>
      </c>
      <c r="D15900" s="33">
        <v>164151.93</v>
      </c>
      <c r="E15900" s="33">
        <v>165965.81</v>
      </c>
    </row>
    <row r="15901" spans="1:5" x14ac:dyDescent="0.25">
      <c r="A15901">
        <v>11</v>
      </c>
      <c r="B15901" s="35" t="str">
        <f t="shared" si="249"/>
        <v>18609821</v>
      </c>
      <c r="C15901" s="32" t="s">
        <v>883</v>
      </c>
      <c r="D15901" s="33">
        <v>824293.54</v>
      </c>
      <c r="E15901" s="33">
        <v>847622.47</v>
      </c>
    </row>
    <row r="15902" spans="1:5" x14ac:dyDescent="0.25">
      <c r="A15902">
        <v>11</v>
      </c>
      <c r="B15902" s="35" t="str">
        <f t="shared" si="249"/>
        <v>18609841</v>
      </c>
      <c r="C15902" s="32" t="s">
        <v>884</v>
      </c>
      <c r="D15902" s="33">
        <v>1450030.8</v>
      </c>
      <c r="E15902" s="33">
        <v>1450784.75</v>
      </c>
    </row>
    <row r="15903" spans="1:5" x14ac:dyDescent="0.25">
      <c r="A15903">
        <v>11</v>
      </c>
      <c r="B15903" s="35" t="str">
        <f t="shared" si="249"/>
        <v>18609861</v>
      </c>
      <c r="C15903" s="32" t="s">
        <v>885</v>
      </c>
      <c r="D15903" s="33">
        <v>3147880.49</v>
      </c>
      <c r="E15903" s="33">
        <v>2799624.09</v>
      </c>
    </row>
    <row r="15904" spans="1:5" x14ac:dyDescent="0.25">
      <c r="A15904">
        <v>11</v>
      </c>
      <c r="B15904" s="35" t="str">
        <f t="shared" si="249"/>
        <v>18609891</v>
      </c>
      <c r="C15904" s="32" t="s">
        <v>886</v>
      </c>
      <c r="D15904" s="33">
        <v>0</v>
      </c>
      <c r="E15904" s="33">
        <v>0</v>
      </c>
    </row>
    <row r="15905" spans="1:5" x14ac:dyDescent="0.25">
      <c r="A15905">
        <v>11</v>
      </c>
      <c r="B15905" s="35" t="str">
        <f t="shared" si="249"/>
        <v>18630031</v>
      </c>
      <c r="C15905" s="32" t="s">
        <v>887</v>
      </c>
      <c r="D15905" s="33">
        <v>0</v>
      </c>
      <c r="E15905" s="33">
        <v>921763.5</v>
      </c>
    </row>
    <row r="15906" spans="1:5" x14ac:dyDescent="0.25">
      <c r="A15906">
        <v>11</v>
      </c>
      <c r="B15906" s="35" t="str">
        <f t="shared" si="249"/>
        <v xml:space="preserve">F186    </v>
      </c>
      <c r="C15906" s="25" t="s">
        <v>888</v>
      </c>
      <c r="D15906" s="26">
        <v>200862710.33000001</v>
      </c>
      <c r="E15906" s="26">
        <v>239205643.78</v>
      </c>
    </row>
    <row r="15907" spans="1:5" x14ac:dyDescent="0.25">
      <c r="A15907">
        <v>11</v>
      </c>
      <c r="B15907" s="35" t="str">
        <f t="shared" si="249"/>
        <v>F1-P110.</v>
      </c>
      <c r="C15907" s="25" t="s">
        <v>228</v>
      </c>
      <c r="D15907" s="26">
        <v>200862710.33000001</v>
      </c>
      <c r="E15907" s="26">
        <v>239205643.78</v>
      </c>
    </row>
    <row r="15908" spans="1:5" x14ac:dyDescent="0.25">
      <c r="A15908">
        <v>11</v>
      </c>
      <c r="B15908" s="35" t="str">
        <f t="shared" si="249"/>
        <v>18700032</v>
      </c>
      <c r="C15908" s="32" t="s">
        <v>1836</v>
      </c>
      <c r="D15908" s="33">
        <v>316253.37</v>
      </c>
      <c r="E15908" s="33">
        <v>316253.37</v>
      </c>
    </row>
    <row r="15909" spans="1:5" x14ac:dyDescent="0.25">
      <c r="A15909">
        <v>11</v>
      </c>
      <c r="B15909" s="35" t="str">
        <f t="shared" si="249"/>
        <v>18700041</v>
      </c>
      <c r="C15909" s="32" t="s">
        <v>889</v>
      </c>
      <c r="D15909" s="33">
        <v>328215.28000000003</v>
      </c>
      <c r="E15909" s="33">
        <v>316857.63</v>
      </c>
    </row>
    <row r="15910" spans="1:5" x14ac:dyDescent="0.25">
      <c r="A15910">
        <v>11</v>
      </c>
      <c r="B15910" s="35" t="str">
        <f t="shared" si="249"/>
        <v>18700062</v>
      </c>
      <c r="C15910" s="32" t="s">
        <v>1837</v>
      </c>
      <c r="D15910" s="33">
        <v>-28810.29</v>
      </c>
      <c r="E15910" s="33">
        <v>-43915.93</v>
      </c>
    </row>
    <row r="15911" spans="1:5" x14ac:dyDescent="0.25">
      <c r="A15911">
        <v>11</v>
      </c>
      <c r="B15911" s="35" t="str">
        <f t="shared" si="249"/>
        <v>18700071</v>
      </c>
      <c r="C15911" s="32" t="s">
        <v>1838</v>
      </c>
      <c r="D15911" s="33">
        <v>-220629.9</v>
      </c>
      <c r="E15911" s="33">
        <v>-342224.45</v>
      </c>
    </row>
    <row r="15912" spans="1:5" x14ac:dyDescent="0.25">
      <c r="A15912">
        <v>11</v>
      </c>
      <c r="B15912" s="35" t="str">
        <f t="shared" si="249"/>
        <v>18700081</v>
      </c>
      <c r="C15912" s="32" t="s">
        <v>890</v>
      </c>
      <c r="D15912" s="33">
        <v>0</v>
      </c>
      <c r="E15912" s="33">
        <v>0</v>
      </c>
    </row>
    <row r="15913" spans="1:5" x14ac:dyDescent="0.25">
      <c r="A15913">
        <v>11</v>
      </c>
      <c r="B15913" s="35" t="str">
        <f t="shared" si="249"/>
        <v>18700082</v>
      </c>
      <c r="C15913" s="32" t="s">
        <v>891</v>
      </c>
      <c r="D15913" s="33">
        <v>0</v>
      </c>
      <c r="E15913" s="33">
        <v>0</v>
      </c>
    </row>
    <row r="15914" spans="1:5" x14ac:dyDescent="0.25">
      <c r="A15914">
        <v>11</v>
      </c>
      <c r="B15914" s="35" t="str">
        <f t="shared" si="249"/>
        <v xml:space="preserve">F187    </v>
      </c>
      <c r="C15914" s="25" t="s">
        <v>892</v>
      </c>
      <c r="D15914" s="26">
        <v>395028.46</v>
      </c>
      <c r="E15914" s="26">
        <v>246970.62</v>
      </c>
    </row>
    <row r="15915" spans="1:5" x14ac:dyDescent="0.25">
      <c r="A15915">
        <v>11</v>
      </c>
      <c r="B15915" s="35" t="str">
        <f t="shared" si="249"/>
        <v>F1-P110.</v>
      </c>
      <c r="C15915" s="25" t="s">
        <v>229</v>
      </c>
      <c r="D15915" s="26">
        <v>395028.46</v>
      </c>
      <c r="E15915" s="26">
        <v>246970.62</v>
      </c>
    </row>
    <row r="15916" spans="1:5" x14ac:dyDescent="0.25">
      <c r="A15916">
        <v>11</v>
      </c>
      <c r="B15916" s="35" t="str">
        <f t="shared" si="249"/>
        <v>18900173</v>
      </c>
      <c r="C15916" s="32" t="s">
        <v>893</v>
      </c>
      <c r="D15916" s="33">
        <v>1196234.56</v>
      </c>
      <c r="E15916" s="33">
        <v>1041427.82</v>
      </c>
    </row>
    <row r="15917" spans="1:5" x14ac:dyDescent="0.25">
      <c r="A15917">
        <v>11</v>
      </c>
      <c r="B15917" s="35" t="str">
        <f t="shared" si="249"/>
        <v>18900183</v>
      </c>
      <c r="C15917" s="32" t="s">
        <v>894</v>
      </c>
      <c r="D15917" s="33">
        <v>314676.93</v>
      </c>
      <c r="E15917" s="33">
        <v>299014.25</v>
      </c>
    </row>
    <row r="15918" spans="1:5" x14ac:dyDescent="0.25">
      <c r="A15918">
        <v>11</v>
      </c>
      <c r="B15918" s="35" t="str">
        <f t="shared" si="249"/>
        <v>18900193</v>
      </c>
      <c r="C15918" s="32" t="s">
        <v>895</v>
      </c>
      <c r="D15918" s="33">
        <v>2393793.0099999998</v>
      </c>
      <c r="E15918" s="33">
        <v>2183139.16</v>
      </c>
    </row>
    <row r="15919" spans="1:5" x14ac:dyDescent="0.25">
      <c r="A15919">
        <v>11</v>
      </c>
      <c r="B15919" s="35" t="str">
        <f t="shared" si="249"/>
        <v>18900203</v>
      </c>
      <c r="C15919" s="32" t="s">
        <v>896</v>
      </c>
      <c r="D15919" s="33">
        <v>2333308.2000000002</v>
      </c>
      <c r="E15919" s="33">
        <v>2257864.2599999998</v>
      </c>
    </row>
    <row r="15920" spans="1:5" x14ac:dyDescent="0.25">
      <c r="A15920">
        <v>11</v>
      </c>
      <c r="B15920" s="35" t="str">
        <f t="shared" si="249"/>
        <v>18900213</v>
      </c>
      <c r="C15920" s="32" t="s">
        <v>897</v>
      </c>
      <c r="D15920" s="33">
        <v>8975753.3399999999</v>
      </c>
      <c r="E15920" s="33">
        <v>8685491.0600000005</v>
      </c>
    </row>
    <row r="15921" spans="1:5" x14ac:dyDescent="0.25">
      <c r="A15921">
        <v>11</v>
      </c>
      <c r="B15921" s="35" t="str">
        <f t="shared" si="249"/>
        <v>18900243</v>
      </c>
      <c r="C15921" s="32" t="s">
        <v>899</v>
      </c>
      <c r="D15921" s="33">
        <v>5247.83</v>
      </c>
      <c r="E15921" s="33">
        <v>2040.56</v>
      </c>
    </row>
    <row r="15922" spans="1:5" x14ac:dyDescent="0.25">
      <c r="A15922">
        <v>11</v>
      </c>
      <c r="B15922" s="35" t="str">
        <f t="shared" si="249"/>
        <v>18900253</v>
      </c>
      <c r="C15922" s="32" t="s">
        <v>900</v>
      </c>
      <c r="D15922" s="33">
        <v>644306.23</v>
      </c>
      <c r="E15922" s="33">
        <v>602615.79</v>
      </c>
    </row>
    <row r="15923" spans="1:5" x14ac:dyDescent="0.25">
      <c r="A15923">
        <v>11</v>
      </c>
      <c r="B15923" s="35" t="str">
        <f t="shared" si="249"/>
        <v>18900263</v>
      </c>
      <c r="C15923" s="32" t="s">
        <v>901</v>
      </c>
      <c r="D15923" s="33">
        <v>489619.5</v>
      </c>
      <c r="E15923" s="33">
        <v>457938.18</v>
      </c>
    </row>
    <row r="15924" spans="1:5" x14ac:dyDescent="0.25">
      <c r="A15924">
        <v>11</v>
      </c>
      <c r="B15924" s="35" t="str">
        <f t="shared" si="249"/>
        <v>18900273</v>
      </c>
      <c r="C15924" s="32" t="s">
        <v>902</v>
      </c>
      <c r="D15924" s="33">
        <v>1499193.25</v>
      </c>
      <c r="E15924" s="33">
        <v>1402186.56</v>
      </c>
    </row>
    <row r="15925" spans="1:5" x14ac:dyDescent="0.25">
      <c r="A15925">
        <v>11</v>
      </c>
      <c r="B15925" s="35" t="str">
        <f t="shared" si="249"/>
        <v>18900283</v>
      </c>
      <c r="C15925" s="32" t="s">
        <v>903</v>
      </c>
      <c r="D15925" s="33">
        <v>457552.83</v>
      </c>
      <c r="E15925" s="33">
        <v>427946.55</v>
      </c>
    </row>
    <row r="15926" spans="1:5" x14ac:dyDescent="0.25">
      <c r="A15926">
        <v>11</v>
      </c>
      <c r="B15926" s="35" t="str">
        <f t="shared" si="249"/>
        <v>18900293</v>
      </c>
      <c r="C15926" s="32" t="s">
        <v>904</v>
      </c>
      <c r="D15926" s="33">
        <v>5705.58</v>
      </c>
      <c r="E15926" s="33">
        <v>4659.59</v>
      </c>
    </row>
    <row r="15927" spans="1:5" x14ac:dyDescent="0.25">
      <c r="A15927">
        <v>11</v>
      </c>
      <c r="B15927" s="35" t="str">
        <f t="shared" si="249"/>
        <v>18900303</v>
      </c>
      <c r="C15927" s="32" t="s">
        <v>905</v>
      </c>
      <c r="D15927" s="33">
        <v>13311.93</v>
      </c>
      <c r="E15927" s="33">
        <v>10871.25</v>
      </c>
    </row>
    <row r="15928" spans="1:5" x14ac:dyDescent="0.25">
      <c r="A15928">
        <v>11</v>
      </c>
      <c r="B15928" s="35" t="str">
        <f t="shared" si="249"/>
        <v>18900323</v>
      </c>
      <c r="C15928" s="32" t="s">
        <v>906</v>
      </c>
      <c r="D15928" s="33">
        <v>354085.88</v>
      </c>
      <c r="E15928" s="33">
        <v>296807.34000000003</v>
      </c>
    </row>
    <row r="15929" spans="1:5" x14ac:dyDescent="0.25">
      <c r="A15929">
        <v>11</v>
      </c>
      <c r="B15929" s="35" t="str">
        <f t="shared" si="249"/>
        <v>18900353</v>
      </c>
      <c r="C15929" s="32" t="s">
        <v>907</v>
      </c>
      <c r="D15929" s="33">
        <v>70153.259999999995</v>
      </c>
      <c r="E15929" s="33">
        <v>60385.37</v>
      </c>
    </row>
    <row r="15930" spans="1:5" x14ac:dyDescent="0.25">
      <c r="A15930">
        <v>11</v>
      </c>
      <c r="B15930" s="35" t="str">
        <f t="shared" si="249"/>
        <v>18900373</v>
      </c>
      <c r="C15930" s="32" t="s">
        <v>908</v>
      </c>
      <c r="D15930" s="33">
        <v>3841916.56</v>
      </c>
      <c r="E15930" s="33">
        <v>3661313.61</v>
      </c>
    </row>
    <row r="15931" spans="1:5" x14ac:dyDescent="0.25">
      <c r="A15931">
        <v>11</v>
      </c>
      <c r="B15931" s="35" t="str">
        <f t="shared" si="249"/>
        <v>18900383</v>
      </c>
      <c r="C15931" s="32" t="s">
        <v>1839</v>
      </c>
      <c r="D15931" s="33">
        <v>79564.59</v>
      </c>
      <c r="E15931" s="33">
        <v>0</v>
      </c>
    </row>
    <row r="15932" spans="1:5" x14ac:dyDescent="0.25">
      <c r="A15932">
        <v>11</v>
      </c>
      <c r="B15932" s="35" t="str">
        <f t="shared" si="249"/>
        <v>18900393</v>
      </c>
      <c r="C15932" s="32" t="s">
        <v>909</v>
      </c>
      <c r="D15932" s="33">
        <v>13951406.98</v>
      </c>
      <c r="E15932" s="33">
        <v>13584264.710000001</v>
      </c>
    </row>
    <row r="15933" spans="1:5" x14ac:dyDescent="0.25">
      <c r="A15933">
        <v>11</v>
      </c>
      <c r="B15933" s="35" t="str">
        <f t="shared" si="249"/>
        <v>18900403</v>
      </c>
      <c r="C15933" s="32" t="s">
        <v>910</v>
      </c>
      <c r="D15933" s="33">
        <v>68577.31</v>
      </c>
      <c r="E15933" s="33">
        <v>10550.55</v>
      </c>
    </row>
    <row r="15934" spans="1:5" x14ac:dyDescent="0.25">
      <c r="A15934">
        <v>11</v>
      </c>
      <c r="B15934" s="35" t="str">
        <f t="shared" si="249"/>
        <v>18900413</v>
      </c>
      <c r="C15934" s="32" t="s">
        <v>911</v>
      </c>
      <c r="D15934" s="33">
        <v>90078.74</v>
      </c>
      <c r="E15934" s="33">
        <v>13858.2</v>
      </c>
    </row>
    <row r="15935" spans="1:5" x14ac:dyDescent="0.25">
      <c r="A15935">
        <v>11</v>
      </c>
      <c r="B15935" s="35" t="str">
        <f t="shared" si="249"/>
        <v>18900423</v>
      </c>
      <c r="C15935" s="32" t="s">
        <v>912</v>
      </c>
      <c r="D15935" s="33">
        <v>359049.75</v>
      </c>
      <c r="E15935" s="33">
        <v>55238.36</v>
      </c>
    </row>
    <row r="15936" spans="1:5" x14ac:dyDescent="0.25">
      <c r="A15936">
        <v>11</v>
      </c>
      <c r="B15936" s="35" t="str">
        <f t="shared" si="249"/>
        <v>18900433</v>
      </c>
      <c r="C15936" s="32" t="s">
        <v>913</v>
      </c>
      <c r="D15936" s="33">
        <v>4237657.84</v>
      </c>
      <c r="E15936" s="33">
        <v>3963456.55</v>
      </c>
    </row>
    <row r="15937" spans="1:5" x14ac:dyDescent="0.25">
      <c r="A15937">
        <v>11</v>
      </c>
      <c r="B15937" s="35" t="str">
        <f t="shared" si="249"/>
        <v>18900443</v>
      </c>
      <c r="C15937" s="32" t="s">
        <v>914</v>
      </c>
      <c r="D15937" s="33">
        <v>63982.67</v>
      </c>
      <c r="E15937" s="33">
        <v>38846.57</v>
      </c>
    </row>
    <row r="15938" spans="1:5" x14ac:dyDescent="0.25">
      <c r="A15938">
        <v>11</v>
      </c>
      <c r="B15938" s="35" t="str">
        <f t="shared" si="249"/>
        <v>18900451</v>
      </c>
      <c r="C15938" s="32" t="s">
        <v>915</v>
      </c>
      <c r="D15938" s="33">
        <v>21699.43</v>
      </c>
      <c r="E15938" s="33">
        <v>13174.65</v>
      </c>
    </row>
    <row r="15939" spans="1:5" x14ac:dyDescent="0.25">
      <c r="A15939">
        <v>11</v>
      </c>
      <c r="B15939" s="35" t="str">
        <f t="shared" si="249"/>
        <v>18900452</v>
      </c>
      <c r="C15939" s="32" t="s">
        <v>916</v>
      </c>
      <c r="D15939" s="33">
        <v>13299.59</v>
      </c>
      <c r="E15939" s="33">
        <v>8074.7</v>
      </c>
    </row>
    <row r="15940" spans="1:5" x14ac:dyDescent="0.25">
      <c r="A15940">
        <v>11</v>
      </c>
      <c r="B15940" s="35" t="str">
        <f t="shared" si="249"/>
        <v>18900463</v>
      </c>
      <c r="C15940" s="32" t="s">
        <v>917</v>
      </c>
      <c r="D15940" s="33">
        <v>0</v>
      </c>
      <c r="E15940" s="33">
        <v>48124.07</v>
      </c>
    </row>
    <row r="15941" spans="1:5" x14ac:dyDescent="0.25">
      <c r="A15941">
        <v>11</v>
      </c>
      <c r="B15941" s="35" t="str">
        <f t="shared" si="249"/>
        <v>18900473</v>
      </c>
      <c r="C15941" s="32" t="s">
        <v>918</v>
      </c>
      <c r="D15941" s="33">
        <v>0</v>
      </c>
      <c r="E15941" s="33">
        <v>94803.62</v>
      </c>
    </row>
    <row r="15942" spans="1:5" x14ac:dyDescent="0.25">
      <c r="A15942">
        <v>11</v>
      </c>
      <c r="B15942" s="35" t="str">
        <f t="shared" si="249"/>
        <v>18900533</v>
      </c>
      <c r="C15942" s="32" t="s">
        <v>919</v>
      </c>
      <c r="D15942" s="33">
        <v>716172.44</v>
      </c>
      <c r="E15942" s="33">
        <v>669831.97</v>
      </c>
    </row>
    <row r="15943" spans="1:5" x14ac:dyDescent="0.25">
      <c r="A15943">
        <v>11</v>
      </c>
      <c r="B15943" s="35" t="str">
        <f t="shared" si="249"/>
        <v xml:space="preserve">F189    </v>
      </c>
      <c r="C15943" s="25" t="s">
        <v>920</v>
      </c>
      <c r="D15943" s="26">
        <v>42196348.229999997</v>
      </c>
      <c r="E15943" s="26">
        <v>39893925.299999997</v>
      </c>
    </row>
    <row r="15944" spans="1:5" x14ac:dyDescent="0.25">
      <c r="A15944">
        <v>11</v>
      </c>
      <c r="B15944" s="35" t="str">
        <f t="shared" si="249"/>
        <v>F1-P110.</v>
      </c>
      <c r="C15944" s="25" t="s">
        <v>230</v>
      </c>
      <c r="D15944" s="26">
        <v>42196348.229999997</v>
      </c>
      <c r="E15944" s="26">
        <v>39893925.299999997</v>
      </c>
    </row>
    <row r="15945" spans="1:5" x14ac:dyDescent="0.25">
      <c r="A15945">
        <v>11</v>
      </c>
      <c r="B15945" s="35" t="str">
        <f t="shared" si="249"/>
        <v>19000001</v>
      </c>
      <c r="C15945" s="32" t="s">
        <v>921</v>
      </c>
      <c r="D15945" s="33">
        <v>0</v>
      </c>
      <c r="E15945" s="33">
        <v>0</v>
      </c>
    </row>
    <row r="15946" spans="1:5" x14ac:dyDescent="0.25">
      <c r="A15946">
        <v>11</v>
      </c>
      <c r="B15946" s="35" t="str">
        <f t="shared" si="249"/>
        <v>19000003</v>
      </c>
      <c r="C15946" s="32" t="s">
        <v>922</v>
      </c>
      <c r="D15946" s="33">
        <v>2835476.23</v>
      </c>
      <c r="E15946" s="33">
        <v>2517123.15</v>
      </c>
    </row>
    <row r="15947" spans="1:5" x14ac:dyDescent="0.25">
      <c r="A15947">
        <v>11</v>
      </c>
      <c r="B15947" s="35" t="str">
        <f t="shared" si="249"/>
        <v>19000013</v>
      </c>
      <c r="C15947" s="32" t="s">
        <v>923</v>
      </c>
      <c r="D15947" s="33">
        <v>2781500.43</v>
      </c>
      <c r="E15947" s="33">
        <v>2449084.39</v>
      </c>
    </row>
    <row r="15948" spans="1:5" x14ac:dyDescent="0.25">
      <c r="A15948">
        <v>11</v>
      </c>
      <c r="B15948" s="35" t="str">
        <f t="shared" si="249"/>
        <v>19000032</v>
      </c>
      <c r="C15948" s="32" t="s">
        <v>924</v>
      </c>
      <c r="D15948" s="33">
        <v>4610274.3</v>
      </c>
      <c r="E15948" s="33">
        <v>8898279.0800000001</v>
      </c>
    </row>
    <row r="15949" spans="1:5" x14ac:dyDescent="0.25">
      <c r="A15949">
        <v>11</v>
      </c>
      <c r="B15949" s="35" t="str">
        <f t="shared" si="249"/>
        <v>19000042</v>
      </c>
      <c r="C15949" s="32" t="s">
        <v>925</v>
      </c>
      <c r="D15949" s="33">
        <v>2075066.85</v>
      </c>
      <c r="E15949" s="33">
        <v>3095297.17</v>
      </c>
    </row>
    <row r="15950" spans="1:5" x14ac:dyDescent="0.25">
      <c r="A15950">
        <v>11</v>
      </c>
      <c r="B15950" s="35" t="str">
        <f t="shared" si="249"/>
        <v>19000043</v>
      </c>
      <c r="C15950" s="32" t="s">
        <v>926</v>
      </c>
      <c r="D15950" s="33">
        <v>7586808.6399999997</v>
      </c>
      <c r="E15950" s="33">
        <v>7209185.2400000002</v>
      </c>
    </row>
    <row r="15951" spans="1:5" x14ac:dyDescent="0.25">
      <c r="A15951">
        <v>11</v>
      </c>
      <c r="B15951" s="35" t="str">
        <f t="shared" si="249"/>
        <v>19000052</v>
      </c>
      <c r="C15951" s="32" t="s">
        <v>1840</v>
      </c>
      <c r="D15951" s="33">
        <v>2631118.6</v>
      </c>
      <c r="E15951" s="33">
        <v>0</v>
      </c>
    </row>
    <row r="15952" spans="1:5" x14ac:dyDescent="0.25">
      <c r="A15952">
        <v>11</v>
      </c>
      <c r="B15952" s="35" t="str">
        <f t="shared" si="249"/>
        <v>19000081</v>
      </c>
      <c r="C15952" s="32" t="s">
        <v>927</v>
      </c>
      <c r="D15952" s="33">
        <v>10849053.92</v>
      </c>
      <c r="E15952" s="33">
        <v>12856739.619999999</v>
      </c>
    </row>
    <row r="15953" spans="1:5" x14ac:dyDescent="0.25">
      <c r="A15953">
        <v>11</v>
      </c>
      <c r="B15953" s="35" t="str">
        <f t="shared" si="249"/>
        <v>19000091</v>
      </c>
      <c r="C15953" s="32" t="s">
        <v>928</v>
      </c>
      <c r="D15953" s="33">
        <v>3616125.39</v>
      </c>
      <c r="E15953" s="33">
        <v>3325942.33</v>
      </c>
    </row>
    <row r="15954" spans="1:5" x14ac:dyDescent="0.25">
      <c r="A15954">
        <v>11</v>
      </c>
      <c r="B15954" s="35" t="str">
        <f t="shared" si="249"/>
        <v>19000093</v>
      </c>
      <c r="C15954" s="32" t="s">
        <v>929</v>
      </c>
      <c r="D15954" s="33">
        <v>4494697.67</v>
      </c>
      <c r="E15954" s="33">
        <v>4655555.63</v>
      </c>
    </row>
    <row r="15955" spans="1:5" x14ac:dyDescent="0.25">
      <c r="A15955">
        <v>11</v>
      </c>
      <c r="B15955" s="35" t="str">
        <f t="shared" si="249"/>
        <v>19000103</v>
      </c>
      <c r="C15955" s="32" t="s">
        <v>930</v>
      </c>
      <c r="D15955" s="33">
        <v>959793.8</v>
      </c>
      <c r="E15955" s="33">
        <v>932719.47</v>
      </c>
    </row>
    <row r="15956" spans="1:5" x14ac:dyDescent="0.25">
      <c r="A15956">
        <v>11</v>
      </c>
      <c r="B15956" s="35" t="str">
        <f t="shared" si="249"/>
        <v>19000111</v>
      </c>
      <c r="C15956" s="32" t="s">
        <v>931</v>
      </c>
      <c r="D15956" s="33">
        <v>976948.68</v>
      </c>
      <c r="E15956" s="33">
        <v>847322.86</v>
      </c>
    </row>
    <row r="15957" spans="1:5" x14ac:dyDescent="0.25">
      <c r="A15957">
        <v>11</v>
      </c>
      <c r="B15957" s="35" t="str">
        <f t="shared" si="249"/>
        <v>19000112</v>
      </c>
      <c r="C15957" s="32" t="s">
        <v>932</v>
      </c>
      <c r="D15957" s="33">
        <v>22040.53</v>
      </c>
      <c r="E15957" s="33">
        <v>10495.53</v>
      </c>
    </row>
    <row r="15958" spans="1:5" x14ac:dyDescent="0.25">
      <c r="A15958">
        <v>11</v>
      </c>
      <c r="B15958" s="35" t="str">
        <f t="shared" si="249"/>
        <v>19000122</v>
      </c>
      <c r="C15958" s="32" t="s">
        <v>934</v>
      </c>
      <c r="D15958" s="33">
        <v>-106242.2</v>
      </c>
      <c r="E15958" s="33">
        <v>-120798.47</v>
      </c>
    </row>
    <row r="15959" spans="1:5" x14ac:dyDescent="0.25">
      <c r="A15959">
        <v>11</v>
      </c>
      <c r="B15959" s="35" t="str">
        <f t="shared" si="249"/>
        <v>19000132</v>
      </c>
      <c r="C15959" s="32" t="s">
        <v>935</v>
      </c>
      <c r="D15959" s="33">
        <v>0</v>
      </c>
      <c r="E15959" s="33">
        <v>0</v>
      </c>
    </row>
    <row r="15960" spans="1:5" x14ac:dyDescent="0.25">
      <c r="A15960">
        <v>11</v>
      </c>
      <c r="B15960" s="35" t="str">
        <f t="shared" ref="B15960:B16023" si="250">LEFT(C15960,8)</f>
        <v>19000133</v>
      </c>
      <c r="C15960" s="32" t="s">
        <v>936</v>
      </c>
      <c r="D15960" s="33">
        <v>14642073.220000001</v>
      </c>
      <c r="E15960" s="33">
        <v>15559295.9</v>
      </c>
    </row>
    <row r="15961" spans="1:5" x14ac:dyDescent="0.25">
      <c r="A15961">
        <v>11</v>
      </c>
      <c r="B15961" s="35" t="str">
        <f t="shared" si="250"/>
        <v>19000151</v>
      </c>
      <c r="C15961" s="32" t="s">
        <v>938</v>
      </c>
      <c r="D15961" s="33">
        <v>251642.22</v>
      </c>
      <c r="E15961" s="33">
        <v>125821.1</v>
      </c>
    </row>
    <row r="15962" spans="1:5" x14ac:dyDescent="0.25">
      <c r="A15962">
        <v>11</v>
      </c>
      <c r="B15962" s="35" t="str">
        <f t="shared" si="250"/>
        <v>19000181</v>
      </c>
      <c r="C15962" s="32" t="s">
        <v>939</v>
      </c>
      <c r="D15962" s="33">
        <v>-1057203.75</v>
      </c>
      <c r="E15962" s="33">
        <v>-1467944.3</v>
      </c>
    </row>
    <row r="15963" spans="1:5" x14ac:dyDescent="0.25">
      <c r="A15963">
        <v>11</v>
      </c>
      <c r="B15963" s="35" t="str">
        <f t="shared" si="250"/>
        <v>19000193</v>
      </c>
      <c r="C15963" s="32" t="s">
        <v>940</v>
      </c>
      <c r="D15963" s="33">
        <v>176679.87</v>
      </c>
      <c r="E15963" s="33">
        <v>176679.87</v>
      </c>
    </row>
    <row r="15964" spans="1:5" x14ac:dyDescent="0.25">
      <c r="A15964">
        <v>11</v>
      </c>
      <c r="B15964" s="35" t="str">
        <f t="shared" si="250"/>
        <v>19000251</v>
      </c>
      <c r="C15964" s="32" t="s">
        <v>941</v>
      </c>
      <c r="D15964" s="33">
        <v>6357.06</v>
      </c>
      <c r="E15964" s="33">
        <v>2206.6</v>
      </c>
    </row>
    <row r="15965" spans="1:5" x14ac:dyDescent="0.25">
      <c r="A15965">
        <v>11</v>
      </c>
      <c r="B15965" s="35" t="str">
        <f t="shared" si="250"/>
        <v>19000283</v>
      </c>
      <c r="C15965" s="32" t="s">
        <v>942</v>
      </c>
      <c r="D15965" s="33">
        <v>3648677.98</v>
      </c>
      <c r="E15965" s="33">
        <v>3850272.84</v>
      </c>
    </row>
    <row r="15966" spans="1:5" x14ac:dyDescent="0.25">
      <c r="A15966">
        <v>11</v>
      </c>
      <c r="B15966" s="35" t="str">
        <f t="shared" si="250"/>
        <v>19000361</v>
      </c>
      <c r="C15966" s="32" t="s">
        <v>943</v>
      </c>
      <c r="D15966" s="33">
        <v>159437</v>
      </c>
      <c r="E15966" s="33">
        <v>159437</v>
      </c>
    </row>
    <row r="15967" spans="1:5" x14ac:dyDescent="0.25">
      <c r="A15967">
        <v>11</v>
      </c>
      <c r="B15967" s="35" t="str">
        <f t="shared" si="250"/>
        <v>19000371</v>
      </c>
      <c r="C15967" s="32" t="s">
        <v>944</v>
      </c>
      <c r="D15967" s="33">
        <v>19286.96</v>
      </c>
      <c r="E15967" s="33">
        <v>11680.37</v>
      </c>
    </row>
    <row r="15968" spans="1:5" x14ac:dyDescent="0.25">
      <c r="A15968">
        <v>11</v>
      </c>
      <c r="B15968" s="35" t="str">
        <f t="shared" si="250"/>
        <v>19000403</v>
      </c>
      <c r="C15968" s="32" t="s">
        <v>945</v>
      </c>
      <c r="D15968" s="33">
        <v>147449.29999999999</v>
      </c>
      <c r="E15968" s="33">
        <v>140607.85</v>
      </c>
    </row>
    <row r="15969" spans="1:5" x14ac:dyDescent="0.25">
      <c r="A15969">
        <v>11</v>
      </c>
      <c r="B15969" s="35" t="str">
        <f t="shared" si="250"/>
        <v>19000441</v>
      </c>
      <c r="C15969" s="32" t="s">
        <v>946</v>
      </c>
      <c r="D15969" s="33">
        <v>7738603.0199999996</v>
      </c>
      <c r="E15969" s="33">
        <v>11812376.91</v>
      </c>
    </row>
    <row r="15970" spans="1:5" x14ac:dyDescent="0.25">
      <c r="A15970">
        <v>11</v>
      </c>
      <c r="B15970" s="35" t="str">
        <f t="shared" si="250"/>
        <v>19000443</v>
      </c>
      <c r="C15970" s="32" t="s">
        <v>947</v>
      </c>
      <c r="D15970" s="33">
        <v>73267991.299999997</v>
      </c>
      <c r="E15970" s="33">
        <v>68930881.950000003</v>
      </c>
    </row>
    <row r="15971" spans="1:5" x14ac:dyDescent="0.25">
      <c r="A15971">
        <v>11</v>
      </c>
      <c r="B15971" s="35" t="str">
        <f t="shared" si="250"/>
        <v>19000453</v>
      </c>
      <c r="C15971" s="32" t="s">
        <v>948</v>
      </c>
      <c r="D15971" s="33">
        <v>3976280.6</v>
      </c>
      <c r="E15971" s="33">
        <v>3502534.25</v>
      </c>
    </row>
    <row r="15972" spans="1:5" x14ac:dyDescent="0.25">
      <c r="A15972">
        <v>11</v>
      </c>
      <c r="B15972" s="35" t="str">
        <f t="shared" si="250"/>
        <v>19000463</v>
      </c>
      <c r="C15972" s="32" t="s">
        <v>949</v>
      </c>
      <c r="D15972" s="33">
        <v>-1776600.46</v>
      </c>
      <c r="E15972" s="33">
        <v>-1504767.13</v>
      </c>
    </row>
    <row r="15973" spans="1:5" x14ac:dyDescent="0.25">
      <c r="A15973">
        <v>11</v>
      </c>
      <c r="B15973" s="35" t="str">
        <f t="shared" si="250"/>
        <v>19000471</v>
      </c>
      <c r="C15973" s="32" t="s">
        <v>950</v>
      </c>
      <c r="D15973" s="33">
        <v>4019044.25</v>
      </c>
      <c r="E15973" s="33">
        <v>4168885.58</v>
      </c>
    </row>
    <row r="15974" spans="1:5" x14ac:dyDescent="0.25">
      <c r="A15974">
        <v>11</v>
      </c>
      <c r="B15974" s="35" t="str">
        <f t="shared" si="250"/>
        <v>19000473</v>
      </c>
      <c r="C15974" s="32" t="s">
        <v>951</v>
      </c>
      <c r="D15974" s="33">
        <v>2562568</v>
      </c>
      <c r="E15974" s="33">
        <v>2562568</v>
      </c>
    </row>
    <row r="15975" spans="1:5" x14ac:dyDescent="0.25">
      <c r="A15975">
        <v>11</v>
      </c>
      <c r="B15975" s="35" t="str">
        <f t="shared" si="250"/>
        <v>19000491</v>
      </c>
      <c r="C15975" s="32" t="s">
        <v>952</v>
      </c>
      <c r="D15975" s="33">
        <v>1968982.75</v>
      </c>
      <c r="E15975" s="33">
        <v>1880217.15</v>
      </c>
    </row>
    <row r="15976" spans="1:5" x14ac:dyDescent="0.25">
      <c r="A15976">
        <v>11</v>
      </c>
      <c r="B15976" s="35" t="str">
        <f t="shared" si="250"/>
        <v>19000551</v>
      </c>
      <c r="C15976" s="32" t="s">
        <v>1841</v>
      </c>
      <c r="D15976" s="33">
        <v>1965399</v>
      </c>
      <c r="E15976" s="33">
        <v>1965399</v>
      </c>
    </row>
    <row r="15977" spans="1:5" x14ac:dyDescent="0.25">
      <c r="A15977">
        <v>11</v>
      </c>
      <c r="B15977" s="35" t="str">
        <f t="shared" si="250"/>
        <v>19000552</v>
      </c>
      <c r="C15977" s="32" t="s">
        <v>953</v>
      </c>
      <c r="D15977" s="33">
        <v>570378.18000000005</v>
      </c>
      <c r="E15977" s="33">
        <v>202878.9</v>
      </c>
    </row>
    <row r="15978" spans="1:5" x14ac:dyDescent="0.25">
      <c r="A15978">
        <v>11</v>
      </c>
      <c r="B15978" s="35" t="str">
        <f t="shared" si="250"/>
        <v>19000553</v>
      </c>
      <c r="C15978" s="32" t="s">
        <v>954</v>
      </c>
      <c r="D15978" s="33">
        <v>134756.29999999999</v>
      </c>
      <c r="E15978" s="33">
        <v>56739.51</v>
      </c>
    </row>
    <row r="15979" spans="1:5" x14ac:dyDescent="0.25">
      <c r="A15979">
        <v>11</v>
      </c>
      <c r="B15979" s="35" t="str">
        <f t="shared" si="250"/>
        <v>19000562</v>
      </c>
      <c r="C15979" s="32" t="s">
        <v>955</v>
      </c>
      <c r="D15979" s="33">
        <v>1070070.04</v>
      </c>
      <c r="E15979" s="33">
        <v>1744519.34</v>
      </c>
    </row>
    <row r="15980" spans="1:5" x14ac:dyDescent="0.25">
      <c r="A15980">
        <v>11</v>
      </c>
      <c r="B15980" s="35" t="str">
        <f t="shared" si="250"/>
        <v>19000572</v>
      </c>
      <c r="C15980" s="32" t="s">
        <v>956</v>
      </c>
      <c r="D15980" s="33">
        <v>227787.01</v>
      </c>
      <c r="E15980" s="33">
        <v>508515.45</v>
      </c>
    </row>
    <row r="15981" spans="1:5" x14ac:dyDescent="0.25">
      <c r="A15981">
        <v>11</v>
      </c>
      <c r="B15981" s="35" t="str">
        <f t="shared" si="250"/>
        <v>19000573</v>
      </c>
      <c r="C15981" s="32" t="s">
        <v>957</v>
      </c>
      <c r="D15981" s="33">
        <v>216933.91</v>
      </c>
      <c r="E15981" s="33">
        <v>172743.69</v>
      </c>
    </row>
    <row r="15982" spans="1:5" x14ac:dyDescent="0.25">
      <c r="A15982">
        <v>11</v>
      </c>
      <c r="B15982" s="35" t="str">
        <f t="shared" si="250"/>
        <v>19000581</v>
      </c>
      <c r="C15982" s="32" t="s">
        <v>958</v>
      </c>
      <c r="D15982" s="33">
        <v>2560661.15</v>
      </c>
      <c r="E15982" s="33">
        <v>2276812.35</v>
      </c>
    </row>
    <row r="15983" spans="1:5" x14ac:dyDescent="0.25">
      <c r="A15983">
        <v>11</v>
      </c>
      <c r="B15983" s="35" t="str">
        <f t="shared" si="250"/>
        <v>19000592</v>
      </c>
      <c r="C15983" s="32" t="s">
        <v>959</v>
      </c>
      <c r="D15983" s="33">
        <v>3886993.92</v>
      </c>
      <c r="E15983" s="33">
        <v>3939454.54</v>
      </c>
    </row>
    <row r="15984" spans="1:5" x14ac:dyDescent="0.25">
      <c r="A15984">
        <v>11</v>
      </c>
      <c r="B15984" s="35" t="str">
        <f t="shared" si="250"/>
        <v>19000601</v>
      </c>
      <c r="C15984" s="32" t="s">
        <v>960</v>
      </c>
      <c r="D15984" s="33">
        <v>189033730</v>
      </c>
      <c r="E15984" s="33">
        <v>189033730</v>
      </c>
    </row>
    <row r="15985" spans="1:5" x14ac:dyDescent="0.25">
      <c r="A15985">
        <v>11</v>
      </c>
      <c r="B15985" s="35" t="str">
        <f t="shared" si="250"/>
        <v>19000621</v>
      </c>
      <c r="C15985" s="32" t="s">
        <v>961</v>
      </c>
      <c r="D15985" s="33">
        <v>69021853.25</v>
      </c>
      <c r="E15985" s="33">
        <v>69021853.25</v>
      </c>
    </row>
    <row r="15986" spans="1:5" x14ac:dyDescent="0.25">
      <c r="A15986">
        <v>11</v>
      </c>
      <c r="B15986" s="35" t="str">
        <f t="shared" si="250"/>
        <v>19000641</v>
      </c>
      <c r="C15986" s="32" t="s">
        <v>962</v>
      </c>
      <c r="D15986" s="33">
        <v>13481.13</v>
      </c>
      <c r="E15986" s="33">
        <v>374852.66</v>
      </c>
    </row>
    <row r="15987" spans="1:5" x14ac:dyDescent="0.25">
      <c r="A15987">
        <v>11</v>
      </c>
      <c r="B15987" s="35" t="str">
        <f t="shared" si="250"/>
        <v>19000671</v>
      </c>
      <c r="C15987" s="32" t="s">
        <v>963</v>
      </c>
      <c r="D15987" s="33">
        <v>32765538.120000001</v>
      </c>
      <c r="E15987" s="33">
        <v>32765538.120000001</v>
      </c>
    </row>
    <row r="15988" spans="1:5" x14ac:dyDescent="0.25">
      <c r="A15988">
        <v>11</v>
      </c>
      <c r="B15988" s="35" t="str">
        <f t="shared" si="250"/>
        <v>19000691</v>
      </c>
      <c r="C15988" s="32" t="s">
        <v>964</v>
      </c>
      <c r="D15988" s="33">
        <v>87500</v>
      </c>
      <c r="E15988" s="33">
        <v>97650</v>
      </c>
    </row>
    <row r="15989" spans="1:5" x14ac:dyDescent="0.25">
      <c r="A15989">
        <v>11</v>
      </c>
      <c r="B15989" s="35" t="str">
        <f t="shared" si="250"/>
        <v>19000692</v>
      </c>
      <c r="C15989" s="32" t="s">
        <v>965</v>
      </c>
      <c r="D15989" s="33">
        <v>61250</v>
      </c>
      <c r="E15989" s="33">
        <v>752500</v>
      </c>
    </row>
    <row r="15990" spans="1:5" x14ac:dyDescent="0.25">
      <c r="A15990">
        <v>11</v>
      </c>
      <c r="B15990" s="35" t="str">
        <f t="shared" si="250"/>
        <v>19000711</v>
      </c>
      <c r="C15990" s="32" t="s">
        <v>966</v>
      </c>
      <c r="D15990" s="33">
        <v>344976.85</v>
      </c>
      <c r="E15990" s="33">
        <v>172488.46</v>
      </c>
    </row>
    <row r="15991" spans="1:5" x14ac:dyDescent="0.25">
      <c r="A15991">
        <v>11</v>
      </c>
      <c r="B15991" s="35" t="str">
        <f t="shared" si="250"/>
        <v>19000721</v>
      </c>
      <c r="C15991" s="32" t="s">
        <v>967</v>
      </c>
      <c r="D15991" s="33">
        <v>10869.86</v>
      </c>
      <c r="E15991" s="33">
        <v>10869.86</v>
      </c>
    </row>
    <row r="15992" spans="1:5" x14ac:dyDescent="0.25">
      <c r="A15992">
        <v>11</v>
      </c>
      <c r="B15992" s="35" t="str">
        <f t="shared" si="250"/>
        <v>19000741</v>
      </c>
      <c r="C15992" s="32" t="s">
        <v>1842</v>
      </c>
      <c r="D15992" s="33">
        <v>1959.48</v>
      </c>
      <c r="E15992" s="33">
        <v>0</v>
      </c>
    </row>
    <row r="15993" spans="1:5" x14ac:dyDescent="0.25">
      <c r="A15993">
        <v>11</v>
      </c>
      <c r="B15993" s="35" t="str">
        <f t="shared" si="250"/>
        <v>19000751</v>
      </c>
      <c r="C15993" s="32" t="s">
        <v>968</v>
      </c>
      <c r="D15993" s="33">
        <v>1376713.8</v>
      </c>
      <c r="E15993" s="33">
        <v>1047504.15</v>
      </c>
    </row>
    <row r="15994" spans="1:5" x14ac:dyDescent="0.25">
      <c r="A15994">
        <v>11</v>
      </c>
      <c r="B15994" s="35" t="str">
        <f t="shared" si="250"/>
        <v>19000752</v>
      </c>
      <c r="C15994" s="32" t="s">
        <v>969</v>
      </c>
      <c r="D15994" s="33">
        <v>736411.2</v>
      </c>
      <c r="E15994" s="33">
        <v>560308.35</v>
      </c>
    </row>
    <row r="15995" spans="1:5" x14ac:dyDescent="0.25">
      <c r="A15995">
        <v>11</v>
      </c>
      <c r="B15995" s="35" t="str">
        <f t="shared" si="250"/>
        <v>19000781</v>
      </c>
      <c r="C15995" s="32" t="s">
        <v>970</v>
      </c>
      <c r="D15995" s="33">
        <v>2858809.14</v>
      </c>
      <c r="E15995" s="33">
        <v>1683458.17</v>
      </c>
    </row>
    <row r="15996" spans="1:5" x14ac:dyDescent="0.25">
      <c r="A15996">
        <v>11</v>
      </c>
      <c r="B15996" s="35" t="str">
        <f t="shared" si="250"/>
        <v>19000791</v>
      </c>
      <c r="C15996" s="32" t="s">
        <v>971</v>
      </c>
      <c r="D15996" s="33">
        <v>5836.71</v>
      </c>
      <c r="E15996" s="33">
        <v>-5260.18</v>
      </c>
    </row>
    <row r="15997" spans="1:5" x14ac:dyDescent="0.25">
      <c r="A15997">
        <v>11</v>
      </c>
      <c r="B15997" s="35" t="str">
        <f t="shared" si="250"/>
        <v>19000801</v>
      </c>
      <c r="C15997" s="32" t="s">
        <v>972</v>
      </c>
      <c r="D15997" s="33">
        <v>-561.96</v>
      </c>
      <c r="E15997" s="33">
        <v>10164.49</v>
      </c>
    </row>
    <row r="15998" spans="1:5" x14ac:dyDescent="0.25">
      <c r="A15998">
        <v>11</v>
      </c>
      <c r="B15998" s="35" t="str">
        <f t="shared" si="250"/>
        <v>19000811</v>
      </c>
      <c r="C15998" s="32" t="s">
        <v>973</v>
      </c>
      <c r="D15998" s="33">
        <v>2066.2800000000002</v>
      </c>
      <c r="E15998" s="33">
        <v>12474.47</v>
      </c>
    </row>
    <row r="15999" spans="1:5" x14ac:dyDescent="0.25">
      <c r="A15999">
        <v>11</v>
      </c>
      <c r="B15999" s="35" t="str">
        <f t="shared" si="250"/>
        <v>19000831</v>
      </c>
      <c r="C15999" s="32" t="s">
        <v>974</v>
      </c>
      <c r="D15999" s="33">
        <v>536792.56999999995</v>
      </c>
      <c r="E15999" s="33">
        <v>363124.34</v>
      </c>
    </row>
    <row r="16000" spans="1:5" x14ac:dyDescent="0.25">
      <c r="A16000">
        <v>11</v>
      </c>
      <c r="B16000" s="35" t="str">
        <f t="shared" si="250"/>
        <v>19000841</v>
      </c>
      <c r="C16000" s="32" t="s">
        <v>975</v>
      </c>
      <c r="D16000" s="33">
        <v>-173700.97</v>
      </c>
      <c r="E16000" s="33">
        <v>-258073.81</v>
      </c>
    </row>
    <row r="16001" spans="1:5" x14ac:dyDescent="0.25">
      <c r="A16001">
        <v>11</v>
      </c>
      <c r="B16001" s="35" t="str">
        <f t="shared" si="250"/>
        <v>19000851</v>
      </c>
      <c r="C16001" s="32" t="s">
        <v>976</v>
      </c>
      <c r="D16001" s="33">
        <v>558786.34</v>
      </c>
      <c r="E16001" s="33">
        <v>279393.19</v>
      </c>
    </row>
    <row r="16002" spans="1:5" x14ac:dyDescent="0.25">
      <c r="A16002">
        <v>11</v>
      </c>
      <c r="B16002" s="35" t="str">
        <f t="shared" si="250"/>
        <v>19000861</v>
      </c>
      <c r="C16002" s="32" t="s">
        <v>977</v>
      </c>
      <c r="D16002" s="33">
        <v>140502.76</v>
      </c>
      <c r="E16002" s="33">
        <v>70251.39</v>
      </c>
    </row>
    <row r="16003" spans="1:5" x14ac:dyDescent="0.25">
      <c r="A16003">
        <v>11</v>
      </c>
      <c r="B16003" s="35" t="str">
        <f t="shared" si="250"/>
        <v>19000871</v>
      </c>
      <c r="C16003" s="32" t="s">
        <v>978</v>
      </c>
      <c r="D16003" s="33">
        <v>2706973.85</v>
      </c>
      <c r="E16003" s="33">
        <v>2627938.6</v>
      </c>
    </row>
    <row r="16004" spans="1:5" x14ac:dyDescent="0.25">
      <c r="A16004">
        <v>11</v>
      </c>
      <c r="B16004" s="35" t="str">
        <f t="shared" si="250"/>
        <v>19000881</v>
      </c>
      <c r="C16004" s="32" t="s">
        <v>979</v>
      </c>
      <c r="D16004" s="33">
        <v>0</v>
      </c>
      <c r="E16004" s="33">
        <v>-3641521.8</v>
      </c>
    </row>
    <row r="16005" spans="1:5" x14ac:dyDescent="0.25">
      <c r="A16005">
        <v>11</v>
      </c>
      <c r="B16005" s="35" t="str">
        <f t="shared" si="250"/>
        <v>19000891</v>
      </c>
      <c r="C16005" s="32" t="s">
        <v>980</v>
      </c>
      <c r="D16005" s="33">
        <v>0</v>
      </c>
      <c r="E16005" s="33">
        <v>0</v>
      </c>
    </row>
    <row r="16006" spans="1:5" x14ac:dyDescent="0.25">
      <c r="A16006">
        <v>11</v>
      </c>
      <c r="B16006" s="35" t="str">
        <f t="shared" si="250"/>
        <v>19002003</v>
      </c>
      <c r="C16006" s="32" t="s">
        <v>984</v>
      </c>
      <c r="D16006" s="33">
        <v>38762492.890000001</v>
      </c>
      <c r="E16006" s="33">
        <v>16163654.49</v>
      </c>
    </row>
    <row r="16007" spans="1:5" x14ac:dyDescent="0.25">
      <c r="A16007">
        <v>11</v>
      </c>
      <c r="B16007" s="35" t="str">
        <f t="shared" si="250"/>
        <v>19003011</v>
      </c>
      <c r="C16007" s="32" t="s">
        <v>985</v>
      </c>
      <c r="D16007" s="33">
        <v>1064026.6000000001</v>
      </c>
      <c r="E16007" s="33">
        <v>532014.35</v>
      </c>
    </row>
    <row r="16008" spans="1:5" x14ac:dyDescent="0.25">
      <c r="A16008">
        <v>11</v>
      </c>
      <c r="B16008" s="35" t="str">
        <f t="shared" si="250"/>
        <v>19003021</v>
      </c>
      <c r="C16008" s="32" t="s">
        <v>986</v>
      </c>
      <c r="D16008" s="33">
        <v>308018.55</v>
      </c>
      <c r="E16008" s="33">
        <v>154010.85</v>
      </c>
    </row>
    <row r="16009" spans="1:5" x14ac:dyDescent="0.25">
      <c r="A16009">
        <v>11</v>
      </c>
      <c r="B16009" s="35" t="str">
        <f t="shared" si="250"/>
        <v>19003031</v>
      </c>
      <c r="C16009" s="32" t="s">
        <v>1843</v>
      </c>
      <c r="D16009" s="33">
        <v>440092.45</v>
      </c>
      <c r="E16009" s="33">
        <v>0</v>
      </c>
    </row>
    <row r="16010" spans="1:5" x14ac:dyDescent="0.25">
      <c r="A16010">
        <v>11</v>
      </c>
      <c r="B16010" s="35" t="str">
        <f t="shared" si="250"/>
        <v>19003032</v>
      </c>
      <c r="C16010" s="32" t="s">
        <v>1844</v>
      </c>
      <c r="D16010" s="33">
        <v>6856414.9500000002</v>
      </c>
      <c r="E16010" s="33">
        <v>84614.91</v>
      </c>
    </row>
    <row r="16011" spans="1:5" x14ac:dyDescent="0.25">
      <c r="A16011">
        <v>11</v>
      </c>
      <c r="B16011" s="35" t="str">
        <f t="shared" si="250"/>
        <v>19003041</v>
      </c>
      <c r="C16011" s="32" t="s">
        <v>987</v>
      </c>
      <c r="D16011" s="33">
        <v>3920000</v>
      </c>
      <c r="E16011" s="33">
        <v>0</v>
      </c>
    </row>
    <row r="16012" spans="1:5" x14ac:dyDescent="0.25">
      <c r="A16012">
        <v>11</v>
      </c>
      <c r="B16012" s="35" t="str">
        <f t="shared" si="250"/>
        <v>19003042</v>
      </c>
      <c r="C16012" s="32" t="s">
        <v>988</v>
      </c>
      <c r="D16012" s="33">
        <v>735000</v>
      </c>
      <c r="E16012" s="33">
        <v>3535000</v>
      </c>
    </row>
    <row r="16013" spans="1:5" x14ac:dyDescent="0.25">
      <c r="A16013">
        <v>11</v>
      </c>
      <c r="B16013" s="35" t="str">
        <f t="shared" si="250"/>
        <v xml:space="preserve">F190    </v>
      </c>
      <c r="C16013" s="25" t="s">
        <v>989</v>
      </c>
      <c r="D16013" s="26">
        <v>515892745.51999998</v>
      </c>
      <c r="E16013" s="26">
        <v>482903301.02999997</v>
      </c>
    </row>
    <row r="16014" spans="1:5" x14ac:dyDescent="0.25">
      <c r="A16014">
        <v>11</v>
      </c>
      <c r="B16014" s="35" t="str">
        <f t="shared" si="250"/>
        <v>F1-P110.</v>
      </c>
      <c r="C16014" s="25" t="s">
        <v>231</v>
      </c>
      <c r="D16014" s="26">
        <v>515892745.51999998</v>
      </c>
      <c r="E16014" s="26">
        <v>482903301.02999997</v>
      </c>
    </row>
    <row r="16015" spans="1:5" x14ac:dyDescent="0.25">
      <c r="A16015">
        <v>11</v>
      </c>
      <c r="B16015" s="35" t="str">
        <f t="shared" si="250"/>
        <v>19100012</v>
      </c>
      <c r="C16015" s="32" t="s">
        <v>990</v>
      </c>
      <c r="D16015" s="33">
        <v>6595868.7699999996</v>
      </c>
      <c r="E16015" s="33">
        <v>8424517.2200000007</v>
      </c>
    </row>
    <row r="16016" spans="1:5" x14ac:dyDescent="0.25">
      <c r="A16016">
        <v>11</v>
      </c>
      <c r="B16016" s="35" t="str">
        <f t="shared" si="250"/>
        <v>19100022</v>
      </c>
      <c r="C16016" s="32" t="s">
        <v>991</v>
      </c>
      <c r="D16016" s="33">
        <v>8374401.0800000001</v>
      </c>
      <c r="E16016" s="33">
        <v>-7328050.8600000003</v>
      </c>
    </row>
    <row r="16017" spans="1:5" x14ac:dyDescent="0.25">
      <c r="A16017">
        <v>11</v>
      </c>
      <c r="B16017" s="35" t="str">
        <f t="shared" si="250"/>
        <v>19100132</v>
      </c>
      <c r="C16017" s="32" t="s">
        <v>992</v>
      </c>
      <c r="D16017" s="33">
        <v>9128.68</v>
      </c>
      <c r="E16017" s="33">
        <v>-24712.48</v>
      </c>
    </row>
    <row r="16018" spans="1:5" x14ac:dyDescent="0.25">
      <c r="A16018">
        <v>11</v>
      </c>
      <c r="B16018" s="35" t="str">
        <f t="shared" si="250"/>
        <v>19100142</v>
      </c>
      <c r="C16018" s="32" t="s">
        <v>993</v>
      </c>
      <c r="D16018" s="33">
        <v>106679.96</v>
      </c>
      <c r="E16018" s="33">
        <v>17717.47</v>
      </c>
    </row>
    <row r="16019" spans="1:5" x14ac:dyDescent="0.25">
      <c r="A16019">
        <v>11</v>
      </c>
      <c r="B16019" s="35" t="str">
        <f t="shared" si="250"/>
        <v>19100152</v>
      </c>
      <c r="C16019" s="32" t="s">
        <v>994</v>
      </c>
      <c r="D16019" s="33">
        <v>14383031.93</v>
      </c>
      <c r="E16019" s="33">
        <v>-130271.97</v>
      </c>
    </row>
    <row r="16020" spans="1:5" x14ac:dyDescent="0.25">
      <c r="A16020">
        <v>11</v>
      </c>
      <c r="B16020" s="35" t="str">
        <f t="shared" si="250"/>
        <v>19100162</v>
      </c>
      <c r="C16020" s="32" t="s">
        <v>995</v>
      </c>
      <c r="D16020" s="33">
        <v>-26684345.039999999</v>
      </c>
      <c r="E16020" s="33">
        <v>-13685705.619999999</v>
      </c>
    </row>
    <row r="16021" spans="1:5" x14ac:dyDescent="0.25">
      <c r="A16021">
        <v>11</v>
      </c>
      <c r="B16021" s="35" t="str">
        <f t="shared" si="250"/>
        <v xml:space="preserve">F191    </v>
      </c>
      <c r="C16021" s="25" t="s">
        <v>996</v>
      </c>
      <c r="D16021" s="26">
        <v>2784765.38</v>
      </c>
      <c r="E16021" s="26">
        <v>-12726506.24</v>
      </c>
    </row>
    <row r="16022" spans="1:5" x14ac:dyDescent="0.25">
      <c r="A16022">
        <v>11</v>
      </c>
      <c r="B16022" s="35" t="str">
        <f t="shared" si="250"/>
        <v>F1-P110.</v>
      </c>
      <c r="C16022" s="25" t="s">
        <v>232</v>
      </c>
      <c r="D16022" s="26">
        <v>2784765.38</v>
      </c>
      <c r="E16022" s="26">
        <v>-12726506.24</v>
      </c>
    </row>
    <row r="16023" spans="1:5" x14ac:dyDescent="0.25">
      <c r="A16023">
        <v>11</v>
      </c>
      <c r="B16023" s="35" t="str">
        <f t="shared" si="250"/>
        <v>F1-P110.</v>
      </c>
      <c r="C16023" s="30" t="s">
        <v>233</v>
      </c>
      <c r="D16023" s="31">
        <v>1549741595.3199999</v>
      </c>
      <c r="E16023" s="31">
        <v>1461438865.1900001</v>
      </c>
    </row>
    <row r="16024" spans="1:5" x14ac:dyDescent="0.25">
      <c r="A16024">
        <v>11</v>
      </c>
      <c r="B16024" s="35" t="str">
        <f t="shared" ref="B16024:B16087" si="251">LEFT(C16024,8)</f>
        <v>F1.P110.</v>
      </c>
      <c r="C16024" s="30" t="s">
        <v>234</v>
      </c>
      <c r="D16024" s="31">
        <v>11593971660.01</v>
      </c>
      <c r="E16024" s="31">
        <v>11783605749.43</v>
      </c>
    </row>
    <row r="16025" spans="1:5" x14ac:dyDescent="0.25">
      <c r="A16025">
        <v>11</v>
      </c>
      <c r="B16025" s="35" t="str">
        <f t="shared" si="251"/>
        <v>Liabilit</v>
      </c>
      <c r="C16025" s="36" t="s">
        <v>997</v>
      </c>
      <c r="D16025" s="37" t="s">
        <v>998</v>
      </c>
      <c r="E16025" s="37" t="s">
        <v>999</v>
      </c>
    </row>
    <row r="16026" spans="1:5" x14ac:dyDescent="0.25">
      <c r="A16026">
        <v>11</v>
      </c>
      <c r="B16026" s="35" t="str">
        <f t="shared" si="251"/>
        <v>20100023</v>
      </c>
      <c r="C16026" s="32" t="s">
        <v>1000</v>
      </c>
      <c r="D16026" s="34">
        <v>-859037.91</v>
      </c>
      <c r="E16026" s="34">
        <v>-859037.91</v>
      </c>
    </row>
    <row r="16027" spans="1:5" x14ac:dyDescent="0.25">
      <c r="A16027">
        <v>11</v>
      </c>
      <c r="B16027" s="35" t="str">
        <f t="shared" si="251"/>
        <v xml:space="preserve">F201    </v>
      </c>
      <c r="C16027" s="25" t="s">
        <v>1001</v>
      </c>
      <c r="D16027" s="27">
        <v>-859037.91</v>
      </c>
      <c r="E16027" s="27">
        <v>-859037.91</v>
      </c>
    </row>
    <row r="16028" spans="1:5" x14ac:dyDescent="0.25">
      <c r="A16028">
        <v>11</v>
      </c>
      <c r="B16028" s="35" t="str">
        <f t="shared" si="251"/>
        <v>F1-P112.</v>
      </c>
      <c r="C16028" s="25" t="s">
        <v>235</v>
      </c>
      <c r="D16028" s="27">
        <v>-859037.91</v>
      </c>
      <c r="E16028" s="27">
        <v>-859037.91</v>
      </c>
    </row>
    <row r="16029" spans="1:5" x14ac:dyDescent="0.25">
      <c r="A16029">
        <v>11</v>
      </c>
      <c r="B16029" s="35" t="str">
        <f t="shared" si="251"/>
        <v>20700003</v>
      </c>
      <c r="C16029" s="32" t="s">
        <v>1002</v>
      </c>
      <c r="D16029" s="34">
        <v>-122847945.22</v>
      </c>
      <c r="E16029" s="34">
        <v>-122847945.22</v>
      </c>
    </row>
    <row r="16030" spans="1:5" x14ac:dyDescent="0.25">
      <c r="A16030">
        <v>11</v>
      </c>
      <c r="B16030" s="35" t="str">
        <f t="shared" si="251"/>
        <v>20700013</v>
      </c>
      <c r="C16030" s="32" t="s">
        <v>1003</v>
      </c>
      <c r="D16030" s="34">
        <v>-338395484.31</v>
      </c>
      <c r="E16030" s="34">
        <v>-338395484.31</v>
      </c>
    </row>
    <row r="16031" spans="1:5" x14ac:dyDescent="0.25">
      <c r="A16031">
        <v>11</v>
      </c>
      <c r="B16031" s="35" t="str">
        <f t="shared" si="251"/>
        <v>20700023</v>
      </c>
      <c r="C16031" s="32" t="s">
        <v>1004</v>
      </c>
      <c r="D16031" s="34">
        <v>-16901820.34</v>
      </c>
      <c r="E16031" s="34">
        <v>-16901820.34</v>
      </c>
    </row>
    <row r="16032" spans="1:5" x14ac:dyDescent="0.25">
      <c r="A16032">
        <v>11</v>
      </c>
      <c r="B16032" s="35" t="str">
        <f t="shared" si="251"/>
        <v xml:space="preserve">F207    </v>
      </c>
      <c r="C16032" s="25" t="s">
        <v>1005</v>
      </c>
      <c r="D16032" s="27">
        <v>-478145249.87</v>
      </c>
      <c r="E16032" s="27">
        <v>-478145249.87</v>
      </c>
    </row>
    <row r="16033" spans="1:5" x14ac:dyDescent="0.25">
      <c r="A16033">
        <v>11</v>
      </c>
      <c r="B16033" s="35" t="str">
        <f t="shared" si="251"/>
        <v>F1-P112.</v>
      </c>
      <c r="C16033" s="25" t="s">
        <v>236</v>
      </c>
      <c r="D16033" s="27">
        <v>-478145249.87</v>
      </c>
      <c r="E16033" s="27">
        <v>-478145249.87</v>
      </c>
    </row>
    <row r="16034" spans="1:5" x14ac:dyDescent="0.25">
      <c r="A16034">
        <v>11</v>
      </c>
      <c r="B16034" s="35" t="str">
        <f t="shared" si="251"/>
        <v>21100003</v>
      </c>
      <c r="C16034" s="32" t="s">
        <v>1006</v>
      </c>
      <c r="D16034" s="34">
        <v>-2803605116.4699998</v>
      </c>
      <c r="E16034" s="34">
        <v>-2803605116.4699998</v>
      </c>
    </row>
    <row r="16035" spans="1:5" x14ac:dyDescent="0.25">
      <c r="A16035">
        <v>11</v>
      </c>
      <c r="B16035" s="35" t="str">
        <f t="shared" si="251"/>
        <v>21100383</v>
      </c>
      <c r="C16035" s="32" t="s">
        <v>1007</v>
      </c>
      <c r="D16035" s="34">
        <v>-491575</v>
      </c>
      <c r="E16035" s="34">
        <v>-491575</v>
      </c>
    </row>
    <row r="16036" spans="1:5" x14ac:dyDescent="0.25">
      <c r="A16036">
        <v>11</v>
      </c>
      <c r="B16036" s="35" t="str">
        <f t="shared" si="251"/>
        <v xml:space="preserve">F211    </v>
      </c>
      <c r="C16036" s="25" t="s">
        <v>1008</v>
      </c>
      <c r="D16036" s="27">
        <v>-2804096691.4699998</v>
      </c>
      <c r="E16036" s="27">
        <v>-2804096691.4699998</v>
      </c>
    </row>
    <row r="16037" spans="1:5" x14ac:dyDescent="0.25">
      <c r="A16037">
        <v>11</v>
      </c>
      <c r="B16037" s="35" t="str">
        <f t="shared" si="251"/>
        <v>F1-P112.</v>
      </c>
      <c r="C16037" s="25" t="s">
        <v>237</v>
      </c>
      <c r="D16037" s="27">
        <v>-2804096691.4699998</v>
      </c>
      <c r="E16037" s="27">
        <v>-2804096691.4699998</v>
      </c>
    </row>
    <row r="16038" spans="1:5" x14ac:dyDescent="0.25">
      <c r="A16038">
        <v>11</v>
      </c>
      <c r="B16038" s="35" t="str">
        <f t="shared" si="251"/>
        <v>21400013</v>
      </c>
      <c r="C16038" s="32" t="s">
        <v>1009</v>
      </c>
      <c r="D16038" s="34">
        <v>2148854.7200000002</v>
      </c>
      <c r="E16038" s="34">
        <v>2148854.7200000002</v>
      </c>
    </row>
    <row r="16039" spans="1:5" x14ac:dyDescent="0.25">
      <c r="A16039">
        <v>11</v>
      </c>
      <c r="B16039" s="35" t="str">
        <f t="shared" si="251"/>
        <v>21400033</v>
      </c>
      <c r="C16039" s="32" t="s">
        <v>1010</v>
      </c>
      <c r="D16039" s="34">
        <v>4985024.68</v>
      </c>
      <c r="E16039" s="34">
        <v>4985024.68</v>
      </c>
    </row>
    <row r="16040" spans="1:5" x14ac:dyDescent="0.25">
      <c r="A16040">
        <v>11</v>
      </c>
      <c r="B16040" s="35" t="str">
        <f t="shared" si="251"/>
        <v xml:space="preserve">F214    </v>
      </c>
      <c r="C16040" s="25" t="s">
        <v>1011</v>
      </c>
      <c r="D16040" s="27">
        <v>7133879.4000000004</v>
      </c>
      <c r="E16040" s="27">
        <v>7133879.4000000004</v>
      </c>
    </row>
    <row r="16041" spans="1:5" x14ac:dyDescent="0.25">
      <c r="A16041">
        <v>11</v>
      </c>
      <c r="B16041" s="35" t="str">
        <f t="shared" si="251"/>
        <v>F1-P112.</v>
      </c>
      <c r="C16041" s="25" t="s">
        <v>238</v>
      </c>
      <c r="D16041" s="27">
        <v>7133879.4000000004</v>
      </c>
      <c r="E16041" s="27">
        <v>7133879.4000000004</v>
      </c>
    </row>
    <row r="16042" spans="1:5" x14ac:dyDescent="0.25">
      <c r="A16042">
        <v>11</v>
      </c>
      <c r="B16042" s="35" t="str">
        <f t="shared" si="251"/>
        <v>21500023</v>
      </c>
      <c r="C16042" s="32" t="s">
        <v>1012</v>
      </c>
      <c r="D16042" s="34">
        <v>-13324625</v>
      </c>
      <c r="E16042" s="34">
        <v>-14443200</v>
      </c>
    </row>
    <row r="16043" spans="1:5" x14ac:dyDescent="0.25">
      <c r="A16043">
        <v>11</v>
      </c>
      <c r="B16043" s="35" t="str">
        <f t="shared" si="251"/>
        <v>21500033</v>
      </c>
      <c r="C16043" s="32" t="s">
        <v>1013</v>
      </c>
      <c r="D16043" s="34">
        <v>-6914541</v>
      </c>
      <c r="E16043" s="34">
        <v>-8111172</v>
      </c>
    </row>
    <row r="16044" spans="1:5" x14ac:dyDescent="0.25">
      <c r="A16044">
        <v>11</v>
      </c>
      <c r="B16044" s="35" t="str">
        <f t="shared" si="251"/>
        <v xml:space="preserve">F215    </v>
      </c>
      <c r="C16044" s="25" t="s">
        <v>263</v>
      </c>
      <c r="D16044" s="27">
        <v>-20239166</v>
      </c>
      <c r="E16044" s="27">
        <v>-22554372</v>
      </c>
    </row>
    <row r="16045" spans="1:5" x14ac:dyDescent="0.25">
      <c r="A16045">
        <v>11</v>
      </c>
      <c r="B16045" s="35" t="str">
        <f t="shared" si="251"/>
        <v>21600003</v>
      </c>
      <c r="C16045" s="32" t="s">
        <v>1014</v>
      </c>
      <c r="D16045" s="34">
        <v>-712198099.21000004</v>
      </c>
      <c r="E16045" s="34">
        <v>-473362683.5</v>
      </c>
    </row>
    <row r="16046" spans="1:5" x14ac:dyDescent="0.25">
      <c r="A16046">
        <v>11</v>
      </c>
      <c r="B16046" s="35" t="str">
        <f t="shared" si="251"/>
        <v>21600011</v>
      </c>
      <c r="C16046" s="32" t="s">
        <v>1015</v>
      </c>
      <c r="D16046" s="34">
        <v>-2684277.52</v>
      </c>
      <c r="E16046" s="34">
        <v>15987952.77</v>
      </c>
    </row>
    <row r="16047" spans="1:5" x14ac:dyDescent="0.25">
      <c r="A16047">
        <v>11</v>
      </c>
      <c r="B16047" s="35" t="str">
        <f t="shared" si="251"/>
        <v>21600013</v>
      </c>
      <c r="C16047" s="32" t="s">
        <v>1016</v>
      </c>
      <c r="D16047" s="34">
        <v>77562549.519999996</v>
      </c>
      <c r="E16047" s="34">
        <v>77562549.519999996</v>
      </c>
    </row>
    <row r="16048" spans="1:5" x14ac:dyDescent="0.25">
      <c r="A16048">
        <v>11</v>
      </c>
      <c r="B16048" s="35" t="str">
        <f t="shared" si="251"/>
        <v>21600023</v>
      </c>
      <c r="C16048" s="32" t="s">
        <v>1017</v>
      </c>
      <c r="D16048" s="34">
        <v>1755001.25</v>
      </c>
      <c r="E16048" s="34">
        <v>1755001.25</v>
      </c>
    </row>
    <row r="16049" spans="1:5" x14ac:dyDescent="0.25">
      <c r="A16049">
        <v>11</v>
      </c>
      <c r="B16049" s="35" t="str">
        <f t="shared" si="251"/>
        <v>21600033</v>
      </c>
      <c r="C16049" s="32" t="s">
        <v>1018</v>
      </c>
      <c r="D16049" s="34">
        <v>1471103.62</v>
      </c>
      <c r="E16049" s="34">
        <v>1471103.62</v>
      </c>
    </row>
    <row r="16050" spans="1:5" x14ac:dyDescent="0.25">
      <c r="A16050">
        <v>11</v>
      </c>
      <c r="B16050" s="35" t="str">
        <f t="shared" si="251"/>
        <v>21600053</v>
      </c>
      <c r="C16050" s="32" t="s">
        <v>1019</v>
      </c>
      <c r="D16050" s="34">
        <v>16359946.109999999</v>
      </c>
      <c r="E16050" s="34">
        <v>16359946.109999999</v>
      </c>
    </row>
    <row r="16051" spans="1:5" x14ac:dyDescent="0.25">
      <c r="A16051">
        <v>11</v>
      </c>
      <c r="B16051" s="35" t="str">
        <f t="shared" si="251"/>
        <v xml:space="preserve">F216    </v>
      </c>
      <c r="C16051" s="25" t="s">
        <v>264</v>
      </c>
      <c r="D16051" s="27">
        <v>-617733776.23000002</v>
      </c>
      <c r="E16051" s="27">
        <v>-360226130.23000002</v>
      </c>
    </row>
    <row r="16052" spans="1:5" x14ac:dyDescent="0.25">
      <c r="A16052">
        <v>11</v>
      </c>
      <c r="B16052" s="35" t="str">
        <f t="shared" si="251"/>
        <v>43800003</v>
      </c>
      <c r="C16052" s="32" t="s">
        <v>1020</v>
      </c>
      <c r="D16052" s="34">
        <v>257363965</v>
      </c>
      <c r="E16052" s="34">
        <v>106845904</v>
      </c>
    </row>
    <row r="16053" spans="1:5" x14ac:dyDescent="0.25">
      <c r="A16053">
        <v>11</v>
      </c>
      <c r="B16053" s="35" t="str">
        <f t="shared" si="251"/>
        <v xml:space="preserve">F438    </v>
      </c>
      <c r="C16053" s="25" t="s">
        <v>270</v>
      </c>
      <c r="D16053" s="27">
        <v>257363965</v>
      </c>
      <c r="E16053" s="27">
        <v>106845904</v>
      </c>
    </row>
    <row r="16054" spans="1:5" x14ac:dyDescent="0.25">
      <c r="A16054">
        <v>11</v>
      </c>
      <c r="B16054" s="35" t="str">
        <f t="shared" si="251"/>
        <v>43900003</v>
      </c>
      <c r="C16054" s="32" t="s">
        <v>1021</v>
      </c>
      <c r="D16054" s="34">
        <v>5848610</v>
      </c>
      <c r="E16054" s="34">
        <v>5848610</v>
      </c>
    </row>
    <row r="16055" spans="1:5" x14ac:dyDescent="0.25">
      <c r="A16055">
        <v>11</v>
      </c>
      <c r="B16055" s="35" t="str">
        <f t="shared" si="251"/>
        <v xml:space="preserve">F439    </v>
      </c>
      <c r="C16055" s="25" t="s">
        <v>271</v>
      </c>
      <c r="D16055" s="27">
        <v>5848610</v>
      </c>
      <c r="E16055" s="27">
        <v>5848610</v>
      </c>
    </row>
    <row r="16056" spans="1:5" x14ac:dyDescent="0.25">
      <c r="A16056">
        <v>11</v>
      </c>
      <c r="B16056" s="35" t="str">
        <f t="shared" si="251"/>
        <v>FERC_RET</v>
      </c>
      <c r="C16056" s="25" t="s">
        <v>1022</v>
      </c>
      <c r="D16056" s="27">
        <v>263212575</v>
      </c>
      <c r="E16056" s="27">
        <v>112694514</v>
      </c>
    </row>
    <row r="16057" spans="1:5" x14ac:dyDescent="0.25">
      <c r="A16057">
        <v>11</v>
      </c>
      <c r="B16057" s="35" t="str">
        <f t="shared" si="251"/>
        <v>41500103</v>
      </c>
      <c r="C16057" s="32" t="s">
        <v>1023</v>
      </c>
      <c r="D16057" s="33">
        <v>0</v>
      </c>
      <c r="E16057" s="34">
        <v>1113.1199999999999</v>
      </c>
    </row>
    <row r="16058" spans="1:5" x14ac:dyDescent="0.25">
      <c r="A16058">
        <v>11</v>
      </c>
      <c r="B16058" s="35" t="str">
        <f t="shared" si="251"/>
        <v>41500113</v>
      </c>
      <c r="C16058" s="32" t="s">
        <v>1024</v>
      </c>
      <c r="D16058" s="33">
        <v>0</v>
      </c>
      <c r="E16058" s="34">
        <v>-29.93</v>
      </c>
    </row>
    <row r="16059" spans="1:5" x14ac:dyDescent="0.25">
      <c r="A16059">
        <v>11</v>
      </c>
      <c r="B16059" s="35" t="str">
        <f t="shared" si="251"/>
        <v>41810000</v>
      </c>
      <c r="C16059" s="32" t="s">
        <v>1025</v>
      </c>
      <c r="D16059" s="33">
        <v>0</v>
      </c>
      <c r="E16059" s="34">
        <v>171525</v>
      </c>
    </row>
    <row r="16060" spans="1:5" x14ac:dyDescent="0.25">
      <c r="A16060">
        <v>11</v>
      </c>
      <c r="B16060" s="35" t="str">
        <f t="shared" si="251"/>
        <v>41900013</v>
      </c>
      <c r="C16060" s="32" t="s">
        <v>1026</v>
      </c>
      <c r="D16060" s="33">
        <v>0</v>
      </c>
      <c r="E16060" s="34">
        <v>-451831.96</v>
      </c>
    </row>
    <row r="16061" spans="1:5" x14ac:dyDescent="0.25">
      <c r="A16061">
        <v>11</v>
      </c>
      <c r="B16061" s="35" t="str">
        <f t="shared" si="251"/>
        <v>42650093</v>
      </c>
      <c r="C16061" s="32" t="s">
        <v>1027</v>
      </c>
      <c r="D16061" s="33">
        <v>0</v>
      </c>
      <c r="E16061" s="34">
        <v>16600</v>
      </c>
    </row>
    <row r="16062" spans="1:5" x14ac:dyDescent="0.25">
      <c r="A16062">
        <v>11</v>
      </c>
      <c r="B16062" s="35" t="str">
        <f t="shared" si="251"/>
        <v>42650103</v>
      </c>
      <c r="C16062" s="32" t="s">
        <v>1028</v>
      </c>
      <c r="D16062" s="33">
        <v>0</v>
      </c>
      <c r="E16062" s="34">
        <v>21500</v>
      </c>
    </row>
    <row r="16063" spans="1:5" x14ac:dyDescent="0.25">
      <c r="A16063">
        <v>11</v>
      </c>
      <c r="B16063" s="35" t="str">
        <f t="shared" si="251"/>
        <v>44000001</v>
      </c>
      <c r="C16063" s="32" t="s">
        <v>1030</v>
      </c>
      <c r="D16063" s="33">
        <v>0</v>
      </c>
      <c r="E16063" s="34">
        <v>-1086849698.46</v>
      </c>
    </row>
    <row r="16064" spans="1:5" x14ac:dyDescent="0.25">
      <c r="A16064">
        <v>11</v>
      </c>
      <c r="B16064" s="35" t="str">
        <f t="shared" si="251"/>
        <v>44200011</v>
      </c>
      <c r="C16064" s="32" t="s">
        <v>1031</v>
      </c>
      <c r="D16064" s="33">
        <v>0</v>
      </c>
      <c r="E16064" s="34">
        <v>-808266026.39999998</v>
      </c>
    </row>
    <row r="16065" spans="1:5" x14ac:dyDescent="0.25">
      <c r="A16065">
        <v>11</v>
      </c>
      <c r="B16065" s="35" t="str">
        <f t="shared" si="251"/>
        <v>44200021</v>
      </c>
      <c r="C16065" s="32" t="s">
        <v>1032</v>
      </c>
      <c r="D16065" s="33">
        <v>0</v>
      </c>
      <c r="E16065" s="34">
        <v>-102804442.79000001</v>
      </c>
    </row>
    <row r="16066" spans="1:5" x14ac:dyDescent="0.25">
      <c r="A16066">
        <v>11</v>
      </c>
      <c r="B16066" s="35" t="str">
        <f t="shared" si="251"/>
        <v>44200031</v>
      </c>
      <c r="C16066" s="32" t="s">
        <v>1033</v>
      </c>
      <c r="D16066" s="33">
        <v>0</v>
      </c>
      <c r="E16066" s="34">
        <v>-213079.57</v>
      </c>
    </row>
    <row r="16067" spans="1:5" x14ac:dyDescent="0.25">
      <c r="A16067">
        <v>11</v>
      </c>
      <c r="B16067" s="35" t="str">
        <f t="shared" si="251"/>
        <v>44200041</v>
      </c>
      <c r="C16067" s="32" t="s">
        <v>1034</v>
      </c>
      <c r="D16067" s="33">
        <v>0</v>
      </c>
      <c r="E16067" s="34">
        <v>-3000543.05</v>
      </c>
    </row>
    <row r="16068" spans="1:5" x14ac:dyDescent="0.25">
      <c r="A16068">
        <v>11</v>
      </c>
      <c r="B16068" s="35" t="str">
        <f t="shared" si="251"/>
        <v>44400001</v>
      </c>
      <c r="C16068" s="32" t="s">
        <v>1035</v>
      </c>
      <c r="D16068" s="33">
        <v>0</v>
      </c>
      <c r="E16068" s="34">
        <v>-17968269.780000001</v>
      </c>
    </row>
    <row r="16069" spans="1:5" x14ac:dyDescent="0.25">
      <c r="A16069">
        <v>11</v>
      </c>
      <c r="B16069" s="35" t="str">
        <f t="shared" si="251"/>
        <v>44700011</v>
      </c>
      <c r="C16069" s="32" t="s">
        <v>1036</v>
      </c>
      <c r="D16069" s="33">
        <v>0</v>
      </c>
      <c r="E16069" s="34">
        <v>-308212.67</v>
      </c>
    </row>
    <row r="16070" spans="1:5" x14ac:dyDescent="0.25">
      <c r="A16070">
        <v>11</v>
      </c>
      <c r="B16070" s="35" t="str">
        <f t="shared" si="251"/>
        <v>44700031</v>
      </c>
      <c r="C16070" s="32" t="s">
        <v>1037</v>
      </c>
      <c r="D16070" s="33">
        <v>0</v>
      </c>
      <c r="E16070" s="34">
        <v>-117804757.37</v>
      </c>
    </row>
    <row r="16071" spans="1:5" x14ac:dyDescent="0.25">
      <c r="A16071">
        <v>11</v>
      </c>
      <c r="B16071" s="35" t="str">
        <f t="shared" si="251"/>
        <v>45000001</v>
      </c>
      <c r="C16071" s="32" t="s">
        <v>1038</v>
      </c>
      <c r="D16071" s="33">
        <v>0</v>
      </c>
      <c r="E16071" s="34">
        <v>-2660981.91</v>
      </c>
    </row>
    <row r="16072" spans="1:5" x14ac:dyDescent="0.25">
      <c r="A16072">
        <v>11</v>
      </c>
      <c r="B16072" s="35" t="str">
        <f t="shared" si="251"/>
        <v>45100031</v>
      </c>
      <c r="C16072" s="32" t="s">
        <v>1039</v>
      </c>
      <c r="D16072" s="33">
        <v>0</v>
      </c>
      <c r="E16072" s="34">
        <v>-1482850</v>
      </c>
    </row>
    <row r="16073" spans="1:5" x14ac:dyDescent="0.25">
      <c r="A16073">
        <v>11</v>
      </c>
      <c r="B16073" s="35" t="str">
        <f t="shared" si="251"/>
        <v>45100131</v>
      </c>
      <c r="C16073" s="32" t="s">
        <v>1040</v>
      </c>
      <c r="D16073" s="33">
        <v>0</v>
      </c>
      <c r="E16073" s="34">
        <v>-1330008.55</v>
      </c>
    </row>
    <row r="16074" spans="1:5" x14ac:dyDescent="0.25">
      <c r="A16074">
        <v>11</v>
      </c>
      <c r="B16074" s="35" t="str">
        <f t="shared" si="251"/>
        <v>45100141</v>
      </c>
      <c r="C16074" s="32" t="s">
        <v>1041</v>
      </c>
      <c r="D16074" s="33">
        <v>0</v>
      </c>
      <c r="E16074" s="34">
        <v>-144560</v>
      </c>
    </row>
    <row r="16075" spans="1:5" x14ac:dyDescent="0.25">
      <c r="A16075">
        <v>11</v>
      </c>
      <c r="B16075" s="35" t="str">
        <f t="shared" si="251"/>
        <v>45100151</v>
      </c>
      <c r="C16075" s="32" t="s">
        <v>1042</v>
      </c>
      <c r="D16075" s="33">
        <v>0</v>
      </c>
      <c r="E16075" s="34">
        <v>-199947.46</v>
      </c>
    </row>
    <row r="16076" spans="1:5" x14ac:dyDescent="0.25">
      <c r="A16076">
        <v>11</v>
      </c>
      <c r="B16076" s="35" t="str">
        <f t="shared" si="251"/>
        <v>45100161</v>
      </c>
      <c r="C16076" s="32" t="s">
        <v>1043</v>
      </c>
      <c r="D16076" s="33">
        <v>0</v>
      </c>
      <c r="E16076" s="34">
        <v>-113776.08</v>
      </c>
    </row>
    <row r="16077" spans="1:5" x14ac:dyDescent="0.25">
      <c r="A16077">
        <v>11</v>
      </c>
      <c r="B16077" s="35" t="str">
        <f t="shared" si="251"/>
        <v>45400011</v>
      </c>
      <c r="C16077" s="32" t="s">
        <v>1044</v>
      </c>
      <c r="D16077" s="33">
        <v>0</v>
      </c>
      <c r="E16077" s="34">
        <v>-51099.59</v>
      </c>
    </row>
    <row r="16078" spans="1:5" x14ac:dyDescent="0.25">
      <c r="A16078">
        <v>11</v>
      </c>
      <c r="B16078" s="35" t="str">
        <f t="shared" si="251"/>
        <v>45400031</v>
      </c>
      <c r="C16078" s="32" t="s">
        <v>1045</v>
      </c>
      <c r="D16078" s="33">
        <v>0</v>
      </c>
      <c r="E16078" s="34">
        <v>-4542400.72</v>
      </c>
    </row>
    <row r="16079" spans="1:5" x14ac:dyDescent="0.25">
      <c r="A16079">
        <v>11</v>
      </c>
      <c r="B16079" s="35" t="str">
        <f t="shared" si="251"/>
        <v>45400051</v>
      </c>
      <c r="C16079" s="32" t="s">
        <v>1046</v>
      </c>
      <c r="D16079" s="33">
        <v>0</v>
      </c>
      <c r="E16079" s="34">
        <v>-28278.86</v>
      </c>
    </row>
    <row r="16080" spans="1:5" x14ac:dyDescent="0.25">
      <c r="A16080">
        <v>11</v>
      </c>
      <c r="B16080" s="35" t="str">
        <f t="shared" si="251"/>
        <v>45600091</v>
      </c>
      <c r="C16080" s="32" t="s">
        <v>1047</v>
      </c>
      <c r="D16080" s="33">
        <v>0</v>
      </c>
      <c r="E16080" s="34">
        <v>7807970.54</v>
      </c>
    </row>
    <row r="16081" spans="1:5" x14ac:dyDescent="0.25">
      <c r="A16081">
        <v>11</v>
      </c>
      <c r="B16081" s="35" t="str">
        <f t="shared" si="251"/>
        <v>45600201</v>
      </c>
      <c r="C16081" s="32" t="s">
        <v>1048</v>
      </c>
      <c r="D16081" s="33">
        <v>0</v>
      </c>
      <c r="E16081" s="34">
        <v>-121500720.48</v>
      </c>
    </row>
    <row r="16082" spans="1:5" x14ac:dyDescent="0.25">
      <c r="A16082">
        <v>11</v>
      </c>
      <c r="B16082" s="35" t="str">
        <f t="shared" si="251"/>
        <v>45600211</v>
      </c>
      <c r="C16082" s="32" t="s">
        <v>1049</v>
      </c>
      <c r="D16082" s="33">
        <v>0</v>
      </c>
      <c r="E16082" s="34">
        <v>100741360.86</v>
      </c>
    </row>
    <row r="16083" spans="1:5" x14ac:dyDescent="0.25">
      <c r="A16083">
        <v>11</v>
      </c>
      <c r="B16083" s="35" t="str">
        <f t="shared" si="251"/>
        <v>45600221</v>
      </c>
      <c r="C16083" s="32" t="s">
        <v>1050</v>
      </c>
      <c r="D16083" s="33">
        <v>0</v>
      </c>
      <c r="E16083" s="34">
        <v>-83624.179999999993</v>
      </c>
    </row>
    <row r="16084" spans="1:5" x14ac:dyDescent="0.25">
      <c r="A16084">
        <v>11</v>
      </c>
      <c r="B16084" s="35" t="str">
        <f t="shared" si="251"/>
        <v>48000002</v>
      </c>
      <c r="C16084" s="32" t="s">
        <v>1051</v>
      </c>
      <c r="D16084" s="33">
        <v>0</v>
      </c>
      <c r="E16084" s="34">
        <v>-591602416.66999996</v>
      </c>
    </row>
    <row r="16085" spans="1:5" x14ac:dyDescent="0.25">
      <c r="A16085">
        <v>11</v>
      </c>
      <c r="B16085" s="35" t="str">
        <f t="shared" si="251"/>
        <v>48100002</v>
      </c>
      <c r="C16085" s="32" t="s">
        <v>1052</v>
      </c>
      <c r="D16085" s="33">
        <v>0</v>
      </c>
      <c r="E16085" s="34">
        <v>-219725889.63</v>
      </c>
    </row>
    <row r="16086" spans="1:5" x14ac:dyDescent="0.25">
      <c r="A16086">
        <v>11</v>
      </c>
      <c r="B16086" s="35" t="str">
        <f t="shared" si="251"/>
        <v>48100012</v>
      </c>
      <c r="C16086" s="32" t="s">
        <v>1053</v>
      </c>
      <c r="D16086" s="33">
        <v>0</v>
      </c>
      <c r="E16086" s="34">
        <v>-17704216.010000002</v>
      </c>
    </row>
    <row r="16087" spans="1:5" x14ac:dyDescent="0.25">
      <c r="A16087">
        <v>11</v>
      </c>
      <c r="B16087" s="35" t="str">
        <f t="shared" si="251"/>
        <v>48100022</v>
      </c>
      <c r="C16087" s="32" t="s">
        <v>1054</v>
      </c>
      <c r="D16087" s="33">
        <v>0</v>
      </c>
      <c r="E16087" s="34">
        <v>-21432982.27</v>
      </c>
    </row>
    <row r="16088" spans="1:5" x14ac:dyDescent="0.25">
      <c r="A16088">
        <v>11</v>
      </c>
      <c r="B16088" s="35" t="str">
        <f t="shared" ref="B16088:B16151" si="252">LEFT(C16088,8)</f>
        <v>48100032</v>
      </c>
      <c r="C16088" s="32" t="s">
        <v>1055</v>
      </c>
      <c r="D16088" s="33">
        <v>0</v>
      </c>
      <c r="E16088" s="34">
        <v>-980163.4</v>
      </c>
    </row>
    <row r="16089" spans="1:5" x14ac:dyDescent="0.25">
      <c r="A16089">
        <v>11</v>
      </c>
      <c r="B16089" s="35" t="str">
        <f t="shared" si="252"/>
        <v>48700002</v>
      </c>
      <c r="C16089" s="32" t="s">
        <v>1056</v>
      </c>
      <c r="D16089" s="33">
        <v>0</v>
      </c>
      <c r="E16089" s="34">
        <v>-1030361.9</v>
      </c>
    </row>
    <row r="16090" spans="1:5" x14ac:dyDescent="0.25">
      <c r="A16090">
        <v>11</v>
      </c>
      <c r="B16090" s="35" t="str">
        <f t="shared" si="252"/>
        <v>48800012</v>
      </c>
      <c r="C16090" s="32" t="s">
        <v>1057</v>
      </c>
      <c r="D16090" s="33">
        <v>0</v>
      </c>
      <c r="E16090" s="34">
        <v>-549997</v>
      </c>
    </row>
    <row r="16091" spans="1:5" x14ac:dyDescent="0.25">
      <c r="A16091">
        <v>11</v>
      </c>
      <c r="B16091" s="35" t="str">
        <f t="shared" si="252"/>
        <v>48800102</v>
      </c>
      <c r="C16091" s="32" t="s">
        <v>1058</v>
      </c>
      <c r="D16091" s="33">
        <v>0</v>
      </c>
      <c r="E16091" s="34">
        <v>-487188.28</v>
      </c>
    </row>
    <row r="16092" spans="1:5" x14ac:dyDescent="0.25">
      <c r="A16092">
        <v>11</v>
      </c>
      <c r="B16092" s="35" t="str">
        <f t="shared" si="252"/>
        <v>48800112</v>
      </c>
      <c r="C16092" s="32" t="s">
        <v>1059</v>
      </c>
      <c r="D16092" s="33">
        <v>0</v>
      </c>
      <c r="E16092" s="34">
        <v>-121968</v>
      </c>
    </row>
    <row r="16093" spans="1:5" x14ac:dyDescent="0.25">
      <c r="A16093">
        <v>11</v>
      </c>
      <c r="B16093" s="35" t="str">
        <f t="shared" si="252"/>
        <v>48800122</v>
      </c>
      <c r="C16093" s="32" t="s">
        <v>1060</v>
      </c>
      <c r="D16093" s="33">
        <v>0</v>
      </c>
      <c r="E16093" s="34">
        <v>-94346.28</v>
      </c>
    </row>
    <row r="16094" spans="1:5" x14ac:dyDescent="0.25">
      <c r="A16094">
        <v>11</v>
      </c>
      <c r="B16094" s="35" t="str">
        <f t="shared" si="252"/>
        <v>48930002</v>
      </c>
      <c r="C16094" s="32" t="s">
        <v>1061</v>
      </c>
      <c r="D16094" s="33">
        <v>0</v>
      </c>
      <c r="E16094" s="34">
        <v>-6257488.3799999999</v>
      </c>
    </row>
    <row r="16095" spans="1:5" x14ac:dyDescent="0.25">
      <c r="A16095">
        <v>11</v>
      </c>
      <c r="B16095" s="35" t="str">
        <f t="shared" si="252"/>
        <v>48930012</v>
      </c>
      <c r="C16095" s="32" t="s">
        <v>1062</v>
      </c>
      <c r="D16095" s="33">
        <v>0</v>
      </c>
      <c r="E16095" s="34">
        <v>-13316723.16</v>
      </c>
    </row>
    <row r="16096" spans="1:5" x14ac:dyDescent="0.25">
      <c r="A16096">
        <v>11</v>
      </c>
      <c r="B16096" s="35" t="str">
        <f t="shared" si="252"/>
        <v>49300142</v>
      </c>
      <c r="C16096" s="32" t="s">
        <v>1063</v>
      </c>
      <c r="D16096" s="33">
        <v>0</v>
      </c>
      <c r="E16096" s="34">
        <v>-6223921.6600000001</v>
      </c>
    </row>
    <row r="16097" spans="1:5" x14ac:dyDescent="0.25">
      <c r="A16097">
        <v>11</v>
      </c>
      <c r="B16097" s="35" t="str">
        <f t="shared" si="252"/>
        <v>49500062</v>
      </c>
      <c r="C16097" s="32" t="s">
        <v>1064</v>
      </c>
      <c r="D16097" s="33">
        <v>0</v>
      </c>
      <c r="E16097" s="34">
        <v>25303914.530000001</v>
      </c>
    </row>
    <row r="16098" spans="1:5" x14ac:dyDescent="0.25">
      <c r="A16098">
        <v>11</v>
      </c>
      <c r="B16098" s="35" t="str">
        <f t="shared" si="252"/>
        <v>60010000</v>
      </c>
      <c r="C16098" s="32" t="s">
        <v>1065</v>
      </c>
      <c r="D16098" s="33">
        <v>0</v>
      </c>
      <c r="E16098" s="34">
        <v>167648583.38</v>
      </c>
    </row>
    <row r="16099" spans="1:5" x14ac:dyDescent="0.25">
      <c r="A16099">
        <v>11</v>
      </c>
      <c r="B16099" s="35" t="str">
        <f t="shared" si="252"/>
        <v>60013000</v>
      </c>
      <c r="C16099" s="32" t="s">
        <v>1066</v>
      </c>
      <c r="D16099" s="33">
        <v>0</v>
      </c>
      <c r="E16099" s="34">
        <v>55678287.149999999</v>
      </c>
    </row>
    <row r="16100" spans="1:5" x14ac:dyDescent="0.25">
      <c r="A16100">
        <v>11</v>
      </c>
      <c r="B16100" s="35" t="str">
        <f t="shared" si="252"/>
        <v>60014000</v>
      </c>
      <c r="C16100" s="32" t="s">
        <v>1067</v>
      </c>
      <c r="D16100" s="33">
        <v>0</v>
      </c>
      <c r="E16100" s="34">
        <v>18528342.420000002</v>
      </c>
    </row>
    <row r="16101" spans="1:5" x14ac:dyDescent="0.25">
      <c r="A16101">
        <v>11</v>
      </c>
      <c r="B16101" s="35" t="str">
        <f t="shared" si="252"/>
        <v>60015000</v>
      </c>
      <c r="C16101" s="32" t="s">
        <v>1068</v>
      </c>
      <c r="D16101" s="33">
        <v>0</v>
      </c>
      <c r="E16101" s="34">
        <v>725848.01</v>
      </c>
    </row>
    <row r="16102" spans="1:5" x14ac:dyDescent="0.25">
      <c r="A16102">
        <v>11</v>
      </c>
      <c r="B16102" s="35" t="str">
        <f t="shared" si="252"/>
        <v>60020000</v>
      </c>
      <c r="C16102" s="32" t="s">
        <v>1069</v>
      </c>
      <c r="D16102" s="33">
        <v>0</v>
      </c>
      <c r="E16102" s="34">
        <v>1317950.93</v>
      </c>
    </row>
    <row r="16103" spans="1:5" x14ac:dyDescent="0.25">
      <c r="A16103">
        <v>11</v>
      </c>
      <c r="B16103" s="35" t="str">
        <f t="shared" si="252"/>
        <v>60020100</v>
      </c>
      <c r="C16103" s="32" t="s">
        <v>1070</v>
      </c>
      <c r="D16103" s="33">
        <v>0</v>
      </c>
      <c r="E16103" s="34">
        <v>819025.02</v>
      </c>
    </row>
    <row r="16104" spans="1:5" x14ac:dyDescent="0.25">
      <c r="A16104">
        <v>11</v>
      </c>
      <c r="B16104" s="35" t="str">
        <f t="shared" si="252"/>
        <v>60023000</v>
      </c>
      <c r="C16104" s="32" t="s">
        <v>1071</v>
      </c>
      <c r="D16104" s="33">
        <v>0</v>
      </c>
      <c r="E16104" s="34">
        <v>20812845.649999999</v>
      </c>
    </row>
    <row r="16105" spans="1:5" x14ac:dyDescent="0.25">
      <c r="A16105">
        <v>11</v>
      </c>
      <c r="B16105" s="35" t="str">
        <f t="shared" si="252"/>
        <v>60024000</v>
      </c>
      <c r="C16105" s="32" t="s">
        <v>1072</v>
      </c>
      <c r="D16105" s="33">
        <v>0</v>
      </c>
      <c r="E16105" s="34">
        <v>3479241.8</v>
      </c>
    </row>
    <row r="16106" spans="1:5" x14ac:dyDescent="0.25">
      <c r="A16106">
        <v>11</v>
      </c>
      <c r="B16106" s="35" t="str">
        <f t="shared" si="252"/>
        <v>60025000</v>
      </c>
      <c r="C16106" s="32" t="s">
        <v>1073</v>
      </c>
      <c r="D16106" s="33">
        <v>0</v>
      </c>
      <c r="E16106" s="34">
        <v>40679.620000000003</v>
      </c>
    </row>
    <row r="16107" spans="1:5" x14ac:dyDescent="0.25">
      <c r="A16107">
        <v>11</v>
      </c>
      <c r="B16107" s="35" t="str">
        <f t="shared" si="252"/>
        <v>60042000</v>
      </c>
      <c r="C16107" s="32" t="s">
        <v>1074</v>
      </c>
      <c r="D16107" s="33">
        <v>0</v>
      </c>
      <c r="E16107" s="34">
        <v>23179194.440000001</v>
      </c>
    </row>
    <row r="16108" spans="1:5" x14ac:dyDescent="0.25">
      <c r="A16108">
        <v>11</v>
      </c>
      <c r="B16108" s="35" t="str">
        <f t="shared" si="252"/>
        <v>60045000</v>
      </c>
      <c r="C16108" s="32" t="s">
        <v>1075</v>
      </c>
      <c r="D16108" s="33">
        <v>0</v>
      </c>
      <c r="E16108" s="34">
        <v>1950587.87</v>
      </c>
    </row>
    <row r="16109" spans="1:5" x14ac:dyDescent="0.25">
      <c r="A16109">
        <v>11</v>
      </c>
      <c r="B16109" s="35" t="str">
        <f t="shared" si="252"/>
        <v>60046000</v>
      </c>
      <c r="C16109" s="32" t="s">
        <v>1076</v>
      </c>
      <c r="D16109" s="33">
        <v>0</v>
      </c>
      <c r="E16109" s="34">
        <v>554642.54</v>
      </c>
    </row>
    <row r="16110" spans="1:5" x14ac:dyDescent="0.25">
      <c r="A16110">
        <v>11</v>
      </c>
      <c r="B16110" s="35" t="str">
        <f t="shared" si="252"/>
        <v>60070000</v>
      </c>
      <c r="C16110" s="32" t="s">
        <v>1077</v>
      </c>
      <c r="D16110" s="33">
        <v>0</v>
      </c>
      <c r="E16110" s="34">
        <v>84615.39</v>
      </c>
    </row>
    <row r="16111" spans="1:5" x14ac:dyDescent="0.25">
      <c r="A16111">
        <v>11</v>
      </c>
      <c r="B16111" s="35" t="str">
        <f t="shared" si="252"/>
        <v>60081000</v>
      </c>
      <c r="C16111" s="32" t="s">
        <v>1078</v>
      </c>
      <c r="D16111" s="33">
        <v>0</v>
      </c>
      <c r="E16111" s="34">
        <v>261290.27</v>
      </c>
    </row>
    <row r="16112" spans="1:5" x14ac:dyDescent="0.25">
      <c r="A16112">
        <v>11</v>
      </c>
      <c r="B16112" s="35" t="str">
        <f t="shared" si="252"/>
        <v>60230010</v>
      </c>
      <c r="C16112" s="32" t="s">
        <v>1079</v>
      </c>
      <c r="D16112" s="33">
        <v>0</v>
      </c>
      <c r="E16112" s="34">
        <v>9794152.4399999995</v>
      </c>
    </row>
    <row r="16113" spans="1:5" x14ac:dyDescent="0.25">
      <c r="A16113">
        <v>11</v>
      </c>
      <c r="B16113" s="35" t="str">
        <f t="shared" si="252"/>
        <v>60250000</v>
      </c>
      <c r="C16113" s="32" t="s">
        <v>1080</v>
      </c>
      <c r="D16113" s="33">
        <v>0</v>
      </c>
      <c r="E16113" s="34">
        <v>2185738.6800000002</v>
      </c>
    </row>
    <row r="16114" spans="1:5" x14ac:dyDescent="0.25">
      <c r="A16114">
        <v>11</v>
      </c>
      <c r="B16114" s="35" t="str">
        <f t="shared" si="252"/>
        <v>60260020</v>
      </c>
      <c r="C16114" s="32" t="s">
        <v>1081</v>
      </c>
      <c r="D16114" s="33">
        <v>0</v>
      </c>
      <c r="E16114" s="34">
        <v>11064966.880000001</v>
      </c>
    </row>
    <row r="16115" spans="1:5" x14ac:dyDescent="0.25">
      <c r="A16115">
        <v>11</v>
      </c>
      <c r="B16115" s="35" t="str">
        <f t="shared" si="252"/>
        <v>60260060</v>
      </c>
      <c r="C16115" s="32" t="s">
        <v>1845</v>
      </c>
      <c r="D16115" s="33">
        <v>0</v>
      </c>
      <c r="E16115" s="34">
        <v>-338665.85</v>
      </c>
    </row>
    <row r="16116" spans="1:5" x14ac:dyDescent="0.25">
      <c r="A16116">
        <v>11</v>
      </c>
      <c r="B16116" s="35" t="str">
        <f t="shared" si="252"/>
        <v>60260090</v>
      </c>
      <c r="C16116" s="32" t="s">
        <v>1846</v>
      </c>
      <c r="D16116" s="33">
        <v>0</v>
      </c>
      <c r="E16116" s="34">
        <v>571.83000000000004</v>
      </c>
    </row>
    <row r="16117" spans="1:5" x14ac:dyDescent="0.25">
      <c r="A16117">
        <v>11</v>
      </c>
      <c r="B16117" s="35" t="str">
        <f t="shared" si="252"/>
        <v>60260100</v>
      </c>
      <c r="C16117" s="32" t="s">
        <v>1082</v>
      </c>
      <c r="D16117" s="33">
        <v>0</v>
      </c>
      <c r="E16117" s="34">
        <v>-6346846.5700000003</v>
      </c>
    </row>
    <row r="16118" spans="1:5" x14ac:dyDescent="0.25">
      <c r="A16118">
        <v>11</v>
      </c>
      <c r="B16118" s="35" t="str">
        <f t="shared" si="252"/>
        <v>60266200</v>
      </c>
      <c r="C16118" s="32" t="s">
        <v>1083</v>
      </c>
      <c r="D16118" s="33">
        <v>0</v>
      </c>
      <c r="E16118" s="34">
        <v>193783.24</v>
      </c>
    </row>
    <row r="16119" spans="1:5" x14ac:dyDescent="0.25">
      <c r="A16119">
        <v>11</v>
      </c>
      <c r="B16119" s="35" t="str">
        <f t="shared" si="252"/>
        <v>60266220</v>
      </c>
      <c r="C16119" s="32" t="s">
        <v>1084</v>
      </c>
      <c r="D16119" s="33">
        <v>0</v>
      </c>
      <c r="E16119" s="34">
        <v>37134979.009999998</v>
      </c>
    </row>
    <row r="16120" spans="1:5" x14ac:dyDescent="0.25">
      <c r="A16120">
        <v>11</v>
      </c>
      <c r="B16120" s="35" t="str">
        <f t="shared" si="252"/>
        <v>60270000</v>
      </c>
      <c r="C16120" s="32" t="s">
        <v>1085</v>
      </c>
      <c r="D16120" s="33">
        <v>0</v>
      </c>
      <c r="E16120" s="34">
        <v>37300075.840000004</v>
      </c>
    </row>
    <row r="16121" spans="1:5" x14ac:dyDescent="0.25">
      <c r="A16121">
        <v>11</v>
      </c>
      <c r="B16121" s="35" t="str">
        <f t="shared" si="252"/>
        <v>60290000</v>
      </c>
      <c r="C16121" s="32" t="s">
        <v>1086</v>
      </c>
      <c r="D16121" s="33">
        <v>0</v>
      </c>
      <c r="E16121" s="34">
        <v>18017188.289999999</v>
      </c>
    </row>
    <row r="16122" spans="1:5" x14ac:dyDescent="0.25">
      <c r="A16122">
        <v>11</v>
      </c>
      <c r="B16122" s="35" t="str">
        <f t="shared" si="252"/>
        <v>60330000</v>
      </c>
      <c r="C16122" s="32" t="s">
        <v>1087</v>
      </c>
      <c r="D16122" s="33">
        <v>0</v>
      </c>
      <c r="E16122" s="34">
        <v>1827704.67</v>
      </c>
    </row>
    <row r="16123" spans="1:5" x14ac:dyDescent="0.25">
      <c r="A16123">
        <v>11</v>
      </c>
      <c r="B16123" s="35" t="str">
        <f t="shared" si="252"/>
        <v>60331000</v>
      </c>
      <c r="C16123" s="32" t="s">
        <v>1088</v>
      </c>
      <c r="D16123" s="33">
        <v>0</v>
      </c>
      <c r="E16123" s="34">
        <v>12911.85</v>
      </c>
    </row>
    <row r="16124" spans="1:5" x14ac:dyDescent="0.25">
      <c r="A16124">
        <v>11</v>
      </c>
      <c r="B16124" s="35" t="str">
        <f t="shared" si="252"/>
        <v>60332000</v>
      </c>
      <c r="C16124" s="32" t="s">
        <v>1089</v>
      </c>
      <c r="D16124" s="33">
        <v>0</v>
      </c>
      <c r="E16124" s="34">
        <v>867608.88</v>
      </c>
    </row>
    <row r="16125" spans="1:5" x14ac:dyDescent="0.25">
      <c r="A16125">
        <v>11</v>
      </c>
      <c r="B16125" s="35" t="str">
        <f t="shared" si="252"/>
        <v>60333000</v>
      </c>
      <c r="C16125" s="32" t="s">
        <v>1090</v>
      </c>
      <c r="D16125" s="33">
        <v>0</v>
      </c>
      <c r="E16125" s="34">
        <v>669764.27</v>
      </c>
    </row>
    <row r="16126" spans="1:5" x14ac:dyDescent="0.25">
      <c r="A16126">
        <v>11</v>
      </c>
      <c r="B16126" s="35" t="str">
        <f t="shared" si="252"/>
        <v>60333150</v>
      </c>
      <c r="C16126" s="32" t="s">
        <v>1091</v>
      </c>
      <c r="D16126" s="33">
        <v>0</v>
      </c>
      <c r="E16126" s="34">
        <v>514957.3</v>
      </c>
    </row>
    <row r="16127" spans="1:5" x14ac:dyDescent="0.25">
      <c r="A16127">
        <v>11</v>
      </c>
      <c r="B16127" s="35" t="str">
        <f t="shared" si="252"/>
        <v>60334000</v>
      </c>
      <c r="C16127" s="32" t="s">
        <v>1092</v>
      </c>
      <c r="D16127" s="33">
        <v>0</v>
      </c>
      <c r="E16127" s="34">
        <v>521776.72</v>
      </c>
    </row>
    <row r="16128" spans="1:5" x14ac:dyDescent="0.25">
      <c r="A16128">
        <v>11</v>
      </c>
      <c r="B16128" s="35" t="str">
        <f t="shared" si="252"/>
        <v>60335000</v>
      </c>
      <c r="C16128" s="32" t="s">
        <v>1093</v>
      </c>
      <c r="D16128" s="33">
        <v>0</v>
      </c>
      <c r="E16128" s="34">
        <v>1180071.5900000001</v>
      </c>
    </row>
    <row r="16129" spans="1:5" x14ac:dyDescent="0.25">
      <c r="A16129">
        <v>11</v>
      </c>
      <c r="B16129" s="35" t="str">
        <f t="shared" si="252"/>
        <v>60390000</v>
      </c>
      <c r="C16129" s="32" t="s">
        <v>1094</v>
      </c>
      <c r="D16129" s="33">
        <v>0</v>
      </c>
      <c r="E16129" s="34">
        <v>930799.51</v>
      </c>
    </row>
    <row r="16130" spans="1:5" x14ac:dyDescent="0.25">
      <c r="A16130">
        <v>11</v>
      </c>
      <c r="B16130" s="35" t="str">
        <f t="shared" si="252"/>
        <v>60600000</v>
      </c>
      <c r="C16130" s="32" t="s">
        <v>1095</v>
      </c>
      <c r="D16130" s="33">
        <v>0</v>
      </c>
      <c r="E16130" s="34">
        <v>23782884.789999999</v>
      </c>
    </row>
    <row r="16131" spans="1:5" x14ac:dyDescent="0.25">
      <c r="A16131">
        <v>11</v>
      </c>
      <c r="B16131" s="35" t="str">
        <f t="shared" si="252"/>
        <v>60600010</v>
      </c>
      <c r="C16131" s="32" t="s">
        <v>1096</v>
      </c>
      <c r="D16131" s="33">
        <v>0</v>
      </c>
      <c r="E16131" s="34">
        <v>531879.04</v>
      </c>
    </row>
    <row r="16132" spans="1:5" x14ac:dyDescent="0.25">
      <c r="A16132">
        <v>11</v>
      </c>
      <c r="B16132" s="35" t="str">
        <f t="shared" si="252"/>
        <v>60600100</v>
      </c>
      <c r="C16132" s="32" t="s">
        <v>1097</v>
      </c>
      <c r="D16132" s="33">
        <v>0</v>
      </c>
      <c r="E16132" s="34">
        <v>11926195.949999999</v>
      </c>
    </row>
    <row r="16133" spans="1:5" x14ac:dyDescent="0.25">
      <c r="A16133">
        <v>11</v>
      </c>
      <c r="B16133" s="35" t="str">
        <f t="shared" si="252"/>
        <v>60600200</v>
      </c>
      <c r="C16133" s="32" t="s">
        <v>1098</v>
      </c>
      <c r="D16133" s="33">
        <v>0</v>
      </c>
      <c r="E16133" s="34">
        <v>67214.259999999995</v>
      </c>
    </row>
    <row r="16134" spans="1:5" x14ac:dyDescent="0.25">
      <c r="A16134">
        <v>11</v>
      </c>
      <c r="B16134" s="35" t="str">
        <f t="shared" si="252"/>
        <v>60601000</v>
      </c>
      <c r="C16134" s="32" t="s">
        <v>1099</v>
      </c>
      <c r="D16134" s="33">
        <v>0</v>
      </c>
      <c r="E16134" s="34">
        <v>-261.24</v>
      </c>
    </row>
    <row r="16135" spans="1:5" x14ac:dyDescent="0.25">
      <c r="A16135">
        <v>11</v>
      </c>
      <c r="B16135" s="35" t="str">
        <f t="shared" si="252"/>
        <v>60602000</v>
      </c>
      <c r="C16135" s="32" t="s">
        <v>1100</v>
      </c>
      <c r="D16135" s="33">
        <v>0</v>
      </c>
      <c r="E16135" s="33">
        <v>0</v>
      </c>
    </row>
    <row r="16136" spans="1:5" x14ac:dyDescent="0.25">
      <c r="A16136">
        <v>11</v>
      </c>
      <c r="B16136" s="35" t="str">
        <f t="shared" si="252"/>
        <v>60605000</v>
      </c>
      <c r="C16136" s="32" t="s">
        <v>1101</v>
      </c>
      <c r="D16136" s="33">
        <v>0</v>
      </c>
      <c r="E16136" s="34">
        <v>34272.03</v>
      </c>
    </row>
    <row r="16137" spans="1:5" x14ac:dyDescent="0.25">
      <c r="A16137">
        <v>11</v>
      </c>
      <c r="B16137" s="35" t="str">
        <f t="shared" si="252"/>
        <v>60611000</v>
      </c>
      <c r="C16137" s="32" t="s">
        <v>1102</v>
      </c>
      <c r="D16137" s="33">
        <v>0</v>
      </c>
      <c r="E16137" s="34">
        <v>79313976.269999996</v>
      </c>
    </row>
    <row r="16138" spans="1:5" x14ac:dyDescent="0.25">
      <c r="A16138">
        <v>11</v>
      </c>
      <c r="B16138" s="35" t="str">
        <f t="shared" si="252"/>
        <v>60611100</v>
      </c>
      <c r="C16138" s="32" t="s">
        <v>1103</v>
      </c>
      <c r="D16138" s="33">
        <v>0</v>
      </c>
      <c r="E16138" s="34">
        <v>-6169219.9500000002</v>
      </c>
    </row>
    <row r="16139" spans="1:5" x14ac:dyDescent="0.25">
      <c r="A16139">
        <v>11</v>
      </c>
      <c r="B16139" s="35" t="str">
        <f t="shared" si="252"/>
        <v>60621000</v>
      </c>
      <c r="C16139" s="32" t="s">
        <v>1104</v>
      </c>
      <c r="D16139" s="33">
        <v>0</v>
      </c>
      <c r="E16139" s="34">
        <v>1455477.19</v>
      </c>
    </row>
    <row r="16140" spans="1:5" x14ac:dyDescent="0.25">
      <c r="A16140">
        <v>11</v>
      </c>
      <c r="B16140" s="35" t="str">
        <f t="shared" si="252"/>
        <v>60621100</v>
      </c>
      <c r="C16140" s="32" t="s">
        <v>1105</v>
      </c>
      <c r="D16140" s="33">
        <v>0</v>
      </c>
      <c r="E16140" s="34">
        <v>-53814.8</v>
      </c>
    </row>
    <row r="16141" spans="1:5" x14ac:dyDescent="0.25">
      <c r="A16141">
        <v>11</v>
      </c>
      <c r="B16141" s="35" t="str">
        <f t="shared" si="252"/>
        <v>60622000</v>
      </c>
      <c r="C16141" s="32" t="s">
        <v>1106</v>
      </c>
      <c r="D16141" s="33">
        <v>0</v>
      </c>
      <c r="E16141" s="34">
        <v>26833950.030000001</v>
      </c>
    </row>
    <row r="16142" spans="1:5" x14ac:dyDescent="0.25">
      <c r="A16142">
        <v>11</v>
      </c>
      <c r="B16142" s="35" t="str">
        <f t="shared" si="252"/>
        <v>60622001</v>
      </c>
      <c r="C16142" s="32" t="s">
        <v>1107</v>
      </c>
      <c r="D16142" s="33">
        <v>0</v>
      </c>
      <c r="E16142" s="34">
        <v>-5233349.7300000004</v>
      </c>
    </row>
    <row r="16143" spans="1:5" x14ac:dyDescent="0.25">
      <c r="A16143">
        <v>11</v>
      </c>
      <c r="B16143" s="35" t="str">
        <f t="shared" si="252"/>
        <v>60625000</v>
      </c>
      <c r="C16143" s="32" t="s">
        <v>1108</v>
      </c>
      <c r="D16143" s="33">
        <v>0</v>
      </c>
      <c r="E16143" s="34">
        <v>738278.79</v>
      </c>
    </row>
    <row r="16144" spans="1:5" x14ac:dyDescent="0.25">
      <c r="A16144">
        <v>11</v>
      </c>
      <c r="B16144" s="35" t="str">
        <f t="shared" si="252"/>
        <v>60625100</v>
      </c>
      <c r="C16144" s="32" t="s">
        <v>1109</v>
      </c>
      <c r="D16144" s="33">
        <v>0</v>
      </c>
      <c r="E16144" s="34">
        <v>-52188.41</v>
      </c>
    </row>
    <row r="16145" spans="1:5" x14ac:dyDescent="0.25">
      <c r="A16145">
        <v>11</v>
      </c>
      <c r="B16145" s="35" t="str">
        <f t="shared" si="252"/>
        <v>60660000</v>
      </c>
      <c r="C16145" s="32" t="s">
        <v>1110</v>
      </c>
      <c r="D16145" s="33">
        <v>0</v>
      </c>
      <c r="E16145" s="34">
        <v>24328.94</v>
      </c>
    </row>
    <row r="16146" spans="1:5" x14ac:dyDescent="0.25">
      <c r="A16146">
        <v>11</v>
      </c>
      <c r="B16146" s="35" t="str">
        <f t="shared" si="252"/>
        <v>60685100</v>
      </c>
      <c r="C16146" s="32" t="s">
        <v>1111</v>
      </c>
      <c r="D16146" s="33">
        <v>0</v>
      </c>
      <c r="E16146" s="34">
        <v>-7737.84</v>
      </c>
    </row>
    <row r="16147" spans="1:5" x14ac:dyDescent="0.25">
      <c r="A16147">
        <v>11</v>
      </c>
      <c r="B16147" s="35" t="str">
        <f t="shared" si="252"/>
        <v>60700000</v>
      </c>
      <c r="C16147" s="32" t="s">
        <v>1112</v>
      </c>
      <c r="D16147" s="33">
        <v>0</v>
      </c>
      <c r="E16147" s="34">
        <v>8306363.1299999999</v>
      </c>
    </row>
    <row r="16148" spans="1:5" x14ac:dyDescent="0.25">
      <c r="A16148">
        <v>11</v>
      </c>
      <c r="B16148" s="35" t="str">
        <f t="shared" si="252"/>
        <v>60870000</v>
      </c>
      <c r="C16148" s="32" t="s">
        <v>1113</v>
      </c>
      <c r="D16148" s="33">
        <v>0</v>
      </c>
      <c r="E16148" s="34">
        <v>10367248.76</v>
      </c>
    </row>
    <row r="16149" spans="1:5" x14ac:dyDescent="0.25">
      <c r="A16149">
        <v>11</v>
      </c>
      <c r="B16149" s="35" t="str">
        <f t="shared" si="252"/>
        <v>60870001</v>
      </c>
      <c r="C16149" s="32" t="s">
        <v>1114</v>
      </c>
      <c r="D16149" s="33">
        <v>0</v>
      </c>
      <c r="E16149" s="34">
        <v>23032049.309999999</v>
      </c>
    </row>
    <row r="16150" spans="1:5" x14ac:dyDescent="0.25">
      <c r="A16150">
        <v>11</v>
      </c>
      <c r="B16150" s="35" t="str">
        <f t="shared" si="252"/>
        <v>60920000</v>
      </c>
      <c r="C16150" s="32" t="s">
        <v>1115</v>
      </c>
      <c r="D16150" s="33">
        <v>0</v>
      </c>
      <c r="E16150" s="34">
        <v>-894559.77</v>
      </c>
    </row>
    <row r="16151" spans="1:5" x14ac:dyDescent="0.25">
      <c r="A16151">
        <v>11</v>
      </c>
      <c r="B16151" s="35" t="str">
        <f t="shared" si="252"/>
        <v>60930000</v>
      </c>
      <c r="C16151" s="32" t="s">
        <v>1116</v>
      </c>
      <c r="D16151" s="33">
        <v>0</v>
      </c>
      <c r="E16151" s="34">
        <v>3414068.46</v>
      </c>
    </row>
    <row r="16152" spans="1:5" x14ac:dyDescent="0.25">
      <c r="A16152">
        <v>11</v>
      </c>
      <c r="B16152" s="35" t="str">
        <f t="shared" ref="B16152:B16215" si="253">LEFT(C16152,8)</f>
        <v>60935000</v>
      </c>
      <c r="C16152" s="32" t="s">
        <v>1117</v>
      </c>
      <c r="D16152" s="33">
        <v>0</v>
      </c>
      <c r="E16152" s="34">
        <v>5651.84</v>
      </c>
    </row>
    <row r="16153" spans="1:5" x14ac:dyDescent="0.25">
      <c r="A16153">
        <v>11</v>
      </c>
      <c r="B16153" s="35" t="str">
        <f t="shared" si="253"/>
        <v>61000000</v>
      </c>
      <c r="C16153" s="32" t="s">
        <v>1118</v>
      </c>
      <c r="D16153" s="33">
        <v>0</v>
      </c>
      <c r="E16153" s="34">
        <v>3236291.1</v>
      </c>
    </row>
    <row r="16154" spans="1:5" x14ac:dyDescent="0.25">
      <c r="A16154">
        <v>11</v>
      </c>
      <c r="B16154" s="35" t="str">
        <f t="shared" si="253"/>
        <v>61010000</v>
      </c>
      <c r="C16154" s="32" t="s">
        <v>1119</v>
      </c>
      <c r="D16154" s="33">
        <v>0</v>
      </c>
      <c r="E16154" s="34">
        <v>1913884.76</v>
      </c>
    </row>
    <row r="16155" spans="1:5" x14ac:dyDescent="0.25">
      <c r="A16155">
        <v>11</v>
      </c>
      <c r="B16155" s="35" t="str">
        <f t="shared" si="253"/>
        <v>61100000</v>
      </c>
      <c r="C16155" s="32" t="s">
        <v>1120</v>
      </c>
      <c r="D16155" s="33">
        <v>0</v>
      </c>
      <c r="E16155" s="34">
        <v>3271140.34</v>
      </c>
    </row>
    <row r="16156" spans="1:5" x14ac:dyDescent="0.25">
      <c r="A16156">
        <v>11</v>
      </c>
      <c r="B16156" s="35" t="str">
        <f t="shared" si="253"/>
        <v>61900000</v>
      </c>
      <c r="C16156" s="32" t="s">
        <v>1121</v>
      </c>
      <c r="D16156" s="33">
        <v>0</v>
      </c>
      <c r="E16156" s="34">
        <v>1309600.6599999999</v>
      </c>
    </row>
    <row r="16157" spans="1:5" x14ac:dyDescent="0.25">
      <c r="A16157">
        <v>11</v>
      </c>
      <c r="B16157" s="35" t="str">
        <f t="shared" si="253"/>
        <v>62000000</v>
      </c>
      <c r="C16157" s="32" t="s">
        <v>1122</v>
      </c>
      <c r="D16157" s="33">
        <v>0</v>
      </c>
      <c r="E16157" s="34">
        <v>4575749.5</v>
      </c>
    </row>
    <row r="16158" spans="1:5" x14ac:dyDescent="0.25">
      <c r="A16158">
        <v>11</v>
      </c>
      <c r="B16158" s="35" t="str">
        <f t="shared" si="253"/>
        <v>62000010</v>
      </c>
      <c r="C16158" s="32" t="s">
        <v>1123</v>
      </c>
      <c r="D16158" s="33">
        <v>0</v>
      </c>
      <c r="E16158" s="34">
        <v>9081836.3499999996</v>
      </c>
    </row>
    <row r="16159" spans="1:5" x14ac:dyDescent="0.25">
      <c r="A16159">
        <v>11</v>
      </c>
      <c r="B16159" s="35" t="str">
        <f t="shared" si="253"/>
        <v>62000013</v>
      </c>
      <c r="C16159" s="32" t="s">
        <v>1124</v>
      </c>
      <c r="D16159" s="33">
        <v>0</v>
      </c>
      <c r="E16159" s="34">
        <v>-490400</v>
      </c>
    </row>
    <row r="16160" spans="1:5" x14ac:dyDescent="0.25">
      <c r="A16160">
        <v>11</v>
      </c>
      <c r="B16160" s="35" t="str">
        <f t="shared" si="253"/>
        <v>62000015</v>
      </c>
      <c r="C16160" s="32" t="s">
        <v>1125</v>
      </c>
      <c r="D16160" s="33">
        <v>0</v>
      </c>
      <c r="E16160" s="34">
        <v>28726508.140000001</v>
      </c>
    </row>
    <row r="16161" spans="1:5" x14ac:dyDescent="0.25">
      <c r="A16161">
        <v>11</v>
      </c>
      <c r="B16161" s="35" t="str">
        <f t="shared" si="253"/>
        <v>62100000</v>
      </c>
      <c r="C16161" s="32" t="s">
        <v>1126</v>
      </c>
      <c r="D16161" s="33">
        <v>0</v>
      </c>
      <c r="E16161" s="34">
        <v>4746632.53</v>
      </c>
    </row>
    <row r="16162" spans="1:5" x14ac:dyDescent="0.25">
      <c r="A16162">
        <v>11</v>
      </c>
      <c r="B16162" s="35" t="str">
        <f t="shared" si="253"/>
        <v>62100150</v>
      </c>
      <c r="C16162" s="32" t="s">
        <v>1127</v>
      </c>
      <c r="D16162" s="33">
        <v>0</v>
      </c>
      <c r="E16162" s="34">
        <v>95095</v>
      </c>
    </row>
    <row r="16163" spans="1:5" x14ac:dyDescent="0.25">
      <c r="A16163">
        <v>11</v>
      </c>
      <c r="B16163" s="35" t="str">
        <f t="shared" si="253"/>
        <v>62100300</v>
      </c>
      <c r="C16163" s="32" t="s">
        <v>1128</v>
      </c>
      <c r="D16163" s="33">
        <v>0</v>
      </c>
      <c r="E16163" s="34">
        <v>1032179</v>
      </c>
    </row>
    <row r="16164" spans="1:5" x14ac:dyDescent="0.25">
      <c r="A16164">
        <v>11</v>
      </c>
      <c r="B16164" s="35" t="str">
        <f t="shared" si="253"/>
        <v>62210000</v>
      </c>
      <c r="C16164" s="32" t="s">
        <v>1129</v>
      </c>
      <c r="D16164" s="33">
        <v>0</v>
      </c>
      <c r="E16164" s="34">
        <v>1483436.52</v>
      </c>
    </row>
    <row r="16165" spans="1:5" x14ac:dyDescent="0.25">
      <c r="A16165">
        <v>11</v>
      </c>
      <c r="B16165" s="35" t="str">
        <f t="shared" si="253"/>
        <v>62220000</v>
      </c>
      <c r="C16165" s="32" t="s">
        <v>1130</v>
      </c>
      <c r="D16165" s="33">
        <v>0</v>
      </c>
      <c r="E16165" s="34">
        <v>4733681.33</v>
      </c>
    </row>
    <row r="16166" spans="1:5" x14ac:dyDescent="0.25">
      <c r="A16166">
        <v>11</v>
      </c>
      <c r="B16166" s="35" t="str">
        <f t="shared" si="253"/>
        <v>62250000</v>
      </c>
      <c r="C16166" s="32" t="s">
        <v>1131</v>
      </c>
      <c r="D16166" s="33">
        <v>0</v>
      </c>
      <c r="E16166" s="34">
        <v>39856913.310000002</v>
      </c>
    </row>
    <row r="16167" spans="1:5" x14ac:dyDescent="0.25">
      <c r="A16167">
        <v>11</v>
      </c>
      <c r="B16167" s="35" t="str">
        <f t="shared" si="253"/>
        <v>62250010</v>
      </c>
      <c r="C16167" s="32" t="s">
        <v>1132</v>
      </c>
      <c r="D16167" s="33">
        <v>0</v>
      </c>
      <c r="E16167" s="34">
        <v>21097068.190000001</v>
      </c>
    </row>
    <row r="16168" spans="1:5" x14ac:dyDescent="0.25">
      <c r="A16168">
        <v>11</v>
      </c>
      <c r="B16168" s="35" t="str">
        <f t="shared" si="253"/>
        <v>62300020</v>
      </c>
      <c r="C16168" s="32" t="s">
        <v>1133</v>
      </c>
      <c r="D16168" s="33">
        <v>0</v>
      </c>
      <c r="E16168" s="34">
        <v>10281673.98</v>
      </c>
    </row>
    <row r="16169" spans="1:5" x14ac:dyDescent="0.25">
      <c r="A16169">
        <v>11</v>
      </c>
      <c r="B16169" s="35" t="str">
        <f t="shared" si="253"/>
        <v>62300045</v>
      </c>
      <c r="C16169" s="32" t="s">
        <v>1134</v>
      </c>
      <c r="D16169" s="33">
        <v>0</v>
      </c>
      <c r="E16169" s="34">
        <v>60049862.079999998</v>
      </c>
    </row>
    <row r="16170" spans="1:5" x14ac:dyDescent="0.25">
      <c r="A16170">
        <v>11</v>
      </c>
      <c r="B16170" s="35" t="str">
        <f t="shared" si="253"/>
        <v>62300055</v>
      </c>
      <c r="C16170" s="32" t="s">
        <v>1135</v>
      </c>
      <c r="D16170" s="33">
        <v>0</v>
      </c>
      <c r="E16170" s="34">
        <v>25580587.710000001</v>
      </c>
    </row>
    <row r="16171" spans="1:5" x14ac:dyDescent="0.25">
      <c r="A16171">
        <v>11</v>
      </c>
      <c r="B16171" s="35" t="str">
        <f t="shared" si="253"/>
        <v>62300060</v>
      </c>
      <c r="C16171" s="32" t="s">
        <v>1136</v>
      </c>
      <c r="D16171" s="33">
        <v>0</v>
      </c>
      <c r="E16171" s="34">
        <v>24060892.890000001</v>
      </c>
    </row>
    <row r="16172" spans="1:5" x14ac:dyDescent="0.25">
      <c r="A16172">
        <v>11</v>
      </c>
      <c r="B16172" s="35" t="str">
        <f t="shared" si="253"/>
        <v>62300065</v>
      </c>
      <c r="C16172" s="32" t="s">
        <v>1137</v>
      </c>
      <c r="D16172" s="33">
        <v>0</v>
      </c>
      <c r="E16172" s="34">
        <v>432293185.69</v>
      </c>
    </row>
    <row r="16173" spans="1:5" x14ac:dyDescent="0.25">
      <c r="A16173">
        <v>11</v>
      </c>
      <c r="B16173" s="35" t="str">
        <f t="shared" si="253"/>
        <v>62300075</v>
      </c>
      <c r="C16173" s="32" t="s">
        <v>1138</v>
      </c>
      <c r="D16173" s="33">
        <v>0</v>
      </c>
      <c r="E16173" s="34">
        <v>92256458.090000004</v>
      </c>
    </row>
    <row r="16174" spans="1:5" x14ac:dyDescent="0.25">
      <c r="A16174">
        <v>11</v>
      </c>
      <c r="B16174" s="35" t="str">
        <f t="shared" si="253"/>
        <v>62300080</v>
      </c>
      <c r="C16174" s="32" t="s">
        <v>1139</v>
      </c>
      <c r="D16174" s="33">
        <v>0</v>
      </c>
      <c r="E16174" s="34">
        <v>132967247.04000001</v>
      </c>
    </row>
    <row r="16175" spans="1:5" x14ac:dyDescent="0.25">
      <c r="A16175">
        <v>11</v>
      </c>
      <c r="B16175" s="35" t="str">
        <f t="shared" si="253"/>
        <v>62300085</v>
      </c>
      <c r="C16175" s="32" t="s">
        <v>1140</v>
      </c>
      <c r="D16175" s="33">
        <v>0</v>
      </c>
      <c r="E16175" s="34">
        <v>5592322.3499999996</v>
      </c>
    </row>
    <row r="16176" spans="1:5" x14ac:dyDescent="0.25">
      <c r="A16176">
        <v>11</v>
      </c>
      <c r="B16176" s="35" t="str">
        <f t="shared" si="253"/>
        <v>62300090</v>
      </c>
      <c r="C16176" s="32" t="s">
        <v>1141</v>
      </c>
      <c r="D16176" s="33">
        <v>0</v>
      </c>
      <c r="E16176" s="34">
        <v>31655264.390000001</v>
      </c>
    </row>
    <row r="16177" spans="1:5" x14ac:dyDescent="0.25">
      <c r="A16177">
        <v>11</v>
      </c>
      <c r="B16177" s="35" t="str">
        <f t="shared" si="253"/>
        <v>62300095</v>
      </c>
      <c r="C16177" s="32" t="s">
        <v>1142</v>
      </c>
      <c r="D16177" s="33">
        <v>0</v>
      </c>
      <c r="E16177" s="34">
        <v>11650963.779999999</v>
      </c>
    </row>
    <row r="16178" spans="1:5" x14ac:dyDescent="0.25">
      <c r="A16178">
        <v>11</v>
      </c>
      <c r="B16178" s="35" t="str">
        <f t="shared" si="253"/>
        <v>62300110</v>
      </c>
      <c r="C16178" s="32" t="s">
        <v>1143</v>
      </c>
      <c r="D16178" s="33">
        <v>0</v>
      </c>
      <c r="E16178" s="34">
        <v>909944.59</v>
      </c>
    </row>
    <row r="16179" spans="1:5" x14ac:dyDescent="0.25">
      <c r="A16179">
        <v>11</v>
      </c>
      <c r="B16179" s="35" t="str">
        <f t="shared" si="253"/>
        <v>62300115</v>
      </c>
      <c r="C16179" s="32" t="s">
        <v>1144</v>
      </c>
      <c r="D16179" s="33">
        <v>0</v>
      </c>
      <c r="E16179" s="34">
        <v>99949.22</v>
      </c>
    </row>
    <row r="16180" spans="1:5" x14ac:dyDescent="0.25">
      <c r="A16180">
        <v>11</v>
      </c>
      <c r="B16180" s="35" t="str">
        <f t="shared" si="253"/>
        <v>62300120</v>
      </c>
      <c r="C16180" s="32" t="s">
        <v>1145</v>
      </c>
      <c r="D16180" s="33">
        <v>0</v>
      </c>
      <c r="E16180" s="34">
        <v>27806.11</v>
      </c>
    </row>
    <row r="16181" spans="1:5" x14ac:dyDescent="0.25">
      <c r="A16181">
        <v>11</v>
      </c>
      <c r="B16181" s="35" t="str">
        <f t="shared" si="253"/>
        <v>62300150</v>
      </c>
      <c r="C16181" s="32" t="s">
        <v>1146</v>
      </c>
      <c r="D16181" s="33">
        <v>0</v>
      </c>
      <c r="E16181" s="34">
        <v>725.57</v>
      </c>
    </row>
    <row r="16182" spans="1:5" x14ac:dyDescent="0.25">
      <c r="A16182">
        <v>11</v>
      </c>
      <c r="B16182" s="35" t="str">
        <f t="shared" si="253"/>
        <v>62309990</v>
      </c>
      <c r="C16182" s="32" t="s">
        <v>1147</v>
      </c>
      <c r="D16182" s="33">
        <v>0</v>
      </c>
      <c r="E16182" s="34">
        <v>-39665566.920000002</v>
      </c>
    </row>
    <row r="16183" spans="1:5" x14ac:dyDescent="0.25">
      <c r="A16183">
        <v>11</v>
      </c>
      <c r="B16183" s="35" t="str">
        <f t="shared" si="253"/>
        <v>62309999</v>
      </c>
      <c r="C16183" s="32" t="s">
        <v>1148</v>
      </c>
      <c r="D16183" s="33">
        <v>0</v>
      </c>
      <c r="E16183" s="34">
        <v>71911046.459999993</v>
      </c>
    </row>
    <row r="16184" spans="1:5" x14ac:dyDescent="0.25">
      <c r="A16184">
        <v>11</v>
      </c>
      <c r="B16184" s="35" t="str">
        <f t="shared" si="253"/>
        <v>62310001</v>
      </c>
      <c r="C16184" s="32" t="s">
        <v>1149</v>
      </c>
      <c r="D16184" s="33">
        <v>0</v>
      </c>
      <c r="E16184" s="34">
        <v>873609.52</v>
      </c>
    </row>
    <row r="16185" spans="1:5" x14ac:dyDescent="0.25">
      <c r="A16185">
        <v>11</v>
      </c>
      <c r="B16185" s="35" t="str">
        <f t="shared" si="253"/>
        <v>62310002</v>
      </c>
      <c r="C16185" s="32" t="s">
        <v>1150</v>
      </c>
      <c r="D16185" s="33">
        <v>0</v>
      </c>
      <c r="E16185" s="34">
        <v>959264.47</v>
      </c>
    </row>
    <row r="16186" spans="1:5" x14ac:dyDescent="0.25">
      <c r="A16186">
        <v>11</v>
      </c>
      <c r="B16186" s="35" t="str">
        <f t="shared" si="253"/>
        <v>62310003</v>
      </c>
      <c r="C16186" s="32" t="s">
        <v>1151</v>
      </c>
      <c r="D16186" s="33">
        <v>0</v>
      </c>
      <c r="E16186" s="34">
        <v>209098.58</v>
      </c>
    </row>
    <row r="16187" spans="1:5" x14ac:dyDescent="0.25">
      <c r="A16187">
        <v>11</v>
      </c>
      <c r="B16187" s="35" t="str">
        <f t="shared" si="253"/>
        <v>62310004</v>
      </c>
      <c r="C16187" s="32" t="s">
        <v>1152</v>
      </c>
      <c r="D16187" s="33">
        <v>0</v>
      </c>
      <c r="E16187" s="34">
        <v>535721.97</v>
      </c>
    </row>
    <row r="16188" spans="1:5" x14ac:dyDescent="0.25">
      <c r="A16188">
        <v>11</v>
      </c>
      <c r="B16188" s="35" t="str">
        <f t="shared" si="253"/>
        <v>62310005</v>
      </c>
      <c r="C16188" s="32" t="s">
        <v>1153</v>
      </c>
      <c r="D16188" s="33">
        <v>0</v>
      </c>
      <c r="E16188" s="34">
        <v>152694.21</v>
      </c>
    </row>
    <row r="16189" spans="1:5" x14ac:dyDescent="0.25">
      <c r="A16189">
        <v>11</v>
      </c>
      <c r="B16189" s="35" t="str">
        <f t="shared" si="253"/>
        <v>62320000</v>
      </c>
      <c r="C16189" s="32" t="s">
        <v>1154</v>
      </c>
      <c r="D16189" s="33">
        <v>0</v>
      </c>
      <c r="E16189" s="34">
        <v>46819411.5</v>
      </c>
    </row>
    <row r="16190" spans="1:5" x14ac:dyDescent="0.25">
      <c r="A16190">
        <v>11</v>
      </c>
      <c r="B16190" s="35" t="str">
        <f t="shared" si="253"/>
        <v>62510000</v>
      </c>
      <c r="C16190" s="32" t="s">
        <v>1155</v>
      </c>
      <c r="D16190" s="33">
        <v>0</v>
      </c>
      <c r="E16190" s="34">
        <v>72607509.060000002</v>
      </c>
    </row>
    <row r="16191" spans="1:5" x14ac:dyDescent="0.25">
      <c r="A16191">
        <v>11</v>
      </c>
      <c r="B16191" s="35" t="str">
        <f t="shared" si="253"/>
        <v>63000090</v>
      </c>
      <c r="C16191" s="32" t="s">
        <v>1156</v>
      </c>
      <c r="D16191" s="33">
        <v>0</v>
      </c>
      <c r="E16191" s="34">
        <v>29946138.289999999</v>
      </c>
    </row>
    <row r="16192" spans="1:5" x14ac:dyDescent="0.25">
      <c r="A16192">
        <v>11</v>
      </c>
      <c r="B16192" s="35" t="str">
        <f t="shared" si="253"/>
        <v>63000100</v>
      </c>
      <c r="C16192" s="32" t="s">
        <v>1157</v>
      </c>
      <c r="D16192" s="33">
        <v>0</v>
      </c>
      <c r="E16192" s="34">
        <v>9204681.9100000001</v>
      </c>
    </row>
    <row r="16193" spans="1:5" x14ac:dyDescent="0.25">
      <c r="A16193">
        <v>11</v>
      </c>
      <c r="B16193" s="35" t="str">
        <f t="shared" si="253"/>
        <v>63000121</v>
      </c>
      <c r="C16193" s="32" t="s">
        <v>1158</v>
      </c>
      <c r="D16193" s="33">
        <v>0</v>
      </c>
      <c r="E16193" s="34">
        <v>13829754.91</v>
      </c>
    </row>
    <row r="16194" spans="1:5" x14ac:dyDescent="0.25">
      <c r="A16194">
        <v>11</v>
      </c>
      <c r="B16194" s="35" t="str">
        <f t="shared" si="253"/>
        <v>63000122</v>
      </c>
      <c r="C16194" s="32" t="s">
        <v>1159</v>
      </c>
      <c r="D16194" s="33">
        <v>0</v>
      </c>
      <c r="E16194" s="34">
        <v>2166708.91</v>
      </c>
    </row>
    <row r="16195" spans="1:5" x14ac:dyDescent="0.25">
      <c r="A16195">
        <v>11</v>
      </c>
      <c r="B16195" s="35" t="str">
        <f t="shared" si="253"/>
        <v>63009999</v>
      </c>
      <c r="C16195" s="32" t="s">
        <v>1160</v>
      </c>
      <c r="D16195" s="33">
        <v>0</v>
      </c>
      <c r="E16195" s="34">
        <v>-14886855.300000001</v>
      </c>
    </row>
    <row r="16196" spans="1:5" x14ac:dyDescent="0.25">
      <c r="A16196">
        <v>11</v>
      </c>
      <c r="B16196" s="35" t="str">
        <f t="shared" si="253"/>
        <v>63100000</v>
      </c>
      <c r="C16196" s="32" t="s">
        <v>1161</v>
      </c>
      <c r="D16196" s="33">
        <v>0</v>
      </c>
      <c r="E16196" s="34">
        <v>14661825.26</v>
      </c>
    </row>
    <row r="16197" spans="1:5" x14ac:dyDescent="0.25">
      <c r="A16197">
        <v>11</v>
      </c>
      <c r="B16197" s="35" t="str">
        <f t="shared" si="253"/>
        <v>63400010</v>
      </c>
      <c r="C16197" s="32" t="s">
        <v>1162</v>
      </c>
      <c r="D16197" s="33">
        <v>0</v>
      </c>
      <c r="E16197" s="34">
        <v>-39.159999999999997</v>
      </c>
    </row>
    <row r="16198" spans="1:5" x14ac:dyDescent="0.25">
      <c r="A16198">
        <v>11</v>
      </c>
      <c r="B16198" s="35" t="str">
        <f t="shared" si="253"/>
        <v>63400020</v>
      </c>
      <c r="C16198" s="32" t="s">
        <v>1163</v>
      </c>
      <c r="D16198" s="33">
        <v>0</v>
      </c>
      <c r="E16198" s="34">
        <v>39.159999999999997</v>
      </c>
    </row>
    <row r="16199" spans="1:5" x14ac:dyDescent="0.25">
      <c r="A16199">
        <v>11</v>
      </c>
      <c r="B16199" s="35" t="str">
        <f t="shared" si="253"/>
        <v>63400030</v>
      </c>
      <c r="C16199" s="32" t="s">
        <v>1164</v>
      </c>
      <c r="D16199" s="33">
        <v>0</v>
      </c>
      <c r="E16199" s="34">
        <v>1371473.93</v>
      </c>
    </row>
    <row r="16200" spans="1:5" x14ac:dyDescent="0.25">
      <c r="A16200">
        <v>11</v>
      </c>
      <c r="B16200" s="35" t="str">
        <f t="shared" si="253"/>
        <v>63400040</v>
      </c>
      <c r="C16200" s="32" t="s">
        <v>1847</v>
      </c>
      <c r="D16200" s="33">
        <v>0</v>
      </c>
      <c r="E16200" s="34">
        <v>5700.05</v>
      </c>
    </row>
    <row r="16201" spans="1:5" x14ac:dyDescent="0.25">
      <c r="A16201">
        <v>11</v>
      </c>
      <c r="B16201" s="35" t="str">
        <f t="shared" si="253"/>
        <v>63400200</v>
      </c>
      <c r="C16201" s="32" t="s">
        <v>1166</v>
      </c>
      <c r="D16201" s="33">
        <v>0</v>
      </c>
      <c r="E16201" s="34">
        <v>16319621.539999999</v>
      </c>
    </row>
    <row r="16202" spans="1:5" x14ac:dyDescent="0.25">
      <c r="A16202">
        <v>11</v>
      </c>
      <c r="B16202" s="35" t="str">
        <f t="shared" si="253"/>
        <v>63400400</v>
      </c>
      <c r="C16202" s="32" t="s">
        <v>1167</v>
      </c>
      <c r="D16202" s="33">
        <v>0</v>
      </c>
      <c r="E16202" s="34">
        <v>474009613.38999999</v>
      </c>
    </row>
    <row r="16203" spans="1:5" x14ac:dyDescent="0.25">
      <c r="A16203">
        <v>11</v>
      </c>
      <c r="B16203" s="35" t="str">
        <f t="shared" si="253"/>
        <v>63400500</v>
      </c>
      <c r="C16203" s="32" t="s">
        <v>1168</v>
      </c>
      <c r="D16203" s="33">
        <v>0</v>
      </c>
      <c r="E16203" s="34">
        <v>220338119.71000001</v>
      </c>
    </row>
    <row r="16204" spans="1:5" x14ac:dyDescent="0.25">
      <c r="A16204">
        <v>11</v>
      </c>
      <c r="B16204" s="35" t="str">
        <f t="shared" si="253"/>
        <v>63400600</v>
      </c>
      <c r="C16204" s="32" t="s">
        <v>1169</v>
      </c>
      <c r="D16204" s="33">
        <v>0</v>
      </c>
      <c r="E16204" s="34">
        <v>-6317285.1900000004</v>
      </c>
    </row>
    <row r="16205" spans="1:5" x14ac:dyDescent="0.25">
      <c r="A16205">
        <v>11</v>
      </c>
      <c r="B16205" s="35" t="str">
        <f t="shared" si="253"/>
        <v>63400700</v>
      </c>
      <c r="C16205" s="32" t="s">
        <v>1170</v>
      </c>
      <c r="D16205" s="33">
        <v>0</v>
      </c>
      <c r="E16205" s="34">
        <v>-36078114.039999999</v>
      </c>
    </row>
    <row r="16206" spans="1:5" x14ac:dyDescent="0.25">
      <c r="A16206">
        <v>11</v>
      </c>
      <c r="B16206" s="35" t="str">
        <f t="shared" si="253"/>
        <v>63400800</v>
      </c>
      <c r="C16206" s="32" t="s">
        <v>1171</v>
      </c>
      <c r="D16206" s="33">
        <v>0</v>
      </c>
      <c r="E16206" s="34">
        <v>8679303.2100000009</v>
      </c>
    </row>
    <row r="16207" spans="1:5" x14ac:dyDescent="0.25">
      <c r="A16207">
        <v>11</v>
      </c>
      <c r="B16207" s="35" t="str">
        <f t="shared" si="253"/>
        <v>63400810</v>
      </c>
      <c r="C16207" s="32" t="s">
        <v>1172</v>
      </c>
      <c r="D16207" s="33">
        <v>0</v>
      </c>
      <c r="E16207" s="34">
        <v>-569666.31000000006</v>
      </c>
    </row>
    <row r="16208" spans="1:5" x14ac:dyDescent="0.25">
      <c r="A16208">
        <v>11</v>
      </c>
      <c r="B16208" s="35" t="str">
        <f t="shared" si="253"/>
        <v>64000100</v>
      </c>
      <c r="C16208" s="32" t="s">
        <v>1173</v>
      </c>
      <c r="D16208" s="33">
        <v>0</v>
      </c>
      <c r="E16208" s="34">
        <v>398456439.22000003</v>
      </c>
    </row>
    <row r="16209" spans="1:5" x14ac:dyDescent="0.25">
      <c r="A16209">
        <v>11</v>
      </c>
      <c r="B16209" s="35" t="str">
        <f t="shared" si="253"/>
        <v>64000110</v>
      </c>
      <c r="C16209" s="32" t="s">
        <v>1174</v>
      </c>
      <c r="D16209" s="33">
        <v>0</v>
      </c>
      <c r="E16209" s="34">
        <v>-24371420.07</v>
      </c>
    </row>
    <row r="16210" spans="1:5" x14ac:dyDescent="0.25">
      <c r="A16210">
        <v>11</v>
      </c>
      <c r="B16210" s="35" t="str">
        <f t="shared" si="253"/>
        <v>64000120</v>
      </c>
      <c r="C16210" s="32" t="s">
        <v>1175</v>
      </c>
      <c r="D16210" s="33">
        <v>0</v>
      </c>
      <c r="E16210" s="34">
        <v>20803407.469999999</v>
      </c>
    </row>
    <row r="16211" spans="1:5" x14ac:dyDescent="0.25">
      <c r="A16211">
        <v>11</v>
      </c>
      <c r="B16211" s="35" t="str">
        <f t="shared" si="253"/>
        <v>64000290</v>
      </c>
      <c r="C16211" s="32" t="s">
        <v>1176</v>
      </c>
      <c r="D16211" s="33">
        <v>0</v>
      </c>
      <c r="E16211" s="34">
        <v>176019239.25</v>
      </c>
    </row>
    <row r="16212" spans="1:5" x14ac:dyDescent="0.25">
      <c r="A16212">
        <v>11</v>
      </c>
      <c r="B16212" s="35" t="str">
        <f t="shared" si="253"/>
        <v>65000010</v>
      </c>
      <c r="C16212" s="32" t="s">
        <v>1177</v>
      </c>
      <c r="D16212" s="33">
        <v>0</v>
      </c>
      <c r="E16212" s="34">
        <v>609637706.39999998</v>
      </c>
    </row>
    <row r="16213" spans="1:5" x14ac:dyDescent="0.25">
      <c r="A16213">
        <v>11</v>
      </c>
      <c r="B16213" s="35" t="str">
        <f t="shared" si="253"/>
        <v>65000020</v>
      </c>
      <c r="C16213" s="32" t="s">
        <v>1178</v>
      </c>
      <c r="D16213" s="33">
        <v>0</v>
      </c>
      <c r="E16213" s="34">
        <v>583452751.62</v>
      </c>
    </row>
    <row r="16214" spans="1:5" x14ac:dyDescent="0.25">
      <c r="A16214">
        <v>11</v>
      </c>
      <c r="B16214" s="35" t="str">
        <f t="shared" si="253"/>
        <v>65000030</v>
      </c>
      <c r="C16214" s="32" t="s">
        <v>1179</v>
      </c>
      <c r="D16214" s="33">
        <v>0</v>
      </c>
      <c r="E16214" s="34">
        <v>83762148.810000002</v>
      </c>
    </row>
    <row r="16215" spans="1:5" x14ac:dyDescent="0.25">
      <c r="A16215">
        <v>11</v>
      </c>
      <c r="B16215" s="35" t="str">
        <f t="shared" si="253"/>
        <v>65000050</v>
      </c>
      <c r="C16215" s="32" t="s">
        <v>1180</v>
      </c>
      <c r="D16215" s="33">
        <v>0</v>
      </c>
      <c r="E16215" s="34">
        <v>194644070.93000001</v>
      </c>
    </row>
    <row r="16216" spans="1:5" x14ac:dyDescent="0.25">
      <c r="A16216">
        <v>11</v>
      </c>
      <c r="B16216" s="35" t="str">
        <f t="shared" ref="B16216:B16279" si="254">LEFT(C16216,8)</f>
        <v>66000100</v>
      </c>
      <c r="C16216" s="32" t="s">
        <v>1181</v>
      </c>
      <c r="D16216" s="33">
        <v>0</v>
      </c>
      <c r="E16216" s="34">
        <v>10292453.960000001</v>
      </c>
    </row>
    <row r="16217" spans="1:5" x14ac:dyDescent="0.25">
      <c r="A16217">
        <v>11</v>
      </c>
      <c r="B16217" s="35" t="str">
        <f t="shared" si="254"/>
        <v>68001000</v>
      </c>
      <c r="C16217" s="32" t="s">
        <v>1182</v>
      </c>
      <c r="D16217" s="33">
        <v>0</v>
      </c>
      <c r="E16217" s="33">
        <v>0</v>
      </c>
    </row>
    <row r="16218" spans="1:5" x14ac:dyDescent="0.25">
      <c r="A16218">
        <v>11</v>
      </c>
      <c r="B16218" s="35" t="str">
        <f t="shared" si="254"/>
        <v>68009000</v>
      </c>
      <c r="C16218" s="32" t="s">
        <v>1848</v>
      </c>
      <c r="D16218" s="33">
        <v>0</v>
      </c>
      <c r="E16218" s="34">
        <v>30</v>
      </c>
    </row>
    <row r="16219" spans="1:5" x14ac:dyDescent="0.25">
      <c r="A16219">
        <v>11</v>
      </c>
      <c r="B16219" s="35" t="str">
        <f t="shared" si="254"/>
        <v>68015000</v>
      </c>
      <c r="C16219" s="32" t="s">
        <v>1183</v>
      </c>
      <c r="D16219" s="33">
        <v>0</v>
      </c>
      <c r="E16219" s="34">
        <v>-12704.13</v>
      </c>
    </row>
    <row r="16220" spans="1:5" x14ac:dyDescent="0.25">
      <c r="A16220">
        <v>11</v>
      </c>
      <c r="B16220" s="35" t="str">
        <f t="shared" si="254"/>
        <v>68045000</v>
      </c>
      <c r="C16220" s="32" t="s">
        <v>1184</v>
      </c>
      <c r="D16220" s="33">
        <v>0</v>
      </c>
      <c r="E16220" s="34">
        <v>-7403.44</v>
      </c>
    </row>
    <row r="16221" spans="1:5" x14ac:dyDescent="0.25">
      <c r="A16221">
        <v>11</v>
      </c>
      <c r="B16221" s="35" t="str">
        <f t="shared" si="254"/>
        <v>68047000</v>
      </c>
      <c r="C16221" s="32" t="s">
        <v>1185</v>
      </c>
      <c r="D16221" s="33">
        <v>0</v>
      </c>
      <c r="E16221" s="34">
        <v>-8694675.3699999992</v>
      </c>
    </row>
    <row r="16222" spans="1:5" x14ac:dyDescent="0.25">
      <c r="A16222">
        <v>11</v>
      </c>
      <c r="B16222" s="35" t="str">
        <f t="shared" si="254"/>
        <v>68060010</v>
      </c>
      <c r="C16222" s="32" t="s">
        <v>1186</v>
      </c>
      <c r="D16222" s="33">
        <v>0</v>
      </c>
      <c r="E16222" s="34">
        <v>-1104635.53</v>
      </c>
    </row>
    <row r="16223" spans="1:5" x14ac:dyDescent="0.25">
      <c r="A16223">
        <v>11</v>
      </c>
      <c r="B16223" s="35" t="str">
        <f t="shared" si="254"/>
        <v>68060020</v>
      </c>
      <c r="C16223" s="32" t="s">
        <v>1187</v>
      </c>
      <c r="D16223" s="33">
        <v>0</v>
      </c>
      <c r="E16223" s="34">
        <v>-1104635.53</v>
      </c>
    </row>
    <row r="16224" spans="1:5" x14ac:dyDescent="0.25">
      <c r="A16224">
        <v>11</v>
      </c>
      <c r="B16224" s="35" t="str">
        <f t="shared" si="254"/>
        <v>68061000</v>
      </c>
      <c r="C16224" s="32" t="s">
        <v>1188</v>
      </c>
      <c r="D16224" s="33">
        <v>0</v>
      </c>
      <c r="E16224" s="34">
        <v>-82429779.060000002</v>
      </c>
    </row>
    <row r="16225" spans="1:5" x14ac:dyDescent="0.25">
      <c r="A16225">
        <v>11</v>
      </c>
      <c r="B16225" s="35" t="str">
        <f t="shared" si="254"/>
        <v>68061010</v>
      </c>
      <c r="C16225" s="32" t="s">
        <v>1189</v>
      </c>
      <c r="D16225" s="33">
        <v>0</v>
      </c>
      <c r="E16225" s="33">
        <v>0</v>
      </c>
    </row>
    <row r="16226" spans="1:5" x14ac:dyDescent="0.25">
      <c r="A16226">
        <v>11</v>
      </c>
      <c r="B16226" s="35" t="str">
        <f t="shared" si="254"/>
        <v>68061040</v>
      </c>
      <c r="C16226" s="32" t="s">
        <v>1190</v>
      </c>
      <c r="D16226" s="33">
        <v>0</v>
      </c>
      <c r="E16226" s="34">
        <v>-246.35</v>
      </c>
    </row>
    <row r="16227" spans="1:5" x14ac:dyDescent="0.25">
      <c r="A16227">
        <v>11</v>
      </c>
      <c r="B16227" s="35" t="str">
        <f t="shared" si="254"/>
        <v>68061060</v>
      </c>
      <c r="C16227" s="32" t="s">
        <v>1191</v>
      </c>
      <c r="D16227" s="33">
        <v>0</v>
      </c>
      <c r="E16227" s="34">
        <v>-121.45</v>
      </c>
    </row>
    <row r="16228" spans="1:5" x14ac:dyDescent="0.25">
      <c r="A16228">
        <v>11</v>
      </c>
      <c r="B16228" s="35" t="str">
        <f t="shared" si="254"/>
        <v>68061070</v>
      </c>
      <c r="C16228" s="32" t="s">
        <v>1192</v>
      </c>
      <c r="D16228" s="33">
        <v>0</v>
      </c>
      <c r="E16228" s="34">
        <v>-164.73</v>
      </c>
    </row>
    <row r="16229" spans="1:5" x14ac:dyDescent="0.25">
      <c r="A16229">
        <v>11</v>
      </c>
      <c r="B16229" s="35" t="str">
        <f t="shared" si="254"/>
        <v>68061080</v>
      </c>
      <c r="C16229" s="32" t="s">
        <v>1193</v>
      </c>
      <c r="D16229" s="33">
        <v>0</v>
      </c>
      <c r="E16229" s="34">
        <v>-977</v>
      </c>
    </row>
    <row r="16230" spans="1:5" x14ac:dyDescent="0.25">
      <c r="A16230">
        <v>11</v>
      </c>
      <c r="B16230" s="35" t="str">
        <f t="shared" si="254"/>
        <v>68061090</v>
      </c>
      <c r="C16230" s="32" t="s">
        <v>1194</v>
      </c>
      <c r="D16230" s="33">
        <v>0</v>
      </c>
      <c r="E16230" s="33">
        <v>0</v>
      </c>
    </row>
    <row r="16231" spans="1:5" x14ac:dyDescent="0.25">
      <c r="A16231">
        <v>11</v>
      </c>
      <c r="B16231" s="35" t="str">
        <f t="shared" si="254"/>
        <v>68061100</v>
      </c>
      <c r="C16231" s="32" t="s">
        <v>1746</v>
      </c>
      <c r="D16231" s="33">
        <v>0</v>
      </c>
      <c r="E16231" s="34">
        <v>-0.65</v>
      </c>
    </row>
    <row r="16232" spans="1:5" x14ac:dyDescent="0.25">
      <c r="A16232">
        <v>11</v>
      </c>
      <c r="B16232" s="35" t="str">
        <f t="shared" si="254"/>
        <v>68061110</v>
      </c>
      <c r="C16232" s="32" t="s">
        <v>1195</v>
      </c>
      <c r="D16232" s="33">
        <v>0</v>
      </c>
      <c r="E16232" s="34">
        <v>0.1</v>
      </c>
    </row>
    <row r="16233" spans="1:5" x14ac:dyDescent="0.25">
      <c r="A16233">
        <v>11</v>
      </c>
      <c r="B16233" s="35" t="str">
        <f t="shared" si="254"/>
        <v>68061130</v>
      </c>
      <c r="C16233" s="32" t="s">
        <v>1196</v>
      </c>
      <c r="D16233" s="33">
        <v>0</v>
      </c>
      <c r="E16233" s="34">
        <v>-4135.07</v>
      </c>
    </row>
    <row r="16234" spans="1:5" x14ac:dyDescent="0.25">
      <c r="A16234">
        <v>11</v>
      </c>
      <c r="B16234" s="35" t="str">
        <f t="shared" si="254"/>
        <v>68061160</v>
      </c>
      <c r="C16234" s="32" t="s">
        <v>1197</v>
      </c>
      <c r="D16234" s="33">
        <v>0</v>
      </c>
      <c r="E16234" s="34">
        <v>0.04</v>
      </c>
    </row>
    <row r="16235" spans="1:5" x14ac:dyDescent="0.25">
      <c r="A16235">
        <v>11</v>
      </c>
      <c r="B16235" s="35" t="str">
        <f t="shared" si="254"/>
        <v>68061170</v>
      </c>
      <c r="C16235" s="32" t="s">
        <v>1198</v>
      </c>
      <c r="D16235" s="33">
        <v>0</v>
      </c>
      <c r="E16235" s="34">
        <v>766.3</v>
      </c>
    </row>
    <row r="16236" spans="1:5" x14ac:dyDescent="0.25">
      <c r="A16236">
        <v>11</v>
      </c>
      <c r="B16236" s="35" t="str">
        <f t="shared" si="254"/>
        <v>68061180</v>
      </c>
      <c r="C16236" s="32" t="s">
        <v>1199</v>
      </c>
      <c r="D16236" s="33">
        <v>0</v>
      </c>
      <c r="E16236" s="34">
        <v>1.23</v>
      </c>
    </row>
    <row r="16237" spans="1:5" x14ac:dyDescent="0.25">
      <c r="A16237">
        <v>11</v>
      </c>
      <c r="B16237" s="35" t="str">
        <f t="shared" si="254"/>
        <v>68061190</v>
      </c>
      <c r="C16237" s="32" t="s">
        <v>1200</v>
      </c>
      <c r="D16237" s="33">
        <v>0</v>
      </c>
      <c r="E16237" s="34">
        <v>0.11</v>
      </c>
    </row>
    <row r="16238" spans="1:5" x14ac:dyDescent="0.25">
      <c r="A16238">
        <v>11</v>
      </c>
      <c r="B16238" s="35" t="str">
        <f t="shared" si="254"/>
        <v>68061200</v>
      </c>
      <c r="C16238" s="32" t="s">
        <v>1201</v>
      </c>
      <c r="D16238" s="33">
        <v>0</v>
      </c>
      <c r="E16238" s="34">
        <v>0.76</v>
      </c>
    </row>
    <row r="16239" spans="1:5" x14ac:dyDescent="0.25">
      <c r="A16239">
        <v>11</v>
      </c>
      <c r="B16239" s="35" t="str">
        <f t="shared" si="254"/>
        <v>68061210</v>
      </c>
      <c r="C16239" s="32" t="s">
        <v>1849</v>
      </c>
      <c r="D16239" s="33">
        <v>0</v>
      </c>
      <c r="E16239" s="34">
        <v>-0.62</v>
      </c>
    </row>
    <row r="16240" spans="1:5" x14ac:dyDescent="0.25">
      <c r="A16240">
        <v>11</v>
      </c>
      <c r="B16240" s="35" t="str">
        <f t="shared" si="254"/>
        <v>68061220</v>
      </c>
      <c r="C16240" s="32" t="s">
        <v>1202</v>
      </c>
      <c r="D16240" s="33">
        <v>0</v>
      </c>
      <c r="E16240" s="34">
        <v>0.21</v>
      </c>
    </row>
    <row r="16241" spans="1:5" x14ac:dyDescent="0.25">
      <c r="A16241">
        <v>11</v>
      </c>
      <c r="B16241" s="35" t="str">
        <f t="shared" si="254"/>
        <v>68061240</v>
      </c>
      <c r="C16241" s="32" t="s">
        <v>1203</v>
      </c>
      <c r="D16241" s="33">
        <v>0</v>
      </c>
      <c r="E16241" s="34">
        <v>-86.15</v>
      </c>
    </row>
    <row r="16242" spans="1:5" x14ac:dyDescent="0.25">
      <c r="A16242">
        <v>11</v>
      </c>
      <c r="B16242" s="35" t="str">
        <f t="shared" si="254"/>
        <v>68061250</v>
      </c>
      <c r="C16242" s="32" t="s">
        <v>1204</v>
      </c>
      <c r="D16242" s="33">
        <v>0</v>
      </c>
      <c r="E16242" s="33">
        <v>0</v>
      </c>
    </row>
    <row r="16243" spans="1:5" x14ac:dyDescent="0.25">
      <c r="A16243">
        <v>11</v>
      </c>
      <c r="B16243" s="35" t="str">
        <f t="shared" si="254"/>
        <v>68061260</v>
      </c>
      <c r="C16243" s="32" t="s">
        <v>1205</v>
      </c>
      <c r="D16243" s="33">
        <v>0</v>
      </c>
      <c r="E16243" s="34">
        <v>0.96</v>
      </c>
    </row>
    <row r="16244" spans="1:5" x14ac:dyDescent="0.25">
      <c r="A16244">
        <v>11</v>
      </c>
      <c r="B16244" s="35" t="str">
        <f t="shared" si="254"/>
        <v>68061290</v>
      </c>
      <c r="C16244" s="32" t="s">
        <v>1206</v>
      </c>
      <c r="D16244" s="33">
        <v>0</v>
      </c>
      <c r="E16244" s="33">
        <v>0</v>
      </c>
    </row>
    <row r="16245" spans="1:5" x14ac:dyDescent="0.25">
      <c r="A16245">
        <v>11</v>
      </c>
      <c r="B16245" s="35" t="str">
        <f t="shared" si="254"/>
        <v>68999000</v>
      </c>
      <c r="C16245" s="32" t="s">
        <v>1207</v>
      </c>
      <c r="D16245" s="33">
        <v>0</v>
      </c>
      <c r="E16245" s="34">
        <v>-74952220.5</v>
      </c>
    </row>
    <row r="16246" spans="1:5" x14ac:dyDescent="0.25">
      <c r="A16246">
        <v>11</v>
      </c>
      <c r="B16246" s="35" t="str">
        <f t="shared" si="254"/>
        <v>69990030</v>
      </c>
      <c r="C16246" s="32" t="s">
        <v>1850</v>
      </c>
      <c r="D16246" s="33">
        <v>0</v>
      </c>
      <c r="E16246" s="34">
        <v>7960.89</v>
      </c>
    </row>
    <row r="16247" spans="1:5" x14ac:dyDescent="0.25">
      <c r="A16247">
        <v>11</v>
      </c>
      <c r="B16247" s="35" t="str">
        <f t="shared" si="254"/>
        <v>69990035</v>
      </c>
      <c r="C16247" s="32" t="s">
        <v>1208</v>
      </c>
      <c r="D16247" s="33">
        <v>0</v>
      </c>
      <c r="E16247" s="34">
        <v>66221.33</v>
      </c>
    </row>
    <row r="16248" spans="1:5" x14ac:dyDescent="0.25">
      <c r="A16248">
        <v>11</v>
      </c>
      <c r="B16248" s="35" t="str">
        <f t="shared" si="254"/>
        <v>69990050</v>
      </c>
      <c r="C16248" s="32" t="s">
        <v>1209</v>
      </c>
      <c r="D16248" s="33">
        <v>0</v>
      </c>
      <c r="E16248" s="34">
        <v>853949.35</v>
      </c>
    </row>
    <row r="16249" spans="1:5" x14ac:dyDescent="0.25">
      <c r="A16249">
        <v>11</v>
      </c>
      <c r="B16249" s="35" t="str">
        <f t="shared" si="254"/>
        <v>69990055</v>
      </c>
      <c r="C16249" s="32" t="s">
        <v>1210</v>
      </c>
      <c r="D16249" s="33">
        <v>0</v>
      </c>
      <c r="E16249" s="34">
        <v>73263.7</v>
      </c>
    </row>
    <row r="16250" spans="1:5" x14ac:dyDescent="0.25">
      <c r="A16250">
        <v>11</v>
      </c>
      <c r="B16250" s="35" t="str">
        <f t="shared" si="254"/>
        <v>69990080</v>
      </c>
      <c r="C16250" s="32" t="s">
        <v>1852</v>
      </c>
      <c r="D16250" s="33">
        <v>0</v>
      </c>
      <c r="E16250" s="34">
        <v>750552.66</v>
      </c>
    </row>
    <row r="16251" spans="1:5" x14ac:dyDescent="0.25">
      <c r="A16251">
        <v>11</v>
      </c>
      <c r="B16251" s="35" t="str">
        <f t="shared" si="254"/>
        <v>69990090</v>
      </c>
      <c r="C16251" s="32" t="s">
        <v>1211</v>
      </c>
      <c r="D16251" s="33">
        <v>0</v>
      </c>
      <c r="E16251" s="34">
        <v>-33253.22</v>
      </c>
    </row>
    <row r="16252" spans="1:5" x14ac:dyDescent="0.25">
      <c r="A16252">
        <v>11</v>
      </c>
      <c r="B16252" s="35" t="str">
        <f t="shared" si="254"/>
        <v>69990111</v>
      </c>
      <c r="C16252" s="32" t="s">
        <v>1853</v>
      </c>
      <c r="D16252" s="33">
        <v>0</v>
      </c>
      <c r="E16252" s="34">
        <v>-222.28</v>
      </c>
    </row>
    <row r="16253" spans="1:5" x14ac:dyDescent="0.25">
      <c r="A16253">
        <v>11</v>
      </c>
      <c r="B16253" s="35" t="str">
        <f t="shared" si="254"/>
        <v>69990112</v>
      </c>
      <c r="C16253" s="32" t="s">
        <v>1854</v>
      </c>
      <c r="D16253" s="33">
        <v>0</v>
      </c>
      <c r="E16253" s="34">
        <v>-0.09</v>
      </c>
    </row>
    <row r="16254" spans="1:5" x14ac:dyDescent="0.25">
      <c r="A16254">
        <v>11</v>
      </c>
      <c r="B16254" s="35" t="str">
        <f t="shared" si="254"/>
        <v>69990114</v>
      </c>
      <c r="C16254" s="32" t="s">
        <v>1855</v>
      </c>
      <c r="D16254" s="33">
        <v>0</v>
      </c>
      <c r="E16254" s="33">
        <v>0</v>
      </c>
    </row>
    <row r="16255" spans="1:5" x14ac:dyDescent="0.25">
      <c r="A16255">
        <v>11</v>
      </c>
      <c r="B16255" s="35" t="str">
        <f t="shared" si="254"/>
        <v>69990115</v>
      </c>
      <c r="C16255" s="32" t="s">
        <v>1856</v>
      </c>
      <c r="D16255" s="33">
        <v>0</v>
      </c>
      <c r="E16255" s="34">
        <v>-0.01</v>
      </c>
    </row>
    <row r="16256" spans="1:5" x14ac:dyDescent="0.25">
      <c r="A16256">
        <v>11</v>
      </c>
      <c r="B16256" s="35" t="str">
        <f t="shared" si="254"/>
        <v>69990120</v>
      </c>
      <c r="C16256" s="32" t="s">
        <v>1212</v>
      </c>
      <c r="D16256" s="33">
        <v>0</v>
      </c>
      <c r="E16256" s="34">
        <v>636914.76</v>
      </c>
    </row>
    <row r="16257" spans="1:5" x14ac:dyDescent="0.25">
      <c r="A16257">
        <v>11</v>
      </c>
      <c r="B16257" s="35" t="str">
        <f t="shared" si="254"/>
        <v>69990130</v>
      </c>
      <c r="C16257" s="32" t="s">
        <v>1213</v>
      </c>
      <c r="D16257" s="33">
        <v>0</v>
      </c>
      <c r="E16257" s="34">
        <v>-58863.4</v>
      </c>
    </row>
    <row r="16258" spans="1:5" x14ac:dyDescent="0.25">
      <c r="A16258">
        <v>11</v>
      </c>
      <c r="B16258" s="35" t="str">
        <f t="shared" si="254"/>
        <v>69990150</v>
      </c>
      <c r="C16258" s="32" t="s">
        <v>1214</v>
      </c>
      <c r="D16258" s="33">
        <v>0</v>
      </c>
      <c r="E16258" s="34">
        <v>-4496.6000000000004</v>
      </c>
    </row>
    <row r="16259" spans="1:5" x14ac:dyDescent="0.25">
      <c r="A16259">
        <v>11</v>
      </c>
      <c r="B16259" s="35" t="str">
        <f t="shared" si="254"/>
        <v>69990170</v>
      </c>
      <c r="C16259" s="32" t="s">
        <v>1857</v>
      </c>
      <c r="D16259" s="33">
        <v>0</v>
      </c>
      <c r="E16259" s="34">
        <v>-70.400000000000006</v>
      </c>
    </row>
    <row r="16260" spans="1:5" x14ac:dyDescent="0.25">
      <c r="A16260">
        <v>11</v>
      </c>
      <c r="B16260" s="35" t="str">
        <f t="shared" si="254"/>
        <v>69990174</v>
      </c>
      <c r="C16260" s="32" t="s">
        <v>1858</v>
      </c>
      <c r="D16260" s="33">
        <v>0</v>
      </c>
      <c r="E16260" s="34">
        <v>-6515.79</v>
      </c>
    </row>
    <row r="16261" spans="1:5" x14ac:dyDescent="0.25">
      <c r="A16261">
        <v>11</v>
      </c>
      <c r="B16261" s="35" t="str">
        <f t="shared" si="254"/>
        <v>69990175</v>
      </c>
      <c r="C16261" s="32" t="s">
        <v>1859</v>
      </c>
      <c r="D16261" s="33">
        <v>0</v>
      </c>
      <c r="E16261" s="34">
        <v>92590.59</v>
      </c>
    </row>
    <row r="16262" spans="1:5" x14ac:dyDescent="0.25">
      <c r="A16262">
        <v>11</v>
      </c>
      <c r="B16262" s="35" t="str">
        <f t="shared" si="254"/>
        <v>69990177</v>
      </c>
      <c r="C16262" s="32" t="s">
        <v>1215</v>
      </c>
      <c r="D16262" s="33">
        <v>0</v>
      </c>
      <c r="E16262" s="34">
        <v>16055.09</v>
      </c>
    </row>
    <row r="16263" spans="1:5" x14ac:dyDescent="0.25">
      <c r="A16263">
        <v>11</v>
      </c>
      <c r="B16263" s="35" t="str">
        <f t="shared" si="254"/>
        <v>69990178</v>
      </c>
      <c r="C16263" s="32" t="s">
        <v>1860</v>
      </c>
      <c r="D16263" s="33">
        <v>0</v>
      </c>
      <c r="E16263" s="34">
        <v>1125029.1299999999</v>
      </c>
    </row>
    <row r="16264" spans="1:5" x14ac:dyDescent="0.25">
      <c r="A16264">
        <v>11</v>
      </c>
      <c r="B16264" s="35" t="str">
        <f t="shared" si="254"/>
        <v>69990179</v>
      </c>
      <c r="C16264" s="32" t="s">
        <v>1861</v>
      </c>
      <c r="D16264" s="33">
        <v>0</v>
      </c>
      <c r="E16264" s="34">
        <v>0.01</v>
      </c>
    </row>
    <row r="16265" spans="1:5" x14ac:dyDescent="0.25">
      <c r="A16265">
        <v>11</v>
      </c>
      <c r="B16265" s="35" t="str">
        <f t="shared" si="254"/>
        <v>69990181</v>
      </c>
      <c r="C16265" s="32" t="s">
        <v>1216</v>
      </c>
      <c r="D16265" s="33">
        <v>0</v>
      </c>
      <c r="E16265" s="34">
        <v>-885393</v>
      </c>
    </row>
    <row r="16266" spans="1:5" x14ac:dyDescent="0.25">
      <c r="A16266">
        <v>11</v>
      </c>
      <c r="B16266" s="35" t="str">
        <f t="shared" si="254"/>
        <v>69990185</v>
      </c>
      <c r="C16266" s="32" t="s">
        <v>1862</v>
      </c>
      <c r="D16266" s="33">
        <v>0</v>
      </c>
      <c r="E16266" s="34">
        <v>-0.01</v>
      </c>
    </row>
    <row r="16267" spans="1:5" x14ac:dyDescent="0.25">
      <c r="A16267">
        <v>11</v>
      </c>
      <c r="B16267" s="35" t="str">
        <f t="shared" si="254"/>
        <v>69990205</v>
      </c>
      <c r="C16267" s="32" t="s">
        <v>1217</v>
      </c>
      <c r="D16267" s="33">
        <v>0</v>
      </c>
      <c r="E16267" s="34">
        <v>7500</v>
      </c>
    </row>
    <row r="16268" spans="1:5" x14ac:dyDescent="0.25">
      <c r="A16268">
        <v>11</v>
      </c>
      <c r="B16268" s="35" t="str">
        <f t="shared" si="254"/>
        <v>82200000</v>
      </c>
      <c r="C16268" s="32" t="s">
        <v>1863</v>
      </c>
      <c r="D16268" s="33">
        <v>0</v>
      </c>
      <c r="E16268" s="34">
        <v>90062.5</v>
      </c>
    </row>
    <row r="16269" spans="1:5" x14ac:dyDescent="0.25">
      <c r="A16269">
        <v>11</v>
      </c>
      <c r="B16269" s="35" t="str">
        <f t="shared" si="254"/>
        <v>82200001</v>
      </c>
      <c r="C16269" s="32" t="s">
        <v>1236</v>
      </c>
      <c r="D16269" s="33">
        <v>0</v>
      </c>
      <c r="E16269" s="34">
        <v>-21602219.620000001</v>
      </c>
    </row>
    <row r="16270" spans="1:5" x14ac:dyDescent="0.25">
      <c r="A16270">
        <v>11</v>
      </c>
      <c r="B16270" s="35" t="str">
        <f t="shared" si="254"/>
        <v>82200002</v>
      </c>
      <c r="C16270" s="32" t="s">
        <v>1237</v>
      </c>
      <c r="D16270" s="33">
        <v>0</v>
      </c>
      <c r="E16270" s="34">
        <v>-1567013556.5799999</v>
      </c>
    </row>
    <row r="16271" spans="1:5" x14ac:dyDescent="0.25">
      <c r="A16271">
        <v>11</v>
      </c>
      <c r="B16271" s="35" t="str">
        <f t="shared" si="254"/>
        <v>82200008</v>
      </c>
      <c r="C16271" s="32" t="s">
        <v>1864</v>
      </c>
      <c r="D16271" s="33">
        <v>0</v>
      </c>
      <c r="E16271" s="34">
        <v>-55828.68</v>
      </c>
    </row>
    <row r="16272" spans="1:5" x14ac:dyDescent="0.25">
      <c r="A16272">
        <v>11</v>
      </c>
      <c r="B16272" s="35" t="str">
        <f t="shared" si="254"/>
        <v xml:space="preserve">FERC_IS </v>
      </c>
      <c r="C16272" s="25" t="s">
        <v>265</v>
      </c>
      <c r="D16272" s="26">
        <v>0</v>
      </c>
      <c r="E16272" s="27">
        <v>-289607636.88999999</v>
      </c>
    </row>
    <row r="16273" spans="1:5" x14ac:dyDescent="0.25">
      <c r="A16273">
        <v>11</v>
      </c>
      <c r="B16273" s="35" t="str">
        <f t="shared" si="254"/>
        <v>F1-P112.</v>
      </c>
      <c r="C16273" s="25" t="s">
        <v>1285</v>
      </c>
      <c r="D16273" s="27">
        <v>-374760367.23000002</v>
      </c>
      <c r="E16273" s="27">
        <v>-559693625.12</v>
      </c>
    </row>
    <row r="16274" spans="1:5" x14ac:dyDescent="0.25">
      <c r="A16274">
        <v>11</v>
      </c>
      <c r="B16274" s="35" t="str">
        <f t="shared" si="254"/>
        <v>21610013</v>
      </c>
      <c r="C16274" s="32" t="s">
        <v>1286</v>
      </c>
      <c r="D16274" s="34">
        <v>14969706</v>
      </c>
      <c r="E16274" s="34">
        <v>17141231</v>
      </c>
    </row>
    <row r="16275" spans="1:5" x14ac:dyDescent="0.25">
      <c r="A16275">
        <v>11</v>
      </c>
      <c r="B16275" s="35" t="str">
        <f t="shared" si="254"/>
        <v xml:space="preserve">F216-1  </v>
      </c>
      <c r="C16275" s="25" t="s">
        <v>1287</v>
      </c>
      <c r="D16275" s="27">
        <v>14969706</v>
      </c>
      <c r="E16275" s="27">
        <v>17141231</v>
      </c>
    </row>
    <row r="16276" spans="1:5" x14ac:dyDescent="0.25">
      <c r="A16276">
        <v>11</v>
      </c>
      <c r="B16276" s="35" t="str">
        <f t="shared" si="254"/>
        <v>F1-P112.</v>
      </c>
      <c r="C16276" s="25" t="s">
        <v>239</v>
      </c>
      <c r="D16276" s="27">
        <v>14969706</v>
      </c>
      <c r="E16276" s="27">
        <v>17141231</v>
      </c>
    </row>
    <row r="16277" spans="1:5" x14ac:dyDescent="0.25">
      <c r="A16277">
        <v>11</v>
      </c>
      <c r="B16277" s="35" t="str">
        <f t="shared" si="254"/>
        <v>21900103</v>
      </c>
      <c r="C16277" s="32" t="s">
        <v>1288</v>
      </c>
      <c r="D16277" s="34">
        <v>-13858399.1</v>
      </c>
      <c r="E16277" s="34">
        <v>-13206935.1</v>
      </c>
    </row>
    <row r="16278" spans="1:5" x14ac:dyDescent="0.25">
      <c r="A16278">
        <v>11</v>
      </c>
      <c r="B16278" s="35" t="str">
        <f t="shared" si="254"/>
        <v>21900113</v>
      </c>
      <c r="C16278" s="32" t="s">
        <v>1289</v>
      </c>
      <c r="D16278" s="34">
        <v>21676596.399999999</v>
      </c>
      <c r="E16278" s="34">
        <v>20597672.399999999</v>
      </c>
    </row>
    <row r="16279" spans="1:5" x14ac:dyDescent="0.25">
      <c r="A16279">
        <v>11</v>
      </c>
      <c r="B16279" s="35" t="str">
        <f t="shared" si="254"/>
        <v>21900133</v>
      </c>
      <c r="C16279" s="32" t="s">
        <v>1290</v>
      </c>
      <c r="D16279" s="34">
        <v>421283.7</v>
      </c>
      <c r="E16279" s="34">
        <v>401736.7</v>
      </c>
    </row>
    <row r="16280" spans="1:5" x14ac:dyDescent="0.25">
      <c r="A16280">
        <v>11</v>
      </c>
      <c r="B16280" s="35" t="str">
        <f t="shared" ref="B16280:B16343" si="255">LEFT(C16280,8)</f>
        <v>21900143</v>
      </c>
      <c r="C16280" s="32" t="s">
        <v>1291</v>
      </c>
      <c r="D16280" s="34">
        <v>209337118</v>
      </c>
      <c r="E16280" s="34">
        <v>196945377</v>
      </c>
    </row>
    <row r="16281" spans="1:5" x14ac:dyDescent="0.25">
      <c r="A16281">
        <v>11</v>
      </c>
      <c r="B16281" s="35" t="str">
        <f t="shared" si="255"/>
        <v>21900153</v>
      </c>
      <c r="C16281" s="32" t="s">
        <v>1292</v>
      </c>
      <c r="D16281" s="34">
        <v>-73267991.299999997</v>
      </c>
      <c r="E16281" s="34">
        <v>-68930881.950000003</v>
      </c>
    </row>
    <row r="16282" spans="1:5" x14ac:dyDescent="0.25">
      <c r="A16282">
        <v>11</v>
      </c>
      <c r="B16282" s="35" t="str">
        <f t="shared" si="255"/>
        <v>21900163</v>
      </c>
      <c r="C16282" s="32" t="s">
        <v>1293</v>
      </c>
      <c r="D16282" s="34">
        <v>11360802</v>
      </c>
      <c r="E16282" s="34">
        <v>10007241</v>
      </c>
    </row>
    <row r="16283" spans="1:5" x14ac:dyDescent="0.25">
      <c r="A16283">
        <v>11</v>
      </c>
      <c r="B16283" s="35" t="str">
        <f t="shared" si="255"/>
        <v>21900173</v>
      </c>
      <c r="C16283" s="32" t="s">
        <v>1294</v>
      </c>
      <c r="D16283" s="34">
        <v>-3976280.66</v>
      </c>
      <c r="E16283" s="34">
        <v>-3502534.31</v>
      </c>
    </row>
    <row r="16284" spans="1:5" x14ac:dyDescent="0.25">
      <c r="A16284">
        <v>11</v>
      </c>
      <c r="B16284" s="35" t="str">
        <f t="shared" si="255"/>
        <v>21900183</v>
      </c>
      <c r="C16284" s="32" t="s">
        <v>1295</v>
      </c>
      <c r="D16284" s="34">
        <v>-5076000</v>
      </c>
      <c r="E16284" s="34">
        <v>-4299333.34</v>
      </c>
    </row>
    <row r="16285" spans="1:5" x14ac:dyDescent="0.25">
      <c r="A16285">
        <v>11</v>
      </c>
      <c r="B16285" s="35" t="str">
        <f t="shared" si="255"/>
        <v>21900193</v>
      </c>
      <c r="C16285" s="32" t="s">
        <v>1296</v>
      </c>
      <c r="D16285" s="34">
        <v>1776599.91</v>
      </c>
      <c r="E16285" s="34">
        <v>1504766.58</v>
      </c>
    </row>
    <row r="16286" spans="1:5" x14ac:dyDescent="0.25">
      <c r="A16286">
        <v>11</v>
      </c>
      <c r="B16286" s="35" t="str">
        <f t="shared" si="255"/>
        <v>21900223</v>
      </c>
      <c r="C16286" s="32" t="s">
        <v>1297</v>
      </c>
      <c r="D16286" s="34">
        <v>-147449.29999999999</v>
      </c>
      <c r="E16286" s="34">
        <v>-140607.85</v>
      </c>
    </row>
    <row r="16287" spans="1:5" x14ac:dyDescent="0.25">
      <c r="A16287">
        <v>11</v>
      </c>
      <c r="B16287" s="35" t="str">
        <f t="shared" si="255"/>
        <v>21900233</v>
      </c>
      <c r="C16287" s="32" t="s">
        <v>1298</v>
      </c>
      <c r="D16287" s="34">
        <v>4850439.6900000004</v>
      </c>
      <c r="E16287" s="34">
        <v>4622427.29</v>
      </c>
    </row>
    <row r="16288" spans="1:5" x14ac:dyDescent="0.25">
      <c r="A16288">
        <v>11</v>
      </c>
      <c r="B16288" s="35" t="str">
        <f t="shared" si="255"/>
        <v>21900243</v>
      </c>
      <c r="C16288" s="32" t="s">
        <v>1299</v>
      </c>
      <c r="D16288" s="34">
        <v>-7586808.7400000002</v>
      </c>
      <c r="E16288" s="34">
        <v>-7209185.3399999999</v>
      </c>
    </row>
    <row r="16289" spans="1:5" x14ac:dyDescent="0.25">
      <c r="A16289">
        <v>11</v>
      </c>
      <c r="B16289" s="35" t="str">
        <f t="shared" si="255"/>
        <v xml:space="preserve">F219    </v>
      </c>
      <c r="C16289" s="25" t="s">
        <v>1300</v>
      </c>
      <c r="D16289" s="27">
        <v>145509910.59999999</v>
      </c>
      <c r="E16289" s="27">
        <v>136789743.08000001</v>
      </c>
    </row>
    <row r="16290" spans="1:5" x14ac:dyDescent="0.25">
      <c r="A16290">
        <v>11</v>
      </c>
      <c r="B16290" s="35" t="str">
        <f t="shared" si="255"/>
        <v>F1-P112.</v>
      </c>
      <c r="C16290" s="25" t="s">
        <v>240</v>
      </c>
      <c r="D16290" s="27">
        <v>145509910.59999999</v>
      </c>
      <c r="E16290" s="27">
        <v>136789743.08000001</v>
      </c>
    </row>
    <row r="16291" spans="1:5" x14ac:dyDescent="0.25">
      <c r="A16291">
        <v>11</v>
      </c>
      <c r="B16291" s="35" t="str">
        <f t="shared" si="255"/>
        <v>F1-P112-</v>
      </c>
      <c r="C16291" s="30" t="s">
        <v>1301</v>
      </c>
      <c r="D16291" s="38">
        <v>-3490247850.48</v>
      </c>
      <c r="E16291" s="38">
        <v>-3681729750.8899999</v>
      </c>
    </row>
    <row r="16292" spans="1:5" x14ac:dyDescent="0.25">
      <c r="A16292">
        <v>11</v>
      </c>
      <c r="B16292" s="35" t="str">
        <f t="shared" si="255"/>
        <v>22100393</v>
      </c>
      <c r="C16292" s="32" t="s">
        <v>1302</v>
      </c>
      <c r="D16292" s="34">
        <v>-15000000</v>
      </c>
      <c r="E16292" s="34">
        <v>-15000000</v>
      </c>
    </row>
    <row r="16293" spans="1:5" x14ac:dyDescent="0.25">
      <c r="A16293">
        <v>11</v>
      </c>
      <c r="B16293" s="35" t="str">
        <f t="shared" si="255"/>
        <v>22100413</v>
      </c>
      <c r="C16293" s="32" t="s">
        <v>1303</v>
      </c>
      <c r="D16293" s="34">
        <v>-2000000</v>
      </c>
      <c r="E16293" s="34">
        <v>-2000000</v>
      </c>
    </row>
    <row r="16294" spans="1:5" x14ac:dyDescent="0.25">
      <c r="A16294">
        <v>11</v>
      </c>
      <c r="B16294" s="35" t="str">
        <f t="shared" si="255"/>
        <v>22100713</v>
      </c>
      <c r="C16294" s="32" t="s">
        <v>1304</v>
      </c>
      <c r="D16294" s="34">
        <v>-300000000</v>
      </c>
      <c r="E16294" s="34">
        <v>-300000000</v>
      </c>
    </row>
    <row r="16295" spans="1:5" x14ac:dyDescent="0.25">
      <c r="A16295">
        <v>11</v>
      </c>
      <c r="B16295" s="35" t="str">
        <f t="shared" si="255"/>
        <v>22100723</v>
      </c>
      <c r="C16295" s="32" t="s">
        <v>1305</v>
      </c>
      <c r="D16295" s="34">
        <v>-200000000</v>
      </c>
      <c r="E16295" s="34">
        <v>-200000000</v>
      </c>
    </row>
    <row r="16296" spans="1:5" x14ac:dyDescent="0.25">
      <c r="A16296">
        <v>11</v>
      </c>
      <c r="B16296" s="35" t="str">
        <f t="shared" si="255"/>
        <v>22100743</v>
      </c>
      <c r="C16296" s="32" t="s">
        <v>1306</v>
      </c>
      <c r="D16296" s="34">
        <v>-100000000</v>
      </c>
      <c r="E16296" s="34">
        <v>-100000000</v>
      </c>
    </row>
    <row r="16297" spans="1:5" x14ac:dyDescent="0.25">
      <c r="A16297">
        <v>11</v>
      </c>
      <c r="B16297" s="35" t="str">
        <f t="shared" si="255"/>
        <v>22100823</v>
      </c>
      <c r="C16297" s="32" t="s">
        <v>1307</v>
      </c>
      <c r="D16297" s="34">
        <v>-250000000</v>
      </c>
      <c r="E16297" s="34">
        <v>-250000000</v>
      </c>
    </row>
    <row r="16298" spans="1:5" x14ac:dyDescent="0.25">
      <c r="A16298">
        <v>11</v>
      </c>
      <c r="B16298" s="35" t="str">
        <f t="shared" si="255"/>
        <v>22100833</v>
      </c>
      <c r="C16298" s="32" t="s">
        <v>1308</v>
      </c>
      <c r="D16298" s="34">
        <v>-138460000</v>
      </c>
      <c r="E16298" s="34">
        <v>-138460000</v>
      </c>
    </row>
    <row r="16299" spans="1:5" x14ac:dyDescent="0.25">
      <c r="A16299">
        <v>11</v>
      </c>
      <c r="B16299" s="35" t="str">
        <f t="shared" si="255"/>
        <v>22100843</v>
      </c>
      <c r="C16299" s="32" t="s">
        <v>1309</v>
      </c>
      <c r="D16299" s="34">
        <v>-23400000</v>
      </c>
      <c r="E16299" s="34">
        <v>-23400000</v>
      </c>
    </row>
    <row r="16300" spans="1:5" x14ac:dyDescent="0.25">
      <c r="A16300">
        <v>11</v>
      </c>
      <c r="B16300" s="35" t="str">
        <f t="shared" si="255"/>
        <v>22100853</v>
      </c>
      <c r="C16300" s="32" t="s">
        <v>1310</v>
      </c>
      <c r="D16300" s="34">
        <v>-425000000</v>
      </c>
      <c r="E16300" s="34">
        <v>-425000000</v>
      </c>
    </row>
    <row r="16301" spans="1:5" x14ac:dyDescent="0.25">
      <c r="A16301">
        <v>11</v>
      </c>
      <c r="B16301" s="35" t="str">
        <f t="shared" si="255"/>
        <v>22100923</v>
      </c>
      <c r="C16301" s="32" t="s">
        <v>1312</v>
      </c>
      <c r="D16301" s="34">
        <v>-250000000</v>
      </c>
      <c r="E16301" s="34">
        <v>-250000000</v>
      </c>
    </row>
    <row r="16302" spans="1:5" x14ac:dyDescent="0.25">
      <c r="A16302">
        <v>11</v>
      </c>
      <c r="B16302" s="35" t="str">
        <f t="shared" si="255"/>
        <v>22100933</v>
      </c>
      <c r="C16302" s="32" t="s">
        <v>1313</v>
      </c>
      <c r="D16302" s="34">
        <v>-45000000</v>
      </c>
      <c r="E16302" s="34">
        <v>-45000000</v>
      </c>
    </row>
    <row r="16303" spans="1:5" x14ac:dyDescent="0.25">
      <c r="A16303">
        <v>11</v>
      </c>
      <c r="B16303" s="35" t="str">
        <f t="shared" si="255"/>
        <v>22101023</v>
      </c>
      <c r="C16303" s="32" t="s">
        <v>1314</v>
      </c>
      <c r="D16303" s="34">
        <v>-250000000</v>
      </c>
      <c r="E16303" s="34">
        <v>-250000000</v>
      </c>
    </row>
    <row r="16304" spans="1:5" x14ac:dyDescent="0.25">
      <c r="A16304">
        <v>11</v>
      </c>
      <c r="B16304" s="35" t="str">
        <f t="shared" si="255"/>
        <v>22101033</v>
      </c>
      <c r="C16304" s="32" t="s">
        <v>1315</v>
      </c>
      <c r="D16304" s="34">
        <v>-300000000</v>
      </c>
      <c r="E16304" s="34">
        <v>-300000000</v>
      </c>
    </row>
    <row r="16305" spans="1:5" x14ac:dyDescent="0.25">
      <c r="A16305">
        <v>11</v>
      </c>
      <c r="B16305" s="35" t="str">
        <f t="shared" si="255"/>
        <v>22101053</v>
      </c>
      <c r="C16305" s="32" t="s">
        <v>1316</v>
      </c>
      <c r="D16305" s="34">
        <v>-250000000</v>
      </c>
      <c r="E16305" s="34">
        <v>-250000000</v>
      </c>
    </row>
    <row r="16306" spans="1:5" x14ac:dyDescent="0.25">
      <c r="A16306">
        <v>11</v>
      </c>
      <c r="B16306" s="35" t="str">
        <f t="shared" si="255"/>
        <v>22101113</v>
      </c>
      <c r="C16306" s="32" t="s">
        <v>1317</v>
      </c>
      <c r="D16306" s="34">
        <v>-350000000</v>
      </c>
      <c r="E16306" s="34">
        <v>-350000000</v>
      </c>
    </row>
    <row r="16307" spans="1:5" x14ac:dyDescent="0.25">
      <c r="A16307">
        <v>11</v>
      </c>
      <c r="B16307" s="35" t="str">
        <f t="shared" si="255"/>
        <v>22101123</v>
      </c>
      <c r="C16307" s="32" t="s">
        <v>1318</v>
      </c>
      <c r="D16307" s="34">
        <v>-325000000</v>
      </c>
      <c r="E16307" s="34">
        <v>-325000000</v>
      </c>
    </row>
    <row r="16308" spans="1:5" x14ac:dyDescent="0.25">
      <c r="A16308">
        <v>11</v>
      </c>
      <c r="B16308" s="35" t="str">
        <f t="shared" si="255"/>
        <v>22101133</v>
      </c>
      <c r="C16308" s="32" t="s">
        <v>1319</v>
      </c>
      <c r="D16308" s="34">
        <v>-250000000</v>
      </c>
      <c r="E16308" s="34">
        <v>-250000000</v>
      </c>
    </row>
    <row r="16309" spans="1:5" x14ac:dyDescent="0.25">
      <c r="A16309">
        <v>11</v>
      </c>
      <c r="B16309" s="35" t="str">
        <f t="shared" si="255"/>
        <v>22101143</v>
      </c>
      <c r="C16309" s="32" t="s">
        <v>1320</v>
      </c>
      <c r="D16309" s="34">
        <v>-300000000</v>
      </c>
      <c r="E16309" s="34">
        <v>-300000000</v>
      </c>
    </row>
    <row r="16310" spans="1:5" x14ac:dyDescent="0.25">
      <c r="A16310">
        <v>11</v>
      </c>
      <c r="B16310" s="35" t="str">
        <f t="shared" si="255"/>
        <v xml:space="preserve">F221    </v>
      </c>
      <c r="C16310" s="25" t="s">
        <v>1321</v>
      </c>
      <c r="D16310" s="27">
        <v>-3773860000</v>
      </c>
      <c r="E16310" s="27">
        <v>-3773860000</v>
      </c>
    </row>
    <row r="16311" spans="1:5" x14ac:dyDescent="0.25">
      <c r="A16311">
        <v>11</v>
      </c>
      <c r="B16311" s="35" t="str">
        <f t="shared" si="255"/>
        <v>F1-P112.</v>
      </c>
      <c r="C16311" s="25" t="s">
        <v>241</v>
      </c>
      <c r="D16311" s="27">
        <v>-3773860000</v>
      </c>
      <c r="E16311" s="27">
        <v>-3773860000</v>
      </c>
    </row>
    <row r="16312" spans="1:5" x14ac:dyDescent="0.25">
      <c r="A16312">
        <v>11</v>
      </c>
      <c r="B16312" s="35" t="str">
        <f t="shared" si="255"/>
        <v>22600083</v>
      </c>
      <c r="C16312" s="32" t="s">
        <v>1323</v>
      </c>
      <c r="D16312" s="34">
        <v>12135.12</v>
      </c>
      <c r="E16312" s="34">
        <v>11674.77</v>
      </c>
    </row>
    <row r="16313" spans="1:5" x14ac:dyDescent="0.25">
      <c r="A16313">
        <v>11</v>
      </c>
      <c r="B16313" s="35" t="str">
        <f t="shared" si="255"/>
        <v>22600093</v>
      </c>
      <c r="C16313" s="32" t="s">
        <v>1324</v>
      </c>
      <c r="D16313" s="34">
        <v>1810677.08</v>
      </c>
      <c r="E16313" s="34">
        <v>1752239.58</v>
      </c>
    </row>
    <row r="16314" spans="1:5" x14ac:dyDescent="0.25">
      <c r="A16314">
        <v>11</v>
      </c>
      <c r="B16314" s="35" t="str">
        <f t="shared" si="255"/>
        <v xml:space="preserve">F226    </v>
      </c>
      <c r="C16314" s="25" t="s">
        <v>1325</v>
      </c>
      <c r="D16314" s="27">
        <v>1822812.2</v>
      </c>
      <c r="E16314" s="27">
        <v>1763914.35</v>
      </c>
    </row>
    <row r="16315" spans="1:5" x14ac:dyDescent="0.25">
      <c r="A16315">
        <v>11</v>
      </c>
      <c r="B16315" s="35" t="str">
        <f t="shared" si="255"/>
        <v>F1-P112.</v>
      </c>
      <c r="C16315" s="25" t="s">
        <v>242</v>
      </c>
      <c r="D16315" s="27">
        <v>1822812.2</v>
      </c>
      <c r="E16315" s="27">
        <v>1763914.35</v>
      </c>
    </row>
    <row r="16316" spans="1:5" x14ac:dyDescent="0.25">
      <c r="A16316">
        <v>11</v>
      </c>
      <c r="B16316" s="35" t="str">
        <f t="shared" si="255"/>
        <v>F1-P112.</v>
      </c>
      <c r="C16316" s="30" t="s">
        <v>1326</v>
      </c>
      <c r="D16316" s="38">
        <v>-3772037187.8000002</v>
      </c>
      <c r="E16316" s="38">
        <v>-3772096085.6500001</v>
      </c>
    </row>
    <row r="16317" spans="1:5" x14ac:dyDescent="0.25">
      <c r="A16317">
        <v>11</v>
      </c>
      <c r="B16317" s="35" t="str">
        <f t="shared" si="255"/>
        <v>22700013</v>
      </c>
      <c r="C16317" s="32" t="s">
        <v>1327</v>
      </c>
      <c r="D16317" s="33">
        <v>0</v>
      </c>
      <c r="E16317" s="33">
        <v>0</v>
      </c>
    </row>
    <row r="16318" spans="1:5" x14ac:dyDescent="0.25">
      <c r="A16318">
        <v>11</v>
      </c>
      <c r="B16318" s="35" t="str">
        <f t="shared" si="255"/>
        <v xml:space="preserve">F227    </v>
      </c>
      <c r="C16318" s="25" t="s">
        <v>1328</v>
      </c>
      <c r="D16318" s="26">
        <v>0</v>
      </c>
      <c r="E16318" s="26">
        <v>0</v>
      </c>
    </row>
    <row r="16319" spans="1:5" x14ac:dyDescent="0.25">
      <c r="A16319">
        <v>11</v>
      </c>
      <c r="B16319" s="35" t="str">
        <f t="shared" si="255"/>
        <v>F1-P112.</v>
      </c>
      <c r="C16319" s="25" t="s">
        <v>243</v>
      </c>
      <c r="D16319" s="26">
        <v>0</v>
      </c>
      <c r="E16319" s="26">
        <v>0</v>
      </c>
    </row>
    <row r="16320" spans="1:5" x14ac:dyDescent="0.25">
      <c r="A16320">
        <v>11</v>
      </c>
      <c r="B16320" s="35" t="str">
        <f t="shared" si="255"/>
        <v>22820011</v>
      </c>
      <c r="C16320" s="32" t="s">
        <v>1329</v>
      </c>
      <c r="D16320" s="34">
        <v>-250000</v>
      </c>
      <c r="E16320" s="34">
        <v>-279000</v>
      </c>
    </row>
    <row r="16321" spans="1:5" x14ac:dyDescent="0.25">
      <c r="A16321">
        <v>11</v>
      </c>
      <c r="B16321" s="35" t="str">
        <f t="shared" si="255"/>
        <v>22820012</v>
      </c>
      <c r="C16321" s="32" t="s">
        <v>1330</v>
      </c>
      <c r="D16321" s="34">
        <v>-175000</v>
      </c>
      <c r="E16321" s="34">
        <v>-2150000</v>
      </c>
    </row>
    <row r="16322" spans="1:5" x14ac:dyDescent="0.25">
      <c r="A16322">
        <v>11</v>
      </c>
      <c r="B16322" s="35" t="str">
        <f t="shared" si="255"/>
        <v xml:space="preserve">F228-2  </v>
      </c>
      <c r="C16322" s="25" t="s">
        <v>1331</v>
      </c>
      <c r="D16322" s="27">
        <v>-425000</v>
      </c>
      <c r="E16322" s="27">
        <v>-2429000</v>
      </c>
    </row>
    <row r="16323" spans="1:5" x14ac:dyDescent="0.25">
      <c r="A16323">
        <v>11</v>
      </c>
      <c r="B16323" s="35" t="str">
        <f t="shared" si="255"/>
        <v>F1-P112.</v>
      </c>
      <c r="C16323" s="25" t="s">
        <v>244</v>
      </c>
      <c r="D16323" s="27">
        <v>-425000</v>
      </c>
      <c r="E16323" s="27">
        <v>-2429000</v>
      </c>
    </row>
    <row r="16324" spans="1:5" x14ac:dyDescent="0.25">
      <c r="A16324">
        <v>11</v>
      </c>
      <c r="B16324" s="35" t="str">
        <f t="shared" si="255"/>
        <v>22830003</v>
      </c>
      <c r="C16324" s="32" t="s">
        <v>1332</v>
      </c>
      <c r="D16324" s="34">
        <v>-53195295.920000002</v>
      </c>
      <c r="E16324" s="34">
        <v>-54462371.140000001</v>
      </c>
    </row>
    <row r="16325" spans="1:5" x14ac:dyDescent="0.25">
      <c r="A16325">
        <v>11</v>
      </c>
      <c r="B16325" s="35" t="str">
        <f t="shared" si="255"/>
        <v>22830013</v>
      </c>
      <c r="C16325" s="32" t="s">
        <v>1333</v>
      </c>
      <c r="D16325" s="34">
        <v>-2871144.1</v>
      </c>
      <c r="E16325" s="34">
        <v>-2698050.66</v>
      </c>
    </row>
    <row r="16326" spans="1:5" x14ac:dyDescent="0.25">
      <c r="A16326">
        <v>11</v>
      </c>
      <c r="B16326" s="35" t="str">
        <f t="shared" si="255"/>
        <v>22830023</v>
      </c>
      <c r="C16326" s="32" t="s">
        <v>1334</v>
      </c>
      <c r="D16326" s="34">
        <v>-32346587</v>
      </c>
      <c r="E16326" s="34">
        <v>-13016174.5</v>
      </c>
    </row>
    <row r="16327" spans="1:5" x14ac:dyDescent="0.25">
      <c r="A16327">
        <v>11</v>
      </c>
      <c r="B16327" s="35" t="str">
        <f t="shared" si="255"/>
        <v>22830033</v>
      </c>
      <c r="C16327" s="32" t="s">
        <v>1335</v>
      </c>
      <c r="D16327" s="34">
        <v>-956600</v>
      </c>
      <c r="E16327" s="34">
        <v>-654994.30000000005</v>
      </c>
    </row>
    <row r="16328" spans="1:5" x14ac:dyDescent="0.25">
      <c r="A16328">
        <v>11</v>
      </c>
      <c r="B16328" s="35" t="str">
        <f t="shared" si="255"/>
        <v>22830043</v>
      </c>
      <c r="C16328" s="32" t="s">
        <v>1336</v>
      </c>
      <c r="D16328" s="34">
        <v>8110.8</v>
      </c>
      <c r="E16328" s="34">
        <v>30091.08</v>
      </c>
    </row>
    <row r="16329" spans="1:5" x14ac:dyDescent="0.25">
      <c r="A16329">
        <v>11</v>
      </c>
      <c r="B16329" s="35" t="str">
        <f t="shared" si="255"/>
        <v>22830053</v>
      </c>
      <c r="C16329" s="32" t="s">
        <v>1337</v>
      </c>
      <c r="D16329" s="34">
        <v>-1593400</v>
      </c>
      <c r="E16329" s="34">
        <v>-1851049.48</v>
      </c>
    </row>
    <row r="16330" spans="1:5" x14ac:dyDescent="0.25">
      <c r="A16330">
        <v>11</v>
      </c>
      <c r="B16330" s="35" t="str">
        <f t="shared" si="255"/>
        <v>22830063</v>
      </c>
      <c r="C16330" s="32" t="s">
        <v>1338</v>
      </c>
      <c r="D16330" s="34">
        <v>-63434.85</v>
      </c>
      <c r="E16330" s="34">
        <v>-51838.35</v>
      </c>
    </row>
    <row r="16331" spans="1:5" x14ac:dyDescent="0.25">
      <c r="A16331">
        <v>11</v>
      </c>
      <c r="B16331" s="35" t="str">
        <f t="shared" si="255"/>
        <v>22830073</v>
      </c>
      <c r="C16331" s="32" t="s">
        <v>1339</v>
      </c>
      <c r="D16331" s="34">
        <v>-128833.15</v>
      </c>
      <c r="E16331" s="34">
        <v>-107030.65</v>
      </c>
    </row>
    <row r="16332" spans="1:5" x14ac:dyDescent="0.25">
      <c r="A16332">
        <v>11</v>
      </c>
      <c r="B16332" s="35" t="str">
        <f t="shared" si="255"/>
        <v xml:space="preserve">F228-3  </v>
      </c>
      <c r="C16332" s="25" t="s">
        <v>1340</v>
      </c>
      <c r="D16332" s="27">
        <v>-91147184.219999999</v>
      </c>
      <c r="E16332" s="27">
        <v>-72811418</v>
      </c>
    </row>
    <row r="16333" spans="1:5" x14ac:dyDescent="0.25">
      <c r="A16333">
        <v>11</v>
      </c>
      <c r="B16333" s="35" t="str">
        <f t="shared" si="255"/>
        <v>F1-P112.</v>
      </c>
      <c r="C16333" s="25" t="s">
        <v>245</v>
      </c>
      <c r="D16333" s="27">
        <v>-91147184.219999999</v>
      </c>
      <c r="E16333" s="27">
        <v>-72811418</v>
      </c>
    </row>
    <row r="16334" spans="1:5" x14ac:dyDescent="0.25">
      <c r="A16334">
        <v>11</v>
      </c>
      <c r="B16334" s="35" t="str">
        <f t="shared" si="255"/>
        <v>22840012</v>
      </c>
      <c r="C16334" s="32" t="s">
        <v>1341</v>
      </c>
      <c r="D16334" s="34">
        <v>-640000</v>
      </c>
      <c r="E16334" s="34">
        <v>-621434.80000000005</v>
      </c>
    </row>
    <row r="16335" spans="1:5" x14ac:dyDescent="0.25">
      <c r="A16335">
        <v>11</v>
      </c>
      <c r="B16335" s="35" t="str">
        <f t="shared" si="255"/>
        <v>22840021</v>
      </c>
      <c r="C16335" s="32" t="s">
        <v>1342</v>
      </c>
      <c r="D16335" s="34">
        <v>-200000</v>
      </c>
      <c r="E16335" s="34">
        <v>-189835.41</v>
      </c>
    </row>
    <row r="16336" spans="1:5" x14ac:dyDescent="0.25">
      <c r="A16336">
        <v>11</v>
      </c>
      <c r="B16336" s="35" t="str">
        <f t="shared" si="255"/>
        <v>22840022</v>
      </c>
      <c r="C16336" s="32" t="s">
        <v>1343</v>
      </c>
      <c r="D16336" s="34">
        <v>-556500</v>
      </c>
      <c r="E16336" s="34">
        <v>-550099.19999999995</v>
      </c>
    </row>
    <row r="16337" spans="1:5" x14ac:dyDescent="0.25">
      <c r="A16337">
        <v>11</v>
      </c>
      <c r="B16337" s="35" t="str">
        <f t="shared" si="255"/>
        <v>22840031</v>
      </c>
      <c r="C16337" s="32" t="s">
        <v>1344</v>
      </c>
      <c r="D16337" s="34">
        <v>-258000</v>
      </c>
      <c r="E16337" s="34">
        <v>-258000</v>
      </c>
    </row>
    <row r="16338" spans="1:5" x14ac:dyDescent="0.25">
      <c r="A16338">
        <v>11</v>
      </c>
      <c r="B16338" s="35" t="str">
        <f t="shared" si="255"/>
        <v>22840032</v>
      </c>
      <c r="C16338" s="32" t="s">
        <v>1345</v>
      </c>
      <c r="D16338" s="34">
        <v>-2475000</v>
      </c>
      <c r="E16338" s="34">
        <v>-2469837.39</v>
      </c>
    </row>
    <row r="16339" spans="1:5" x14ac:dyDescent="0.25">
      <c r="A16339">
        <v>11</v>
      </c>
      <c r="B16339" s="35" t="str">
        <f t="shared" si="255"/>
        <v>22840042</v>
      </c>
      <c r="C16339" s="32" t="s">
        <v>1346</v>
      </c>
      <c r="D16339" s="34">
        <v>-222200</v>
      </c>
      <c r="E16339" s="34">
        <v>-214546.24</v>
      </c>
    </row>
    <row r="16340" spans="1:5" x14ac:dyDescent="0.25">
      <c r="A16340">
        <v>11</v>
      </c>
      <c r="B16340" s="35" t="str">
        <f t="shared" si="255"/>
        <v>22840051</v>
      </c>
      <c r="C16340" s="32" t="s">
        <v>1347</v>
      </c>
      <c r="D16340" s="34">
        <v>-30000</v>
      </c>
      <c r="E16340" s="34">
        <v>-30000</v>
      </c>
    </row>
    <row r="16341" spans="1:5" x14ac:dyDescent="0.25">
      <c r="A16341">
        <v>11</v>
      </c>
      <c r="B16341" s="35" t="str">
        <f t="shared" si="255"/>
        <v>22840062</v>
      </c>
      <c r="C16341" s="32" t="s">
        <v>1348</v>
      </c>
      <c r="D16341" s="34">
        <v>-1270000</v>
      </c>
      <c r="E16341" s="34">
        <v>-1214873</v>
      </c>
    </row>
    <row r="16342" spans="1:5" x14ac:dyDescent="0.25">
      <c r="A16342">
        <v>11</v>
      </c>
      <c r="B16342" s="35" t="str">
        <f t="shared" si="255"/>
        <v>22840081</v>
      </c>
      <c r="C16342" s="32" t="s">
        <v>1349</v>
      </c>
      <c r="D16342" s="34">
        <v>-550000</v>
      </c>
      <c r="E16342" s="34">
        <v>-550000</v>
      </c>
    </row>
    <row r="16343" spans="1:5" x14ac:dyDescent="0.25">
      <c r="A16343">
        <v>11</v>
      </c>
      <c r="B16343" s="35" t="str">
        <f t="shared" si="255"/>
        <v>22840082</v>
      </c>
      <c r="C16343" s="32" t="s">
        <v>1350</v>
      </c>
      <c r="D16343" s="34">
        <v>-7450000</v>
      </c>
      <c r="E16343" s="34">
        <v>-7281029.54</v>
      </c>
    </row>
    <row r="16344" spans="1:5" x14ac:dyDescent="0.25">
      <c r="A16344">
        <v>11</v>
      </c>
      <c r="B16344" s="35" t="str">
        <f t="shared" ref="B16344:B16407" si="256">LEFT(C16344,8)</f>
        <v>22840092</v>
      </c>
      <c r="C16344" s="32" t="s">
        <v>1351</v>
      </c>
      <c r="D16344" s="34">
        <v>-2380000</v>
      </c>
      <c r="E16344" s="34">
        <v>-1885646.11</v>
      </c>
    </row>
    <row r="16345" spans="1:5" x14ac:dyDescent="0.25">
      <c r="A16345">
        <v>11</v>
      </c>
      <c r="B16345" s="35" t="str">
        <f t="shared" si="256"/>
        <v>22840102</v>
      </c>
      <c r="C16345" s="32" t="s">
        <v>1352</v>
      </c>
      <c r="D16345" s="34">
        <v>-484500</v>
      </c>
      <c r="E16345" s="34">
        <v>-484500</v>
      </c>
    </row>
    <row r="16346" spans="1:5" x14ac:dyDescent="0.25">
      <c r="A16346">
        <v>11</v>
      </c>
      <c r="B16346" s="35" t="str">
        <f t="shared" si="256"/>
        <v>22840111</v>
      </c>
      <c r="C16346" s="32" t="s">
        <v>1353</v>
      </c>
      <c r="D16346" s="34">
        <v>-20000</v>
      </c>
      <c r="E16346" s="34">
        <v>-20000</v>
      </c>
    </row>
    <row r="16347" spans="1:5" x14ac:dyDescent="0.25">
      <c r="A16347">
        <v>11</v>
      </c>
      <c r="B16347" s="35" t="str">
        <f t="shared" si="256"/>
        <v>22840112</v>
      </c>
      <c r="C16347" s="32" t="s">
        <v>1354</v>
      </c>
      <c r="D16347" s="34">
        <v>-200000</v>
      </c>
      <c r="E16347" s="34">
        <v>-200000</v>
      </c>
    </row>
    <row r="16348" spans="1:5" x14ac:dyDescent="0.25">
      <c r="A16348">
        <v>11</v>
      </c>
      <c r="B16348" s="35" t="str">
        <f t="shared" si="256"/>
        <v>22840122</v>
      </c>
      <c r="C16348" s="32" t="s">
        <v>1355</v>
      </c>
      <c r="D16348" s="34">
        <v>-140000</v>
      </c>
      <c r="E16348" s="34">
        <v>-140000</v>
      </c>
    </row>
    <row r="16349" spans="1:5" x14ac:dyDescent="0.25">
      <c r="A16349">
        <v>11</v>
      </c>
      <c r="B16349" s="35" t="str">
        <f t="shared" si="256"/>
        <v>22840131</v>
      </c>
      <c r="C16349" s="32" t="s">
        <v>1356</v>
      </c>
      <c r="D16349" s="34">
        <v>-500000</v>
      </c>
      <c r="E16349" s="34">
        <v>-500000</v>
      </c>
    </row>
    <row r="16350" spans="1:5" x14ac:dyDescent="0.25">
      <c r="A16350">
        <v>11</v>
      </c>
      <c r="B16350" s="35" t="str">
        <f t="shared" si="256"/>
        <v>22840132</v>
      </c>
      <c r="C16350" s="32" t="s">
        <v>1357</v>
      </c>
      <c r="D16350" s="34">
        <v>-100000</v>
      </c>
      <c r="E16350" s="34">
        <v>-100000</v>
      </c>
    </row>
    <row r="16351" spans="1:5" x14ac:dyDescent="0.25">
      <c r="A16351">
        <v>11</v>
      </c>
      <c r="B16351" s="35" t="str">
        <f t="shared" si="256"/>
        <v>22840161</v>
      </c>
      <c r="C16351" s="32" t="s">
        <v>1358</v>
      </c>
      <c r="D16351" s="34">
        <v>-350000</v>
      </c>
      <c r="E16351" s="34">
        <v>-338209.07</v>
      </c>
    </row>
    <row r="16352" spans="1:5" x14ac:dyDescent="0.25">
      <c r="A16352">
        <v>11</v>
      </c>
      <c r="B16352" s="35" t="str">
        <f t="shared" si="256"/>
        <v>22840162</v>
      </c>
      <c r="C16352" s="32" t="s">
        <v>1359</v>
      </c>
      <c r="D16352" s="34">
        <v>-100000</v>
      </c>
      <c r="E16352" s="34">
        <v>15782.99</v>
      </c>
    </row>
    <row r="16353" spans="1:5" x14ac:dyDescent="0.25">
      <c r="A16353">
        <v>11</v>
      </c>
      <c r="B16353" s="35" t="str">
        <f t="shared" si="256"/>
        <v>22840171</v>
      </c>
      <c r="C16353" s="32" t="s">
        <v>1360</v>
      </c>
      <c r="D16353" s="34">
        <v>-50000</v>
      </c>
      <c r="E16353" s="34">
        <v>-50000</v>
      </c>
    </row>
    <row r="16354" spans="1:5" x14ac:dyDescent="0.25">
      <c r="A16354">
        <v>11</v>
      </c>
      <c r="B16354" s="35" t="str">
        <f t="shared" si="256"/>
        <v>22840181</v>
      </c>
      <c r="C16354" s="32" t="s">
        <v>1361</v>
      </c>
      <c r="D16354" s="34">
        <v>-2925000</v>
      </c>
      <c r="E16354" s="34">
        <v>-2398813.86</v>
      </c>
    </row>
    <row r="16355" spans="1:5" x14ac:dyDescent="0.25">
      <c r="A16355">
        <v>11</v>
      </c>
      <c r="B16355" s="35" t="str">
        <f t="shared" si="256"/>
        <v>22840191</v>
      </c>
      <c r="C16355" s="32" t="s">
        <v>1362</v>
      </c>
      <c r="D16355" s="34">
        <v>-250000</v>
      </c>
      <c r="E16355" s="34">
        <v>-250000</v>
      </c>
    </row>
    <row r="16356" spans="1:5" x14ac:dyDescent="0.25">
      <c r="A16356">
        <v>11</v>
      </c>
      <c r="B16356" s="35" t="str">
        <f t="shared" si="256"/>
        <v>22840221</v>
      </c>
      <c r="C16356" s="32" t="s">
        <v>1363</v>
      </c>
      <c r="D16356" s="34">
        <v>-250000</v>
      </c>
      <c r="E16356" s="34">
        <v>39699.61</v>
      </c>
    </row>
    <row r="16357" spans="1:5" x14ac:dyDescent="0.25">
      <c r="A16357">
        <v>11</v>
      </c>
      <c r="B16357" s="35" t="str">
        <f t="shared" si="256"/>
        <v>22840231</v>
      </c>
      <c r="C16357" s="32" t="s">
        <v>1364</v>
      </c>
      <c r="D16357" s="34">
        <v>-75000</v>
      </c>
      <c r="E16357" s="34">
        <v>-73456.5</v>
      </c>
    </row>
    <row r="16358" spans="1:5" x14ac:dyDescent="0.25">
      <c r="A16358">
        <v>11</v>
      </c>
      <c r="B16358" s="35" t="str">
        <f t="shared" si="256"/>
        <v>22840251</v>
      </c>
      <c r="C16358" s="32" t="s">
        <v>1365</v>
      </c>
      <c r="D16358" s="34">
        <v>-8841357</v>
      </c>
      <c r="E16358" s="34">
        <v>-5973891</v>
      </c>
    </row>
    <row r="16359" spans="1:5" x14ac:dyDescent="0.25">
      <c r="A16359">
        <v>11</v>
      </c>
      <c r="B16359" s="35" t="str">
        <f t="shared" si="256"/>
        <v>22840281</v>
      </c>
      <c r="C16359" s="32" t="s">
        <v>1366</v>
      </c>
      <c r="D16359" s="34">
        <v>-50000</v>
      </c>
      <c r="E16359" s="34">
        <v>-50000</v>
      </c>
    </row>
    <row r="16360" spans="1:5" x14ac:dyDescent="0.25">
      <c r="A16360">
        <v>11</v>
      </c>
      <c r="B16360" s="35" t="str">
        <f t="shared" si="256"/>
        <v>22840301</v>
      </c>
      <c r="C16360" s="32" t="s">
        <v>1865</v>
      </c>
      <c r="D16360" s="34">
        <v>-114999.83</v>
      </c>
      <c r="E16360" s="34">
        <v>-1749763.24</v>
      </c>
    </row>
    <row r="16361" spans="1:5" x14ac:dyDescent="0.25">
      <c r="A16361">
        <v>11</v>
      </c>
      <c r="B16361" s="35" t="str">
        <f t="shared" si="256"/>
        <v>22840311</v>
      </c>
      <c r="C16361" s="32" t="s">
        <v>1367</v>
      </c>
      <c r="D16361" s="34">
        <v>-96000</v>
      </c>
      <c r="E16361" s="34">
        <v>-96000</v>
      </c>
    </row>
    <row r="16362" spans="1:5" x14ac:dyDescent="0.25">
      <c r="A16362">
        <v>11</v>
      </c>
      <c r="B16362" s="35" t="str">
        <f t="shared" si="256"/>
        <v>22840321</v>
      </c>
      <c r="C16362" s="32" t="s">
        <v>1368</v>
      </c>
      <c r="D16362" s="34">
        <v>-124867306</v>
      </c>
      <c r="E16362" s="34">
        <v>-104341173</v>
      </c>
    </row>
    <row r="16363" spans="1:5" x14ac:dyDescent="0.25">
      <c r="A16363">
        <v>11</v>
      </c>
      <c r="B16363" s="35" t="str">
        <f t="shared" si="256"/>
        <v>22840331</v>
      </c>
      <c r="C16363" s="32" t="s">
        <v>1866</v>
      </c>
      <c r="D16363" s="34">
        <v>-73096662</v>
      </c>
      <c r="E16363" s="34">
        <v>-70658380</v>
      </c>
    </row>
    <row r="16364" spans="1:5" x14ac:dyDescent="0.25">
      <c r="A16364">
        <v>11</v>
      </c>
      <c r="B16364" s="35" t="str">
        <f t="shared" si="256"/>
        <v>22840332</v>
      </c>
      <c r="C16364" s="32" t="s">
        <v>1369</v>
      </c>
      <c r="D16364" s="34">
        <v>-22000000</v>
      </c>
      <c r="E16364" s="34">
        <v>-20442357.969999999</v>
      </c>
    </row>
    <row r="16365" spans="1:5" x14ac:dyDescent="0.25">
      <c r="A16365">
        <v>11</v>
      </c>
      <c r="B16365" s="35" t="str">
        <f t="shared" si="256"/>
        <v>22840341</v>
      </c>
      <c r="C16365" s="32" t="s">
        <v>1867</v>
      </c>
      <c r="D16365" s="34">
        <v>-26003002</v>
      </c>
      <c r="E16365" s="34">
        <v>-25434819</v>
      </c>
    </row>
    <row r="16366" spans="1:5" x14ac:dyDescent="0.25">
      <c r="A16366">
        <v>11</v>
      </c>
      <c r="B16366" s="35" t="str">
        <f t="shared" si="256"/>
        <v>22840351</v>
      </c>
      <c r="C16366" s="32" t="s">
        <v>1370</v>
      </c>
      <c r="D16366" s="34">
        <v>-465000</v>
      </c>
      <c r="E16366" s="34">
        <v>-451211.27</v>
      </c>
    </row>
    <row r="16367" spans="1:5" x14ac:dyDescent="0.25">
      <c r="A16367">
        <v>11</v>
      </c>
      <c r="B16367" s="35" t="str">
        <f t="shared" si="256"/>
        <v>22840361</v>
      </c>
      <c r="C16367" s="32" t="s">
        <v>1371</v>
      </c>
      <c r="D16367" s="33">
        <v>0</v>
      </c>
      <c r="E16367" s="34">
        <v>-45000</v>
      </c>
    </row>
    <row r="16368" spans="1:5" x14ac:dyDescent="0.25">
      <c r="A16368">
        <v>11</v>
      </c>
      <c r="B16368" s="35" t="str">
        <f t="shared" si="256"/>
        <v>22840371</v>
      </c>
      <c r="C16368" s="32" t="s">
        <v>1372</v>
      </c>
      <c r="D16368" s="33">
        <v>0</v>
      </c>
      <c r="E16368" s="34">
        <v>-119551.6</v>
      </c>
    </row>
    <row r="16369" spans="1:5" x14ac:dyDescent="0.25">
      <c r="A16369">
        <v>11</v>
      </c>
      <c r="B16369" s="35" t="str">
        <f t="shared" si="256"/>
        <v>22841001</v>
      </c>
      <c r="C16369" s="32" t="s">
        <v>1373</v>
      </c>
      <c r="D16369" s="34">
        <v>-4610484.08</v>
      </c>
      <c r="E16369" s="34">
        <v>-4610484.08</v>
      </c>
    </row>
    <row r="16370" spans="1:5" x14ac:dyDescent="0.25">
      <c r="A16370">
        <v>11</v>
      </c>
      <c r="B16370" s="35" t="str">
        <f t="shared" si="256"/>
        <v xml:space="preserve">F228-4  </v>
      </c>
      <c r="C16370" s="25" t="s">
        <v>1374</v>
      </c>
      <c r="D16370" s="27">
        <v>-281621010.91000003</v>
      </c>
      <c r="E16370" s="27">
        <v>-253737429.68000001</v>
      </c>
    </row>
    <row r="16371" spans="1:5" x14ac:dyDescent="0.25">
      <c r="A16371">
        <v>11</v>
      </c>
      <c r="B16371" s="35" t="str">
        <f t="shared" si="256"/>
        <v>F1-P112.</v>
      </c>
      <c r="C16371" s="25" t="s">
        <v>246</v>
      </c>
      <c r="D16371" s="27">
        <v>-281621010.91000003</v>
      </c>
      <c r="E16371" s="27">
        <v>-253737429.68000001</v>
      </c>
    </row>
    <row r="16372" spans="1:5" x14ac:dyDescent="0.25">
      <c r="A16372">
        <v>11</v>
      </c>
      <c r="B16372" s="35" t="str">
        <f t="shared" si="256"/>
        <v>23001021</v>
      </c>
      <c r="C16372" s="32" t="s">
        <v>1375</v>
      </c>
      <c r="D16372" s="34">
        <v>-65188548.780000001</v>
      </c>
      <c r="E16372" s="34">
        <v>-61413733.030000001</v>
      </c>
    </row>
    <row r="16373" spans="1:5" x14ac:dyDescent="0.25">
      <c r="A16373">
        <v>11</v>
      </c>
      <c r="B16373" s="35" t="str">
        <f t="shared" si="256"/>
        <v>23001031</v>
      </c>
      <c r="C16373" s="32" t="s">
        <v>1376</v>
      </c>
      <c r="D16373" s="34">
        <v>-56925863.689999998</v>
      </c>
      <c r="E16373" s="34">
        <v>-44487872.68</v>
      </c>
    </row>
    <row r="16374" spans="1:5" x14ac:dyDescent="0.25">
      <c r="A16374">
        <v>11</v>
      </c>
      <c r="B16374" s="35" t="str">
        <f t="shared" si="256"/>
        <v>23001041</v>
      </c>
      <c r="C16374" s="32" t="s">
        <v>1377</v>
      </c>
      <c r="D16374" s="34">
        <v>-12715312.68</v>
      </c>
      <c r="E16374" s="34">
        <v>-13117268.76</v>
      </c>
    </row>
    <row r="16375" spans="1:5" x14ac:dyDescent="0.25">
      <c r="A16375">
        <v>11</v>
      </c>
      <c r="B16375" s="35" t="str">
        <f t="shared" si="256"/>
        <v>23001061</v>
      </c>
      <c r="C16375" s="32" t="s">
        <v>1378</v>
      </c>
      <c r="D16375" s="34">
        <v>-5293795.2</v>
      </c>
      <c r="E16375" s="34">
        <v>-5314699</v>
      </c>
    </row>
    <row r="16376" spans="1:5" x14ac:dyDescent="0.25">
      <c r="A16376">
        <v>11</v>
      </c>
      <c r="B16376" s="35" t="str">
        <f t="shared" si="256"/>
        <v>23001071</v>
      </c>
      <c r="C16376" s="32" t="s">
        <v>1379</v>
      </c>
      <c r="D16376" s="34">
        <v>-9504873.7599999998</v>
      </c>
      <c r="E16376" s="34">
        <v>-9533756.2899999991</v>
      </c>
    </row>
    <row r="16377" spans="1:5" x14ac:dyDescent="0.25">
      <c r="A16377">
        <v>11</v>
      </c>
      <c r="B16377" s="35" t="str">
        <f t="shared" si="256"/>
        <v>23001092</v>
      </c>
      <c r="C16377" s="32" t="s">
        <v>1380</v>
      </c>
      <c r="D16377" s="34">
        <v>-6759891.3099999996</v>
      </c>
      <c r="E16377" s="34">
        <v>-6781087.1500000004</v>
      </c>
    </row>
    <row r="16378" spans="1:5" x14ac:dyDescent="0.25">
      <c r="A16378">
        <v>11</v>
      </c>
      <c r="B16378" s="35" t="str">
        <f t="shared" si="256"/>
        <v>23001122</v>
      </c>
      <c r="C16378" s="32" t="s">
        <v>1381</v>
      </c>
      <c r="D16378" s="33">
        <v>0</v>
      </c>
      <c r="E16378" s="34">
        <v>-1463683.32</v>
      </c>
    </row>
    <row r="16379" spans="1:5" x14ac:dyDescent="0.25">
      <c r="A16379">
        <v>11</v>
      </c>
      <c r="B16379" s="35" t="str">
        <f t="shared" si="256"/>
        <v>23001131</v>
      </c>
      <c r="C16379" s="32" t="s">
        <v>1382</v>
      </c>
      <c r="D16379" s="34">
        <v>-19420805.059999999</v>
      </c>
      <c r="E16379" s="34">
        <v>-20128330.850000001</v>
      </c>
    </row>
    <row r="16380" spans="1:5" x14ac:dyDescent="0.25">
      <c r="A16380">
        <v>11</v>
      </c>
      <c r="B16380" s="35" t="str">
        <f t="shared" si="256"/>
        <v>23001141</v>
      </c>
      <c r="C16380" s="32" t="s">
        <v>1383</v>
      </c>
      <c r="D16380" s="34">
        <v>-566182.62</v>
      </c>
      <c r="E16380" s="34">
        <v>-576486</v>
      </c>
    </row>
    <row r="16381" spans="1:5" x14ac:dyDescent="0.25">
      <c r="A16381">
        <v>11</v>
      </c>
      <c r="B16381" s="35" t="str">
        <f t="shared" si="256"/>
        <v>23001151</v>
      </c>
      <c r="C16381" s="32" t="s">
        <v>1384</v>
      </c>
      <c r="D16381" s="34">
        <v>-119448.78</v>
      </c>
      <c r="E16381" s="34">
        <v>-121564.64</v>
      </c>
    </row>
    <row r="16382" spans="1:5" x14ac:dyDescent="0.25">
      <c r="A16382">
        <v>11</v>
      </c>
      <c r="B16382" s="35" t="str">
        <f t="shared" si="256"/>
        <v>23001231</v>
      </c>
      <c r="C16382" s="32" t="s">
        <v>1385</v>
      </c>
      <c r="D16382" s="34">
        <v>-1200723</v>
      </c>
      <c r="E16382" s="34">
        <v>-1243671.23</v>
      </c>
    </row>
    <row r="16383" spans="1:5" x14ac:dyDescent="0.25">
      <c r="A16383">
        <v>11</v>
      </c>
      <c r="B16383" s="35" t="str">
        <f t="shared" si="256"/>
        <v>23002011</v>
      </c>
      <c r="C16383" s="32" t="s">
        <v>1386</v>
      </c>
      <c r="D16383" s="34">
        <v>-951644.48</v>
      </c>
      <c r="E16383" s="34">
        <v>-1006202.05</v>
      </c>
    </row>
    <row r="16384" spans="1:5" x14ac:dyDescent="0.25">
      <c r="A16384">
        <v>11</v>
      </c>
      <c r="B16384" s="35" t="str">
        <f t="shared" si="256"/>
        <v>23002041</v>
      </c>
      <c r="C16384" s="32" t="s">
        <v>1387</v>
      </c>
      <c r="D16384" s="34">
        <v>-21698026</v>
      </c>
      <c r="E16384" s="34">
        <v>-22412182.719999999</v>
      </c>
    </row>
    <row r="16385" spans="1:5" x14ac:dyDescent="0.25">
      <c r="A16385">
        <v>11</v>
      </c>
      <c r="B16385" s="35" t="str">
        <f t="shared" si="256"/>
        <v>23002061</v>
      </c>
      <c r="C16385" s="32" t="s">
        <v>1388</v>
      </c>
      <c r="D16385" s="34">
        <v>51343.31</v>
      </c>
      <c r="E16385" s="34">
        <v>51343.31</v>
      </c>
    </row>
    <row r="16386" spans="1:5" x14ac:dyDescent="0.25">
      <c r="A16386">
        <v>11</v>
      </c>
      <c r="B16386" s="35" t="str">
        <f t="shared" si="256"/>
        <v>23002071</v>
      </c>
      <c r="C16386" s="32" t="s">
        <v>1389</v>
      </c>
      <c r="D16386" s="34">
        <v>231741.59</v>
      </c>
      <c r="E16386" s="34">
        <v>231741.59</v>
      </c>
    </row>
    <row r="16387" spans="1:5" x14ac:dyDescent="0.25">
      <c r="A16387">
        <v>11</v>
      </c>
      <c r="B16387" s="35" t="str">
        <f t="shared" si="256"/>
        <v>23002072</v>
      </c>
      <c r="C16387" s="32" t="s">
        <v>1390</v>
      </c>
      <c r="D16387" s="34">
        <v>15637.27</v>
      </c>
      <c r="E16387" s="34">
        <v>15637.27</v>
      </c>
    </row>
    <row r="16388" spans="1:5" x14ac:dyDescent="0.25">
      <c r="A16388">
        <v>11</v>
      </c>
      <c r="B16388" s="35" t="str">
        <f t="shared" si="256"/>
        <v>23002091</v>
      </c>
      <c r="C16388" s="32" t="s">
        <v>1391</v>
      </c>
      <c r="D16388" s="34">
        <v>-283084.90000000002</v>
      </c>
      <c r="E16388" s="34">
        <v>-4388084.9000000004</v>
      </c>
    </row>
    <row r="16389" spans="1:5" x14ac:dyDescent="0.25">
      <c r="A16389">
        <v>11</v>
      </c>
      <c r="B16389" s="35" t="str">
        <f t="shared" si="256"/>
        <v>23002092</v>
      </c>
      <c r="C16389" s="32" t="s">
        <v>1392</v>
      </c>
      <c r="D16389" s="34">
        <v>-15637.27</v>
      </c>
      <c r="E16389" s="34">
        <v>-15637.27</v>
      </c>
    </row>
    <row r="16390" spans="1:5" x14ac:dyDescent="0.25">
      <c r="A16390">
        <v>11</v>
      </c>
      <c r="B16390" s="35" t="str">
        <f t="shared" si="256"/>
        <v>23003021</v>
      </c>
      <c r="C16390" s="32" t="s">
        <v>1393</v>
      </c>
      <c r="D16390" s="33">
        <v>0</v>
      </c>
      <c r="E16390" s="34">
        <v>260000</v>
      </c>
    </row>
    <row r="16391" spans="1:5" x14ac:dyDescent="0.25">
      <c r="A16391">
        <v>11</v>
      </c>
      <c r="B16391" s="35" t="str">
        <f t="shared" si="256"/>
        <v>23003031</v>
      </c>
      <c r="C16391" s="32" t="s">
        <v>1394</v>
      </c>
      <c r="D16391" s="33">
        <v>0</v>
      </c>
      <c r="E16391" s="34">
        <v>3845000</v>
      </c>
    </row>
    <row r="16392" spans="1:5" x14ac:dyDescent="0.25">
      <c r="A16392">
        <v>11</v>
      </c>
      <c r="B16392" s="35" t="str">
        <f t="shared" si="256"/>
        <v xml:space="preserve">F230    </v>
      </c>
      <c r="C16392" s="25" t="s">
        <v>1395</v>
      </c>
      <c r="D16392" s="27">
        <v>-200345115.36000001</v>
      </c>
      <c r="E16392" s="27">
        <v>-187600537.72</v>
      </c>
    </row>
    <row r="16393" spans="1:5" x14ac:dyDescent="0.25">
      <c r="A16393">
        <v>11</v>
      </c>
      <c r="B16393" s="35" t="str">
        <f t="shared" si="256"/>
        <v>F1-P112.</v>
      </c>
      <c r="C16393" s="25" t="s">
        <v>247</v>
      </c>
      <c r="D16393" s="27">
        <v>-200345115.36000001</v>
      </c>
      <c r="E16393" s="27">
        <v>-187600537.72</v>
      </c>
    </row>
    <row r="16394" spans="1:5" x14ac:dyDescent="0.25">
      <c r="A16394">
        <v>11</v>
      </c>
      <c r="B16394" s="35" t="str">
        <f t="shared" si="256"/>
        <v>F1-P112.</v>
      </c>
      <c r="C16394" s="30" t="s">
        <v>1396</v>
      </c>
      <c r="D16394" s="38">
        <v>-573538310.49000001</v>
      </c>
      <c r="E16394" s="38">
        <v>-516578385.39999998</v>
      </c>
    </row>
    <row r="16395" spans="1:5" x14ac:dyDescent="0.25">
      <c r="A16395">
        <v>11</v>
      </c>
      <c r="B16395" s="35" t="str">
        <f t="shared" si="256"/>
        <v>23108323</v>
      </c>
      <c r="C16395" s="32" t="s">
        <v>1397</v>
      </c>
      <c r="D16395" s="34">
        <v>-80600000</v>
      </c>
      <c r="E16395" s="34">
        <v>-84500000</v>
      </c>
    </row>
    <row r="16396" spans="1:5" x14ac:dyDescent="0.25">
      <c r="A16396">
        <v>11</v>
      </c>
      <c r="B16396" s="35" t="str">
        <f t="shared" si="256"/>
        <v>23108363</v>
      </c>
      <c r="C16396" s="32" t="s">
        <v>1398</v>
      </c>
      <c r="D16396" s="34">
        <v>-65000000</v>
      </c>
      <c r="E16396" s="34">
        <v>-85660000</v>
      </c>
    </row>
    <row r="16397" spans="1:5" x14ac:dyDescent="0.25">
      <c r="A16397">
        <v>11</v>
      </c>
      <c r="B16397" s="35" t="str">
        <f t="shared" si="256"/>
        <v>23108383</v>
      </c>
      <c r="C16397" s="32" t="s">
        <v>1399</v>
      </c>
      <c r="D16397" s="34">
        <v>-100163000</v>
      </c>
      <c r="E16397" s="34">
        <v>-40599000</v>
      </c>
    </row>
    <row r="16398" spans="1:5" x14ac:dyDescent="0.25">
      <c r="A16398">
        <v>11</v>
      </c>
      <c r="B16398" s="35" t="str">
        <f t="shared" si="256"/>
        <v xml:space="preserve">F231    </v>
      </c>
      <c r="C16398" s="25" t="s">
        <v>1401</v>
      </c>
      <c r="D16398" s="27">
        <v>-245763000</v>
      </c>
      <c r="E16398" s="27">
        <v>-210759000</v>
      </c>
    </row>
    <row r="16399" spans="1:5" x14ac:dyDescent="0.25">
      <c r="A16399">
        <v>11</v>
      </c>
      <c r="B16399" s="35" t="str">
        <f t="shared" si="256"/>
        <v>F1-P112.</v>
      </c>
      <c r="C16399" s="25" t="s">
        <v>248</v>
      </c>
      <c r="D16399" s="27">
        <v>-245763000</v>
      </c>
      <c r="E16399" s="27">
        <v>-210759000</v>
      </c>
    </row>
    <row r="16400" spans="1:5" x14ac:dyDescent="0.25">
      <c r="A16400">
        <v>11</v>
      </c>
      <c r="B16400" s="35" t="str">
        <f t="shared" si="256"/>
        <v>23200011</v>
      </c>
      <c r="C16400" s="32" t="s">
        <v>1402</v>
      </c>
      <c r="D16400" s="34">
        <v>-7722442.6100000003</v>
      </c>
      <c r="E16400" s="34">
        <v>-8066659.7400000002</v>
      </c>
    </row>
    <row r="16401" spans="1:5" x14ac:dyDescent="0.25">
      <c r="A16401">
        <v>11</v>
      </c>
      <c r="B16401" s="35" t="str">
        <f t="shared" si="256"/>
        <v>23200031</v>
      </c>
      <c r="C16401" s="32" t="s">
        <v>1403</v>
      </c>
      <c r="D16401" s="34">
        <v>-32212506.640000001</v>
      </c>
      <c r="E16401" s="34">
        <v>-18528521.190000001</v>
      </c>
    </row>
    <row r="16402" spans="1:5" x14ac:dyDescent="0.25">
      <c r="A16402">
        <v>11</v>
      </c>
      <c r="B16402" s="35" t="str">
        <f t="shared" si="256"/>
        <v>23200033</v>
      </c>
      <c r="C16402" s="32" t="s">
        <v>1404</v>
      </c>
      <c r="D16402" s="34">
        <v>-526972.19999999995</v>
      </c>
      <c r="E16402" s="34">
        <v>-303491.53000000003</v>
      </c>
    </row>
    <row r="16403" spans="1:5" x14ac:dyDescent="0.25">
      <c r="A16403">
        <v>11</v>
      </c>
      <c r="B16403" s="35" t="str">
        <f t="shared" si="256"/>
        <v>23200041</v>
      </c>
      <c r="C16403" s="32" t="s">
        <v>1405</v>
      </c>
      <c r="D16403" s="34">
        <v>-9037147</v>
      </c>
      <c r="E16403" s="34">
        <v>-8985234</v>
      </c>
    </row>
    <row r="16404" spans="1:5" x14ac:dyDescent="0.25">
      <c r="A16404">
        <v>11</v>
      </c>
      <c r="B16404" s="35" t="str">
        <f t="shared" si="256"/>
        <v>23200051</v>
      </c>
      <c r="C16404" s="32" t="s">
        <v>1406</v>
      </c>
      <c r="D16404" s="34">
        <v>-14721977.029999999</v>
      </c>
      <c r="E16404" s="34">
        <v>-14248155.779999999</v>
      </c>
    </row>
    <row r="16405" spans="1:5" x14ac:dyDescent="0.25">
      <c r="A16405">
        <v>11</v>
      </c>
      <c r="B16405" s="35" t="str">
        <f t="shared" si="256"/>
        <v>23200061</v>
      </c>
      <c r="C16405" s="32" t="s">
        <v>1407</v>
      </c>
      <c r="D16405" s="34">
        <v>-25611807.850000001</v>
      </c>
      <c r="E16405" s="34">
        <v>-12358726.24</v>
      </c>
    </row>
    <row r="16406" spans="1:5" x14ac:dyDescent="0.25">
      <c r="A16406">
        <v>11</v>
      </c>
      <c r="B16406" s="35" t="str">
        <f t="shared" si="256"/>
        <v>23200063</v>
      </c>
      <c r="C16406" s="32" t="s">
        <v>1408</v>
      </c>
      <c r="D16406" s="34">
        <v>-35000</v>
      </c>
      <c r="E16406" s="33">
        <v>0</v>
      </c>
    </row>
    <row r="16407" spans="1:5" x14ac:dyDescent="0.25">
      <c r="A16407">
        <v>11</v>
      </c>
      <c r="B16407" s="35" t="str">
        <f t="shared" si="256"/>
        <v>23200071</v>
      </c>
      <c r="C16407" s="32" t="s">
        <v>1409</v>
      </c>
      <c r="D16407" s="34">
        <v>-1435286.31</v>
      </c>
      <c r="E16407" s="34">
        <v>-2062942.33</v>
      </c>
    </row>
    <row r="16408" spans="1:5" x14ac:dyDescent="0.25">
      <c r="A16408">
        <v>11</v>
      </c>
      <c r="B16408" s="35" t="str">
        <f t="shared" ref="B16408:B16471" si="257">LEFT(C16408,8)</f>
        <v>23200081</v>
      </c>
      <c r="C16408" s="32" t="s">
        <v>1410</v>
      </c>
      <c r="D16408" s="34">
        <v>-4409310.6500000004</v>
      </c>
      <c r="E16408" s="34">
        <v>-4153888.36</v>
      </c>
    </row>
    <row r="16409" spans="1:5" x14ac:dyDescent="0.25">
      <c r="A16409">
        <v>11</v>
      </c>
      <c r="B16409" s="35" t="str">
        <f t="shared" si="257"/>
        <v>23200101</v>
      </c>
      <c r="C16409" s="32" t="s">
        <v>1411</v>
      </c>
      <c r="D16409" s="34">
        <v>-492102</v>
      </c>
      <c r="E16409" s="34">
        <v>-153435.25</v>
      </c>
    </row>
    <row r="16410" spans="1:5" x14ac:dyDescent="0.25">
      <c r="A16410">
        <v>11</v>
      </c>
      <c r="B16410" s="35" t="str">
        <f t="shared" si="257"/>
        <v>23200103</v>
      </c>
      <c r="C16410" s="32" t="s">
        <v>1412</v>
      </c>
      <c r="D16410" s="34">
        <v>-88091.02</v>
      </c>
      <c r="E16410" s="34">
        <v>-73579.41</v>
      </c>
    </row>
    <row r="16411" spans="1:5" x14ac:dyDescent="0.25">
      <c r="A16411">
        <v>11</v>
      </c>
      <c r="B16411" s="35" t="str">
        <f t="shared" si="257"/>
        <v>23200111</v>
      </c>
      <c r="C16411" s="32" t="s">
        <v>1413</v>
      </c>
      <c r="D16411" s="34">
        <v>-194624.1</v>
      </c>
      <c r="E16411" s="34">
        <v>-233666.84</v>
      </c>
    </row>
    <row r="16412" spans="1:5" x14ac:dyDescent="0.25">
      <c r="A16412">
        <v>11</v>
      </c>
      <c r="B16412" s="35" t="str">
        <f t="shared" si="257"/>
        <v>23200121</v>
      </c>
      <c r="C16412" s="32" t="s">
        <v>1414</v>
      </c>
      <c r="D16412" s="34">
        <v>-264936.95</v>
      </c>
      <c r="E16412" s="34">
        <v>-1113425.1299999999</v>
      </c>
    </row>
    <row r="16413" spans="1:5" x14ac:dyDescent="0.25">
      <c r="A16413">
        <v>11</v>
      </c>
      <c r="B16413" s="35" t="str">
        <f t="shared" si="257"/>
        <v>23200221</v>
      </c>
      <c r="C16413" s="32" t="s">
        <v>1416</v>
      </c>
      <c r="D16413" s="34">
        <v>-492262.13</v>
      </c>
      <c r="E16413" s="34">
        <v>-2368572.16</v>
      </c>
    </row>
    <row r="16414" spans="1:5" x14ac:dyDescent="0.25">
      <c r="A16414">
        <v>11</v>
      </c>
      <c r="B16414" s="35" t="str">
        <f t="shared" si="257"/>
        <v>23200222</v>
      </c>
      <c r="C16414" s="32" t="s">
        <v>1417</v>
      </c>
      <c r="D16414" s="34">
        <v>-11365630.529999999</v>
      </c>
      <c r="E16414" s="34">
        <v>-10797691.65</v>
      </c>
    </row>
    <row r="16415" spans="1:5" x14ac:dyDescent="0.25">
      <c r="A16415">
        <v>11</v>
      </c>
      <c r="B16415" s="35" t="str">
        <f t="shared" si="257"/>
        <v>23200242</v>
      </c>
      <c r="C16415" s="32" t="s">
        <v>1418</v>
      </c>
      <c r="D16415" s="34">
        <v>-47453923.090000004</v>
      </c>
      <c r="E16415" s="34">
        <v>-32500825.07</v>
      </c>
    </row>
    <row r="16416" spans="1:5" x14ac:dyDescent="0.25">
      <c r="A16416">
        <v>11</v>
      </c>
      <c r="B16416" s="35" t="str">
        <f t="shared" si="257"/>
        <v>23200333</v>
      </c>
      <c r="C16416" s="32" t="s">
        <v>1419</v>
      </c>
      <c r="D16416" s="34">
        <v>-12841991.449999999</v>
      </c>
      <c r="E16416" s="34">
        <v>-13301585.619999999</v>
      </c>
    </row>
    <row r="16417" spans="1:5" x14ac:dyDescent="0.25">
      <c r="A16417">
        <v>11</v>
      </c>
      <c r="B16417" s="35" t="str">
        <f t="shared" si="257"/>
        <v>23200481</v>
      </c>
      <c r="C16417" s="32" t="s">
        <v>1420</v>
      </c>
      <c r="D16417" s="33">
        <v>0</v>
      </c>
      <c r="E16417" s="33">
        <v>0</v>
      </c>
    </row>
    <row r="16418" spans="1:5" x14ac:dyDescent="0.25">
      <c r="A16418">
        <v>11</v>
      </c>
      <c r="B16418" s="35" t="str">
        <f t="shared" si="257"/>
        <v>23200483</v>
      </c>
      <c r="C16418" s="32" t="s">
        <v>1421</v>
      </c>
      <c r="D16418" s="34">
        <v>-25646457.850000001</v>
      </c>
      <c r="E16418" s="34">
        <v>-26245540.829999998</v>
      </c>
    </row>
    <row r="16419" spans="1:5" x14ac:dyDescent="0.25">
      <c r="A16419">
        <v>11</v>
      </c>
      <c r="B16419" s="35" t="str">
        <f t="shared" si="257"/>
        <v>23200493</v>
      </c>
      <c r="C16419" s="32" t="s">
        <v>1422</v>
      </c>
      <c r="D16419" s="34">
        <v>-67546.080000000002</v>
      </c>
      <c r="E16419" s="34">
        <v>-102392.99</v>
      </c>
    </row>
    <row r="16420" spans="1:5" x14ac:dyDescent="0.25">
      <c r="A16420">
        <v>11</v>
      </c>
      <c r="B16420" s="35" t="str">
        <f t="shared" si="257"/>
        <v>23200543</v>
      </c>
      <c r="C16420" s="32" t="s">
        <v>1423</v>
      </c>
      <c r="D16420" s="34">
        <v>-93899002.599999994</v>
      </c>
      <c r="E16420" s="34">
        <v>-96994950.769999996</v>
      </c>
    </row>
    <row r="16421" spans="1:5" x14ac:dyDescent="0.25">
      <c r="A16421">
        <v>11</v>
      </c>
      <c r="B16421" s="35" t="str">
        <f t="shared" si="257"/>
        <v>23200643</v>
      </c>
      <c r="C16421" s="32" t="s">
        <v>1424</v>
      </c>
      <c r="D16421" s="34">
        <v>-8388159.71</v>
      </c>
      <c r="E16421" s="34">
        <v>-8623213.3100000005</v>
      </c>
    </row>
    <row r="16422" spans="1:5" x14ac:dyDescent="0.25">
      <c r="A16422">
        <v>11</v>
      </c>
      <c r="B16422" s="35" t="str">
        <f t="shared" si="257"/>
        <v>23200653</v>
      </c>
      <c r="C16422" s="32" t="s">
        <v>1425</v>
      </c>
      <c r="D16422" s="34">
        <v>-2837541.61</v>
      </c>
      <c r="E16422" s="34">
        <v>-2749998.35</v>
      </c>
    </row>
    <row r="16423" spans="1:5" x14ac:dyDescent="0.25">
      <c r="A16423">
        <v>11</v>
      </c>
      <c r="B16423" s="35" t="str">
        <f t="shared" si="257"/>
        <v>23200693</v>
      </c>
      <c r="C16423" s="32" t="s">
        <v>1426</v>
      </c>
      <c r="D16423" s="34">
        <v>153.74</v>
      </c>
      <c r="E16423" s="34">
        <v>-316.14999999999998</v>
      </c>
    </row>
    <row r="16424" spans="1:5" x14ac:dyDescent="0.25">
      <c r="A16424">
        <v>11</v>
      </c>
      <c r="B16424" s="35" t="str">
        <f t="shared" si="257"/>
        <v>23200733</v>
      </c>
      <c r="C16424" s="32" t="s">
        <v>1427</v>
      </c>
      <c r="D16424" s="34">
        <v>-3612.01</v>
      </c>
      <c r="E16424" s="34">
        <v>-138425.01999999999</v>
      </c>
    </row>
    <row r="16425" spans="1:5" x14ac:dyDescent="0.25">
      <c r="A16425">
        <v>11</v>
      </c>
      <c r="B16425" s="35" t="str">
        <f t="shared" si="257"/>
        <v>23200743</v>
      </c>
      <c r="C16425" s="32" t="s">
        <v>1428</v>
      </c>
      <c r="D16425" s="34">
        <v>10458.75</v>
      </c>
      <c r="E16425" s="34">
        <v>7783.52</v>
      </c>
    </row>
    <row r="16426" spans="1:5" x14ac:dyDescent="0.25">
      <c r="A16426">
        <v>11</v>
      </c>
      <c r="B16426" s="35" t="str">
        <f t="shared" si="257"/>
        <v>23200753</v>
      </c>
      <c r="C16426" s="32" t="s">
        <v>1429</v>
      </c>
      <c r="D16426" s="34">
        <v>-2213.6999999999998</v>
      </c>
      <c r="E16426" s="34">
        <v>-885.73</v>
      </c>
    </row>
    <row r="16427" spans="1:5" x14ac:dyDescent="0.25">
      <c r="A16427">
        <v>11</v>
      </c>
      <c r="B16427" s="35" t="str">
        <f t="shared" si="257"/>
        <v>23200763</v>
      </c>
      <c r="C16427" s="32" t="s">
        <v>1430</v>
      </c>
      <c r="D16427" s="34">
        <v>14084.62</v>
      </c>
      <c r="E16427" s="34">
        <v>15787.9</v>
      </c>
    </row>
    <row r="16428" spans="1:5" x14ac:dyDescent="0.25">
      <c r="A16428">
        <v>11</v>
      </c>
      <c r="B16428" s="35" t="str">
        <f t="shared" si="257"/>
        <v>23200773</v>
      </c>
      <c r="C16428" s="32" t="s">
        <v>1431</v>
      </c>
      <c r="D16428" s="34">
        <v>-17050.599999999999</v>
      </c>
      <c r="E16428" s="34">
        <v>-1102.0999999999999</v>
      </c>
    </row>
    <row r="16429" spans="1:5" x14ac:dyDescent="0.25">
      <c r="A16429">
        <v>11</v>
      </c>
      <c r="B16429" s="35" t="str">
        <f t="shared" si="257"/>
        <v>23200813</v>
      </c>
      <c r="C16429" s="32" t="s">
        <v>1432</v>
      </c>
      <c r="D16429" s="33">
        <v>0</v>
      </c>
      <c r="E16429" s="33">
        <v>0</v>
      </c>
    </row>
    <row r="16430" spans="1:5" x14ac:dyDescent="0.25">
      <c r="A16430">
        <v>11</v>
      </c>
      <c r="B16430" s="35" t="str">
        <f t="shared" si="257"/>
        <v>23200823</v>
      </c>
      <c r="C16430" s="32" t="s">
        <v>1433</v>
      </c>
      <c r="D16430" s="34">
        <v>-94354.36</v>
      </c>
      <c r="E16430" s="34">
        <v>-183125.39</v>
      </c>
    </row>
    <row r="16431" spans="1:5" x14ac:dyDescent="0.25">
      <c r="A16431">
        <v>11</v>
      </c>
      <c r="B16431" s="35" t="str">
        <f t="shared" si="257"/>
        <v>23200833</v>
      </c>
      <c r="C16431" s="32" t="s">
        <v>1434</v>
      </c>
      <c r="D16431" s="34">
        <v>310.73</v>
      </c>
      <c r="E16431" s="34">
        <v>763.5</v>
      </c>
    </row>
    <row r="16432" spans="1:5" x14ac:dyDescent="0.25">
      <c r="A16432">
        <v>11</v>
      </c>
      <c r="B16432" s="35" t="str">
        <f t="shared" si="257"/>
        <v>23200873</v>
      </c>
      <c r="C16432" s="32" t="s">
        <v>1435</v>
      </c>
      <c r="D16432" s="34">
        <v>-4750699.29</v>
      </c>
      <c r="E16432" s="34">
        <v>-5385926.8600000003</v>
      </c>
    </row>
    <row r="16433" spans="1:5" x14ac:dyDescent="0.25">
      <c r="A16433">
        <v>11</v>
      </c>
      <c r="B16433" s="35" t="str">
        <f t="shared" si="257"/>
        <v>23201003</v>
      </c>
      <c r="C16433" s="32" t="s">
        <v>1436</v>
      </c>
      <c r="D16433" s="34">
        <v>-31248754.27</v>
      </c>
      <c r="E16433" s="34">
        <v>-32494095.289999999</v>
      </c>
    </row>
    <row r="16434" spans="1:5" x14ac:dyDescent="0.25">
      <c r="A16434">
        <v>11</v>
      </c>
      <c r="B16434" s="35" t="str">
        <f t="shared" si="257"/>
        <v>23201013</v>
      </c>
      <c r="C16434" s="32" t="s">
        <v>1437</v>
      </c>
      <c r="D16434" s="34">
        <v>1425109.88</v>
      </c>
      <c r="E16434" s="34">
        <v>-28418139.359999999</v>
      </c>
    </row>
    <row r="16435" spans="1:5" x14ac:dyDescent="0.25">
      <c r="A16435">
        <v>11</v>
      </c>
      <c r="B16435" s="35" t="str">
        <f t="shared" si="257"/>
        <v>23201033</v>
      </c>
      <c r="C16435" s="32" t="s">
        <v>1438</v>
      </c>
      <c r="D16435" s="34">
        <v>-133484.70000000001</v>
      </c>
      <c r="E16435" s="34">
        <v>-97024.8</v>
      </c>
    </row>
    <row r="16436" spans="1:5" x14ac:dyDescent="0.25">
      <c r="A16436">
        <v>11</v>
      </c>
      <c r="B16436" s="35" t="str">
        <f t="shared" si="257"/>
        <v>23201043</v>
      </c>
      <c r="C16436" s="32" t="s">
        <v>1439</v>
      </c>
      <c r="D16436" s="34">
        <v>8205.5300000000007</v>
      </c>
      <c r="E16436" s="34">
        <v>-263878.90999999997</v>
      </c>
    </row>
    <row r="16437" spans="1:5" x14ac:dyDescent="0.25">
      <c r="A16437">
        <v>11</v>
      </c>
      <c r="B16437" s="35" t="str">
        <f t="shared" si="257"/>
        <v>23201053</v>
      </c>
      <c r="C16437" s="32" t="s">
        <v>1888</v>
      </c>
      <c r="D16437" s="33">
        <v>0</v>
      </c>
      <c r="E16437" s="34">
        <v>76192.39</v>
      </c>
    </row>
    <row r="16438" spans="1:5" x14ac:dyDescent="0.25">
      <c r="A16438">
        <v>11</v>
      </c>
      <c r="B16438" s="35" t="str">
        <f t="shared" si="257"/>
        <v>23201073</v>
      </c>
      <c r="C16438" s="32" t="s">
        <v>1440</v>
      </c>
      <c r="D16438" s="34">
        <v>236.97</v>
      </c>
      <c r="E16438" s="34">
        <v>-462.01</v>
      </c>
    </row>
    <row r="16439" spans="1:5" x14ac:dyDescent="0.25">
      <c r="A16439">
        <v>11</v>
      </c>
      <c r="B16439" s="35" t="str">
        <f t="shared" si="257"/>
        <v>23201113</v>
      </c>
      <c r="C16439" s="32" t="s">
        <v>1442</v>
      </c>
      <c r="D16439" s="34">
        <v>12116.98</v>
      </c>
      <c r="E16439" s="34">
        <v>15422.92</v>
      </c>
    </row>
    <row r="16440" spans="1:5" x14ac:dyDescent="0.25">
      <c r="A16440">
        <v>11</v>
      </c>
      <c r="B16440" s="35" t="str">
        <f t="shared" si="257"/>
        <v>23201153</v>
      </c>
      <c r="C16440" s="32" t="s">
        <v>1443</v>
      </c>
      <c r="D16440" s="34">
        <v>-10875.64</v>
      </c>
      <c r="E16440" s="34">
        <v>-13353.4</v>
      </c>
    </row>
    <row r="16441" spans="1:5" x14ac:dyDescent="0.25">
      <c r="A16441">
        <v>11</v>
      </c>
      <c r="B16441" s="35" t="str">
        <f t="shared" si="257"/>
        <v>23201163</v>
      </c>
      <c r="C16441" s="32" t="s">
        <v>1444</v>
      </c>
      <c r="D16441" s="34">
        <v>-5887.03</v>
      </c>
      <c r="E16441" s="34">
        <v>-5730.14</v>
      </c>
    </row>
    <row r="16442" spans="1:5" x14ac:dyDescent="0.25">
      <c r="A16442">
        <v>11</v>
      </c>
      <c r="B16442" s="35" t="str">
        <f t="shared" si="257"/>
        <v>23201173</v>
      </c>
      <c r="C16442" s="32" t="s">
        <v>1445</v>
      </c>
      <c r="D16442" s="33">
        <v>0</v>
      </c>
      <c r="E16442" s="34">
        <v>125928.71</v>
      </c>
    </row>
    <row r="16443" spans="1:5" x14ac:dyDescent="0.25">
      <c r="A16443">
        <v>11</v>
      </c>
      <c r="B16443" s="35" t="str">
        <f t="shared" si="257"/>
        <v>23201193</v>
      </c>
      <c r="C16443" s="32" t="s">
        <v>1446</v>
      </c>
      <c r="D16443" s="34">
        <v>-23161.78</v>
      </c>
      <c r="E16443" s="34">
        <v>-20878.150000000001</v>
      </c>
    </row>
    <row r="16444" spans="1:5" x14ac:dyDescent="0.25">
      <c r="A16444">
        <v>11</v>
      </c>
      <c r="B16444" s="35" t="str">
        <f t="shared" si="257"/>
        <v>23201203</v>
      </c>
      <c r="C16444" s="32" t="s">
        <v>1447</v>
      </c>
      <c r="D16444" s="34">
        <v>87.03</v>
      </c>
      <c r="E16444" s="34">
        <v>-88.44</v>
      </c>
    </row>
    <row r="16445" spans="1:5" x14ac:dyDescent="0.25">
      <c r="A16445">
        <v>11</v>
      </c>
      <c r="B16445" s="35" t="str">
        <f t="shared" si="257"/>
        <v>23201213</v>
      </c>
      <c r="C16445" s="32" t="s">
        <v>1448</v>
      </c>
      <c r="D16445" s="34">
        <v>20</v>
      </c>
      <c r="E16445" s="33">
        <v>0</v>
      </c>
    </row>
    <row r="16446" spans="1:5" x14ac:dyDescent="0.25">
      <c r="A16446">
        <v>11</v>
      </c>
      <c r="B16446" s="35" t="str">
        <f t="shared" si="257"/>
        <v>23201251</v>
      </c>
      <c r="C16446" s="32" t="s">
        <v>1449</v>
      </c>
      <c r="D16446" s="34">
        <v>-426670</v>
      </c>
      <c r="E16446" s="34">
        <v>-334960</v>
      </c>
    </row>
    <row r="16447" spans="1:5" x14ac:dyDescent="0.25">
      <c r="A16447">
        <v>11</v>
      </c>
      <c r="B16447" s="35" t="str">
        <f t="shared" si="257"/>
        <v>23202173</v>
      </c>
      <c r="C16447" s="32" t="s">
        <v>1450</v>
      </c>
      <c r="D16447" s="33">
        <v>0</v>
      </c>
      <c r="E16447" s="34">
        <v>40.479999999999997</v>
      </c>
    </row>
    <row r="16448" spans="1:5" x14ac:dyDescent="0.25">
      <c r="A16448">
        <v>11</v>
      </c>
      <c r="B16448" s="35" t="str">
        <f t="shared" si="257"/>
        <v>23202183</v>
      </c>
      <c r="C16448" s="32" t="s">
        <v>1451</v>
      </c>
      <c r="D16448" s="34">
        <v>-52698.58</v>
      </c>
      <c r="E16448" s="34">
        <v>-327210.69</v>
      </c>
    </row>
    <row r="16449" spans="1:5" x14ac:dyDescent="0.25">
      <c r="A16449">
        <v>11</v>
      </c>
      <c r="B16449" s="35" t="str">
        <f t="shared" si="257"/>
        <v>23202233</v>
      </c>
      <c r="C16449" s="32" t="s">
        <v>1452</v>
      </c>
      <c r="D16449" s="34">
        <v>-434833.18</v>
      </c>
      <c r="E16449" s="34">
        <v>-2324109.9700000002</v>
      </c>
    </row>
    <row r="16450" spans="1:5" x14ac:dyDescent="0.25">
      <c r="A16450">
        <v>11</v>
      </c>
      <c r="B16450" s="35" t="str">
        <f t="shared" si="257"/>
        <v>23202353</v>
      </c>
      <c r="C16450" s="32" t="s">
        <v>1453</v>
      </c>
      <c r="D16450" s="34">
        <v>-17105387.32</v>
      </c>
      <c r="E16450" s="34">
        <v>-18714717.52</v>
      </c>
    </row>
    <row r="16451" spans="1:5" x14ac:dyDescent="0.25">
      <c r="A16451">
        <v>11</v>
      </c>
      <c r="B16451" s="35" t="str">
        <f t="shared" si="257"/>
        <v xml:space="preserve">F232    </v>
      </c>
      <c r="C16451" s="25" t="s">
        <v>1454</v>
      </c>
      <c r="D16451" s="27">
        <v>-352583617.63999999</v>
      </c>
      <c r="E16451" s="27">
        <v>-352449007.06</v>
      </c>
    </row>
    <row r="16452" spans="1:5" x14ac:dyDescent="0.25">
      <c r="A16452">
        <v>11</v>
      </c>
      <c r="B16452" s="35" t="str">
        <f t="shared" si="257"/>
        <v>F1-P112.</v>
      </c>
      <c r="C16452" s="25" t="s">
        <v>249</v>
      </c>
      <c r="D16452" s="27">
        <v>-352583617.63999999</v>
      </c>
      <c r="E16452" s="27">
        <v>-352449007.06</v>
      </c>
    </row>
    <row r="16453" spans="1:5" x14ac:dyDescent="0.25">
      <c r="A16453">
        <v>11</v>
      </c>
      <c r="B16453" s="35" t="str">
        <f t="shared" si="257"/>
        <v>23500003</v>
      </c>
      <c r="C16453" s="32" t="s">
        <v>1458</v>
      </c>
      <c r="D16453" s="34">
        <v>-36579996.969999999</v>
      </c>
      <c r="E16453" s="34">
        <v>-38158155.479999997</v>
      </c>
    </row>
    <row r="16454" spans="1:5" x14ac:dyDescent="0.25">
      <c r="A16454">
        <v>11</v>
      </c>
      <c r="B16454" s="35" t="str">
        <f t="shared" si="257"/>
        <v>23500011</v>
      </c>
      <c r="C16454" s="32" t="s">
        <v>1459</v>
      </c>
      <c r="D16454" s="34">
        <v>-7025572.9800000004</v>
      </c>
      <c r="E16454" s="34">
        <v>-7318673.1799999997</v>
      </c>
    </row>
    <row r="16455" spans="1:5" x14ac:dyDescent="0.25">
      <c r="A16455">
        <v>11</v>
      </c>
      <c r="B16455" s="35" t="str">
        <f t="shared" si="257"/>
        <v xml:space="preserve">F235    </v>
      </c>
      <c r="C16455" s="25" t="s">
        <v>1460</v>
      </c>
      <c r="D16455" s="27">
        <v>-43605569.950000003</v>
      </c>
      <c r="E16455" s="27">
        <v>-45476828.659999996</v>
      </c>
    </row>
    <row r="16456" spans="1:5" x14ac:dyDescent="0.25">
      <c r="A16456">
        <v>11</v>
      </c>
      <c r="B16456" s="35" t="str">
        <f t="shared" si="257"/>
        <v>F1-P112.</v>
      </c>
      <c r="C16456" s="25" t="s">
        <v>251</v>
      </c>
      <c r="D16456" s="27">
        <v>-43605569.950000003</v>
      </c>
      <c r="E16456" s="27">
        <v>-45476828.659999996</v>
      </c>
    </row>
    <row r="16457" spans="1:5" x14ac:dyDescent="0.25">
      <c r="A16457">
        <v>11</v>
      </c>
      <c r="B16457" s="35" t="str">
        <f t="shared" si="257"/>
        <v>23600021</v>
      </c>
      <c r="C16457" s="32" t="s">
        <v>1461</v>
      </c>
      <c r="D16457" s="34">
        <v>-6090755.4400000004</v>
      </c>
      <c r="E16457" s="34">
        <v>-5019656.6500000004</v>
      </c>
    </row>
    <row r="16458" spans="1:5" x14ac:dyDescent="0.25">
      <c r="A16458">
        <v>11</v>
      </c>
      <c r="B16458" s="35" t="str">
        <f t="shared" si="257"/>
        <v>23600022</v>
      </c>
      <c r="C16458" s="32" t="s">
        <v>1462</v>
      </c>
      <c r="D16458" s="34">
        <v>-2958607.48</v>
      </c>
      <c r="E16458" s="34">
        <v>-2133751.5</v>
      </c>
    </row>
    <row r="16459" spans="1:5" x14ac:dyDescent="0.25">
      <c r="A16459">
        <v>11</v>
      </c>
      <c r="B16459" s="35" t="str">
        <f t="shared" si="257"/>
        <v>23600033</v>
      </c>
      <c r="C16459" s="32" t="s">
        <v>1463</v>
      </c>
      <c r="D16459" s="34">
        <v>1.25</v>
      </c>
      <c r="E16459" s="34">
        <v>3057798.26</v>
      </c>
    </row>
    <row r="16460" spans="1:5" x14ac:dyDescent="0.25">
      <c r="A16460">
        <v>11</v>
      </c>
      <c r="B16460" s="35" t="str">
        <f t="shared" si="257"/>
        <v>23600173</v>
      </c>
      <c r="C16460" s="32" t="s">
        <v>1465</v>
      </c>
      <c r="D16460" s="34">
        <v>-6927.63</v>
      </c>
      <c r="E16460" s="33">
        <v>0</v>
      </c>
    </row>
    <row r="16461" spans="1:5" x14ac:dyDescent="0.25">
      <c r="A16461">
        <v>11</v>
      </c>
      <c r="B16461" s="35" t="str">
        <f t="shared" si="257"/>
        <v>23600201</v>
      </c>
      <c r="C16461" s="32" t="s">
        <v>1466</v>
      </c>
      <c r="D16461" s="34">
        <v>-44685701.590000004</v>
      </c>
      <c r="E16461" s="34">
        <v>-43124568.289999999</v>
      </c>
    </row>
    <row r="16462" spans="1:5" x14ac:dyDescent="0.25">
      <c r="A16462">
        <v>11</v>
      </c>
      <c r="B16462" s="35" t="str">
        <f t="shared" si="257"/>
        <v>23600211</v>
      </c>
      <c r="C16462" s="32" t="s">
        <v>1467</v>
      </c>
      <c r="D16462" s="34">
        <v>-5980648.04</v>
      </c>
      <c r="E16462" s="34">
        <v>-5238165.91</v>
      </c>
    </row>
    <row r="16463" spans="1:5" x14ac:dyDescent="0.25">
      <c r="A16463">
        <v>11</v>
      </c>
      <c r="B16463" s="35" t="str">
        <f t="shared" si="257"/>
        <v>23600213</v>
      </c>
      <c r="C16463" s="32" t="s">
        <v>1468</v>
      </c>
      <c r="D16463" s="34">
        <v>-27622.46</v>
      </c>
      <c r="E16463" s="34">
        <v>-21833.02</v>
      </c>
    </row>
    <row r="16464" spans="1:5" x14ac:dyDescent="0.25">
      <c r="A16464">
        <v>11</v>
      </c>
      <c r="B16464" s="35" t="str">
        <f t="shared" si="257"/>
        <v>23600221</v>
      </c>
      <c r="C16464" s="32" t="s">
        <v>1469</v>
      </c>
      <c r="D16464" s="34">
        <v>298302.28000000003</v>
      </c>
      <c r="E16464" s="34">
        <v>350695.8</v>
      </c>
    </row>
    <row r="16465" spans="1:5" x14ac:dyDescent="0.25">
      <c r="A16465">
        <v>11</v>
      </c>
      <c r="B16465" s="35" t="str">
        <f t="shared" si="257"/>
        <v>23600223</v>
      </c>
      <c r="C16465" s="32" t="s">
        <v>1470</v>
      </c>
      <c r="D16465" s="33">
        <v>0</v>
      </c>
      <c r="E16465" s="34">
        <v>-1851.14</v>
      </c>
    </row>
    <row r="16466" spans="1:5" x14ac:dyDescent="0.25">
      <c r="A16466">
        <v>11</v>
      </c>
      <c r="B16466" s="35" t="str">
        <f t="shared" si="257"/>
        <v>23600232</v>
      </c>
      <c r="C16466" s="32" t="s">
        <v>1471</v>
      </c>
      <c r="D16466" s="34">
        <v>-20965076.77</v>
      </c>
      <c r="E16466" s="34">
        <v>-19227752.760000002</v>
      </c>
    </row>
    <row r="16467" spans="1:5" x14ac:dyDescent="0.25">
      <c r="A16467">
        <v>11</v>
      </c>
      <c r="B16467" s="35" t="str">
        <f t="shared" si="257"/>
        <v>23600351</v>
      </c>
      <c r="C16467" s="32" t="s">
        <v>1472</v>
      </c>
      <c r="D16467" s="34">
        <v>-11093702.810000001</v>
      </c>
      <c r="E16467" s="34">
        <v>-8827452.0199999996</v>
      </c>
    </row>
    <row r="16468" spans="1:5" x14ac:dyDescent="0.25">
      <c r="A16468">
        <v>11</v>
      </c>
      <c r="B16468" s="35" t="str">
        <f t="shared" si="257"/>
        <v>23600391</v>
      </c>
      <c r="C16468" s="32" t="s">
        <v>1473</v>
      </c>
      <c r="D16468" s="34">
        <v>-442510.41</v>
      </c>
      <c r="E16468" s="34">
        <v>-318466.33</v>
      </c>
    </row>
    <row r="16469" spans="1:5" x14ac:dyDescent="0.25">
      <c r="A16469">
        <v>11</v>
      </c>
      <c r="B16469" s="35" t="str">
        <f t="shared" si="257"/>
        <v>23600431</v>
      </c>
      <c r="C16469" s="32" t="s">
        <v>1474</v>
      </c>
      <c r="D16469" s="34">
        <v>1596.43</v>
      </c>
      <c r="E16469" s="34">
        <v>6915.43</v>
      </c>
    </row>
    <row r="16470" spans="1:5" x14ac:dyDescent="0.25">
      <c r="A16470">
        <v>11</v>
      </c>
      <c r="B16470" s="35" t="str">
        <f t="shared" si="257"/>
        <v>23600451</v>
      </c>
      <c r="C16470" s="32" t="s">
        <v>1475</v>
      </c>
      <c r="D16470" s="33">
        <v>0</v>
      </c>
      <c r="E16470" s="33">
        <v>0</v>
      </c>
    </row>
    <row r="16471" spans="1:5" x14ac:dyDescent="0.25">
      <c r="A16471">
        <v>11</v>
      </c>
      <c r="B16471" s="35" t="str">
        <f t="shared" si="257"/>
        <v>23600471</v>
      </c>
      <c r="C16471" s="32" t="s">
        <v>1476</v>
      </c>
      <c r="D16471" s="34">
        <v>-8233655.54</v>
      </c>
      <c r="E16471" s="34">
        <v>-7238710.4900000002</v>
      </c>
    </row>
    <row r="16472" spans="1:5" x14ac:dyDescent="0.25">
      <c r="A16472">
        <v>11</v>
      </c>
      <c r="B16472" s="35" t="str">
        <f t="shared" ref="B16472:B16535" si="258">LEFT(C16472,8)</f>
        <v>23600552</v>
      </c>
      <c r="C16472" s="32" t="s">
        <v>1477</v>
      </c>
      <c r="D16472" s="34">
        <v>-4515640.92</v>
      </c>
      <c r="E16472" s="34">
        <v>-3569417.22</v>
      </c>
    </row>
    <row r="16473" spans="1:5" x14ac:dyDescent="0.25">
      <c r="A16473">
        <v>11</v>
      </c>
      <c r="B16473" s="35" t="str">
        <f t="shared" si="258"/>
        <v>23600602</v>
      </c>
      <c r="C16473" s="32" t="s">
        <v>1478</v>
      </c>
      <c r="D16473" s="34">
        <v>-6073708.7300000004</v>
      </c>
      <c r="E16473" s="34">
        <v>-4525252.6900000004</v>
      </c>
    </row>
    <row r="16474" spans="1:5" x14ac:dyDescent="0.25">
      <c r="A16474">
        <v>11</v>
      </c>
      <c r="B16474" s="35" t="str">
        <f t="shared" si="258"/>
        <v>23601003</v>
      </c>
      <c r="C16474" s="32" t="s">
        <v>1479</v>
      </c>
      <c r="D16474" s="34">
        <v>-161630.39999999999</v>
      </c>
      <c r="E16474" s="34">
        <v>-2247540.08</v>
      </c>
    </row>
    <row r="16475" spans="1:5" x14ac:dyDescent="0.25">
      <c r="A16475">
        <v>11</v>
      </c>
      <c r="B16475" s="35" t="str">
        <f t="shared" si="258"/>
        <v>23601013</v>
      </c>
      <c r="C16475" s="32" t="s">
        <v>1480</v>
      </c>
      <c r="D16475" s="34">
        <v>-149727.12</v>
      </c>
      <c r="E16475" s="34">
        <v>-123690.62</v>
      </c>
    </row>
    <row r="16476" spans="1:5" x14ac:dyDescent="0.25">
      <c r="A16476">
        <v>11</v>
      </c>
      <c r="B16476" s="35" t="str">
        <f t="shared" si="258"/>
        <v>23601023</v>
      </c>
      <c r="C16476" s="32" t="s">
        <v>1481</v>
      </c>
      <c r="D16476" s="34">
        <v>-38083.089999999997</v>
      </c>
      <c r="E16476" s="34">
        <v>-5911.31</v>
      </c>
    </row>
    <row r="16477" spans="1:5" x14ac:dyDescent="0.25">
      <c r="A16477">
        <v>11</v>
      </c>
      <c r="B16477" s="35" t="str">
        <f t="shared" si="258"/>
        <v>23601043</v>
      </c>
      <c r="C16477" s="32" t="s">
        <v>1482</v>
      </c>
      <c r="D16477" s="34">
        <v>-4314.67</v>
      </c>
      <c r="E16477" s="34">
        <v>-3194.27</v>
      </c>
    </row>
    <row r="16478" spans="1:5" x14ac:dyDescent="0.25">
      <c r="A16478">
        <v>11</v>
      </c>
      <c r="B16478" s="35" t="str">
        <f t="shared" si="258"/>
        <v xml:space="preserve">F236    </v>
      </c>
      <c r="C16478" s="25" t="s">
        <v>1483</v>
      </c>
      <c r="D16478" s="27">
        <v>-111128413.14</v>
      </c>
      <c r="E16478" s="27">
        <v>-98211804.810000002</v>
      </c>
    </row>
    <row r="16479" spans="1:5" x14ac:dyDescent="0.25">
      <c r="A16479">
        <v>11</v>
      </c>
      <c r="B16479" s="35" t="str">
        <f t="shared" si="258"/>
        <v>F1-P112.</v>
      </c>
      <c r="C16479" s="25" t="s">
        <v>252</v>
      </c>
      <c r="D16479" s="27">
        <v>-111128413.14</v>
      </c>
      <c r="E16479" s="27">
        <v>-98211804.810000002</v>
      </c>
    </row>
    <row r="16480" spans="1:5" x14ac:dyDescent="0.25">
      <c r="A16480">
        <v>11</v>
      </c>
      <c r="B16480" s="35" t="str">
        <f t="shared" si="258"/>
        <v>23700363</v>
      </c>
      <c r="C16480" s="32" t="s">
        <v>1484</v>
      </c>
      <c r="D16480" s="34">
        <v>-44687.5</v>
      </c>
      <c r="E16480" s="34">
        <v>-491562.5</v>
      </c>
    </row>
    <row r="16481" spans="1:5" x14ac:dyDescent="0.25">
      <c r="A16481">
        <v>11</v>
      </c>
      <c r="B16481" s="35" t="str">
        <f t="shared" si="258"/>
        <v>23700383</v>
      </c>
      <c r="C16481" s="32" t="s">
        <v>1485</v>
      </c>
      <c r="D16481" s="34">
        <v>-6000</v>
      </c>
      <c r="E16481" s="34">
        <v>-66000</v>
      </c>
    </row>
    <row r="16482" spans="1:5" x14ac:dyDescent="0.25">
      <c r="A16482">
        <v>11</v>
      </c>
      <c r="B16482" s="35" t="str">
        <f t="shared" si="258"/>
        <v>23700713</v>
      </c>
      <c r="C16482" s="32" t="s">
        <v>1486</v>
      </c>
      <c r="D16482" s="34">
        <v>-15953.09</v>
      </c>
      <c r="E16482" s="34">
        <v>-10691.43</v>
      </c>
    </row>
    <row r="16483" spans="1:5" x14ac:dyDescent="0.25">
      <c r="A16483">
        <v>11</v>
      </c>
      <c r="B16483" s="35" t="str">
        <f t="shared" si="258"/>
        <v>23700813</v>
      </c>
      <c r="C16483" s="32" t="s">
        <v>1487</v>
      </c>
      <c r="D16483" s="34">
        <v>-1458333.08</v>
      </c>
      <c r="E16483" s="34">
        <v>-874999.71</v>
      </c>
    </row>
    <row r="16484" spans="1:5" x14ac:dyDescent="0.25">
      <c r="A16484">
        <v>11</v>
      </c>
      <c r="B16484" s="35" t="str">
        <f t="shared" si="258"/>
        <v>23700823</v>
      </c>
      <c r="C16484" s="32" t="s">
        <v>1488</v>
      </c>
      <c r="D16484" s="34">
        <v>-3931666.41</v>
      </c>
      <c r="E16484" s="34">
        <v>-2808333.04</v>
      </c>
    </row>
    <row r="16485" spans="1:5" x14ac:dyDescent="0.25">
      <c r="A16485">
        <v>11</v>
      </c>
      <c r="B16485" s="35" t="str">
        <f t="shared" si="258"/>
        <v>23700841</v>
      </c>
      <c r="C16485" s="32" t="s">
        <v>1489</v>
      </c>
      <c r="D16485" s="34">
        <v>-651159.63</v>
      </c>
      <c r="E16485" s="34">
        <v>-823031.91</v>
      </c>
    </row>
    <row r="16486" spans="1:5" x14ac:dyDescent="0.25">
      <c r="A16486">
        <v>11</v>
      </c>
      <c r="B16486" s="35" t="str">
        <f t="shared" si="258"/>
        <v>23700873</v>
      </c>
      <c r="C16486" s="32" t="s">
        <v>1490</v>
      </c>
      <c r="D16486" s="34">
        <v>-6142500</v>
      </c>
      <c r="E16486" s="34">
        <v>-4387500</v>
      </c>
    </row>
    <row r="16487" spans="1:5" x14ac:dyDescent="0.25">
      <c r="A16487">
        <v>11</v>
      </c>
      <c r="B16487" s="35" t="str">
        <f t="shared" si="258"/>
        <v>23700963</v>
      </c>
      <c r="C16487" s="32" t="s">
        <v>1491</v>
      </c>
      <c r="D16487" s="34">
        <v>-1180368.42</v>
      </c>
      <c r="E16487" s="34">
        <v>-6891826.79</v>
      </c>
    </row>
    <row r="16488" spans="1:5" x14ac:dyDescent="0.25">
      <c r="A16488">
        <v>11</v>
      </c>
      <c r="B16488" s="35" t="str">
        <f t="shared" si="258"/>
        <v>23701023</v>
      </c>
      <c r="C16488" s="32" t="s">
        <v>1492</v>
      </c>
      <c r="D16488" s="34">
        <v>-746471.07</v>
      </c>
      <c r="E16488" s="34">
        <v>-7750637.7000000002</v>
      </c>
    </row>
    <row r="16489" spans="1:5" x14ac:dyDescent="0.25">
      <c r="A16489">
        <v>11</v>
      </c>
      <c r="B16489" s="35" t="str">
        <f t="shared" si="258"/>
        <v>23701033</v>
      </c>
      <c r="C16489" s="32" t="s">
        <v>1493</v>
      </c>
      <c r="D16489" s="34">
        <v>-5542033.3300000001</v>
      </c>
      <c r="E16489" s="34">
        <v>-3973533.33</v>
      </c>
    </row>
    <row r="16490" spans="1:5" x14ac:dyDescent="0.25">
      <c r="A16490">
        <v>11</v>
      </c>
      <c r="B16490" s="35" t="str">
        <f t="shared" si="258"/>
        <v>23701053</v>
      </c>
      <c r="C16490" s="32" t="s">
        <v>1494</v>
      </c>
      <c r="D16490" s="34">
        <v>-1452916.87</v>
      </c>
      <c r="E16490" s="34">
        <v>-8717500.2400000002</v>
      </c>
    </row>
    <row r="16491" spans="1:5" x14ac:dyDescent="0.25">
      <c r="A16491">
        <v>11</v>
      </c>
      <c r="B16491" s="35" t="str">
        <f t="shared" si="258"/>
        <v>23701063</v>
      </c>
      <c r="C16491" s="32" t="s">
        <v>1495</v>
      </c>
      <c r="D16491" s="34">
        <v>-12007.52</v>
      </c>
      <c r="E16491" s="34">
        <v>-146101.21</v>
      </c>
    </row>
    <row r="16492" spans="1:5" x14ac:dyDescent="0.25">
      <c r="A16492">
        <v>11</v>
      </c>
      <c r="B16492" s="35" t="str">
        <f t="shared" si="258"/>
        <v>23701113</v>
      </c>
      <c r="C16492" s="32" t="s">
        <v>1497</v>
      </c>
      <c r="D16492" s="34">
        <v>-5037375</v>
      </c>
      <c r="E16492" s="34">
        <v>-3358250</v>
      </c>
    </row>
    <row r="16493" spans="1:5" x14ac:dyDescent="0.25">
      <c r="A16493">
        <v>11</v>
      </c>
      <c r="B16493" s="35" t="str">
        <f t="shared" si="258"/>
        <v>23701123</v>
      </c>
      <c r="C16493" s="32" t="s">
        <v>1498</v>
      </c>
      <c r="D16493" s="34">
        <v>-5597809.2000000002</v>
      </c>
      <c r="E16493" s="34">
        <v>-4028330.07</v>
      </c>
    </row>
    <row r="16494" spans="1:5" x14ac:dyDescent="0.25">
      <c r="A16494">
        <v>11</v>
      </c>
      <c r="B16494" s="35" t="str">
        <f t="shared" si="258"/>
        <v>23701133</v>
      </c>
      <c r="C16494" s="32" t="s">
        <v>1499</v>
      </c>
      <c r="D16494" s="34">
        <v>-6644610.8399999999</v>
      </c>
      <c r="E16494" s="34">
        <v>-5443777.4699999997</v>
      </c>
    </row>
    <row r="16495" spans="1:5" x14ac:dyDescent="0.25">
      <c r="A16495">
        <v>11</v>
      </c>
      <c r="B16495" s="35" t="str">
        <f t="shared" si="258"/>
        <v>23701143</v>
      </c>
      <c r="C16495" s="32" t="s">
        <v>1500</v>
      </c>
      <c r="D16495" s="34">
        <v>-3617716.66</v>
      </c>
      <c r="E16495" s="34">
        <v>-2208216.66</v>
      </c>
    </row>
    <row r="16496" spans="1:5" x14ac:dyDescent="0.25">
      <c r="A16496">
        <v>11</v>
      </c>
      <c r="B16496" s="35" t="str">
        <f t="shared" si="258"/>
        <v>23701153</v>
      </c>
      <c r="C16496" s="32" t="s">
        <v>1501</v>
      </c>
      <c r="D16496" s="34">
        <v>-1416416.67</v>
      </c>
      <c r="E16496" s="34">
        <v>-492666.67</v>
      </c>
    </row>
    <row r="16497" spans="1:5" x14ac:dyDescent="0.25">
      <c r="A16497">
        <v>11</v>
      </c>
      <c r="B16497" s="35" t="str">
        <f t="shared" si="258"/>
        <v>23701163</v>
      </c>
      <c r="C16497" s="32" t="s">
        <v>1502</v>
      </c>
      <c r="D16497" s="34">
        <v>-270250</v>
      </c>
      <c r="E16497" s="34">
        <v>-94000</v>
      </c>
    </row>
    <row r="16498" spans="1:5" x14ac:dyDescent="0.25">
      <c r="A16498">
        <v>11</v>
      </c>
      <c r="B16498" s="35" t="str">
        <f t="shared" si="258"/>
        <v>23701173</v>
      </c>
      <c r="C16498" s="32" t="s">
        <v>1503</v>
      </c>
      <c r="D16498" s="34">
        <v>-108139.54</v>
      </c>
      <c r="E16498" s="34">
        <v>-188216.56</v>
      </c>
    </row>
    <row r="16499" spans="1:5" x14ac:dyDescent="0.25">
      <c r="A16499">
        <v>11</v>
      </c>
      <c r="B16499" s="35" t="str">
        <f t="shared" si="258"/>
        <v>23701183</v>
      </c>
      <c r="C16499" s="32" t="s">
        <v>1504</v>
      </c>
      <c r="D16499" s="34">
        <v>-1814979.83</v>
      </c>
      <c r="E16499" s="34">
        <v>-1364984.83</v>
      </c>
    </row>
    <row r="16500" spans="1:5" x14ac:dyDescent="0.25">
      <c r="A16500">
        <v>11</v>
      </c>
      <c r="B16500" s="35" t="str">
        <f t="shared" si="258"/>
        <v>23701193</v>
      </c>
      <c r="C16500" s="32" t="s">
        <v>1505</v>
      </c>
      <c r="D16500" s="34">
        <v>-314600</v>
      </c>
      <c r="E16500" s="34">
        <v>-236600</v>
      </c>
    </row>
    <row r="16501" spans="1:5" x14ac:dyDescent="0.25">
      <c r="A16501">
        <v>11</v>
      </c>
      <c r="B16501" s="35" t="str">
        <f t="shared" si="258"/>
        <v>23701203</v>
      </c>
      <c r="C16501" s="32" t="s">
        <v>1506</v>
      </c>
      <c r="D16501" s="34">
        <v>-2081319.5</v>
      </c>
      <c r="E16501" s="34">
        <v>-558402.87</v>
      </c>
    </row>
    <row r="16502" spans="1:5" x14ac:dyDescent="0.25">
      <c r="A16502">
        <v>11</v>
      </c>
      <c r="B16502" s="35" t="str">
        <f t="shared" si="258"/>
        <v xml:space="preserve">F237    </v>
      </c>
      <c r="C16502" s="25" t="s">
        <v>1507</v>
      </c>
      <c r="D16502" s="27">
        <v>-48087314.159999996</v>
      </c>
      <c r="E16502" s="27">
        <v>-54915162.990000002</v>
      </c>
    </row>
    <row r="16503" spans="1:5" x14ac:dyDescent="0.25">
      <c r="A16503">
        <v>11</v>
      </c>
      <c r="B16503" s="35" t="str">
        <f t="shared" si="258"/>
        <v>F1-P112.</v>
      </c>
      <c r="C16503" s="25" t="s">
        <v>253</v>
      </c>
      <c r="D16503" s="27">
        <v>-48087314.159999996</v>
      </c>
      <c r="E16503" s="27">
        <v>-54915162.990000002</v>
      </c>
    </row>
    <row r="16504" spans="1:5" x14ac:dyDescent="0.25">
      <c r="A16504">
        <v>11</v>
      </c>
      <c r="B16504" s="35" t="str">
        <f t="shared" si="258"/>
        <v>24100063</v>
      </c>
      <c r="C16504" s="32" t="s">
        <v>1509</v>
      </c>
      <c r="D16504" s="34">
        <v>-2400.66</v>
      </c>
      <c r="E16504" s="34">
        <v>-463.23</v>
      </c>
    </row>
    <row r="16505" spans="1:5" x14ac:dyDescent="0.25">
      <c r="A16505">
        <v>11</v>
      </c>
      <c r="B16505" s="35" t="str">
        <f t="shared" si="258"/>
        <v>24100143</v>
      </c>
      <c r="C16505" s="32" t="s">
        <v>1510</v>
      </c>
      <c r="D16505" s="34">
        <v>0.01</v>
      </c>
      <c r="E16505" s="33">
        <v>0</v>
      </c>
    </row>
    <row r="16506" spans="1:5" x14ac:dyDescent="0.25">
      <c r="A16506">
        <v>11</v>
      </c>
      <c r="B16506" s="35" t="str">
        <f t="shared" si="258"/>
        <v>24100173</v>
      </c>
      <c r="C16506" s="32" t="s">
        <v>1511</v>
      </c>
      <c r="D16506" s="34">
        <v>-58679.16</v>
      </c>
      <c r="E16506" s="34">
        <v>-11539.65</v>
      </c>
    </row>
    <row r="16507" spans="1:5" x14ac:dyDescent="0.25">
      <c r="A16507">
        <v>11</v>
      </c>
      <c r="B16507" s="35" t="str">
        <f t="shared" si="258"/>
        <v>24100212</v>
      </c>
      <c r="C16507" s="32" t="s">
        <v>1512</v>
      </c>
      <c r="D16507" s="34">
        <v>-1297091.67</v>
      </c>
      <c r="E16507" s="34">
        <v>-1166090.5900000001</v>
      </c>
    </row>
    <row r="16508" spans="1:5" x14ac:dyDescent="0.25">
      <c r="A16508">
        <v>11</v>
      </c>
      <c r="B16508" s="35" t="str">
        <f t="shared" si="258"/>
        <v xml:space="preserve">F241    </v>
      </c>
      <c r="C16508" s="25" t="s">
        <v>1513</v>
      </c>
      <c r="D16508" s="27">
        <v>-1358171.48</v>
      </c>
      <c r="E16508" s="27">
        <v>-1178093.47</v>
      </c>
    </row>
    <row r="16509" spans="1:5" x14ac:dyDescent="0.25">
      <c r="A16509">
        <v>11</v>
      </c>
      <c r="B16509" s="35" t="str">
        <f t="shared" si="258"/>
        <v>F1-P112.</v>
      </c>
      <c r="C16509" s="25" t="s">
        <v>254</v>
      </c>
      <c r="D16509" s="27">
        <v>-1358171.48</v>
      </c>
      <c r="E16509" s="27">
        <v>-1178093.47</v>
      </c>
    </row>
    <row r="16510" spans="1:5" x14ac:dyDescent="0.25">
      <c r="A16510">
        <v>11</v>
      </c>
      <c r="B16510" s="35" t="str">
        <f t="shared" si="258"/>
        <v>24200011</v>
      </c>
      <c r="C16510" s="32" t="s">
        <v>1514</v>
      </c>
      <c r="D16510" s="34">
        <v>-65807.87</v>
      </c>
      <c r="E16510" s="34">
        <v>-44414.79</v>
      </c>
    </row>
    <row r="16511" spans="1:5" x14ac:dyDescent="0.25">
      <c r="A16511">
        <v>11</v>
      </c>
      <c r="B16511" s="35" t="str">
        <f t="shared" si="258"/>
        <v>24200032</v>
      </c>
      <c r="C16511" s="32" t="s">
        <v>1515</v>
      </c>
      <c r="D16511" s="34">
        <v>-3200000</v>
      </c>
      <c r="E16511" s="34">
        <v>-1249000</v>
      </c>
    </row>
    <row r="16512" spans="1:5" x14ac:dyDescent="0.25">
      <c r="A16512">
        <v>11</v>
      </c>
      <c r="B16512" s="35" t="str">
        <f t="shared" si="258"/>
        <v>24200041</v>
      </c>
      <c r="C16512" s="32" t="s">
        <v>1516</v>
      </c>
      <c r="D16512" s="34">
        <v>-294650</v>
      </c>
      <c r="E16512" s="34">
        <v>-105250</v>
      </c>
    </row>
    <row r="16513" spans="1:5" x14ac:dyDescent="0.25">
      <c r="A16513">
        <v>11</v>
      </c>
      <c r="B16513" s="35" t="str">
        <f t="shared" si="258"/>
        <v>24200061</v>
      </c>
      <c r="C16513" s="32" t="s">
        <v>1517</v>
      </c>
      <c r="D16513" s="34">
        <v>-1026121.09</v>
      </c>
      <c r="E16513" s="34">
        <v>-404625</v>
      </c>
    </row>
    <row r="16514" spans="1:5" x14ac:dyDescent="0.25">
      <c r="A16514">
        <v>11</v>
      </c>
      <c r="B16514" s="35" t="str">
        <f t="shared" si="258"/>
        <v>24200071</v>
      </c>
      <c r="C16514" s="32" t="s">
        <v>1518</v>
      </c>
      <c r="D16514" s="34">
        <v>-8147.56</v>
      </c>
      <c r="E16514" s="34">
        <v>-9299.19</v>
      </c>
    </row>
    <row r="16515" spans="1:5" x14ac:dyDescent="0.25">
      <c r="A16515">
        <v>11</v>
      </c>
      <c r="B16515" s="35" t="str">
        <f t="shared" si="258"/>
        <v>24200101</v>
      </c>
      <c r="C16515" s="32" t="s">
        <v>1519</v>
      </c>
      <c r="D16515" s="33">
        <v>0</v>
      </c>
      <c r="E16515" s="34">
        <v>-72000</v>
      </c>
    </row>
    <row r="16516" spans="1:5" x14ac:dyDescent="0.25">
      <c r="A16516">
        <v>11</v>
      </c>
      <c r="B16516" s="35" t="str">
        <f t="shared" si="258"/>
        <v>24200103</v>
      </c>
      <c r="C16516" s="32" t="s">
        <v>1520</v>
      </c>
      <c r="D16516" s="34">
        <v>-25000</v>
      </c>
      <c r="E16516" s="34">
        <v>-25000</v>
      </c>
    </row>
    <row r="16517" spans="1:5" x14ac:dyDescent="0.25">
      <c r="A16517">
        <v>11</v>
      </c>
      <c r="B16517" s="35" t="str">
        <f t="shared" si="258"/>
        <v>24200451</v>
      </c>
      <c r="C16517" s="32" t="s">
        <v>1521</v>
      </c>
      <c r="D16517" s="34">
        <v>-80424.72</v>
      </c>
      <c r="E16517" s="34">
        <v>-319492.65999999997</v>
      </c>
    </row>
    <row r="16518" spans="1:5" x14ac:dyDescent="0.25">
      <c r="A16518">
        <v>11</v>
      </c>
      <c r="B16518" s="35" t="str">
        <f t="shared" si="258"/>
        <v>24200461</v>
      </c>
      <c r="C16518" s="32" t="s">
        <v>1522</v>
      </c>
      <c r="D16518" s="34">
        <v>-575714.82999999996</v>
      </c>
      <c r="E16518" s="34">
        <v>-2276331.7799999998</v>
      </c>
    </row>
    <row r="16519" spans="1:5" x14ac:dyDescent="0.25">
      <c r="A16519">
        <v>11</v>
      </c>
      <c r="B16519" s="35" t="str">
        <f t="shared" si="258"/>
        <v>24200511</v>
      </c>
      <c r="C16519" s="32" t="s">
        <v>1523</v>
      </c>
      <c r="D16519" s="34">
        <v>-4415778.2</v>
      </c>
      <c r="E16519" s="34">
        <v>-4326292</v>
      </c>
    </row>
    <row r="16520" spans="1:5" x14ac:dyDescent="0.25">
      <c r="A16520">
        <v>11</v>
      </c>
      <c r="B16520" s="35" t="str">
        <f t="shared" si="258"/>
        <v>24200521</v>
      </c>
      <c r="C16520" s="32" t="s">
        <v>1524</v>
      </c>
      <c r="D16520" s="34">
        <v>-225093.54</v>
      </c>
      <c r="E16520" s="34">
        <v>-153210.66</v>
      </c>
    </row>
    <row r="16521" spans="1:5" x14ac:dyDescent="0.25">
      <c r="A16521">
        <v>11</v>
      </c>
      <c r="B16521" s="35" t="str">
        <f t="shared" si="258"/>
        <v>24200541</v>
      </c>
      <c r="C16521" s="32" t="s">
        <v>1525</v>
      </c>
      <c r="D16521" s="34">
        <v>-78174.649999999994</v>
      </c>
      <c r="E16521" s="34">
        <v>-80162.759999999995</v>
      </c>
    </row>
    <row r="16522" spans="1:5" x14ac:dyDescent="0.25">
      <c r="A16522">
        <v>11</v>
      </c>
      <c r="B16522" s="35" t="str">
        <f t="shared" si="258"/>
        <v>24200551</v>
      </c>
      <c r="C16522" s="32" t="s">
        <v>1526</v>
      </c>
      <c r="D16522" s="34">
        <v>-78174.649999999994</v>
      </c>
      <c r="E16522" s="34">
        <v>-80162.759999999995</v>
      </c>
    </row>
    <row r="16523" spans="1:5" x14ac:dyDescent="0.25">
      <c r="A16523">
        <v>11</v>
      </c>
      <c r="B16523" s="35" t="str">
        <f t="shared" si="258"/>
        <v>24200561</v>
      </c>
      <c r="C16523" s="32" t="s">
        <v>1527</v>
      </c>
      <c r="D16523" s="34">
        <v>-16305.95</v>
      </c>
      <c r="E16523" s="34">
        <v>-23077.8</v>
      </c>
    </row>
    <row r="16524" spans="1:5" x14ac:dyDescent="0.25">
      <c r="A16524">
        <v>11</v>
      </c>
      <c r="B16524" s="35" t="str">
        <f t="shared" si="258"/>
        <v>24200571</v>
      </c>
      <c r="C16524" s="32" t="s">
        <v>1528</v>
      </c>
      <c r="D16524" s="34">
        <v>-16305.95</v>
      </c>
      <c r="E16524" s="34">
        <v>-23077.8</v>
      </c>
    </row>
    <row r="16525" spans="1:5" x14ac:dyDescent="0.25">
      <c r="A16525">
        <v>11</v>
      </c>
      <c r="B16525" s="35" t="str">
        <f t="shared" si="258"/>
        <v>24200611</v>
      </c>
      <c r="C16525" s="32" t="s">
        <v>1529</v>
      </c>
      <c r="D16525" s="34">
        <v>-192614.01</v>
      </c>
      <c r="E16525" s="34">
        <v>-131192.84</v>
      </c>
    </row>
    <row r="16526" spans="1:5" x14ac:dyDescent="0.25">
      <c r="A16526">
        <v>11</v>
      </c>
      <c r="B16526" s="35" t="str">
        <f t="shared" si="258"/>
        <v>24200622</v>
      </c>
      <c r="C16526" s="32" t="s">
        <v>1530</v>
      </c>
      <c r="D16526" s="34">
        <v>-1781020.22</v>
      </c>
      <c r="E16526" s="34">
        <v>-1471616</v>
      </c>
    </row>
    <row r="16527" spans="1:5" x14ac:dyDescent="0.25">
      <c r="A16527">
        <v>11</v>
      </c>
      <c r="B16527" s="35" t="str">
        <f t="shared" si="258"/>
        <v>24200633</v>
      </c>
      <c r="C16527" s="32" t="s">
        <v>1531</v>
      </c>
      <c r="D16527" s="34">
        <v>-3194320.09</v>
      </c>
      <c r="E16527" s="34">
        <v>-3695190.99</v>
      </c>
    </row>
    <row r="16528" spans="1:5" x14ac:dyDescent="0.25">
      <c r="A16528">
        <v>11</v>
      </c>
      <c r="B16528" s="35" t="str">
        <f t="shared" si="258"/>
        <v>24200651</v>
      </c>
      <c r="C16528" s="32" t="s">
        <v>1532</v>
      </c>
      <c r="D16528" s="34">
        <v>-34500</v>
      </c>
      <c r="E16528" s="34">
        <v>-59250</v>
      </c>
    </row>
    <row r="16529" spans="1:5" x14ac:dyDescent="0.25">
      <c r="A16529">
        <v>11</v>
      </c>
      <c r="B16529" s="35" t="str">
        <f t="shared" si="258"/>
        <v>24200653</v>
      </c>
      <c r="C16529" s="32" t="s">
        <v>1533</v>
      </c>
      <c r="D16529" s="34">
        <v>-1538787.47</v>
      </c>
      <c r="E16529" s="34">
        <v>-1574732.45</v>
      </c>
    </row>
    <row r="16530" spans="1:5" x14ac:dyDescent="0.25">
      <c r="A16530">
        <v>11</v>
      </c>
      <c r="B16530" s="35" t="str">
        <f t="shared" si="258"/>
        <v>24200661</v>
      </c>
      <c r="C16530" s="32" t="s">
        <v>1534</v>
      </c>
      <c r="D16530" s="34">
        <v>-330420.06</v>
      </c>
      <c r="E16530" s="34">
        <v>-302517.92</v>
      </c>
    </row>
    <row r="16531" spans="1:5" x14ac:dyDescent="0.25">
      <c r="A16531">
        <v>11</v>
      </c>
      <c r="B16531" s="35" t="str">
        <f t="shared" si="258"/>
        <v>24200671</v>
      </c>
      <c r="C16531" s="32" t="s">
        <v>1535</v>
      </c>
      <c r="D16531" s="34">
        <v>-97857.99</v>
      </c>
      <c r="E16531" s="34">
        <v>-89594.4</v>
      </c>
    </row>
    <row r="16532" spans="1:5" x14ac:dyDescent="0.25">
      <c r="A16532">
        <v>11</v>
      </c>
      <c r="B16532" s="35" t="str">
        <f t="shared" si="258"/>
        <v>24200681</v>
      </c>
      <c r="C16532" s="32" t="s">
        <v>1536</v>
      </c>
      <c r="D16532" s="34">
        <v>-97857.99</v>
      </c>
      <c r="E16532" s="34">
        <v>-89594.4</v>
      </c>
    </row>
    <row r="16533" spans="1:5" x14ac:dyDescent="0.25">
      <c r="A16533">
        <v>11</v>
      </c>
      <c r="B16533" s="35" t="str">
        <f t="shared" si="258"/>
        <v>24200711</v>
      </c>
      <c r="C16533" s="32" t="s">
        <v>1537</v>
      </c>
      <c r="D16533" s="33">
        <v>0</v>
      </c>
      <c r="E16533" s="34">
        <v>-350000</v>
      </c>
    </row>
    <row r="16534" spans="1:5" x14ac:dyDescent="0.25">
      <c r="A16534">
        <v>11</v>
      </c>
      <c r="B16534" s="35" t="str">
        <f t="shared" si="258"/>
        <v>24200721</v>
      </c>
      <c r="C16534" s="32" t="s">
        <v>1538</v>
      </c>
      <c r="D16534" s="33">
        <v>0</v>
      </c>
      <c r="E16534" s="33">
        <v>0</v>
      </c>
    </row>
    <row r="16535" spans="1:5" x14ac:dyDescent="0.25">
      <c r="A16535">
        <v>11</v>
      </c>
      <c r="B16535" s="35" t="str">
        <f t="shared" si="258"/>
        <v>24200811</v>
      </c>
      <c r="C16535" s="32" t="s">
        <v>1539</v>
      </c>
      <c r="D16535" s="34">
        <v>-196839.3</v>
      </c>
      <c r="E16535" s="34">
        <v>-182053.82</v>
      </c>
    </row>
    <row r="16536" spans="1:5" x14ac:dyDescent="0.25">
      <c r="A16536">
        <v>11</v>
      </c>
      <c r="B16536" s="35" t="str">
        <f t="shared" ref="B16536:B16599" si="259">LEFT(C16536,8)</f>
        <v>24200821</v>
      </c>
      <c r="C16536" s="32" t="s">
        <v>1540</v>
      </c>
      <c r="D16536" s="34">
        <v>-149297.46</v>
      </c>
      <c r="E16536" s="34">
        <v>-51885.19</v>
      </c>
    </row>
    <row r="16537" spans="1:5" x14ac:dyDescent="0.25">
      <c r="A16537">
        <v>11</v>
      </c>
      <c r="B16537" s="35" t="str">
        <f t="shared" si="259"/>
        <v>24200831</v>
      </c>
      <c r="C16537" s="32" t="s">
        <v>1541</v>
      </c>
      <c r="D16537" s="34">
        <v>-96929.97</v>
      </c>
      <c r="E16537" s="34">
        <v>-101836.32</v>
      </c>
    </row>
    <row r="16538" spans="1:5" x14ac:dyDescent="0.25">
      <c r="A16538">
        <v>11</v>
      </c>
      <c r="B16538" s="35" t="str">
        <f t="shared" si="259"/>
        <v>24200841</v>
      </c>
      <c r="C16538" s="32" t="s">
        <v>1542</v>
      </c>
      <c r="D16538" s="34">
        <v>-302764.07</v>
      </c>
      <c r="E16538" s="34">
        <v>-311028.23</v>
      </c>
    </row>
    <row r="16539" spans="1:5" x14ac:dyDescent="0.25">
      <c r="A16539">
        <v>11</v>
      </c>
      <c r="B16539" s="35" t="str">
        <f t="shared" si="259"/>
        <v>24200851</v>
      </c>
      <c r="C16539" s="32" t="s">
        <v>1543</v>
      </c>
      <c r="D16539" s="34">
        <v>-133940.29</v>
      </c>
      <c r="E16539" s="34">
        <v>-166133.60999999999</v>
      </c>
    </row>
    <row r="16540" spans="1:5" x14ac:dyDescent="0.25">
      <c r="A16540">
        <v>11</v>
      </c>
      <c r="B16540" s="35" t="str">
        <f t="shared" si="259"/>
        <v>24200871</v>
      </c>
      <c r="C16540" s="32" t="s">
        <v>1544</v>
      </c>
      <c r="D16540" s="34">
        <v>-94689.9</v>
      </c>
      <c r="E16540" s="34">
        <v>-95736.22</v>
      </c>
    </row>
    <row r="16541" spans="1:5" x14ac:dyDescent="0.25">
      <c r="A16541">
        <v>11</v>
      </c>
      <c r="B16541" s="35" t="str">
        <f t="shared" si="259"/>
        <v>24200881</v>
      </c>
      <c r="C16541" s="32" t="s">
        <v>1545</v>
      </c>
      <c r="D16541" s="34">
        <v>-219056.49</v>
      </c>
      <c r="E16541" s="34">
        <v>-238232.62</v>
      </c>
    </row>
    <row r="16542" spans="1:5" x14ac:dyDescent="0.25">
      <c r="A16542">
        <v>11</v>
      </c>
      <c r="B16542" s="35" t="str">
        <f t="shared" si="259"/>
        <v>24200891</v>
      </c>
      <c r="C16542" s="32" t="s">
        <v>1546</v>
      </c>
      <c r="D16542" s="34">
        <v>-67618.100000000006</v>
      </c>
      <c r="E16542" s="34">
        <v>-68365.279999999999</v>
      </c>
    </row>
    <row r="16543" spans="1:5" x14ac:dyDescent="0.25">
      <c r="A16543">
        <v>11</v>
      </c>
      <c r="B16543" s="35" t="str">
        <f t="shared" si="259"/>
        <v>24200901</v>
      </c>
      <c r="C16543" s="32" t="s">
        <v>1547</v>
      </c>
      <c r="D16543" s="34">
        <v>-164151.93</v>
      </c>
      <c r="E16543" s="34">
        <v>-165965.81</v>
      </c>
    </row>
    <row r="16544" spans="1:5" x14ac:dyDescent="0.25">
      <c r="A16544">
        <v>11</v>
      </c>
      <c r="B16544" s="35" t="str">
        <f t="shared" si="259"/>
        <v>24200911</v>
      </c>
      <c r="C16544" s="32" t="s">
        <v>1548</v>
      </c>
      <c r="D16544" s="34">
        <v>-16289.89</v>
      </c>
      <c r="E16544" s="34">
        <v>-15725.25</v>
      </c>
    </row>
    <row r="16545" spans="1:5" x14ac:dyDescent="0.25">
      <c r="A16545">
        <v>11</v>
      </c>
      <c r="B16545" s="35" t="str">
        <f t="shared" si="259"/>
        <v>24200921</v>
      </c>
      <c r="C16545" s="32" t="s">
        <v>1549</v>
      </c>
      <c r="D16545" s="34">
        <v>-2239518.56</v>
      </c>
      <c r="E16545" s="34">
        <v>-2262847.4900000002</v>
      </c>
    </row>
    <row r="16546" spans="1:5" x14ac:dyDescent="0.25">
      <c r="A16546">
        <v>11</v>
      </c>
      <c r="B16546" s="35" t="str">
        <f t="shared" si="259"/>
        <v>24200931</v>
      </c>
      <c r="C16546" s="32" t="s">
        <v>1550</v>
      </c>
      <c r="D16546" s="34">
        <v>-237634.65</v>
      </c>
      <c r="E16546" s="34">
        <v>-178610.74</v>
      </c>
    </row>
    <row r="16547" spans="1:5" x14ac:dyDescent="0.25">
      <c r="A16547">
        <v>11</v>
      </c>
      <c r="B16547" s="35" t="str">
        <f t="shared" si="259"/>
        <v>24200941</v>
      </c>
      <c r="C16547" s="32" t="s">
        <v>1551</v>
      </c>
      <c r="D16547" s="34">
        <v>-68230.8</v>
      </c>
      <c r="E16547" s="34">
        <v>-68984.75</v>
      </c>
    </row>
    <row r="16548" spans="1:5" x14ac:dyDescent="0.25">
      <c r="A16548">
        <v>11</v>
      </c>
      <c r="B16548" s="35" t="str">
        <f t="shared" si="259"/>
        <v>24200951</v>
      </c>
      <c r="C16548" s="32" t="s">
        <v>1552</v>
      </c>
      <c r="D16548" s="34">
        <v>-203006.38</v>
      </c>
      <c r="E16548" s="34">
        <v>-204219.43</v>
      </c>
    </row>
    <row r="16549" spans="1:5" x14ac:dyDescent="0.25">
      <c r="A16549">
        <v>11</v>
      </c>
      <c r="B16549" s="35" t="str">
        <f t="shared" si="259"/>
        <v>24200961</v>
      </c>
      <c r="C16549" s="32" t="s">
        <v>1553</v>
      </c>
      <c r="D16549" s="34">
        <v>-3114455.47</v>
      </c>
      <c r="E16549" s="34">
        <v>-2766199.07</v>
      </c>
    </row>
    <row r="16550" spans="1:5" x14ac:dyDescent="0.25">
      <c r="A16550">
        <v>11</v>
      </c>
      <c r="B16550" s="35" t="str">
        <f t="shared" si="259"/>
        <v>24200971</v>
      </c>
      <c r="C16550" s="32" t="s">
        <v>1554</v>
      </c>
      <c r="D16550" s="34">
        <v>-70035.72</v>
      </c>
      <c r="E16550" s="34">
        <v>-83721.3</v>
      </c>
    </row>
    <row r="16551" spans="1:5" x14ac:dyDescent="0.25">
      <c r="A16551">
        <v>11</v>
      </c>
      <c r="B16551" s="35" t="str">
        <f t="shared" si="259"/>
        <v>24200991</v>
      </c>
      <c r="C16551" s="32" t="s">
        <v>1555</v>
      </c>
      <c r="D16551" s="34">
        <v>-32.51</v>
      </c>
      <c r="E16551" s="34">
        <v>-32.869999999999997</v>
      </c>
    </row>
    <row r="16552" spans="1:5" x14ac:dyDescent="0.25">
      <c r="A16552">
        <v>11</v>
      </c>
      <c r="B16552" s="35" t="str">
        <f t="shared" si="259"/>
        <v>24201031</v>
      </c>
      <c r="C16552" s="32" t="s">
        <v>1556</v>
      </c>
      <c r="D16552" s="34">
        <v>-101316.25</v>
      </c>
      <c r="E16552" s="34">
        <v>-107132.09</v>
      </c>
    </row>
    <row r="16553" spans="1:5" x14ac:dyDescent="0.25">
      <c r="A16553">
        <v>11</v>
      </c>
      <c r="B16553" s="35" t="str">
        <f t="shared" si="259"/>
        <v>24201041</v>
      </c>
      <c r="C16553" s="32" t="s">
        <v>1557</v>
      </c>
      <c r="D16553" s="34">
        <v>-31865.89</v>
      </c>
      <c r="E16553" s="34">
        <v>-26096.63</v>
      </c>
    </row>
    <row r="16554" spans="1:5" x14ac:dyDescent="0.25">
      <c r="A16554">
        <v>11</v>
      </c>
      <c r="B16554" s="35" t="str">
        <f t="shared" si="259"/>
        <v>24201111</v>
      </c>
      <c r="C16554" s="32" t="s">
        <v>1558</v>
      </c>
      <c r="D16554" s="33">
        <v>0</v>
      </c>
      <c r="E16554" s="34">
        <v>-34782.69</v>
      </c>
    </row>
    <row r="16555" spans="1:5" x14ac:dyDescent="0.25">
      <c r="A16555">
        <v>11</v>
      </c>
      <c r="B16555" s="35" t="str">
        <f t="shared" si="259"/>
        <v xml:space="preserve">F242    </v>
      </c>
      <c r="C16555" s="25" t="s">
        <v>1559</v>
      </c>
      <c r="D16555" s="27">
        <v>-24880750.469999999</v>
      </c>
      <c r="E16555" s="27">
        <v>-24084675.609999999</v>
      </c>
    </row>
    <row r="16556" spans="1:5" x14ac:dyDescent="0.25">
      <c r="A16556">
        <v>11</v>
      </c>
      <c r="B16556" s="35" t="str">
        <f t="shared" si="259"/>
        <v>F1-P112.</v>
      </c>
      <c r="C16556" s="25" t="s">
        <v>255</v>
      </c>
      <c r="D16556" s="27">
        <v>-24880750.469999999</v>
      </c>
      <c r="E16556" s="27">
        <v>-24084675.609999999</v>
      </c>
    </row>
    <row r="16557" spans="1:5" x14ac:dyDescent="0.25">
      <c r="A16557">
        <v>11</v>
      </c>
      <c r="B16557" s="35" t="str">
        <f t="shared" si="259"/>
        <v>24300013</v>
      </c>
      <c r="C16557" s="32" t="s">
        <v>1868</v>
      </c>
      <c r="D16557" s="34">
        <v>-665054.71999999997</v>
      </c>
      <c r="E16557" s="33">
        <v>0</v>
      </c>
    </row>
    <row r="16558" spans="1:5" x14ac:dyDescent="0.25">
      <c r="A16558">
        <v>11</v>
      </c>
      <c r="B16558" s="35" t="str">
        <f t="shared" si="259"/>
        <v>24300023</v>
      </c>
      <c r="C16558" s="32" t="s">
        <v>1560</v>
      </c>
      <c r="D16558" s="33">
        <v>0</v>
      </c>
      <c r="E16558" s="34">
        <v>-1171842.42</v>
      </c>
    </row>
    <row r="16559" spans="1:5" x14ac:dyDescent="0.25">
      <c r="A16559">
        <v>11</v>
      </c>
      <c r="B16559" s="35" t="str">
        <f t="shared" si="259"/>
        <v xml:space="preserve">F243    </v>
      </c>
      <c r="C16559" s="25" t="s">
        <v>1561</v>
      </c>
      <c r="D16559" s="27">
        <v>-665054.71999999997</v>
      </c>
      <c r="E16559" s="27">
        <v>-1171842.42</v>
      </c>
    </row>
    <row r="16560" spans="1:5" x14ac:dyDescent="0.25">
      <c r="A16560">
        <v>11</v>
      </c>
      <c r="B16560" s="35" t="str">
        <f t="shared" si="259"/>
        <v>F1-P112.</v>
      </c>
      <c r="C16560" s="25" t="s">
        <v>256</v>
      </c>
      <c r="D16560" s="27">
        <v>-665054.71999999997</v>
      </c>
      <c r="E16560" s="27">
        <v>-1171842.42</v>
      </c>
    </row>
    <row r="16561" spans="1:5" x14ac:dyDescent="0.25">
      <c r="A16561">
        <v>11</v>
      </c>
      <c r="B16561" s="35" t="str">
        <f t="shared" si="259"/>
        <v>24400001</v>
      </c>
      <c r="C16561" s="32" t="s">
        <v>1562</v>
      </c>
      <c r="D16561" s="34">
        <v>-30997296.890000001</v>
      </c>
      <c r="E16561" s="34">
        <v>-36733541.759999998</v>
      </c>
    </row>
    <row r="16562" spans="1:5" x14ac:dyDescent="0.25">
      <c r="A16562">
        <v>11</v>
      </c>
      <c r="B16562" s="35" t="str">
        <f t="shared" si="259"/>
        <v>24400002</v>
      </c>
      <c r="C16562" s="32" t="s">
        <v>1563</v>
      </c>
      <c r="D16562" s="34">
        <v>-13172212.289999999</v>
      </c>
      <c r="E16562" s="34">
        <v>-25423654.530000001</v>
      </c>
    </row>
    <row r="16563" spans="1:5" x14ac:dyDescent="0.25">
      <c r="A16563">
        <v>11</v>
      </c>
      <c r="B16563" s="35" t="str">
        <f t="shared" si="259"/>
        <v>24400011</v>
      </c>
      <c r="C16563" s="32" t="s">
        <v>1564</v>
      </c>
      <c r="D16563" s="34">
        <v>-10331786.85</v>
      </c>
      <c r="E16563" s="34">
        <v>-9502692.4000000004</v>
      </c>
    </row>
    <row r="16564" spans="1:5" x14ac:dyDescent="0.25">
      <c r="A16564">
        <v>11</v>
      </c>
      <c r="B16564" s="35" t="str">
        <f t="shared" si="259"/>
        <v>24400012</v>
      </c>
      <c r="C16564" s="32" t="s">
        <v>1565</v>
      </c>
      <c r="D16564" s="34">
        <v>-5928762.4100000001</v>
      </c>
      <c r="E16564" s="34">
        <v>-8843706.1799999997</v>
      </c>
    </row>
    <row r="16565" spans="1:5" x14ac:dyDescent="0.25">
      <c r="A16565">
        <v>11</v>
      </c>
      <c r="B16565" s="35" t="str">
        <f t="shared" si="259"/>
        <v xml:space="preserve">F244    </v>
      </c>
      <c r="C16565" s="25" t="s">
        <v>1566</v>
      </c>
      <c r="D16565" s="27">
        <v>-60430058.439999998</v>
      </c>
      <c r="E16565" s="27">
        <v>-80503594.870000005</v>
      </c>
    </row>
    <row r="16566" spans="1:5" x14ac:dyDescent="0.25">
      <c r="A16566">
        <v>11</v>
      </c>
      <c r="B16566" s="35" t="str">
        <f t="shared" si="259"/>
        <v>F1-P112.</v>
      </c>
      <c r="C16566" s="25" t="s">
        <v>257</v>
      </c>
      <c r="D16566" s="27">
        <v>-60430058.439999998</v>
      </c>
      <c r="E16566" s="27">
        <v>-80503594.870000005</v>
      </c>
    </row>
    <row r="16567" spans="1:5" x14ac:dyDescent="0.25">
      <c r="A16567">
        <v>11</v>
      </c>
      <c r="B16567" s="35" t="str">
        <f t="shared" si="259"/>
        <v>F1-P112.</v>
      </c>
      <c r="C16567" s="30" t="s">
        <v>1567</v>
      </c>
      <c r="D16567" s="38">
        <v>-888501950</v>
      </c>
      <c r="E16567" s="38">
        <v>-868750009.88999999</v>
      </c>
    </row>
    <row r="16568" spans="1:5" x14ac:dyDescent="0.25">
      <c r="A16568">
        <v>11</v>
      </c>
      <c r="B16568" s="35" t="str">
        <f t="shared" si="259"/>
        <v>25200161</v>
      </c>
      <c r="C16568" s="32" t="s">
        <v>1568</v>
      </c>
      <c r="D16568" s="34">
        <v>-6870960.6200000001</v>
      </c>
      <c r="E16568" s="34">
        <v>-9385916.6999999993</v>
      </c>
    </row>
    <row r="16569" spans="1:5" x14ac:dyDescent="0.25">
      <c r="A16569">
        <v>11</v>
      </c>
      <c r="B16569" s="35" t="str">
        <f t="shared" si="259"/>
        <v>25200171</v>
      </c>
      <c r="C16569" s="32" t="s">
        <v>1569</v>
      </c>
      <c r="D16569" s="34">
        <v>-18832792.969999999</v>
      </c>
      <c r="E16569" s="34">
        <v>-22481639.359999999</v>
      </c>
    </row>
    <row r="16570" spans="1:5" x14ac:dyDescent="0.25">
      <c r="A16570">
        <v>11</v>
      </c>
      <c r="B16570" s="35" t="str">
        <f t="shared" si="259"/>
        <v>25200181</v>
      </c>
      <c r="C16570" s="32" t="s">
        <v>1570</v>
      </c>
      <c r="D16570" s="34">
        <v>-35393314.5</v>
      </c>
      <c r="E16570" s="34">
        <v>-43270705.689999998</v>
      </c>
    </row>
    <row r="16571" spans="1:5" x14ac:dyDescent="0.25">
      <c r="A16571">
        <v>11</v>
      </c>
      <c r="B16571" s="35" t="str">
        <f t="shared" si="259"/>
        <v>25200202</v>
      </c>
      <c r="C16571" s="32" t="s">
        <v>1571</v>
      </c>
      <c r="D16571" s="34">
        <v>-18790109.739999998</v>
      </c>
      <c r="E16571" s="34">
        <v>-19977690.710000001</v>
      </c>
    </row>
    <row r="16572" spans="1:5" x14ac:dyDescent="0.25">
      <c r="A16572">
        <v>11</v>
      </c>
      <c r="B16572" s="35" t="str">
        <f t="shared" si="259"/>
        <v>25200222</v>
      </c>
      <c r="C16572" s="32" t="s">
        <v>1572</v>
      </c>
      <c r="D16572" s="34">
        <v>-2300126.9900000002</v>
      </c>
      <c r="E16572" s="34">
        <v>-2185011.9900000002</v>
      </c>
    </row>
    <row r="16573" spans="1:5" x14ac:dyDescent="0.25">
      <c r="A16573">
        <v>11</v>
      </c>
      <c r="B16573" s="35" t="str">
        <f t="shared" si="259"/>
        <v xml:space="preserve">F252    </v>
      </c>
      <c r="C16573" s="25" t="s">
        <v>1573</v>
      </c>
      <c r="D16573" s="27">
        <v>-82187304.819999993</v>
      </c>
      <c r="E16573" s="27">
        <v>-97300964.450000003</v>
      </c>
    </row>
    <row r="16574" spans="1:5" x14ac:dyDescent="0.25">
      <c r="A16574">
        <v>11</v>
      </c>
      <c r="B16574" s="35" t="str">
        <f t="shared" si="259"/>
        <v>F1-P112.</v>
      </c>
      <c r="C16574" s="25" t="s">
        <v>258</v>
      </c>
      <c r="D16574" s="27">
        <v>-82187304.819999993</v>
      </c>
      <c r="E16574" s="27">
        <v>-97300964.450000003</v>
      </c>
    </row>
    <row r="16575" spans="1:5" x14ac:dyDescent="0.25">
      <c r="A16575">
        <v>11</v>
      </c>
      <c r="B16575" s="35" t="str">
        <f t="shared" si="259"/>
        <v>25500002</v>
      </c>
      <c r="C16575" s="32" t="s">
        <v>1574</v>
      </c>
      <c r="D16575" s="34">
        <v>-8165809</v>
      </c>
      <c r="E16575" s="34">
        <v>-8165809</v>
      </c>
    </row>
    <row r="16576" spans="1:5" x14ac:dyDescent="0.25">
      <c r="A16576">
        <v>11</v>
      </c>
      <c r="B16576" s="35" t="str">
        <f t="shared" si="259"/>
        <v>25500022</v>
      </c>
      <c r="C16576" s="32" t="s">
        <v>1575</v>
      </c>
      <c r="D16576" s="34">
        <v>8165809</v>
      </c>
      <c r="E16576" s="34">
        <v>8165809</v>
      </c>
    </row>
    <row r="16577" spans="1:5" x14ac:dyDescent="0.25">
      <c r="A16577">
        <v>11</v>
      </c>
      <c r="B16577" s="35" t="str">
        <f t="shared" si="259"/>
        <v xml:space="preserve">F255    </v>
      </c>
      <c r="C16577" s="25" t="s">
        <v>1576</v>
      </c>
      <c r="D16577" s="26">
        <v>0</v>
      </c>
      <c r="E16577" s="26">
        <v>0</v>
      </c>
    </row>
    <row r="16578" spans="1:5" x14ac:dyDescent="0.25">
      <c r="A16578">
        <v>11</v>
      </c>
      <c r="B16578" s="35" t="str">
        <f t="shared" si="259"/>
        <v>F1-P112.</v>
      </c>
      <c r="C16578" s="25" t="s">
        <v>259</v>
      </c>
      <c r="D16578" s="26">
        <v>0</v>
      </c>
      <c r="E16578" s="26">
        <v>0</v>
      </c>
    </row>
    <row r="16579" spans="1:5" x14ac:dyDescent="0.25">
      <c r="A16579">
        <v>11</v>
      </c>
      <c r="B16579" s="35" t="str">
        <f t="shared" si="259"/>
        <v>25600072</v>
      </c>
      <c r="C16579" s="32" t="s">
        <v>1869</v>
      </c>
      <c r="D16579" s="34">
        <v>-92024.8</v>
      </c>
      <c r="E16579" s="34">
        <v>-92024.8</v>
      </c>
    </row>
    <row r="16580" spans="1:5" x14ac:dyDescent="0.25">
      <c r="A16580">
        <v>11</v>
      </c>
      <c r="B16580" s="35" t="str">
        <f t="shared" si="259"/>
        <v>25600081</v>
      </c>
      <c r="C16580" s="32" t="s">
        <v>1577</v>
      </c>
      <c r="D16580" s="34">
        <v>-4001866.78</v>
      </c>
      <c r="E16580" s="34">
        <v>-4078812.13</v>
      </c>
    </row>
    <row r="16581" spans="1:5" x14ac:dyDescent="0.25">
      <c r="A16581">
        <v>11</v>
      </c>
      <c r="B16581" s="35" t="str">
        <f t="shared" si="259"/>
        <v>25600102</v>
      </c>
      <c r="C16581" s="32" t="s">
        <v>1870</v>
      </c>
      <c r="D16581" s="34">
        <v>108130.86</v>
      </c>
      <c r="E16581" s="34">
        <v>164825.85</v>
      </c>
    </row>
    <row r="16582" spans="1:5" x14ac:dyDescent="0.25">
      <c r="A16582">
        <v>11</v>
      </c>
      <c r="B16582" s="35" t="str">
        <f t="shared" si="259"/>
        <v>25600111</v>
      </c>
      <c r="C16582" s="32" t="s">
        <v>1871</v>
      </c>
      <c r="D16582" s="34">
        <v>1102999.43</v>
      </c>
      <c r="E16582" s="34">
        <v>1683256.47</v>
      </c>
    </row>
    <row r="16583" spans="1:5" x14ac:dyDescent="0.25">
      <c r="A16583">
        <v>11</v>
      </c>
      <c r="B16583" s="35" t="str">
        <f t="shared" si="259"/>
        <v>25600121</v>
      </c>
      <c r="C16583" s="32" t="s">
        <v>1578</v>
      </c>
      <c r="D16583" s="33">
        <v>0</v>
      </c>
      <c r="E16583" s="33">
        <v>0</v>
      </c>
    </row>
    <row r="16584" spans="1:5" x14ac:dyDescent="0.25">
      <c r="A16584">
        <v>11</v>
      </c>
      <c r="B16584" s="35" t="str">
        <f t="shared" si="259"/>
        <v>25600122</v>
      </c>
      <c r="C16584" s="32" t="s">
        <v>1579</v>
      </c>
      <c r="D16584" s="33">
        <v>0</v>
      </c>
      <c r="E16584" s="33">
        <v>0</v>
      </c>
    </row>
    <row r="16585" spans="1:5" x14ac:dyDescent="0.25">
      <c r="A16585">
        <v>11</v>
      </c>
      <c r="B16585" s="35" t="str">
        <f t="shared" si="259"/>
        <v xml:space="preserve">F256    </v>
      </c>
      <c r="C16585" s="25" t="s">
        <v>1580</v>
      </c>
      <c r="D16585" s="27">
        <v>-2882761.29</v>
      </c>
      <c r="E16585" s="27">
        <v>-2322754.61</v>
      </c>
    </row>
    <row r="16586" spans="1:5" x14ac:dyDescent="0.25">
      <c r="A16586">
        <v>11</v>
      </c>
      <c r="B16586" s="35" t="str">
        <f t="shared" si="259"/>
        <v>F1-P112.</v>
      </c>
      <c r="C16586" s="25" t="s">
        <v>260</v>
      </c>
      <c r="D16586" s="27">
        <v>-2882761.29</v>
      </c>
      <c r="E16586" s="27">
        <v>-2322754.61</v>
      </c>
    </row>
    <row r="16587" spans="1:5" x14ac:dyDescent="0.25">
      <c r="A16587">
        <v>11</v>
      </c>
      <c r="B16587" s="35" t="str">
        <f t="shared" si="259"/>
        <v>25300001</v>
      </c>
      <c r="C16587" s="32" t="s">
        <v>1583</v>
      </c>
      <c r="D16587" s="34">
        <v>-55105.58</v>
      </c>
      <c r="E16587" s="34">
        <v>-33372.46</v>
      </c>
    </row>
    <row r="16588" spans="1:5" x14ac:dyDescent="0.25">
      <c r="A16588">
        <v>11</v>
      </c>
      <c r="B16588" s="35" t="str">
        <f t="shared" si="259"/>
        <v>25300011</v>
      </c>
      <c r="C16588" s="32" t="s">
        <v>1584</v>
      </c>
      <c r="D16588" s="34">
        <v>-5000</v>
      </c>
      <c r="E16588" s="34">
        <v>-5000</v>
      </c>
    </row>
    <row r="16589" spans="1:5" x14ac:dyDescent="0.25">
      <c r="A16589">
        <v>11</v>
      </c>
      <c r="B16589" s="35" t="str">
        <f t="shared" si="259"/>
        <v>25300033</v>
      </c>
      <c r="C16589" s="32" t="s">
        <v>1586</v>
      </c>
      <c r="D16589" s="34">
        <v>-8101359.9199999999</v>
      </c>
      <c r="E16589" s="34">
        <v>-7191779.71</v>
      </c>
    </row>
    <row r="16590" spans="1:5" x14ac:dyDescent="0.25">
      <c r="A16590">
        <v>11</v>
      </c>
      <c r="B16590" s="35" t="str">
        <f t="shared" si="259"/>
        <v>25300071</v>
      </c>
      <c r="C16590" s="32" t="s">
        <v>1587</v>
      </c>
      <c r="D16590" s="34">
        <v>-197205295</v>
      </c>
      <c r="E16590" s="34">
        <v>-197205295</v>
      </c>
    </row>
    <row r="16591" spans="1:5" x14ac:dyDescent="0.25">
      <c r="A16591">
        <v>11</v>
      </c>
      <c r="B16591" s="35" t="str">
        <f t="shared" si="259"/>
        <v>25300081</v>
      </c>
      <c r="C16591" s="32" t="s">
        <v>1588</v>
      </c>
      <c r="D16591" s="34">
        <v>-1000</v>
      </c>
      <c r="E16591" s="34">
        <v>-1000</v>
      </c>
    </row>
    <row r="16592" spans="1:5" x14ac:dyDescent="0.25">
      <c r="A16592">
        <v>11</v>
      </c>
      <c r="B16592" s="35" t="str">
        <f t="shared" si="259"/>
        <v>25300091</v>
      </c>
      <c r="C16592" s="32" t="s">
        <v>1589</v>
      </c>
      <c r="D16592" s="34">
        <v>-1596532.39</v>
      </c>
      <c r="E16592" s="34">
        <v>-798266.24</v>
      </c>
    </row>
    <row r="16593" spans="1:5" x14ac:dyDescent="0.25">
      <c r="A16593">
        <v>11</v>
      </c>
      <c r="B16593" s="35" t="str">
        <f t="shared" si="259"/>
        <v>25300121</v>
      </c>
      <c r="C16593" s="32" t="s">
        <v>1590</v>
      </c>
      <c r="D16593" s="34">
        <v>-401436.45</v>
      </c>
      <c r="E16593" s="34">
        <v>-200718.24</v>
      </c>
    </row>
    <row r="16594" spans="1:5" x14ac:dyDescent="0.25">
      <c r="A16594">
        <v>11</v>
      </c>
      <c r="B16594" s="35" t="str">
        <f t="shared" si="259"/>
        <v>25300141</v>
      </c>
      <c r="C16594" s="32" t="s">
        <v>1591</v>
      </c>
      <c r="D16594" s="34">
        <v>-3352645.08</v>
      </c>
      <c r="E16594" s="34">
        <v>-2798643.78</v>
      </c>
    </row>
    <row r="16595" spans="1:5" x14ac:dyDescent="0.25">
      <c r="A16595">
        <v>11</v>
      </c>
      <c r="B16595" s="35" t="str">
        <f t="shared" si="259"/>
        <v>25300151</v>
      </c>
      <c r="C16595" s="32" t="s">
        <v>1592</v>
      </c>
      <c r="D16595" s="34">
        <v>-10612285.640000001</v>
      </c>
      <c r="E16595" s="34">
        <v>-11337805.67</v>
      </c>
    </row>
    <row r="16596" spans="1:5" x14ac:dyDescent="0.25">
      <c r="A16596">
        <v>11</v>
      </c>
      <c r="B16596" s="35" t="str">
        <f t="shared" si="259"/>
        <v>25300153</v>
      </c>
      <c r="C16596" s="32" t="s">
        <v>1593</v>
      </c>
      <c r="D16596" s="34">
        <v>-75000</v>
      </c>
      <c r="E16596" s="34">
        <v>-50000</v>
      </c>
    </row>
    <row r="16597" spans="1:5" x14ac:dyDescent="0.25">
      <c r="A16597">
        <v>11</v>
      </c>
      <c r="B16597" s="35" t="str">
        <f t="shared" si="259"/>
        <v>25300161</v>
      </c>
      <c r="C16597" s="32" t="s">
        <v>1594</v>
      </c>
      <c r="D16597" s="34">
        <v>-493553.66</v>
      </c>
      <c r="E16597" s="34">
        <v>-497861.64</v>
      </c>
    </row>
    <row r="16598" spans="1:5" x14ac:dyDescent="0.25">
      <c r="A16598">
        <v>11</v>
      </c>
      <c r="B16598" s="35" t="str">
        <f t="shared" si="259"/>
        <v>25300181</v>
      </c>
      <c r="C16598" s="32" t="s">
        <v>1595</v>
      </c>
      <c r="D16598" s="34">
        <v>-4188711.21</v>
      </c>
      <c r="E16598" s="34">
        <v>-4049183.74</v>
      </c>
    </row>
    <row r="16599" spans="1:5" x14ac:dyDescent="0.25">
      <c r="A16599">
        <v>11</v>
      </c>
      <c r="B16599" s="35" t="str">
        <f t="shared" si="259"/>
        <v>25300201</v>
      </c>
      <c r="C16599" s="32" t="s">
        <v>1596</v>
      </c>
      <c r="D16599" s="34">
        <v>-5625665</v>
      </c>
      <c r="E16599" s="34">
        <v>-5372049</v>
      </c>
    </row>
    <row r="16600" spans="1:5" x14ac:dyDescent="0.25">
      <c r="A16600">
        <v>11</v>
      </c>
      <c r="B16600" s="35" t="str">
        <f t="shared" ref="B16600:B16663" si="260">LEFT(C16600,8)</f>
        <v>25300212</v>
      </c>
      <c r="C16600" s="32" t="s">
        <v>1597</v>
      </c>
      <c r="D16600" s="34">
        <v>-8957972.5500000007</v>
      </c>
      <c r="E16600" s="34">
        <v>-8924986.8499999996</v>
      </c>
    </row>
    <row r="16601" spans="1:5" x14ac:dyDescent="0.25">
      <c r="A16601">
        <v>11</v>
      </c>
      <c r="B16601" s="35" t="str">
        <f t="shared" si="260"/>
        <v>25300281</v>
      </c>
      <c r="C16601" s="32" t="s">
        <v>1598</v>
      </c>
      <c r="D16601" s="34">
        <v>-506260</v>
      </c>
      <c r="E16601" s="34">
        <v>-500140</v>
      </c>
    </row>
    <row r="16602" spans="1:5" x14ac:dyDescent="0.25">
      <c r="A16602">
        <v>11</v>
      </c>
      <c r="B16602" s="35" t="str">
        <f t="shared" si="260"/>
        <v>25300293</v>
      </c>
      <c r="C16602" s="32" t="s">
        <v>1599</v>
      </c>
      <c r="D16602" s="34">
        <v>-10424796</v>
      </c>
      <c r="E16602" s="34">
        <v>-11000781.32</v>
      </c>
    </row>
    <row r="16603" spans="1:5" x14ac:dyDescent="0.25">
      <c r="A16603">
        <v>11</v>
      </c>
      <c r="B16603" s="35" t="str">
        <f t="shared" si="260"/>
        <v>25300323</v>
      </c>
      <c r="C16603" s="32" t="s">
        <v>1600</v>
      </c>
      <c r="D16603" s="34">
        <v>-40622.36</v>
      </c>
      <c r="E16603" s="34">
        <v>-28018.23</v>
      </c>
    </row>
    <row r="16604" spans="1:5" x14ac:dyDescent="0.25">
      <c r="A16604">
        <v>11</v>
      </c>
      <c r="B16604" s="35" t="str">
        <f t="shared" si="260"/>
        <v>25300343</v>
      </c>
      <c r="C16604" s="32" t="s">
        <v>1601</v>
      </c>
      <c r="D16604" s="34">
        <v>-2481898.29</v>
      </c>
      <c r="E16604" s="34">
        <v>-2534487.27</v>
      </c>
    </row>
    <row r="16605" spans="1:5" x14ac:dyDescent="0.25">
      <c r="A16605">
        <v>11</v>
      </c>
      <c r="B16605" s="35" t="str">
        <f t="shared" si="260"/>
        <v>25300353</v>
      </c>
      <c r="C16605" s="32" t="s">
        <v>1602</v>
      </c>
      <c r="D16605" s="34">
        <v>-4821852.2</v>
      </c>
      <c r="E16605" s="34">
        <v>-3668824.5</v>
      </c>
    </row>
    <row r="16606" spans="1:5" x14ac:dyDescent="0.25">
      <c r="A16606">
        <v>11</v>
      </c>
      <c r="B16606" s="35" t="str">
        <f t="shared" si="260"/>
        <v>25300363</v>
      </c>
      <c r="C16606" s="32" t="s">
        <v>1603</v>
      </c>
      <c r="D16606" s="34">
        <v>-1029278.91</v>
      </c>
      <c r="E16606" s="34">
        <v>-433380.42</v>
      </c>
    </row>
    <row r="16607" spans="1:5" x14ac:dyDescent="0.25">
      <c r="A16607">
        <v>11</v>
      </c>
      <c r="B16607" s="35" t="str">
        <f t="shared" si="260"/>
        <v>25300413</v>
      </c>
      <c r="C16607" s="32" t="s">
        <v>1605</v>
      </c>
      <c r="D16607" s="34">
        <v>-385017.8</v>
      </c>
      <c r="E16607" s="34">
        <v>-162112.70000000001</v>
      </c>
    </row>
    <row r="16608" spans="1:5" x14ac:dyDescent="0.25">
      <c r="A16608">
        <v>11</v>
      </c>
      <c r="B16608" s="35" t="str">
        <f t="shared" si="260"/>
        <v>25300443</v>
      </c>
      <c r="C16608" s="32" t="s">
        <v>1606</v>
      </c>
      <c r="D16608" s="34">
        <v>-619811.46</v>
      </c>
      <c r="E16608" s="34">
        <v>-493553.68</v>
      </c>
    </row>
    <row r="16609" spans="1:5" x14ac:dyDescent="0.25">
      <c r="A16609">
        <v>11</v>
      </c>
      <c r="B16609" s="35" t="str">
        <f t="shared" si="260"/>
        <v>25300503</v>
      </c>
      <c r="C16609" s="32" t="s">
        <v>1608</v>
      </c>
      <c r="D16609" s="34">
        <v>-9451.14</v>
      </c>
      <c r="E16609" s="33">
        <v>0</v>
      </c>
    </row>
    <row r="16610" spans="1:5" x14ac:dyDescent="0.25">
      <c r="A16610">
        <v>11</v>
      </c>
      <c r="B16610" s="35" t="str">
        <f t="shared" si="260"/>
        <v>25300513</v>
      </c>
      <c r="C16610" s="32" t="s">
        <v>1609</v>
      </c>
      <c r="D16610" s="33">
        <v>0</v>
      </c>
      <c r="E16610" s="33">
        <v>0</v>
      </c>
    </row>
    <row r="16611" spans="1:5" x14ac:dyDescent="0.25">
      <c r="A16611">
        <v>11</v>
      </c>
      <c r="B16611" s="35" t="str">
        <f t="shared" si="260"/>
        <v>25300541</v>
      </c>
      <c r="C16611" s="32" t="s">
        <v>1610</v>
      </c>
      <c r="D16611" s="34">
        <v>-4542436.4800000004</v>
      </c>
      <c r="E16611" s="34">
        <v>-508821.99</v>
      </c>
    </row>
    <row r="16612" spans="1:5" x14ac:dyDescent="0.25">
      <c r="A16612">
        <v>11</v>
      </c>
      <c r="B16612" s="35" t="str">
        <f t="shared" si="260"/>
        <v>25300553</v>
      </c>
      <c r="C16612" s="32" t="s">
        <v>1611</v>
      </c>
      <c r="D16612" s="34">
        <v>-3248.63</v>
      </c>
      <c r="E16612" s="34">
        <v>-7941.4</v>
      </c>
    </row>
    <row r="16613" spans="1:5" x14ac:dyDescent="0.25">
      <c r="A16613">
        <v>11</v>
      </c>
      <c r="B16613" s="35" t="str">
        <f t="shared" si="260"/>
        <v>25300561</v>
      </c>
      <c r="C16613" s="32" t="s">
        <v>1612</v>
      </c>
      <c r="D16613" s="34">
        <v>-8018182</v>
      </c>
      <c r="E16613" s="34">
        <v>-8062957</v>
      </c>
    </row>
    <row r="16614" spans="1:5" x14ac:dyDescent="0.25">
      <c r="A16614">
        <v>11</v>
      </c>
      <c r="B16614" s="35" t="str">
        <f t="shared" si="260"/>
        <v>25300581</v>
      </c>
      <c r="C16614" s="32" t="s">
        <v>1613</v>
      </c>
      <c r="D16614" s="34">
        <v>-5816651.3600000003</v>
      </c>
      <c r="E16614" s="34">
        <v>-6429863.0099999998</v>
      </c>
    </row>
    <row r="16615" spans="1:5" x14ac:dyDescent="0.25">
      <c r="A16615">
        <v>11</v>
      </c>
      <c r="B16615" s="35" t="str">
        <f t="shared" si="260"/>
        <v>25300582</v>
      </c>
      <c r="C16615" s="32" t="s">
        <v>1614</v>
      </c>
      <c r="D16615" s="34">
        <v>-2506054.4</v>
      </c>
      <c r="E16615" s="34">
        <v>-2811236.71</v>
      </c>
    </row>
    <row r="16616" spans="1:5" x14ac:dyDescent="0.25">
      <c r="A16616">
        <v>11</v>
      </c>
      <c r="B16616" s="35" t="str">
        <f t="shared" si="260"/>
        <v>25300591</v>
      </c>
      <c r="C16616" s="32" t="s">
        <v>1615</v>
      </c>
      <c r="D16616" s="34">
        <v>5816651.3600000003</v>
      </c>
      <c r="E16616" s="34">
        <v>6429863.0099999998</v>
      </c>
    </row>
    <row r="16617" spans="1:5" x14ac:dyDescent="0.25">
      <c r="A16617">
        <v>11</v>
      </c>
      <c r="B16617" s="35" t="str">
        <f t="shared" si="260"/>
        <v>25300592</v>
      </c>
      <c r="C16617" s="32" t="s">
        <v>1616</v>
      </c>
      <c r="D16617" s="34">
        <v>2506054.4</v>
      </c>
      <c r="E16617" s="34">
        <v>2811236.71</v>
      </c>
    </row>
    <row r="16618" spans="1:5" x14ac:dyDescent="0.25">
      <c r="A16618">
        <v>11</v>
      </c>
      <c r="B16618" s="35" t="str">
        <f t="shared" si="260"/>
        <v>25300602</v>
      </c>
      <c r="C16618" s="32" t="s">
        <v>1872</v>
      </c>
      <c r="D16618" s="34">
        <v>-7517481.7000000002</v>
      </c>
      <c r="E16618" s="33">
        <v>0</v>
      </c>
    </row>
    <row r="16619" spans="1:5" x14ac:dyDescent="0.25">
      <c r="A16619">
        <v>11</v>
      </c>
      <c r="B16619" s="35" t="str">
        <f t="shared" si="260"/>
        <v>25300611</v>
      </c>
      <c r="C16619" s="32" t="s">
        <v>1617</v>
      </c>
      <c r="D16619" s="34">
        <v>-61453331.560000002</v>
      </c>
      <c r="E16619" s="34">
        <v>-61657705.950000003</v>
      </c>
    </row>
    <row r="16620" spans="1:5" x14ac:dyDescent="0.25">
      <c r="A16620">
        <v>11</v>
      </c>
      <c r="B16620" s="35" t="str">
        <f t="shared" si="260"/>
        <v>25300621</v>
      </c>
      <c r="C16620" s="32" t="s">
        <v>1618</v>
      </c>
      <c r="D16620" s="34">
        <v>-7316160</v>
      </c>
      <c r="E16620" s="34">
        <v>-6505163.4400000004</v>
      </c>
    </row>
    <row r="16621" spans="1:5" x14ac:dyDescent="0.25">
      <c r="A16621">
        <v>11</v>
      </c>
      <c r="B16621" s="35" t="str">
        <f t="shared" si="260"/>
        <v>25300663</v>
      </c>
      <c r="C16621" s="32" t="s">
        <v>1873</v>
      </c>
      <c r="D16621" s="34">
        <v>-40533.32</v>
      </c>
      <c r="E16621" s="33">
        <v>0</v>
      </c>
    </row>
    <row r="16622" spans="1:5" x14ac:dyDescent="0.25">
      <c r="A16622">
        <v>11</v>
      </c>
      <c r="B16622" s="35" t="str">
        <f t="shared" si="260"/>
        <v>25300731</v>
      </c>
      <c r="C16622" s="32" t="s">
        <v>1619</v>
      </c>
      <c r="D16622" s="34">
        <v>-15154.75</v>
      </c>
      <c r="E16622" s="34">
        <v>-15154.75</v>
      </c>
    </row>
    <row r="16623" spans="1:5" x14ac:dyDescent="0.25">
      <c r="A16623">
        <v>11</v>
      </c>
      <c r="B16623" s="35" t="str">
        <f t="shared" si="260"/>
        <v>25300733</v>
      </c>
      <c r="C16623" s="32" t="s">
        <v>1620</v>
      </c>
      <c r="D16623" s="34">
        <v>-50468.17</v>
      </c>
      <c r="E16623" s="34">
        <v>-50468.17</v>
      </c>
    </row>
    <row r="16624" spans="1:5" x14ac:dyDescent="0.25">
      <c r="A16624">
        <v>11</v>
      </c>
      <c r="B16624" s="35" t="str">
        <f t="shared" si="260"/>
        <v>25300741</v>
      </c>
      <c r="C16624" s="32" t="s">
        <v>1874</v>
      </c>
      <c r="D16624" s="34">
        <v>-1257407</v>
      </c>
      <c r="E16624" s="33">
        <v>0</v>
      </c>
    </row>
    <row r="16625" spans="1:5" x14ac:dyDescent="0.25">
      <c r="A16625">
        <v>11</v>
      </c>
      <c r="B16625" s="35" t="str">
        <f t="shared" si="260"/>
        <v>25300742</v>
      </c>
      <c r="C16625" s="32" t="s">
        <v>1875</v>
      </c>
      <c r="D16625" s="34">
        <v>-19589757</v>
      </c>
      <c r="E16625" s="34">
        <v>-241756.9</v>
      </c>
    </row>
    <row r="16626" spans="1:5" x14ac:dyDescent="0.25">
      <c r="A16626">
        <v>11</v>
      </c>
      <c r="B16626" s="35" t="str">
        <f t="shared" si="260"/>
        <v>25300761</v>
      </c>
      <c r="C16626" s="32" t="s">
        <v>1621</v>
      </c>
      <c r="D16626" s="34">
        <v>-156092.45000000001</v>
      </c>
      <c r="E16626" s="34">
        <v>-131381.60999999999</v>
      </c>
    </row>
    <row r="16627" spans="1:5" x14ac:dyDescent="0.25">
      <c r="A16627">
        <v>11</v>
      </c>
      <c r="B16627" s="35" t="str">
        <f t="shared" si="260"/>
        <v>25300771</v>
      </c>
      <c r="C16627" s="32" t="s">
        <v>1622</v>
      </c>
      <c r="D16627" s="34">
        <v>-6040806.1600000001</v>
      </c>
      <c r="E16627" s="34">
        <v>-7295994.25</v>
      </c>
    </row>
    <row r="16628" spans="1:5" x14ac:dyDescent="0.25">
      <c r="A16628">
        <v>11</v>
      </c>
      <c r="B16628" s="35" t="str">
        <f t="shared" si="260"/>
        <v>25300772</v>
      </c>
      <c r="C16628" s="32" t="s">
        <v>1623</v>
      </c>
      <c r="D16628" s="33">
        <v>0</v>
      </c>
      <c r="E16628" s="34">
        <v>25841.7</v>
      </c>
    </row>
    <row r="16629" spans="1:5" x14ac:dyDescent="0.25">
      <c r="A16629">
        <v>11</v>
      </c>
      <c r="B16629" s="35" t="str">
        <f t="shared" si="260"/>
        <v>25300871</v>
      </c>
      <c r="C16629" s="32" t="s">
        <v>1876</v>
      </c>
      <c r="D16629" s="33">
        <v>0</v>
      </c>
      <c r="E16629" s="34">
        <v>-42430.720000000001</v>
      </c>
    </row>
    <row r="16630" spans="1:5" x14ac:dyDescent="0.25">
      <c r="A16630">
        <v>11</v>
      </c>
      <c r="B16630" s="35" t="str">
        <f t="shared" si="260"/>
        <v>25301073</v>
      </c>
      <c r="C16630" s="32" t="s">
        <v>1624</v>
      </c>
      <c r="D16630" s="33">
        <v>0</v>
      </c>
      <c r="E16630" s="34">
        <v>-1102.96</v>
      </c>
    </row>
    <row r="16631" spans="1:5" x14ac:dyDescent="0.25">
      <c r="A16631">
        <v>11</v>
      </c>
      <c r="B16631" s="35" t="str">
        <f t="shared" si="260"/>
        <v>25301151</v>
      </c>
      <c r="C16631" s="32" t="s">
        <v>1625</v>
      </c>
      <c r="D16631" s="34">
        <v>-1533693.07</v>
      </c>
      <c r="E16631" s="34">
        <v>-1037498.14</v>
      </c>
    </row>
    <row r="16632" spans="1:5" x14ac:dyDescent="0.25">
      <c r="A16632">
        <v>11</v>
      </c>
      <c r="B16632" s="35" t="str">
        <f t="shared" si="260"/>
        <v>25301203</v>
      </c>
      <c r="C16632" s="32" t="s">
        <v>1877</v>
      </c>
      <c r="D16632" s="34">
        <v>-84544.53</v>
      </c>
      <c r="E16632" s="33">
        <v>0</v>
      </c>
    </row>
    <row r="16633" spans="1:5" x14ac:dyDescent="0.25">
      <c r="A16633">
        <v>11</v>
      </c>
      <c r="B16633" s="35" t="str">
        <f t="shared" si="260"/>
        <v>25301213</v>
      </c>
      <c r="C16633" s="32" t="s">
        <v>1626</v>
      </c>
      <c r="D16633" s="34">
        <v>-675825</v>
      </c>
      <c r="E16633" s="34">
        <v>-675825</v>
      </c>
    </row>
    <row r="16634" spans="1:5" x14ac:dyDescent="0.25">
      <c r="A16634">
        <v>11</v>
      </c>
      <c r="B16634" s="35" t="str">
        <f t="shared" si="260"/>
        <v>25302221</v>
      </c>
      <c r="C16634" s="32" t="s">
        <v>1627</v>
      </c>
      <c r="D16634" s="34">
        <v>-3802700.45</v>
      </c>
      <c r="E16634" s="34">
        <v>-2595873.61</v>
      </c>
    </row>
    <row r="16635" spans="1:5" x14ac:dyDescent="0.25">
      <c r="A16635">
        <v>11</v>
      </c>
      <c r="B16635" s="35" t="str">
        <f t="shared" si="260"/>
        <v>25302222</v>
      </c>
      <c r="C16635" s="32" t="s">
        <v>1628</v>
      </c>
      <c r="D16635" s="34">
        <v>-7474754.0700000003</v>
      </c>
      <c r="E16635" s="34">
        <v>-10038180.76</v>
      </c>
    </row>
    <row r="16636" spans="1:5" x14ac:dyDescent="0.25">
      <c r="A16636">
        <v>11</v>
      </c>
      <c r="B16636" s="35" t="str">
        <f t="shared" si="260"/>
        <v>25302223</v>
      </c>
      <c r="C16636" s="32" t="s">
        <v>1629</v>
      </c>
      <c r="D16636" s="34">
        <v>-7734211</v>
      </c>
      <c r="E16636" s="34">
        <v>-7508396</v>
      </c>
    </row>
    <row r="16637" spans="1:5" x14ac:dyDescent="0.25">
      <c r="A16637">
        <v>11</v>
      </c>
      <c r="B16637" s="35" t="str">
        <f t="shared" si="260"/>
        <v>25303001</v>
      </c>
      <c r="C16637" s="32" t="s">
        <v>1630</v>
      </c>
      <c r="D16637" s="33">
        <v>0</v>
      </c>
      <c r="E16637" s="33">
        <v>0</v>
      </c>
    </row>
    <row r="16638" spans="1:5" x14ac:dyDescent="0.25">
      <c r="A16638">
        <v>11</v>
      </c>
      <c r="B16638" s="35" t="str">
        <f t="shared" si="260"/>
        <v>25303041</v>
      </c>
      <c r="C16638" s="32" t="s">
        <v>1632</v>
      </c>
      <c r="D16638" s="33">
        <v>0</v>
      </c>
      <c r="E16638" s="33">
        <v>0</v>
      </c>
    </row>
    <row r="16639" spans="1:5" x14ac:dyDescent="0.25">
      <c r="A16639">
        <v>11</v>
      </c>
      <c r="B16639" s="35" t="str">
        <f t="shared" si="260"/>
        <v>25303061</v>
      </c>
      <c r="C16639" s="32" t="s">
        <v>1633</v>
      </c>
      <c r="D16639" s="33">
        <v>0</v>
      </c>
      <c r="E16639" s="33">
        <v>0</v>
      </c>
    </row>
    <row r="16640" spans="1:5" x14ac:dyDescent="0.25">
      <c r="A16640">
        <v>11</v>
      </c>
      <c r="B16640" s="35" t="str">
        <f t="shared" si="260"/>
        <v xml:space="preserve">F253    </v>
      </c>
      <c r="C16640" s="25" t="s">
        <v>1634</v>
      </c>
      <c r="D16640" s="27">
        <v>-398297337.98000002</v>
      </c>
      <c r="E16640" s="27">
        <v>-363638071.39999998</v>
      </c>
    </row>
    <row r="16641" spans="1:5" x14ac:dyDescent="0.25">
      <c r="A16641">
        <v>11</v>
      </c>
      <c r="B16641" s="35" t="str">
        <f t="shared" si="260"/>
        <v>F1-P112.</v>
      </c>
      <c r="C16641" s="25" t="s">
        <v>261</v>
      </c>
      <c r="D16641" s="27">
        <v>-398297337.98000002</v>
      </c>
      <c r="E16641" s="27">
        <v>-363638071.39999998</v>
      </c>
    </row>
    <row r="16642" spans="1:5" x14ac:dyDescent="0.25">
      <c r="A16642">
        <v>11</v>
      </c>
      <c r="B16642" s="35" t="str">
        <f t="shared" si="260"/>
        <v>25400002</v>
      </c>
      <c r="C16642" s="32" t="s">
        <v>1635</v>
      </c>
      <c r="D16642" s="33">
        <v>0</v>
      </c>
      <c r="E16642" s="33">
        <v>0</v>
      </c>
    </row>
    <row r="16643" spans="1:5" x14ac:dyDescent="0.25">
      <c r="A16643">
        <v>11</v>
      </c>
      <c r="B16643" s="35" t="str">
        <f t="shared" si="260"/>
        <v>25400012</v>
      </c>
      <c r="C16643" s="32" t="s">
        <v>1636</v>
      </c>
      <c r="D16643" s="33">
        <v>0</v>
      </c>
      <c r="E16643" s="33">
        <v>0</v>
      </c>
    </row>
    <row r="16644" spans="1:5" x14ac:dyDescent="0.25">
      <c r="A16644">
        <v>11</v>
      </c>
      <c r="B16644" s="35" t="str">
        <f t="shared" si="260"/>
        <v>25400101</v>
      </c>
      <c r="C16644" s="32" t="s">
        <v>1637</v>
      </c>
      <c r="D16644" s="34">
        <v>-14839.08</v>
      </c>
      <c r="E16644" s="34">
        <v>-5150.21</v>
      </c>
    </row>
    <row r="16645" spans="1:5" x14ac:dyDescent="0.25">
      <c r="A16645">
        <v>11</v>
      </c>
      <c r="B16645" s="35" t="str">
        <f t="shared" si="260"/>
        <v>25400111</v>
      </c>
      <c r="C16645" s="32" t="s">
        <v>1638</v>
      </c>
      <c r="D16645" s="34">
        <v>-3324.19</v>
      </c>
      <c r="E16645" s="34">
        <v>-1154.5899999999999</v>
      </c>
    </row>
    <row r="16646" spans="1:5" x14ac:dyDescent="0.25">
      <c r="A16646">
        <v>11</v>
      </c>
      <c r="B16646" s="35" t="str">
        <f t="shared" si="260"/>
        <v>25400181</v>
      </c>
      <c r="C16646" s="32" t="s">
        <v>1639</v>
      </c>
      <c r="D16646" s="34">
        <v>-3933468</v>
      </c>
      <c r="E16646" s="34">
        <v>-2992869</v>
      </c>
    </row>
    <row r="16647" spans="1:5" x14ac:dyDescent="0.25">
      <c r="A16647">
        <v>11</v>
      </c>
      <c r="B16647" s="35" t="str">
        <f t="shared" si="260"/>
        <v>25400182</v>
      </c>
      <c r="C16647" s="32" t="s">
        <v>1640</v>
      </c>
      <c r="D16647" s="34">
        <v>-2104032</v>
      </c>
      <c r="E16647" s="34">
        <v>-1600881</v>
      </c>
    </row>
    <row r="16648" spans="1:5" x14ac:dyDescent="0.25">
      <c r="A16648">
        <v>11</v>
      </c>
      <c r="B16648" s="35" t="str">
        <f t="shared" si="260"/>
        <v>25400191</v>
      </c>
      <c r="C16648" s="32" t="s">
        <v>1641</v>
      </c>
      <c r="D16648" s="34">
        <v>-985648.42</v>
      </c>
      <c r="E16648" s="34">
        <v>-492824.44</v>
      </c>
    </row>
    <row r="16649" spans="1:5" x14ac:dyDescent="0.25">
      <c r="A16649">
        <v>11</v>
      </c>
      <c r="B16649" s="35" t="str">
        <f t="shared" si="260"/>
        <v>25400201</v>
      </c>
      <c r="C16649" s="32" t="s">
        <v>1642</v>
      </c>
      <c r="D16649" s="34">
        <v>-718978.02</v>
      </c>
      <c r="E16649" s="34">
        <v>-359489.11</v>
      </c>
    </row>
    <row r="16650" spans="1:5" x14ac:dyDescent="0.25">
      <c r="A16650">
        <v>11</v>
      </c>
      <c r="B16650" s="35" t="str">
        <f t="shared" si="260"/>
        <v>25400221</v>
      </c>
      <c r="C16650" s="32" t="s">
        <v>1643</v>
      </c>
      <c r="D16650" s="34">
        <v>-38517.519999999997</v>
      </c>
      <c r="E16650" s="34">
        <v>-1071007.6000000001</v>
      </c>
    </row>
    <row r="16651" spans="1:5" x14ac:dyDescent="0.25">
      <c r="A16651">
        <v>11</v>
      </c>
      <c r="B16651" s="35" t="str">
        <f t="shared" si="260"/>
        <v>25400261</v>
      </c>
      <c r="C16651" s="32" t="s">
        <v>1644</v>
      </c>
      <c r="D16651" s="34">
        <v>-93615823</v>
      </c>
      <c r="E16651" s="34">
        <v>-93615823</v>
      </c>
    </row>
    <row r="16652" spans="1:5" x14ac:dyDescent="0.25">
      <c r="A16652">
        <v>11</v>
      </c>
      <c r="B16652" s="35" t="str">
        <f t="shared" si="260"/>
        <v>25400291</v>
      </c>
      <c r="C16652" s="32" t="s">
        <v>1645</v>
      </c>
      <c r="D16652" s="34">
        <v>-16676.3</v>
      </c>
      <c r="E16652" s="34">
        <v>15029.09</v>
      </c>
    </row>
    <row r="16653" spans="1:5" x14ac:dyDescent="0.25">
      <c r="A16653">
        <v>11</v>
      </c>
      <c r="B16653" s="35" t="str">
        <f t="shared" si="260"/>
        <v>25400301</v>
      </c>
      <c r="C16653" s="32" t="s">
        <v>1646</v>
      </c>
      <c r="D16653" s="34">
        <v>1605.6</v>
      </c>
      <c r="E16653" s="34">
        <v>-29041.4</v>
      </c>
    </row>
    <row r="16654" spans="1:5" x14ac:dyDescent="0.25">
      <c r="A16654">
        <v>11</v>
      </c>
      <c r="B16654" s="35" t="str">
        <f t="shared" si="260"/>
        <v>25400311</v>
      </c>
      <c r="C16654" s="32" t="s">
        <v>1647</v>
      </c>
      <c r="D16654" s="34">
        <v>-5903.64</v>
      </c>
      <c r="E16654" s="34">
        <v>-35641.32</v>
      </c>
    </row>
    <row r="16655" spans="1:5" x14ac:dyDescent="0.25">
      <c r="A16655">
        <v>11</v>
      </c>
      <c r="B16655" s="35" t="str">
        <f t="shared" si="260"/>
        <v>25400321</v>
      </c>
      <c r="C16655" s="32" t="s">
        <v>1648</v>
      </c>
      <c r="D16655" s="34">
        <v>-44005.74</v>
      </c>
      <c r="E16655" s="34">
        <v>-65388.65</v>
      </c>
    </row>
    <row r="16656" spans="1:5" x14ac:dyDescent="0.25">
      <c r="A16656">
        <v>11</v>
      </c>
      <c r="B16656" s="35" t="str">
        <f t="shared" si="260"/>
        <v>25400331</v>
      </c>
      <c r="C16656" s="32" t="s">
        <v>1649</v>
      </c>
      <c r="D16656" s="34">
        <v>-496288.48</v>
      </c>
      <c r="E16656" s="34">
        <v>-737353.74</v>
      </c>
    </row>
    <row r="16657" spans="1:5" x14ac:dyDescent="0.25">
      <c r="A16657">
        <v>11</v>
      </c>
      <c r="B16657" s="35" t="str">
        <f t="shared" si="260"/>
        <v>25400341</v>
      </c>
      <c r="C16657" s="32" t="s">
        <v>1650</v>
      </c>
      <c r="D16657" s="34">
        <v>-11335549.890000001</v>
      </c>
      <c r="E16657" s="34">
        <v>-2685103.97</v>
      </c>
    </row>
    <row r="16658" spans="1:5" x14ac:dyDescent="0.25">
      <c r="A16658">
        <v>11</v>
      </c>
      <c r="B16658" s="35" t="str">
        <f t="shared" si="260"/>
        <v>25400342</v>
      </c>
      <c r="C16658" s="32" t="s">
        <v>1878</v>
      </c>
      <c r="D16658" s="34">
        <v>-2898559.57</v>
      </c>
      <c r="E16658" s="33">
        <v>0</v>
      </c>
    </row>
    <row r="16659" spans="1:5" x14ac:dyDescent="0.25">
      <c r="A16659">
        <v>11</v>
      </c>
      <c r="B16659" s="35" t="str">
        <f t="shared" si="260"/>
        <v>25400352</v>
      </c>
      <c r="C16659" s="32" t="s">
        <v>1879</v>
      </c>
      <c r="D16659" s="34">
        <v>-34198.32</v>
      </c>
      <c r="E16659" s="33">
        <v>0</v>
      </c>
    </row>
    <row r="16660" spans="1:5" x14ac:dyDescent="0.25">
      <c r="A16660">
        <v>11</v>
      </c>
      <c r="B16660" s="35" t="str">
        <f t="shared" si="260"/>
        <v>25400381</v>
      </c>
      <c r="C16660" s="32" t="s">
        <v>1880</v>
      </c>
      <c r="D16660" s="34">
        <v>-1259438.0900000001</v>
      </c>
      <c r="E16660" s="34">
        <v>-110665.89</v>
      </c>
    </row>
    <row r="16661" spans="1:5" x14ac:dyDescent="0.25">
      <c r="A16661">
        <v>11</v>
      </c>
      <c r="B16661" s="35" t="str">
        <f t="shared" si="260"/>
        <v>25400391</v>
      </c>
      <c r="C16661" s="32" t="s">
        <v>1758</v>
      </c>
      <c r="D16661" s="34">
        <v>-920232.24</v>
      </c>
      <c r="E16661" s="34">
        <v>-56928.89</v>
      </c>
    </row>
    <row r="16662" spans="1:5" x14ac:dyDescent="0.25">
      <c r="A16662">
        <v>11</v>
      </c>
      <c r="B16662" s="35" t="str">
        <f t="shared" si="260"/>
        <v>25400392</v>
      </c>
      <c r="C16662" s="32" t="s">
        <v>1652</v>
      </c>
      <c r="D16662" s="34">
        <v>-2100000</v>
      </c>
      <c r="E16662" s="34">
        <v>-10100000</v>
      </c>
    </row>
    <row r="16663" spans="1:5" x14ac:dyDescent="0.25">
      <c r="A16663">
        <v>11</v>
      </c>
      <c r="B16663" s="35" t="str">
        <f t="shared" si="260"/>
        <v>25400431</v>
      </c>
      <c r="C16663" s="32" t="s">
        <v>1881</v>
      </c>
      <c r="D16663" s="34">
        <v>28955.84</v>
      </c>
      <c r="E16663" s="33">
        <v>0</v>
      </c>
    </row>
    <row r="16664" spans="1:5" x14ac:dyDescent="0.25">
      <c r="A16664">
        <v>11</v>
      </c>
      <c r="B16664" s="35" t="str">
        <f t="shared" ref="B16664:B16727" si="261">LEFT(C16664,8)</f>
        <v>25400441</v>
      </c>
      <c r="C16664" s="32" t="s">
        <v>1882</v>
      </c>
      <c r="D16664" s="34">
        <v>-34554.36</v>
      </c>
      <c r="E16664" s="33">
        <v>0</v>
      </c>
    </row>
    <row r="16665" spans="1:5" x14ac:dyDescent="0.25">
      <c r="A16665">
        <v>11</v>
      </c>
      <c r="B16665" s="35" t="str">
        <f t="shared" si="261"/>
        <v>25400451</v>
      </c>
      <c r="C16665" s="32" t="s">
        <v>1654</v>
      </c>
      <c r="D16665" s="33">
        <v>0</v>
      </c>
      <c r="E16665" s="34">
        <v>-31078.65</v>
      </c>
    </row>
    <row r="16666" spans="1:5" x14ac:dyDescent="0.25">
      <c r="A16666">
        <v>11</v>
      </c>
      <c r="B16666" s="35" t="str">
        <f t="shared" si="261"/>
        <v>25400461</v>
      </c>
      <c r="C16666" s="32" t="s">
        <v>1655</v>
      </c>
      <c r="D16666" s="33">
        <v>0</v>
      </c>
      <c r="E16666" s="34">
        <v>-13054.07</v>
      </c>
    </row>
    <row r="16667" spans="1:5" x14ac:dyDescent="0.25">
      <c r="A16667">
        <v>11</v>
      </c>
      <c r="B16667" s="35" t="str">
        <f t="shared" si="261"/>
        <v>25400471</v>
      </c>
      <c r="C16667" s="32" t="s">
        <v>1656</v>
      </c>
      <c r="D16667" s="34">
        <v>-48866.33</v>
      </c>
      <c r="E16667" s="34">
        <v>-318387.59999999998</v>
      </c>
    </row>
    <row r="16668" spans="1:5" x14ac:dyDescent="0.25">
      <c r="A16668">
        <v>11</v>
      </c>
      <c r="B16668" s="35" t="str">
        <f t="shared" si="261"/>
        <v>25400481</v>
      </c>
      <c r="C16668" s="32" t="s">
        <v>1657</v>
      </c>
      <c r="D16668" s="33">
        <v>0</v>
      </c>
      <c r="E16668" s="34">
        <v>-146353.32</v>
      </c>
    </row>
    <row r="16669" spans="1:5" x14ac:dyDescent="0.25">
      <c r="A16669">
        <v>11</v>
      </c>
      <c r="B16669" s="35" t="str">
        <f t="shared" si="261"/>
        <v>25400491</v>
      </c>
      <c r="C16669" s="32" t="s">
        <v>1658</v>
      </c>
      <c r="D16669" s="34">
        <v>-3040076</v>
      </c>
      <c r="E16669" s="34">
        <v>-1520041</v>
      </c>
    </row>
    <row r="16670" spans="1:5" x14ac:dyDescent="0.25">
      <c r="A16670">
        <v>11</v>
      </c>
      <c r="B16670" s="35" t="str">
        <f t="shared" si="261"/>
        <v>25400501</v>
      </c>
      <c r="C16670" s="32" t="s">
        <v>1659</v>
      </c>
      <c r="D16670" s="34">
        <v>-880053</v>
      </c>
      <c r="E16670" s="34">
        <v>-440031</v>
      </c>
    </row>
    <row r="16671" spans="1:5" x14ac:dyDescent="0.25">
      <c r="A16671">
        <v>11</v>
      </c>
      <c r="B16671" s="35" t="str">
        <f t="shared" si="261"/>
        <v>25400521</v>
      </c>
      <c r="C16671" s="32" t="s">
        <v>1660</v>
      </c>
      <c r="D16671" s="34">
        <v>-11200000</v>
      </c>
      <c r="E16671" s="33">
        <v>0</v>
      </c>
    </row>
    <row r="16672" spans="1:5" x14ac:dyDescent="0.25">
      <c r="A16672">
        <v>11</v>
      </c>
      <c r="B16672" s="35" t="str">
        <f t="shared" si="261"/>
        <v>25400601</v>
      </c>
      <c r="C16672" s="32" t="s">
        <v>1661</v>
      </c>
      <c r="D16672" s="33">
        <v>0</v>
      </c>
      <c r="E16672" s="33">
        <v>0</v>
      </c>
    </row>
    <row r="16673" spans="1:5" x14ac:dyDescent="0.25">
      <c r="A16673">
        <v>11</v>
      </c>
      <c r="B16673" s="35" t="str">
        <f t="shared" si="261"/>
        <v>25400631</v>
      </c>
      <c r="C16673" s="32" t="s">
        <v>1663</v>
      </c>
      <c r="D16673" s="33">
        <v>0</v>
      </c>
      <c r="E16673" s="33">
        <v>0</v>
      </c>
    </row>
    <row r="16674" spans="1:5" x14ac:dyDescent="0.25">
      <c r="A16674">
        <v>11</v>
      </c>
      <c r="B16674" s="35" t="str">
        <f t="shared" si="261"/>
        <v>25400641</v>
      </c>
      <c r="C16674" s="32" t="s">
        <v>1664</v>
      </c>
      <c r="D16674" s="33">
        <v>0</v>
      </c>
      <c r="E16674" s="33">
        <v>0</v>
      </c>
    </row>
    <row r="16675" spans="1:5" x14ac:dyDescent="0.25">
      <c r="A16675">
        <v>11</v>
      </c>
      <c r="B16675" s="35" t="str">
        <f t="shared" si="261"/>
        <v>25400651</v>
      </c>
      <c r="C16675" s="32" t="s">
        <v>1665</v>
      </c>
      <c r="D16675" s="33">
        <v>0</v>
      </c>
      <c r="E16675" s="33">
        <v>0</v>
      </c>
    </row>
    <row r="16676" spans="1:5" x14ac:dyDescent="0.25">
      <c r="A16676">
        <v>11</v>
      </c>
      <c r="B16676" s="35" t="str">
        <f t="shared" si="261"/>
        <v>25400661</v>
      </c>
      <c r="C16676" s="32" t="s">
        <v>1666</v>
      </c>
      <c r="D16676" s="33">
        <v>0</v>
      </c>
      <c r="E16676" s="33">
        <v>0</v>
      </c>
    </row>
    <row r="16677" spans="1:5" x14ac:dyDescent="0.25">
      <c r="A16677">
        <v>11</v>
      </c>
      <c r="B16677" s="35" t="str">
        <f t="shared" si="261"/>
        <v>25400691</v>
      </c>
      <c r="C16677" s="32" t="s">
        <v>1668</v>
      </c>
      <c r="D16677" s="33">
        <v>0</v>
      </c>
      <c r="E16677" s="33">
        <v>0</v>
      </c>
    </row>
    <row r="16678" spans="1:5" x14ac:dyDescent="0.25">
      <c r="A16678">
        <v>11</v>
      </c>
      <c r="B16678" s="35" t="str">
        <f t="shared" si="261"/>
        <v>25400692</v>
      </c>
      <c r="C16678" s="32" t="s">
        <v>1669</v>
      </c>
      <c r="D16678" s="33">
        <v>0</v>
      </c>
      <c r="E16678" s="33">
        <v>0</v>
      </c>
    </row>
    <row r="16679" spans="1:5" x14ac:dyDescent="0.25">
      <c r="A16679">
        <v>11</v>
      </c>
      <c r="B16679" s="35" t="str">
        <f t="shared" si="261"/>
        <v>25400701</v>
      </c>
      <c r="C16679" s="32" t="s">
        <v>1670</v>
      </c>
      <c r="D16679" s="33">
        <v>0</v>
      </c>
      <c r="E16679" s="33">
        <v>0</v>
      </c>
    </row>
    <row r="16680" spans="1:5" x14ac:dyDescent="0.25">
      <c r="A16680">
        <v>11</v>
      </c>
      <c r="B16680" s="35" t="str">
        <f t="shared" si="261"/>
        <v>25400711</v>
      </c>
      <c r="C16680" s="32" t="s">
        <v>1671</v>
      </c>
      <c r="D16680" s="33">
        <v>0</v>
      </c>
      <c r="E16680" s="33">
        <v>0</v>
      </c>
    </row>
    <row r="16681" spans="1:5" x14ac:dyDescent="0.25">
      <c r="A16681">
        <v>11</v>
      </c>
      <c r="B16681" s="35" t="str">
        <f t="shared" si="261"/>
        <v>25400721</v>
      </c>
      <c r="C16681" s="32" t="s">
        <v>1672</v>
      </c>
      <c r="D16681" s="33">
        <v>0</v>
      </c>
      <c r="E16681" s="33">
        <v>0</v>
      </c>
    </row>
    <row r="16682" spans="1:5" x14ac:dyDescent="0.25">
      <c r="A16682">
        <v>11</v>
      </c>
      <c r="B16682" s="35" t="str">
        <f t="shared" si="261"/>
        <v>25400741</v>
      </c>
      <c r="C16682" s="32" t="s">
        <v>1673</v>
      </c>
      <c r="D16682" s="33">
        <v>0</v>
      </c>
      <c r="E16682" s="33">
        <v>0</v>
      </c>
    </row>
    <row r="16683" spans="1:5" x14ac:dyDescent="0.25">
      <c r="A16683">
        <v>11</v>
      </c>
      <c r="B16683" s="35" t="str">
        <f t="shared" si="261"/>
        <v>25400751</v>
      </c>
      <c r="C16683" s="32" t="s">
        <v>1674</v>
      </c>
      <c r="D16683" s="33">
        <v>0</v>
      </c>
      <c r="E16683" s="33">
        <v>0</v>
      </c>
    </row>
    <row r="16684" spans="1:5" x14ac:dyDescent="0.25">
      <c r="A16684">
        <v>11</v>
      </c>
      <c r="B16684" s="35" t="str">
        <f t="shared" si="261"/>
        <v>25400761</v>
      </c>
      <c r="C16684" s="32" t="s">
        <v>1675</v>
      </c>
      <c r="D16684" s="33">
        <v>0</v>
      </c>
      <c r="E16684" s="33">
        <v>0</v>
      </c>
    </row>
    <row r="16685" spans="1:5" x14ac:dyDescent="0.25">
      <c r="A16685">
        <v>11</v>
      </c>
      <c r="B16685" s="35" t="str">
        <f t="shared" si="261"/>
        <v>25400771</v>
      </c>
      <c r="C16685" s="32" t="s">
        <v>1676</v>
      </c>
      <c r="D16685" s="33">
        <v>0</v>
      </c>
      <c r="E16685" s="33">
        <v>0</v>
      </c>
    </row>
    <row r="16686" spans="1:5" x14ac:dyDescent="0.25">
      <c r="A16686">
        <v>11</v>
      </c>
      <c r="B16686" s="35" t="str">
        <f t="shared" si="261"/>
        <v>25400801</v>
      </c>
      <c r="C16686" s="32" t="s">
        <v>1677</v>
      </c>
      <c r="D16686" s="33">
        <v>0</v>
      </c>
      <c r="E16686" s="33">
        <v>0</v>
      </c>
    </row>
    <row r="16687" spans="1:5" x14ac:dyDescent="0.25">
      <c r="A16687">
        <v>11</v>
      </c>
      <c r="B16687" s="35" t="str">
        <f t="shared" si="261"/>
        <v>25400802</v>
      </c>
      <c r="C16687" s="32" t="s">
        <v>1678</v>
      </c>
      <c r="D16687" s="33">
        <v>0</v>
      </c>
      <c r="E16687" s="33">
        <v>0</v>
      </c>
    </row>
    <row r="16688" spans="1:5" x14ac:dyDescent="0.25">
      <c r="A16688">
        <v>11</v>
      </c>
      <c r="B16688" s="35" t="str">
        <f t="shared" si="261"/>
        <v xml:space="preserve">F254    </v>
      </c>
      <c r="C16688" s="25" t="s">
        <v>1682</v>
      </c>
      <c r="D16688" s="27">
        <v>-135698470.75</v>
      </c>
      <c r="E16688" s="27">
        <v>-116413239.36</v>
      </c>
    </row>
    <row r="16689" spans="1:5" x14ac:dyDescent="0.25">
      <c r="A16689">
        <v>11</v>
      </c>
      <c r="B16689" s="35" t="str">
        <f t="shared" si="261"/>
        <v>F1-P112.</v>
      </c>
      <c r="C16689" s="25" t="s">
        <v>262</v>
      </c>
      <c r="D16689" s="27">
        <v>-135698470.75</v>
      </c>
      <c r="E16689" s="27">
        <v>-116413239.36</v>
      </c>
    </row>
    <row r="16690" spans="1:5" x14ac:dyDescent="0.25">
      <c r="A16690">
        <v>11</v>
      </c>
      <c r="B16690" s="35" t="str">
        <f t="shared" si="261"/>
        <v>28200002</v>
      </c>
      <c r="C16690" s="32" t="s">
        <v>1683</v>
      </c>
      <c r="D16690" s="34">
        <v>-533721068.02999997</v>
      </c>
      <c r="E16690" s="34">
        <v>-568642977.46000004</v>
      </c>
    </row>
    <row r="16691" spans="1:5" x14ac:dyDescent="0.25">
      <c r="A16691">
        <v>11</v>
      </c>
      <c r="B16691" s="35" t="str">
        <f t="shared" si="261"/>
        <v>28200013</v>
      </c>
      <c r="C16691" s="32" t="s">
        <v>1684</v>
      </c>
      <c r="D16691" s="34">
        <v>-49274358.609999999</v>
      </c>
      <c r="E16691" s="34">
        <v>-97277368.950000003</v>
      </c>
    </row>
    <row r="16692" spans="1:5" x14ac:dyDescent="0.25">
      <c r="A16692">
        <v>11</v>
      </c>
      <c r="B16692" s="35" t="str">
        <f t="shared" si="261"/>
        <v>28200121</v>
      </c>
      <c r="C16692" s="32" t="s">
        <v>1685</v>
      </c>
      <c r="D16692" s="34">
        <v>-1309412170.9400001</v>
      </c>
      <c r="E16692" s="34">
        <v>-1360300762.5999999</v>
      </c>
    </row>
    <row r="16693" spans="1:5" x14ac:dyDescent="0.25">
      <c r="A16693">
        <v>11</v>
      </c>
      <c r="B16693" s="35" t="str">
        <f t="shared" si="261"/>
        <v xml:space="preserve">F282    </v>
      </c>
      <c r="C16693" s="25" t="s">
        <v>267</v>
      </c>
      <c r="D16693" s="27">
        <v>-1892407597.5799999</v>
      </c>
      <c r="E16693" s="27">
        <v>-2026221109.01</v>
      </c>
    </row>
    <row r="16694" spans="1:5" x14ac:dyDescent="0.25">
      <c r="A16694">
        <v>11</v>
      </c>
      <c r="B16694" s="35" t="str">
        <f t="shared" si="261"/>
        <v>28300031</v>
      </c>
      <c r="C16694" s="32" t="s">
        <v>1687</v>
      </c>
      <c r="D16694" s="34">
        <v>-10708723.4</v>
      </c>
      <c r="E16694" s="34">
        <v>-4001924.21</v>
      </c>
    </row>
    <row r="16695" spans="1:5" x14ac:dyDescent="0.25">
      <c r="A16695">
        <v>11</v>
      </c>
      <c r="B16695" s="35" t="str">
        <f t="shared" si="261"/>
        <v>28300033</v>
      </c>
      <c r="C16695" s="32" t="s">
        <v>1688</v>
      </c>
      <c r="D16695" s="34">
        <v>-72918009.930000007</v>
      </c>
      <c r="E16695" s="34">
        <v>-76585413.75</v>
      </c>
    </row>
    <row r="16696" spans="1:5" x14ac:dyDescent="0.25">
      <c r="A16696">
        <v>11</v>
      </c>
      <c r="B16696" s="35" t="str">
        <f t="shared" si="261"/>
        <v>28300041</v>
      </c>
      <c r="C16696" s="32" t="s">
        <v>1689</v>
      </c>
      <c r="D16696" s="34">
        <v>-2052584.82</v>
      </c>
      <c r="E16696" s="34">
        <v>-422608.81</v>
      </c>
    </row>
    <row r="16697" spans="1:5" x14ac:dyDescent="0.25">
      <c r="A16697">
        <v>11</v>
      </c>
      <c r="B16697" s="35" t="str">
        <f t="shared" si="261"/>
        <v>28300043</v>
      </c>
      <c r="C16697" s="32" t="s">
        <v>1690</v>
      </c>
      <c r="D16697" s="34">
        <v>-14743843.1</v>
      </c>
      <c r="E16697" s="34">
        <v>-13937995.07</v>
      </c>
    </row>
    <row r="16698" spans="1:5" x14ac:dyDescent="0.25">
      <c r="A16698">
        <v>11</v>
      </c>
      <c r="B16698" s="35" t="str">
        <f t="shared" si="261"/>
        <v>28300081</v>
      </c>
      <c r="C16698" s="32" t="s">
        <v>1691</v>
      </c>
      <c r="D16698" s="34">
        <v>-4919888.4000000004</v>
      </c>
      <c r="E16698" s="34">
        <v>-4699341.1500000004</v>
      </c>
    </row>
    <row r="16699" spans="1:5" x14ac:dyDescent="0.25">
      <c r="A16699">
        <v>11</v>
      </c>
      <c r="B16699" s="35" t="str">
        <f t="shared" si="261"/>
        <v>28300091</v>
      </c>
      <c r="C16699" s="32" t="s">
        <v>1692</v>
      </c>
      <c r="D16699" s="34">
        <v>-1696642.4</v>
      </c>
      <c r="E16699" s="34">
        <v>-848318</v>
      </c>
    </row>
    <row r="16700" spans="1:5" x14ac:dyDescent="0.25">
      <c r="A16700">
        <v>11</v>
      </c>
      <c r="B16700" s="35" t="str">
        <f t="shared" si="261"/>
        <v>28300101</v>
      </c>
      <c r="C16700" s="32" t="s">
        <v>1693</v>
      </c>
      <c r="D16700" s="33">
        <v>0</v>
      </c>
      <c r="E16700" s="33">
        <v>0</v>
      </c>
    </row>
    <row r="16701" spans="1:5" x14ac:dyDescent="0.25">
      <c r="A16701">
        <v>11</v>
      </c>
      <c r="B16701" s="35" t="str">
        <f t="shared" si="261"/>
        <v>28300152</v>
      </c>
      <c r="C16701" s="32" t="s">
        <v>1694</v>
      </c>
      <c r="D16701" s="34">
        <v>-8310671.6699999999</v>
      </c>
      <c r="E16701" s="34">
        <v>-2785685.71</v>
      </c>
    </row>
    <row r="16702" spans="1:5" x14ac:dyDescent="0.25">
      <c r="A16702">
        <v>11</v>
      </c>
      <c r="B16702" s="35" t="str">
        <f t="shared" si="261"/>
        <v>28300162</v>
      </c>
      <c r="C16702" s="32" t="s">
        <v>1695</v>
      </c>
      <c r="D16702" s="34">
        <v>-1005788.06</v>
      </c>
      <c r="E16702" s="34">
        <v>-404804.57</v>
      </c>
    </row>
    <row r="16703" spans="1:5" x14ac:dyDescent="0.25">
      <c r="A16703">
        <v>11</v>
      </c>
      <c r="B16703" s="35" t="str">
        <f t="shared" si="261"/>
        <v>28300211</v>
      </c>
      <c r="C16703" s="32" t="s">
        <v>1696</v>
      </c>
      <c r="D16703" s="34">
        <v>-24463549.23</v>
      </c>
      <c r="E16703" s="34">
        <v>-19497884.68</v>
      </c>
    </row>
    <row r="16704" spans="1:5" x14ac:dyDescent="0.25">
      <c r="A16704">
        <v>11</v>
      </c>
      <c r="B16704" s="35" t="str">
        <f t="shared" si="261"/>
        <v>28300221</v>
      </c>
      <c r="C16704" s="32" t="s">
        <v>1698</v>
      </c>
      <c r="D16704" s="34">
        <v>-6364985.4299999997</v>
      </c>
      <c r="E16704" s="34">
        <v>-6364985.4299999997</v>
      </c>
    </row>
    <row r="16705" spans="1:5" x14ac:dyDescent="0.25">
      <c r="A16705">
        <v>11</v>
      </c>
      <c r="B16705" s="35" t="str">
        <f t="shared" si="261"/>
        <v>28300232</v>
      </c>
      <c r="C16705" s="32" t="s">
        <v>1699</v>
      </c>
      <c r="D16705" s="34">
        <v>-0.01</v>
      </c>
      <c r="E16705" s="34">
        <v>-8803085.9700000007</v>
      </c>
    </row>
    <row r="16706" spans="1:5" x14ac:dyDescent="0.25">
      <c r="A16706">
        <v>11</v>
      </c>
      <c r="B16706" s="35" t="str">
        <f t="shared" si="261"/>
        <v>28300252</v>
      </c>
      <c r="C16706" s="32" t="s">
        <v>1700</v>
      </c>
      <c r="D16706" s="34">
        <v>-7953132.9500000002</v>
      </c>
      <c r="E16706" s="34">
        <v>-8845346.1099999994</v>
      </c>
    </row>
    <row r="16707" spans="1:5" x14ac:dyDescent="0.25">
      <c r="A16707">
        <v>11</v>
      </c>
      <c r="B16707" s="35" t="str">
        <f t="shared" si="261"/>
        <v>28300262</v>
      </c>
      <c r="C16707" s="32" t="s">
        <v>1701</v>
      </c>
      <c r="D16707" s="34">
        <v>-3006114.97</v>
      </c>
      <c r="E16707" s="34">
        <v>-2705737.22</v>
      </c>
    </row>
    <row r="16708" spans="1:5" x14ac:dyDescent="0.25">
      <c r="A16708">
        <v>11</v>
      </c>
      <c r="B16708" s="35" t="str">
        <f t="shared" si="261"/>
        <v>28300311</v>
      </c>
      <c r="C16708" s="32" t="s">
        <v>1702</v>
      </c>
      <c r="D16708" s="34">
        <v>-8455227.6999999993</v>
      </c>
      <c r="E16708" s="34">
        <v>-8455227.6999999993</v>
      </c>
    </row>
    <row r="16709" spans="1:5" x14ac:dyDescent="0.25">
      <c r="A16709">
        <v>11</v>
      </c>
      <c r="B16709" s="35" t="str">
        <f t="shared" si="261"/>
        <v>28300361</v>
      </c>
      <c r="C16709" s="32" t="s">
        <v>1703</v>
      </c>
      <c r="D16709" s="34">
        <v>-70264584.579999998</v>
      </c>
      <c r="E16709" s="34">
        <v>-70070164.219999999</v>
      </c>
    </row>
    <row r="16710" spans="1:5" x14ac:dyDescent="0.25">
      <c r="A16710">
        <v>11</v>
      </c>
      <c r="B16710" s="35" t="str">
        <f t="shared" si="261"/>
        <v>28300362</v>
      </c>
      <c r="C16710" s="32" t="s">
        <v>1704</v>
      </c>
      <c r="D16710" s="34">
        <v>-1252850.99</v>
      </c>
      <c r="E16710" s="34">
        <v>-1469400.92</v>
      </c>
    </row>
    <row r="16711" spans="1:5" x14ac:dyDescent="0.25">
      <c r="A16711">
        <v>11</v>
      </c>
      <c r="B16711" s="35" t="str">
        <f t="shared" si="261"/>
        <v>28300431</v>
      </c>
      <c r="C16711" s="32" t="s">
        <v>1883</v>
      </c>
      <c r="D16711" s="34">
        <v>-563303.85</v>
      </c>
      <c r="E16711" s="34">
        <v>469061.73</v>
      </c>
    </row>
    <row r="16712" spans="1:5" x14ac:dyDescent="0.25">
      <c r="A16712">
        <v>11</v>
      </c>
      <c r="B16712" s="35" t="str">
        <f t="shared" si="261"/>
        <v>28300441</v>
      </c>
      <c r="C16712" s="32" t="s">
        <v>1705</v>
      </c>
      <c r="D16712" s="34">
        <v>-3664257</v>
      </c>
      <c r="E16712" s="34">
        <v>-3653111.77</v>
      </c>
    </row>
    <row r="16713" spans="1:5" x14ac:dyDescent="0.25">
      <c r="A16713">
        <v>11</v>
      </c>
      <c r="B16713" s="35" t="str">
        <f t="shared" si="261"/>
        <v>28300501</v>
      </c>
      <c r="C16713" s="32" t="s">
        <v>1706</v>
      </c>
      <c r="D16713" s="34">
        <v>1210360.45</v>
      </c>
      <c r="E16713" s="34">
        <v>1082606.95</v>
      </c>
    </row>
    <row r="16714" spans="1:5" x14ac:dyDescent="0.25">
      <c r="A16714">
        <v>11</v>
      </c>
      <c r="B16714" s="35" t="str">
        <f t="shared" si="261"/>
        <v>28300503</v>
      </c>
      <c r="C16714" s="32" t="s">
        <v>1707</v>
      </c>
      <c r="D16714" s="34">
        <v>-4850439.6900000004</v>
      </c>
      <c r="E16714" s="34">
        <v>-4622427.29</v>
      </c>
    </row>
    <row r="16715" spans="1:5" x14ac:dyDescent="0.25">
      <c r="A16715">
        <v>11</v>
      </c>
      <c r="B16715" s="35" t="str">
        <f t="shared" si="261"/>
        <v>28300511</v>
      </c>
      <c r="C16715" s="32" t="s">
        <v>1708</v>
      </c>
      <c r="D16715" s="34">
        <v>-1236584.3</v>
      </c>
      <c r="E16715" s="34">
        <v>-1209020.3999999999</v>
      </c>
    </row>
    <row r="16716" spans="1:5" x14ac:dyDescent="0.25">
      <c r="A16716">
        <v>11</v>
      </c>
      <c r="B16716" s="35" t="str">
        <f t="shared" si="261"/>
        <v>28300561</v>
      </c>
      <c r="C16716" s="32" t="s">
        <v>1710</v>
      </c>
      <c r="D16716" s="34">
        <v>-13695765.060000001</v>
      </c>
      <c r="E16716" s="34">
        <v>-12849385.68</v>
      </c>
    </row>
    <row r="16717" spans="1:5" x14ac:dyDescent="0.25">
      <c r="A16717">
        <v>11</v>
      </c>
      <c r="B16717" s="35" t="str">
        <f t="shared" si="261"/>
        <v>28300581</v>
      </c>
      <c r="C16717" s="32" t="s">
        <v>1711</v>
      </c>
      <c r="D16717" s="34">
        <v>-11353240.08</v>
      </c>
      <c r="E16717" s="34">
        <v>-10447985.390000001</v>
      </c>
    </row>
    <row r="16718" spans="1:5" x14ac:dyDescent="0.25">
      <c r="A16718">
        <v>11</v>
      </c>
      <c r="B16718" s="35" t="str">
        <f t="shared" si="261"/>
        <v>28300651</v>
      </c>
      <c r="C16718" s="32" t="s">
        <v>1712</v>
      </c>
      <c r="D16718" s="34">
        <v>-7569296.6399999997</v>
      </c>
      <c r="E16718" s="34">
        <v>-6947218.1200000001</v>
      </c>
    </row>
    <row r="16719" spans="1:5" x14ac:dyDescent="0.25">
      <c r="A16719">
        <v>11</v>
      </c>
      <c r="B16719" s="35" t="str">
        <f t="shared" si="261"/>
        <v>28300661</v>
      </c>
      <c r="C16719" s="32" t="s">
        <v>1713</v>
      </c>
      <c r="D16719" s="34">
        <v>-8272403.6500000004</v>
      </c>
      <c r="E16719" s="34">
        <v>-7346782.7999999998</v>
      </c>
    </row>
    <row r="16720" spans="1:5" x14ac:dyDescent="0.25">
      <c r="A16720">
        <v>11</v>
      </c>
      <c r="B16720" s="35" t="str">
        <f t="shared" si="261"/>
        <v>28300731</v>
      </c>
      <c r="C16720" s="32" t="s">
        <v>1714</v>
      </c>
      <c r="D16720" s="34">
        <v>-4482751.62</v>
      </c>
      <c r="E16720" s="34">
        <v>-3032448.92</v>
      </c>
    </row>
    <row r="16721" spans="1:5" x14ac:dyDescent="0.25">
      <c r="A16721">
        <v>11</v>
      </c>
      <c r="B16721" s="35" t="str">
        <f t="shared" si="261"/>
        <v>28300741</v>
      </c>
      <c r="C16721" s="32" t="s">
        <v>1715</v>
      </c>
      <c r="D16721" s="34">
        <v>-432064.12</v>
      </c>
      <c r="E16721" s="34">
        <v>-216029.07</v>
      </c>
    </row>
    <row r="16722" spans="1:5" x14ac:dyDescent="0.25">
      <c r="A16722">
        <v>11</v>
      </c>
      <c r="B16722" s="35" t="str">
        <f t="shared" si="261"/>
        <v>28300761</v>
      </c>
      <c r="C16722" s="32" t="s">
        <v>1716</v>
      </c>
      <c r="D16722" s="34">
        <v>-2706973.85</v>
      </c>
      <c r="E16722" s="34">
        <v>-2627938.6</v>
      </c>
    </row>
    <row r="16723" spans="1:5" x14ac:dyDescent="0.25">
      <c r="A16723">
        <v>11</v>
      </c>
      <c r="B16723" s="35" t="str">
        <f t="shared" si="261"/>
        <v>28302001</v>
      </c>
      <c r="C16723" s="32" t="s">
        <v>1717</v>
      </c>
      <c r="D16723" s="34">
        <v>-7896216.6100000003</v>
      </c>
      <c r="E16723" s="34">
        <v>-1225192.3700000001</v>
      </c>
    </row>
    <row r="16724" spans="1:5" x14ac:dyDescent="0.25">
      <c r="A16724">
        <v>11</v>
      </c>
      <c r="B16724" s="35" t="str">
        <f t="shared" si="261"/>
        <v>28302002</v>
      </c>
      <c r="C16724" s="32" t="s">
        <v>1718</v>
      </c>
      <c r="D16724" s="34">
        <v>-29002797.48</v>
      </c>
      <c r="E16724" s="34">
        <v>-23367444.789999999</v>
      </c>
    </row>
    <row r="16725" spans="1:5" x14ac:dyDescent="0.25">
      <c r="A16725">
        <v>11</v>
      </c>
      <c r="B16725" s="35" t="str">
        <f t="shared" si="261"/>
        <v>28302011</v>
      </c>
      <c r="C16725" s="32" t="s">
        <v>1719</v>
      </c>
      <c r="D16725" s="34">
        <v>-4942317.41</v>
      </c>
      <c r="E16725" s="34">
        <v>-5603740.46</v>
      </c>
    </row>
    <row r="16726" spans="1:5" x14ac:dyDescent="0.25">
      <c r="A16726">
        <v>11</v>
      </c>
      <c r="B16726" s="35" t="str">
        <f t="shared" si="261"/>
        <v>28302012</v>
      </c>
      <c r="C16726" s="32" t="s">
        <v>1720</v>
      </c>
      <c r="D16726" s="34">
        <v>-6860005.9500000002</v>
      </c>
      <c r="E16726" s="34">
        <v>-3816394.21</v>
      </c>
    </row>
    <row r="16727" spans="1:5" x14ac:dyDescent="0.25">
      <c r="A16727">
        <v>11</v>
      </c>
      <c r="B16727" s="35" t="str">
        <f t="shared" si="261"/>
        <v>28302021</v>
      </c>
      <c r="C16727" s="32" t="s">
        <v>1721</v>
      </c>
      <c r="D16727" s="34">
        <v>-698204.58</v>
      </c>
      <c r="E16727" s="34">
        <v>-625677.5</v>
      </c>
    </row>
    <row r="16728" spans="1:5" x14ac:dyDescent="0.25">
      <c r="A16728">
        <v>11</v>
      </c>
      <c r="B16728" s="35" t="str">
        <f t="shared" ref="B16728:B16791" si="262">LEFT(C16728,8)</f>
        <v>28302022</v>
      </c>
      <c r="C16728" s="32" t="s">
        <v>1722</v>
      </c>
      <c r="D16728" s="34">
        <v>-399078.15</v>
      </c>
      <c r="E16728" s="34">
        <v>478462.52</v>
      </c>
    </row>
    <row r="16729" spans="1:5" x14ac:dyDescent="0.25">
      <c r="A16729">
        <v>11</v>
      </c>
      <c r="B16729" s="35" t="str">
        <f t="shared" si="262"/>
        <v>28302031</v>
      </c>
      <c r="C16729" s="32" t="s">
        <v>1723</v>
      </c>
      <c r="D16729" s="34">
        <v>-267568.02</v>
      </c>
      <c r="E16729" s="34">
        <v>236763.95</v>
      </c>
    </row>
    <row r="16730" spans="1:5" x14ac:dyDescent="0.25">
      <c r="A16730">
        <v>11</v>
      </c>
      <c r="B16730" s="35" t="str">
        <f t="shared" si="262"/>
        <v>28302041</v>
      </c>
      <c r="C16730" s="32" t="s">
        <v>1724</v>
      </c>
      <c r="D16730" s="34">
        <v>-7554899.6600000001</v>
      </c>
      <c r="E16730" s="34">
        <v>-11690709.779999999</v>
      </c>
    </row>
    <row r="16731" spans="1:5" x14ac:dyDescent="0.25">
      <c r="A16731">
        <v>11</v>
      </c>
      <c r="B16731" s="35" t="str">
        <f t="shared" si="262"/>
        <v>28302051</v>
      </c>
      <c r="C16731" s="32" t="s">
        <v>1725</v>
      </c>
      <c r="D16731" s="34">
        <v>-2306251.17</v>
      </c>
      <c r="E16731" s="34">
        <v>-3194110.98</v>
      </c>
    </row>
    <row r="16732" spans="1:5" x14ac:dyDescent="0.25">
      <c r="A16732">
        <v>11</v>
      </c>
      <c r="B16732" s="35" t="str">
        <f t="shared" si="262"/>
        <v>28302061</v>
      </c>
      <c r="C16732" s="32" t="s">
        <v>1726</v>
      </c>
      <c r="D16732" s="34">
        <v>-2512232.7400000002</v>
      </c>
      <c r="E16732" s="34">
        <v>-1424126.49</v>
      </c>
    </row>
    <row r="16733" spans="1:5" x14ac:dyDescent="0.25">
      <c r="A16733">
        <v>11</v>
      </c>
      <c r="B16733" s="35" t="str">
        <f t="shared" si="262"/>
        <v>28302081</v>
      </c>
      <c r="C16733" s="32" t="s">
        <v>1727</v>
      </c>
      <c r="D16733" s="33">
        <v>0</v>
      </c>
      <c r="E16733" s="34">
        <v>-7024605.7800000003</v>
      </c>
    </row>
    <row r="16734" spans="1:5" x14ac:dyDescent="0.25">
      <c r="A16734">
        <v>11</v>
      </c>
      <c r="B16734" s="35" t="str">
        <f t="shared" si="262"/>
        <v xml:space="preserve">F283    </v>
      </c>
      <c r="C16734" s="25" t="s">
        <v>268</v>
      </c>
      <c r="D16734" s="27">
        <v>-358172888.81999999</v>
      </c>
      <c r="E16734" s="27">
        <v>-338555378.76999998</v>
      </c>
    </row>
    <row r="16735" spans="1:5" x14ac:dyDescent="0.25">
      <c r="A16735">
        <v>11</v>
      </c>
      <c r="B16735" s="35" t="str">
        <f t="shared" si="262"/>
        <v>F1-P112.</v>
      </c>
      <c r="C16735" s="25" t="s">
        <v>1728</v>
      </c>
      <c r="D16735" s="27">
        <v>-2250580486.4000001</v>
      </c>
      <c r="E16735" s="27">
        <v>-2364776487.7800002</v>
      </c>
    </row>
    <row r="16736" spans="1:5" x14ac:dyDescent="0.25">
      <c r="A16736">
        <v>11</v>
      </c>
      <c r="B16736" s="35" t="str">
        <f t="shared" si="262"/>
        <v>F1-P112.</v>
      </c>
      <c r="C16736" s="25" t="s">
        <v>1729</v>
      </c>
      <c r="D16736" s="27">
        <v>-2869646361.2399998</v>
      </c>
      <c r="E16736" s="27">
        <v>-2944451517.5999999</v>
      </c>
    </row>
    <row r="16737" spans="1:5" x14ac:dyDescent="0.25">
      <c r="A16737">
        <v>11</v>
      </c>
      <c r="B16737" s="35" t="str">
        <f t="shared" si="262"/>
        <v>F1-P112.</v>
      </c>
      <c r="C16737" s="30" t="s">
        <v>1730</v>
      </c>
      <c r="D16737" s="38">
        <v>-11593971660.01</v>
      </c>
      <c r="E16737" s="38">
        <v>-11783605749.43</v>
      </c>
    </row>
    <row r="16738" spans="1:5" x14ac:dyDescent="0.25">
      <c r="A16738">
        <v>12</v>
      </c>
      <c r="B16738" s="35" t="str">
        <f t="shared" si="262"/>
        <v>Assets a</v>
      </c>
      <c r="C16738" s="23" t="s">
        <v>185</v>
      </c>
      <c r="D16738" s="24" t="s">
        <v>186</v>
      </c>
      <c r="E16738" s="24" t="s">
        <v>1898</v>
      </c>
    </row>
    <row r="16739" spans="1:5" x14ac:dyDescent="0.25">
      <c r="A16739">
        <v>12</v>
      </c>
      <c r="B16739" s="35" t="str">
        <f t="shared" si="262"/>
        <v>10100501</v>
      </c>
      <c r="C16739" s="32" t="s">
        <v>272</v>
      </c>
      <c r="D16739" s="33">
        <v>9440643707.9300003</v>
      </c>
      <c r="E16739" s="33">
        <v>9651323076.8700008</v>
      </c>
    </row>
    <row r="16740" spans="1:5" x14ac:dyDescent="0.25">
      <c r="A16740">
        <v>12</v>
      </c>
      <c r="B16740" s="35" t="str">
        <f t="shared" si="262"/>
        <v>10100502</v>
      </c>
      <c r="C16740" s="32" t="s">
        <v>273</v>
      </c>
      <c r="D16740" s="33">
        <v>3444210170.5700002</v>
      </c>
      <c r="E16740" s="33">
        <v>3652033530.6500001</v>
      </c>
    </row>
    <row r="16741" spans="1:5" x14ac:dyDescent="0.25">
      <c r="A16741">
        <v>12</v>
      </c>
      <c r="B16741" s="35" t="str">
        <f t="shared" si="262"/>
        <v>10100503</v>
      </c>
      <c r="C16741" s="32" t="s">
        <v>274</v>
      </c>
      <c r="D16741" s="33">
        <v>503142213.39999998</v>
      </c>
      <c r="E16741" s="33">
        <v>670048472.54999995</v>
      </c>
    </row>
    <row r="16742" spans="1:5" x14ac:dyDescent="0.25">
      <c r="A16742">
        <v>12</v>
      </c>
      <c r="B16742" s="35" t="str">
        <f t="shared" si="262"/>
        <v>10100601</v>
      </c>
      <c r="C16742" s="32" t="s">
        <v>275</v>
      </c>
      <c r="D16742" s="33">
        <v>0</v>
      </c>
      <c r="E16742" s="33">
        <v>-787464</v>
      </c>
    </row>
    <row r="16743" spans="1:5" x14ac:dyDescent="0.25">
      <c r="A16743">
        <v>12</v>
      </c>
      <c r="B16743" s="35" t="str">
        <f t="shared" si="262"/>
        <v>10100602</v>
      </c>
      <c r="C16743" s="32" t="s">
        <v>276</v>
      </c>
      <c r="D16743" s="33">
        <v>0</v>
      </c>
      <c r="E16743" s="33">
        <v>-3448517.43</v>
      </c>
    </row>
    <row r="16744" spans="1:5" x14ac:dyDescent="0.25">
      <c r="A16744">
        <v>12</v>
      </c>
      <c r="B16744" s="35" t="str">
        <f t="shared" si="262"/>
        <v>10100651</v>
      </c>
      <c r="C16744" s="32" t="s">
        <v>277</v>
      </c>
      <c r="D16744" s="33">
        <v>176804251.03</v>
      </c>
      <c r="E16744" s="33">
        <v>127626846.77</v>
      </c>
    </row>
    <row r="16745" spans="1:5" x14ac:dyDescent="0.25">
      <c r="A16745">
        <v>12</v>
      </c>
      <c r="B16745" s="35" t="str">
        <f t="shared" si="262"/>
        <v>10100661</v>
      </c>
      <c r="C16745" s="32" t="s">
        <v>278</v>
      </c>
      <c r="D16745" s="33">
        <v>-220975546.16</v>
      </c>
      <c r="E16745" s="33">
        <v>-127626846.77</v>
      </c>
    </row>
    <row r="16746" spans="1:5" x14ac:dyDescent="0.25">
      <c r="A16746">
        <v>12</v>
      </c>
      <c r="B16746" s="35" t="str">
        <f t="shared" si="262"/>
        <v>10110013</v>
      </c>
      <c r="C16746" s="32" t="s">
        <v>1762</v>
      </c>
      <c r="D16746" s="33">
        <v>644576.31000000006</v>
      </c>
      <c r="E16746" s="33">
        <v>0</v>
      </c>
    </row>
    <row r="16747" spans="1:5" x14ac:dyDescent="0.25">
      <c r="A16747">
        <v>12</v>
      </c>
      <c r="B16747" s="35" t="str">
        <f t="shared" si="262"/>
        <v>10110023</v>
      </c>
      <c r="C16747" s="32" t="s">
        <v>279</v>
      </c>
      <c r="D16747" s="33">
        <v>0</v>
      </c>
      <c r="E16747" s="33">
        <v>1129251.6000000001</v>
      </c>
    </row>
    <row r="16748" spans="1:5" x14ac:dyDescent="0.25">
      <c r="A16748">
        <v>12</v>
      </c>
      <c r="B16748" s="35" t="str">
        <f t="shared" si="262"/>
        <v xml:space="preserve">F101    </v>
      </c>
      <c r="C16748" s="25" t="s">
        <v>280</v>
      </c>
      <c r="D16748" s="26">
        <v>13344469373.08</v>
      </c>
      <c r="E16748" s="26">
        <v>13970298350.24</v>
      </c>
    </row>
    <row r="16749" spans="1:5" x14ac:dyDescent="0.25">
      <c r="A16749">
        <v>12</v>
      </c>
      <c r="B16749" s="35" t="str">
        <f t="shared" si="262"/>
        <v>10500501</v>
      </c>
      <c r="C16749" s="32" t="s">
        <v>281</v>
      </c>
      <c r="D16749" s="33">
        <v>49015408.340000004</v>
      </c>
      <c r="E16749" s="33">
        <v>52143356.590000004</v>
      </c>
    </row>
    <row r="16750" spans="1:5" x14ac:dyDescent="0.25">
      <c r="A16750">
        <v>12</v>
      </c>
      <c r="B16750" s="35" t="str">
        <f t="shared" si="262"/>
        <v>10500502</v>
      </c>
      <c r="C16750" s="32" t="s">
        <v>282</v>
      </c>
      <c r="D16750" s="33">
        <v>1436770.44</v>
      </c>
      <c r="E16750" s="33">
        <v>1436911.3</v>
      </c>
    </row>
    <row r="16751" spans="1:5" x14ac:dyDescent="0.25">
      <c r="A16751">
        <v>12</v>
      </c>
      <c r="B16751" s="35" t="str">
        <f t="shared" si="262"/>
        <v>10500503</v>
      </c>
      <c r="C16751" s="32" t="s">
        <v>1747</v>
      </c>
      <c r="D16751" s="33">
        <v>2184059.2999999998</v>
      </c>
      <c r="E16751" s="33">
        <v>0</v>
      </c>
    </row>
    <row r="16752" spans="1:5" x14ac:dyDescent="0.25">
      <c r="A16752">
        <v>12</v>
      </c>
      <c r="B16752" s="35" t="str">
        <f t="shared" si="262"/>
        <v xml:space="preserve">F105    </v>
      </c>
      <c r="C16752" s="25" t="s">
        <v>283</v>
      </c>
      <c r="D16752" s="26">
        <v>52636238.079999998</v>
      </c>
      <c r="E16752" s="26">
        <v>53580267.890000001</v>
      </c>
    </row>
    <row r="16753" spans="1:5" x14ac:dyDescent="0.25">
      <c r="A16753">
        <v>12</v>
      </c>
      <c r="B16753" s="35" t="str">
        <f t="shared" si="262"/>
        <v>10600501</v>
      </c>
      <c r="C16753" s="32" t="s">
        <v>284</v>
      </c>
      <c r="D16753" s="33">
        <v>73458402.120000005</v>
      </c>
      <c r="E16753" s="33">
        <v>146752173.47</v>
      </c>
    </row>
    <row r="16754" spans="1:5" x14ac:dyDescent="0.25">
      <c r="A16754">
        <v>12</v>
      </c>
      <c r="B16754" s="35" t="str">
        <f t="shared" si="262"/>
        <v>10600502</v>
      </c>
      <c r="C16754" s="32" t="s">
        <v>285</v>
      </c>
      <c r="D16754" s="33">
        <v>83344851.189999998</v>
      </c>
      <c r="E16754" s="33">
        <v>91940790.370000005</v>
      </c>
    </row>
    <row r="16755" spans="1:5" x14ac:dyDescent="0.25">
      <c r="A16755">
        <v>12</v>
      </c>
      <c r="B16755" s="35" t="str">
        <f t="shared" si="262"/>
        <v>10600503</v>
      </c>
      <c r="C16755" s="32" t="s">
        <v>286</v>
      </c>
      <c r="D16755" s="33">
        <v>2541490.25</v>
      </c>
      <c r="E16755" s="33">
        <v>36320795.490000002</v>
      </c>
    </row>
    <row r="16756" spans="1:5" x14ac:dyDescent="0.25">
      <c r="A16756">
        <v>12</v>
      </c>
      <c r="B16756" s="35" t="str">
        <f t="shared" si="262"/>
        <v xml:space="preserve">F106    </v>
      </c>
      <c r="C16756" s="25" t="s">
        <v>288</v>
      </c>
      <c r="D16756" s="26">
        <v>159344743.56</v>
      </c>
      <c r="E16756" s="26">
        <v>275013759.32999998</v>
      </c>
    </row>
    <row r="16757" spans="1:5" x14ac:dyDescent="0.25">
      <c r="A16757">
        <v>12</v>
      </c>
      <c r="B16757" s="35" t="str">
        <f t="shared" si="262"/>
        <v>11400001</v>
      </c>
      <c r="C16757" s="32" t="s">
        <v>289</v>
      </c>
      <c r="D16757" s="33">
        <v>946172.25</v>
      </c>
      <c r="E16757" s="33">
        <v>946172.25</v>
      </c>
    </row>
    <row r="16758" spans="1:5" x14ac:dyDescent="0.25">
      <c r="A16758">
        <v>12</v>
      </c>
      <c r="B16758" s="35" t="str">
        <f t="shared" si="262"/>
        <v>11400011</v>
      </c>
      <c r="C16758" s="32" t="s">
        <v>290</v>
      </c>
      <c r="D16758" s="33">
        <v>302358.01</v>
      </c>
      <c r="E16758" s="33">
        <v>302358.01</v>
      </c>
    </row>
    <row r="16759" spans="1:5" x14ac:dyDescent="0.25">
      <c r="A16759">
        <v>12</v>
      </c>
      <c r="B16759" s="35" t="str">
        <f t="shared" si="262"/>
        <v>11400031</v>
      </c>
      <c r="C16759" s="32" t="s">
        <v>291</v>
      </c>
      <c r="D16759" s="33">
        <v>76622596.840000004</v>
      </c>
      <c r="E16759" s="33">
        <v>76622596.840000004</v>
      </c>
    </row>
    <row r="16760" spans="1:5" x14ac:dyDescent="0.25">
      <c r="A16760">
        <v>12</v>
      </c>
      <c r="B16760" s="35" t="str">
        <f t="shared" si="262"/>
        <v>11400061</v>
      </c>
      <c r="C16760" s="32" t="s">
        <v>292</v>
      </c>
      <c r="D16760" s="33">
        <v>156960790.84</v>
      </c>
      <c r="E16760" s="33">
        <v>156960790.84</v>
      </c>
    </row>
    <row r="16761" spans="1:5" x14ac:dyDescent="0.25">
      <c r="A16761">
        <v>12</v>
      </c>
      <c r="B16761" s="35" t="str">
        <f t="shared" si="262"/>
        <v>11400071</v>
      </c>
      <c r="C16761" s="32" t="s">
        <v>293</v>
      </c>
      <c r="D16761" s="33">
        <v>16950332.899999999</v>
      </c>
      <c r="E16761" s="33">
        <v>16950332.899999999</v>
      </c>
    </row>
    <row r="16762" spans="1:5" x14ac:dyDescent="0.25">
      <c r="A16762">
        <v>12</v>
      </c>
      <c r="B16762" s="35" t="str">
        <f t="shared" si="262"/>
        <v>11400091</v>
      </c>
      <c r="C16762" s="32" t="s">
        <v>294</v>
      </c>
      <c r="D16762" s="33">
        <v>31009424.030000001</v>
      </c>
      <c r="E16762" s="33">
        <v>31009424.030000001</v>
      </c>
    </row>
    <row r="16763" spans="1:5" x14ac:dyDescent="0.25">
      <c r="A16763">
        <v>12</v>
      </c>
      <c r="B16763" s="35" t="str">
        <f t="shared" si="262"/>
        <v xml:space="preserve">F114    </v>
      </c>
      <c r="C16763" s="25" t="s">
        <v>295</v>
      </c>
      <c r="D16763" s="26">
        <v>282791674.87</v>
      </c>
      <c r="E16763" s="26">
        <v>282791674.87</v>
      </c>
    </row>
    <row r="16764" spans="1:5" x14ac:dyDescent="0.25">
      <c r="A16764">
        <v>12</v>
      </c>
      <c r="B16764" s="35" t="str">
        <f t="shared" si="262"/>
        <v>F1-P110.</v>
      </c>
      <c r="C16764" s="25" t="s">
        <v>188</v>
      </c>
      <c r="D16764" s="26">
        <v>13839242029.59</v>
      </c>
      <c r="E16764" s="26">
        <v>14581684052.33</v>
      </c>
    </row>
    <row r="16765" spans="1:5" x14ac:dyDescent="0.25">
      <c r="A16765">
        <v>12</v>
      </c>
      <c r="B16765" s="35" t="str">
        <f t="shared" si="262"/>
        <v>10700011</v>
      </c>
      <c r="C16765" s="32" t="s">
        <v>296</v>
      </c>
      <c r="D16765" s="33">
        <v>0</v>
      </c>
      <c r="E16765" s="33">
        <v>-970695.8</v>
      </c>
    </row>
    <row r="16766" spans="1:5" x14ac:dyDescent="0.25">
      <c r="A16766">
        <v>12</v>
      </c>
      <c r="B16766" s="35" t="str">
        <f t="shared" si="262"/>
        <v>10700012</v>
      </c>
      <c r="C16766" s="32" t="s">
        <v>297</v>
      </c>
      <c r="D16766" s="33">
        <v>0</v>
      </c>
      <c r="E16766" s="33">
        <v>667456.88</v>
      </c>
    </row>
    <row r="16767" spans="1:5" x14ac:dyDescent="0.25">
      <c r="A16767">
        <v>12</v>
      </c>
      <c r="B16767" s="35" t="str">
        <f t="shared" si="262"/>
        <v>10700013</v>
      </c>
      <c r="C16767" s="32" t="s">
        <v>298</v>
      </c>
      <c r="D16767" s="33">
        <v>2517740.23</v>
      </c>
      <c r="E16767" s="33">
        <v>-2152887.63</v>
      </c>
    </row>
    <row r="16768" spans="1:5" x14ac:dyDescent="0.25">
      <c r="A16768">
        <v>12</v>
      </c>
      <c r="B16768" s="35" t="str">
        <f t="shared" si="262"/>
        <v>10700023</v>
      </c>
      <c r="C16768" s="32" t="s">
        <v>1763</v>
      </c>
      <c r="D16768" s="33">
        <v>-393750</v>
      </c>
      <c r="E16768" s="33">
        <v>0</v>
      </c>
    </row>
    <row r="16769" spans="1:5" x14ac:dyDescent="0.25">
      <c r="A16769">
        <v>12</v>
      </c>
      <c r="B16769" s="35" t="str">
        <f t="shared" si="262"/>
        <v>10700051</v>
      </c>
      <c r="C16769" s="32" t="s">
        <v>299</v>
      </c>
      <c r="D16769" s="33">
        <v>0</v>
      </c>
      <c r="E16769" s="33">
        <v>596066.98</v>
      </c>
    </row>
    <row r="16770" spans="1:5" x14ac:dyDescent="0.25">
      <c r="A16770">
        <v>12</v>
      </c>
      <c r="B16770" s="35" t="str">
        <f t="shared" si="262"/>
        <v>10700501</v>
      </c>
      <c r="C16770" s="32" t="s">
        <v>300</v>
      </c>
      <c r="D16770" s="33">
        <v>243163405.27000001</v>
      </c>
      <c r="E16770" s="33">
        <v>228549819.11000001</v>
      </c>
    </row>
    <row r="16771" spans="1:5" x14ac:dyDescent="0.25">
      <c r="A16771">
        <v>12</v>
      </c>
      <c r="B16771" s="35" t="str">
        <f t="shared" si="262"/>
        <v>10700502</v>
      </c>
      <c r="C16771" s="32" t="s">
        <v>301</v>
      </c>
      <c r="D16771" s="33">
        <v>93676362.579999998</v>
      </c>
      <c r="E16771" s="33">
        <v>122099701.43000001</v>
      </c>
    </row>
    <row r="16772" spans="1:5" x14ac:dyDescent="0.25">
      <c r="A16772">
        <v>12</v>
      </c>
      <c r="B16772" s="35" t="str">
        <f t="shared" si="262"/>
        <v>10700503</v>
      </c>
      <c r="C16772" s="32" t="s">
        <v>302</v>
      </c>
      <c r="D16772" s="33">
        <v>122041488.81</v>
      </c>
      <c r="E16772" s="33">
        <v>137799008</v>
      </c>
    </row>
    <row r="16773" spans="1:5" x14ac:dyDescent="0.25">
      <c r="A16773">
        <v>12</v>
      </c>
      <c r="B16773" s="35" t="str">
        <f t="shared" si="262"/>
        <v>10700602</v>
      </c>
      <c r="C16773" s="32" t="s">
        <v>303</v>
      </c>
      <c r="D16773" s="33">
        <v>8948200</v>
      </c>
      <c r="E16773" s="33">
        <v>9348799.6400000006</v>
      </c>
    </row>
    <row r="16774" spans="1:5" x14ac:dyDescent="0.25">
      <c r="A16774">
        <v>12</v>
      </c>
      <c r="B16774" s="35" t="str">
        <f t="shared" si="262"/>
        <v>10700603</v>
      </c>
      <c r="C16774" s="32" t="s">
        <v>1764</v>
      </c>
      <c r="D16774" s="33">
        <v>40244.230000000003</v>
      </c>
      <c r="E16774" s="33">
        <v>0</v>
      </c>
    </row>
    <row r="16775" spans="1:5" x14ac:dyDescent="0.25">
      <c r="A16775">
        <v>12</v>
      </c>
      <c r="B16775" s="35" t="str">
        <f t="shared" si="262"/>
        <v xml:space="preserve">F107    </v>
      </c>
      <c r="C16775" s="25" t="s">
        <v>304</v>
      </c>
      <c r="D16775" s="26">
        <v>469993691.12</v>
      </c>
      <c r="E16775" s="26">
        <v>495937268.61000001</v>
      </c>
    </row>
    <row r="16776" spans="1:5" x14ac:dyDescent="0.25">
      <c r="A16776">
        <v>12</v>
      </c>
      <c r="B16776" s="35" t="str">
        <f t="shared" si="262"/>
        <v>F1-P110.</v>
      </c>
      <c r="C16776" s="25" t="s">
        <v>189</v>
      </c>
      <c r="D16776" s="26">
        <v>469993691.12</v>
      </c>
      <c r="E16776" s="26">
        <v>495937268.61000001</v>
      </c>
    </row>
    <row r="16777" spans="1:5" x14ac:dyDescent="0.25">
      <c r="A16777">
        <v>12</v>
      </c>
      <c r="B16777" s="35" t="str">
        <f t="shared" si="262"/>
        <v>F1-P110.</v>
      </c>
      <c r="C16777" s="25" t="s">
        <v>190</v>
      </c>
      <c r="D16777" s="26">
        <v>14309235720.709999</v>
      </c>
      <c r="E16777" s="26">
        <v>15077621320.940001</v>
      </c>
    </row>
    <row r="16778" spans="1:5" x14ac:dyDescent="0.25">
      <c r="A16778">
        <v>12</v>
      </c>
      <c r="B16778" s="35" t="str">
        <f t="shared" si="262"/>
        <v>11100501</v>
      </c>
      <c r="C16778" s="32" t="s">
        <v>305</v>
      </c>
      <c r="D16778" s="34">
        <v>-37819137.579999998</v>
      </c>
      <c r="E16778" s="34">
        <v>-50962157.799999997</v>
      </c>
    </row>
    <row r="16779" spans="1:5" x14ac:dyDescent="0.25">
      <c r="A16779">
        <v>12</v>
      </c>
      <c r="B16779" s="35" t="str">
        <f t="shared" si="262"/>
        <v>11100502</v>
      </c>
      <c r="C16779" s="32" t="s">
        <v>306</v>
      </c>
      <c r="D16779" s="34">
        <v>-6804659.3300000001</v>
      </c>
      <c r="E16779" s="34">
        <v>-9719903.9299999997</v>
      </c>
    </row>
    <row r="16780" spans="1:5" x14ac:dyDescent="0.25">
      <c r="A16780">
        <v>12</v>
      </c>
      <c r="B16780" s="35" t="str">
        <f t="shared" si="262"/>
        <v>11100503</v>
      </c>
      <c r="C16780" s="32" t="s">
        <v>307</v>
      </c>
      <c r="D16780" s="34">
        <v>-100092074.31</v>
      </c>
      <c r="E16780" s="34">
        <v>-127982249.98</v>
      </c>
    </row>
    <row r="16781" spans="1:5" x14ac:dyDescent="0.25">
      <c r="A16781">
        <v>12</v>
      </c>
      <c r="B16781" s="35" t="str">
        <f t="shared" si="262"/>
        <v xml:space="preserve">F111    </v>
      </c>
      <c r="C16781" s="25" t="s">
        <v>308</v>
      </c>
      <c r="D16781" s="27">
        <v>-144715871.22</v>
      </c>
      <c r="E16781" s="27">
        <v>-188664311.71000001</v>
      </c>
    </row>
    <row r="16782" spans="1:5" x14ac:dyDescent="0.25">
      <c r="A16782">
        <v>12</v>
      </c>
      <c r="B16782" s="35" t="str">
        <f t="shared" si="262"/>
        <v>11500001</v>
      </c>
      <c r="C16782" s="32" t="s">
        <v>309</v>
      </c>
      <c r="D16782" s="34">
        <v>-899589</v>
      </c>
      <c r="E16782" s="34">
        <v>-925389</v>
      </c>
    </row>
    <row r="16783" spans="1:5" x14ac:dyDescent="0.25">
      <c r="A16783">
        <v>12</v>
      </c>
      <c r="B16783" s="35" t="str">
        <f t="shared" si="262"/>
        <v>11500011</v>
      </c>
      <c r="C16783" s="32" t="s">
        <v>310</v>
      </c>
      <c r="D16783" s="34">
        <v>-302358.01</v>
      </c>
      <c r="E16783" s="34">
        <v>-302358.01</v>
      </c>
    </row>
    <row r="16784" spans="1:5" x14ac:dyDescent="0.25">
      <c r="A16784">
        <v>12</v>
      </c>
      <c r="B16784" s="35" t="str">
        <f t="shared" si="262"/>
        <v>11500031</v>
      </c>
      <c r="C16784" s="32" t="s">
        <v>311</v>
      </c>
      <c r="D16784" s="34">
        <v>-61147338.659999996</v>
      </c>
      <c r="E16784" s="34">
        <v>-63800238.659999996</v>
      </c>
    </row>
    <row r="16785" spans="1:5" x14ac:dyDescent="0.25">
      <c r="A16785">
        <v>12</v>
      </c>
      <c r="B16785" s="35" t="str">
        <f t="shared" si="262"/>
        <v>11500041</v>
      </c>
      <c r="C16785" s="32" t="s">
        <v>312</v>
      </c>
      <c r="D16785" s="34">
        <v>-37183639.159999996</v>
      </c>
      <c r="E16785" s="34">
        <v>-41800138.520000003</v>
      </c>
    </row>
    <row r="16786" spans="1:5" x14ac:dyDescent="0.25">
      <c r="A16786">
        <v>12</v>
      </c>
      <c r="B16786" s="35" t="str">
        <f t="shared" si="262"/>
        <v>11500051</v>
      </c>
      <c r="C16786" s="32" t="s">
        <v>313</v>
      </c>
      <c r="D16786" s="34">
        <v>-16950332.899999999</v>
      </c>
      <c r="E16786" s="34">
        <v>-16950332.899999999</v>
      </c>
    </row>
    <row r="16787" spans="1:5" x14ac:dyDescent="0.25">
      <c r="A16787">
        <v>12</v>
      </c>
      <c r="B16787" s="35" t="str">
        <f t="shared" si="262"/>
        <v>11500061</v>
      </c>
      <c r="C16787" s="32" t="s">
        <v>314</v>
      </c>
      <c r="D16787" s="34">
        <v>-4722274.37</v>
      </c>
      <c r="E16787" s="34">
        <v>-5867268.1699999999</v>
      </c>
    </row>
    <row r="16788" spans="1:5" x14ac:dyDescent="0.25">
      <c r="A16788">
        <v>12</v>
      </c>
      <c r="B16788" s="35" t="str">
        <f t="shared" si="262"/>
        <v xml:space="preserve">F115    </v>
      </c>
      <c r="C16788" s="25" t="s">
        <v>315</v>
      </c>
      <c r="D16788" s="27">
        <v>-121205532.09999999</v>
      </c>
      <c r="E16788" s="27">
        <v>-129645725.26000001</v>
      </c>
    </row>
    <row r="16789" spans="1:5" x14ac:dyDescent="0.25">
      <c r="A16789">
        <v>12</v>
      </c>
      <c r="B16789" s="35" t="str">
        <f t="shared" si="262"/>
        <v>10800061</v>
      </c>
      <c r="C16789" s="32" t="s">
        <v>316</v>
      </c>
      <c r="D16789" s="34">
        <v>-77544030.390000001</v>
      </c>
      <c r="E16789" s="34">
        <v>-70546231.530000001</v>
      </c>
    </row>
    <row r="16790" spans="1:5" x14ac:dyDescent="0.25">
      <c r="A16790">
        <v>12</v>
      </c>
      <c r="B16790" s="35" t="str">
        <f t="shared" si="262"/>
        <v>10800062</v>
      </c>
      <c r="C16790" s="32" t="s">
        <v>317</v>
      </c>
      <c r="D16790" s="34">
        <v>-291755611.38</v>
      </c>
      <c r="E16790" s="34">
        <v>-319032997.37</v>
      </c>
    </row>
    <row r="16791" spans="1:5" x14ac:dyDescent="0.25">
      <c r="A16791">
        <v>12</v>
      </c>
      <c r="B16791" s="35" t="str">
        <f t="shared" si="262"/>
        <v>10800071</v>
      </c>
      <c r="C16791" s="32" t="s">
        <v>318</v>
      </c>
      <c r="D16791" s="34">
        <v>121715325.52</v>
      </c>
      <c r="E16791" s="34">
        <v>70546231.530000001</v>
      </c>
    </row>
    <row r="16792" spans="1:5" x14ac:dyDescent="0.25">
      <c r="A16792">
        <v>12</v>
      </c>
      <c r="B16792" s="35" t="str">
        <f t="shared" ref="B16792:B16855" si="263">LEFT(C16792,8)</f>
        <v>10800072</v>
      </c>
      <c r="C16792" s="32" t="s">
        <v>319</v>
      </c>
      <c r="D16792" s="34">
        <v>291755611.38</v>
      </c>
      <c r="E16792" s="34">
        <v>319032997.37</v>
      </c>
    </row>
    <row r="16793" spans="1:5" x14ac:dyDescent="0.25">
      <c r="A16793">
        <v>12</v>
      </c>
      <c r="B16793" s="35" t="str">
        <f t="shared" si="263"/>
        <v>10800501</v>
      </c>
      <c r="C16793" s="32" t="s">
        <v>320</v>
      </c>
      <c r="D16793" s="34">
        <v>-3572966949.0100002</v>
      </c>
      <c r="E16793" s="34">
        <v>-3681042016.3499999</v>
      </c>
    </row>
    <row r="16794" spans="1:5" x14ac:dyDescent="0.25">
      <c r="A16794">
        <v>12</v>
      </c>
      <c r="B16794" s="35" t="str">
        <f t="shared" si="263"/>
        <v>10800502</v>
      </c>
      <c r="C16794" s="32" t="s">
        <v>321</v>
      </c>
      <c r="D16794" s="34">
        <v>-1364812625.96</v>
      </c>
      <c r="E16794" s="34">
        <v>-1437510837.6099999</v>
      </c>
    </row>
    <row r="16795" spans="1:5" x14ac:dyDescent="0.25">
      <c r="A16795">
        <v>12</v>
      </c>
      <c r="B16795" s="35" t="str">
        <f t="shared" si="263"/>
        <v>10800503</v>
      </c>
      <c r="C16795" s="32" t="s">
        <v>322</v>
      </c>
      <c r="D16795" s="34">
        <v>-108583121.23</v>
      </c>
      <c r="E16795" s="34">
        <v>-101835021.88</v>
      </c>
    </row>
    <row r="16796" spans="1:5" x14ac:dyDescent="0.25">
      <c r="A16796">
        <v>12</v>
      </c>
      <c r="B16796" s="35" t="str">
        <f t="shared" si="263"/>
        <v>10800541</v>
      </c>
      <c r="C16796" s="32" t="s">
        <v>323</v>
      </c>
      <c r="D16796" s="34">
        <v>10591986.880000001</v>
      </c>
      <c r="E16796" s="34">
        <v>11865027.640000001</v>
      </c>
    </row>
    <row r="16797" spans="1:5" x14ac:dyDescent="0.25">
      <c r="A16797">
        <v>12</v>
      </c>
      <c r="B16797" s="35" t="str">
        <f t="shared" si="263"/>
        <v>10800543</v>
      </c>
      <c r="C16797" s="32" t="s">
        <v>324</v>
      </c>
      <c r="D16797" s="34">
        <v>77981.240000000005</v>
      </c>
      <c r="E16797" s="34">
        <v>77238.67</v>
      </c>
    </row>
    <row r="16798" spans="1:5" x14ac:dyDescent="0.25">
      <c r="A16798">
        <v>12</v>
      </c>
      <c r="B16798" s="35" t="str">
        <f t="shared" si="263"/>
        <v>10800552</v>
      </c>
      <c r="C16798" s="32" t="s">
        <v>325</v>
      </c>
      <c r="D16798" s="34">
        <v>4712548.1900000004</v>
      </c>
      <c r="E16798" s="34">
        <v>4803445.21</v>
      </c>
    </row>
    <row r="16799" spans="1:5" x14ac:dyDescent="0.25">
      <c r="A16799">
        <v>12</v>
      </c>
      <c r="B16799" s="35" t="str">
        <f t="shared" si="263"/>
        <v>10800611</v>
      </c>
      <c r="C16799" s="32" t="s">
        <v>326</v>
      </c>
      <c r="D16799" s="33">
        <v>0</v>
      </c>
      <c r="E16799" s="34">
        <v>-95934500</v>
      </c>
    </row>
    <row r="16800" spans="1:5" x14ac:dyDescent="0.25">
      <c r="A16800">
        <v>12</v>
      </c>
      <c r="B16800" s="35" t="str">
        <f t="shared" si="263"/>
        <v>10800621</v>
      </c>
      <c r="C16800" s="32" t="s">
        <v>327</v>
      </c>
      <c r="D16800" s="33">
        <v>0</v>
      </c>
      <c r="E16800" s="34">
        <v>407429.75</v>
      </c>
    </row>
    <row r="16801" spans="1:5" x14ac:dyDescent="0.25">
      <c r="A16801">
        <v>12</v>
      </c>
      <c r="B16801" s="35" t="str">
        <f t="shared" si="263"/>
        <v>10800631</v>
      </c>
      <c r="C16801" s="32" t="s">
        <v>328</v>
      </c>
      <c r="D16801" s="33">
        <v>0</v>
      </c>
      <c r="E16801" s="34">
        <v>67452.3</v>
      </c>
    </row>
    <row r="16802" spans="1:5" x14ac:dyDescent="0.25">
      <c r="A16802">
        <v>12</v>
      </c>
      <c r="B16802" s="35" t="str">
        <f t="shared" si="263"/>
        <v>10800701</v>
      </c>
      <c r="C16802" s="32" t="s">
        <v>329</v>
      </c>
      <c r="D16802" s="33">
        <v>0</v>
      </c>
      <c r="E16802" s="34">
        <v>407429.75</v>
      </c>
    </row>
    <row r="16803" spans="1:5" x14ac:dyDescent="0.25">
      <c r="A16803">
        <v>12</v>
      </c>
      <c r="B16803" s="35" t="str">
        <f t="shared" si="263"/>
        <v>10800711</v>
      </c>
      <c r="C16803" s="32" t="s">
        <v>330</v>
      </c>
      <c r="D16803" s="33">
        <v>0</v>
      </c>
      <c r="E16803" s="34">
        <v>-407429.75</v>
      </c>
    </row>
    <row r="16804" spans="1:5" x14ac:dyDescent="0.25">
      <c r="A16804">
        <v>12</v>
      </c>
      <c r="B16804" s="35" t="str">
        <f t="shared" si="263"/>
        <v>10800721</v>
      </c>
      <c r="C16804" s="32" t="s">
        <v>331</v>
      </c>
      <c r="D16804" s="33">
        <v>0</v>
      </c>
      <c r="E16804" s="34">
        <v>407429.75</v>
      </c>
    </row>
    <row r="16805" spans="1:5" x14ac:dyDescent="0.25">
      <c r="A16805">
        <v>12</v>
      </c>
      <c r="B16805" s="35" t="str">
        <f t="shared" si="263"/>
        <v>10800741</v>
      </c>
      <c r="C16805" s="32" t="s">
        <v>332</v>
      </c>
      <c r="D16805" s="33">
        <v>0</v>
      </c>
      <c r="E16805" s="34">
        <v>67452.3</v>
      </c>
    </row>
    <row r="16806" spans="1:5" x14ac:dyDescent="0.25">
      <c r="A16806">
        <v>12</v>
      </c>
      <c r="B16806" s="35" t="str">
        <f t="shared" si="263"/>
        <v>10800751</v>
      </c>
      <c r="C16806" s="32" t="s">
        <v>333</v>
      </c>
      <c r="D16806" s="33">
        <v>0</v>
      </c>
      <c r="E16806" s="34">
        <v>-67452.3</v>
      </c>
    </row>
    <row r="16807" spans="1:5" x14ac:dyDescent="0.25">
      <c r="A16807">
        <v>12</v>
      </c>
      <c r="B16807" s="35" t="str">
        <f t="shared" si="263"/>
        <v>10800831</v>
      </c>
      <c r="C16807" s="32" t="s">
        <v>334</v>
      </c>
      <c r="D16807" s="33">
        <v>0</v>
      </c>
      <c r="E16807" s="34">
        <v>-407429.75</v>
      </c>
    </row>
    <row r="16808" spans="1:5" x14ac:dyDescent="0.25">
      <c r="A16808">
        <v>12</v>
      </c>
      <c r="B16808" s="35" t="str">
        <f t="shared" si="263"/>
        <v xml:space="preserve">F108    </v>
      </c>
      <c r="C16808" s="25" t="s">
        <v>335</v>
      </c>
      <c r="D16808" s="27">
        <v>-4986808884.7600002</v>
      </c>
      <c r="E16808" s="27">
        <v>-5299101782.2700005</v>
      </c>
    </row>
    <row r="16809" spans="1:5" x14ac:dyDescent="0.25">
      <c r="A16809">
        <v>12</v>
      </c>
      <c r="B16809" s="35" t="str">
        <f t="shared" si="263"/>
        <v>F1-P110.</v>
      </c>
      <c r="C16809" s="25" t="s">
        <v>191</v>
      </c>
      <c r="D16809" s="27">
        <v>-5252730288.0799999</v>
      </c>
      <c r="E16809" s="27">
        <v>-5617411819.2399998</v>
      </c>
    </row>
    <row r="16810" spans="1:5" x14ac:dyDescent="0.25">
      <c r="A16810">
        <v>12</v>
      </c>
      <c r="B16810" s="35" t="str">
        <f t="shared" si="263"/>
        <v>F1-P110.</v>
      </c>
      <c r="C16810" s="25" t="s">
        <v>192</v>
      </c>
      <c r="D16810" s="26">
        <v>9056505432.6299992</v>
      </c>
      <c r="E16810" s="26">
        <v>9460209501.7000008</v>
      </c>
    </row>
    <row r="16811" spans="1:5" x14ac:dyDescent="0.25">
      <c r="A16811">
        <v>12</v>
      </c>
      <c r="B16811" s="35" t="str">
        <f t="shared" si="263"/>
        <v>F1-P110.</v>
      </c>
      <c r="C16811" s="25" t="s">
        <v>193</v>
      </c>
      <c r="D16811" s="26">
        <v>9056505432.6299992</v>
      </c>
      <c r="E16811" s="26">
        <v>9460209501.7000008</v>
      </c>
    </row>
    <row r="16812" spans="1:5" x14ac:dyDescent="0.25">
      <c r="A16812">
        <v>12</v>
      </c>
      <c r="B16812" s="35" t="str">
        <f t="shared" si="263"/>
        <v>11710002</v>
      </c>
      <c r="C16812" s="32" t="s">
        <v>336</v>
      </c>
      <c r="D16812" s="33">
        <v>0</v>
      </c>
      <c r="E16812" s="33">
        <v>8654564.4700000007</v>
      </c>
    </row>
    <row r="16813" spans="1:5" x14ac:dyDescent="0.25">
      <c r="A16813">
        <v>12</v>
      </c>
      <c r="B16813" s="35" t="str">
        <f t="shared" si="263"/>
        <v xml:space="preserve">F117-1  </v>
      </c>
      <c r="C16813" s="25" t="s">
        <v>337</v>
      </c>
      <c r="D16813" s="26">
        <v>0</v>
      </c>
      <c r="E16813" s="26">
        <v>8654564.4700000007</v>
      </c>
    </row>
    <row r="16814" spans="1:5" x14ac:dyDescent="0.25">
      <c r="A16814">
        <v>12</v>
      </c>
      <c r="B16814" s="35" t="str">
        <f t="shared" si="263"/>
        <v>11730002</v>
      </c>
      <c r="C16814" s="32" t="s">
        <v>1765</v>
      </c>
      <c r="D16814" s="33">
        <v>8654564.4700000007</v>
      </c>
      <c r="E16814" s="33">
        <v>0</v>
      </c>
    </row>
    <row r="16815" spans="1:5" x14ac:dyDescent="0.25">
      <c r="A16815">
        <v>12</v>
      </c>
      <c r="B16815" s="35" t="str">
        <f t="shared" si="263"/>
        <v xml:space="preserve">F117-3  </v>
      </c>
      <c r="C16815" s="25" t="s">
        <v>1766</v>
      </c>
      <c r="D16815" s="26">
        <v>8654564.4700000007</v>
      </c>
      <c r="E16815" s="26">
        <v>0</v>
      </c>
    </row>
    <row r="16816" spans="1:5" x14ac:dyDescent="0.25">
      <c r="A16816">
        <v>12</v>
      </c>
      <c r="B16816" s="35" t="str">
        <f t="shared" si="263"/>
        <v>F1-P110.</v>
      </c>
      <c r="C16816" s="28" t="s">
        <v>194</v>
      </c>
      <c r="D16816" s="29">
        <v>8654564.4700000007</v>
      </c>
      <c r="E16816" s="29">
        <v>8654564.4700000007</v>
      </c>
    </row>
    <row r="16817" spans="1:5" x14ac:dyDescent="0.25">
      <c r="A16817">
        <v>12</v>
      </c>
      <c r="B16817" s="35" t="str">
        <f t="shared" si="263"/>
        <v>12100503</v>
      </c>
      <c r="C16817" s="32" t="s">
        <v>338</v>
      </c>
      <c r="D16817" s="33">
        <v>-143201.49</v>
      </c>
      <c r="E16817" s="33">
        <v>213769.21</v>
      </c>
    </row>
    <row r="16818" spans="1:5" x14ac:dyDescent="0.25">
      <c r="A16818">
        <v>12</v>
      </c>
      <c r="B16818" s="35" t="str">
        <f t="shared" si="263"/>
        <v>12100513</v>
      </c>
      <c r="C16818" s="32" t="s">
        <v>339</v>
      </c>
      <c r="D16818" s="33">
        <v>2930021.94</v>
      </c>
      <c r="E16818" s="33">
        <v>2893076.35</v>
      </c>
    </row>
    <row r="16819" spans="1:5" x14ac:dyDescent="0.25">
      <c r="A16819">
        <v>12</v>
      </c>
      <c r="B16819" s="35" t="str">
        <f t="shared" si="263"/>
        <v xml:space="preserve">F121    </v>
      </c>
      <c r="C16819" s="25" t="s">
        <v>340</v>
      </c>
      <c r="D16819" s="26">
        <v>2786820.45</v>
      </c>
      <c r="E16819" s="26">
        <v>3106845.56</v>
      </c>
    </row>
    <row r="16820" spans="1:5" x14ac:dyDescent="0.25">
      <c r="A16820">
        <v>12</v>
      </c>
      <c r="B16820" s="35" t="str">
        <f t="shared" si="263"/>
        <v>F1-P110.</v>
      </c>
      <c r="C16820" s="25" t="s">
        <v>195</v>
      </c>
      <c r="D16820" s="26">
        <v>2786820.45</v>
      </c>
      <c r="E16820" s="26">
        <v>3106845.56</v>
      </c>
    </row>
    <row r="16821" spans="1:5" x14ac:dyDescent="0.25">
      <c r="A16821">
        <v>12</v>
      </c>
      <c r="B16821" s="35" t="str">
        <f t="shared" si="263"/>
        <v>12200503</v>
      </c>
      <c r="C16821" s="32" t="s">
        <v>341</v>
      </c>
      <c r="D16821" s="33">
        <v>343834.41</v>
      </c>
      <c r="E16821" s="33">
        <v>-20712.62</v>
      </c>
    </row>
    <row r="16822" spans="1:5" x14ac:dyDescent="0.25">
      <c r="A16822">
        <v>12</v>
      </c>
      <c r="B16822" s="35" t="str">
        <f t="shared" si="263"/>
        <v xml:space="preserve">F122    </v>
      </c>
      <c r="C16822" s="25" t="s">
        <v>342</v>
      </c>
      <c r="D16822" s="26">
        <v>343834.41</v>
      </c>
      <c r="E16822" s="26">
        <v>-20712.62</v>
      </c>
    </row>
    <row r="16823" spans="1:5" x14ac:dyDescent="0.25">
      <c r="A16823">
        <v>12</v>
      </c>
      <c r="B16823" s="35" t="str">
        <f t="shared" si="263"/>
        <v>F1-P110.</v>
      </c>
      <c r="C16823" s="25" t="s">
        <v>196</v>
      </c>
      <c r="D16823" s="26">
        <v>343834.41</v>
      </c>
      <c r="E16823" s="26">
        <v>-20712.62</v>
      </c>
    </row>
    <row r="16824" spans="1:5" x14ac:dyDescent="0.25">
      <c r="A16824">
        <v>12</v>
      </c>
      <c r="B16824" s="35" t="str">
        <f t="shared" si="263"/>
        <v>12310000</v>
      </c>
      <c r="C16824" s="32" t="s">
        <v>343</v>
      </c>
      <c r="D16824" s="33">
        <v>29527738</v>
      </c>
      <c r="E16824" s="33">
        <v>25282008</v>
      </c>
    </row>
    <row r="16825" spans="1:5" x14ac:dyDescent="0.25">
      <c r="A16825">
        <v>12</v>
      </c>
      <c r="B16825" s="35" t="str">
        <f t="shared" si="263"/>
        <v xml:space="preserve">F123-1  </v>
      </c>
      <c r="C16825" s="25" t="s">
        <v>344</v>
      </c>
      <c r="D16825" s="26">
        <v>29527738</v>
      </c>
      <c r="E16825" s="26">
        <v>25282008</v>
      </c>
    </row>
    <row r="16826" spans="1:5" x14ac:dyDescent="0.25">
      <c r="A16826">
        <v>12</v>
      </c>
      <c r="B16826" s="35" t="str">
        <f t="shared" si="263"/>
        <v>F1-P110.</v>
      </c>
      <c r="C16826" s="25" t="s">
        <v>197</v>
      </c>
      <c r="D16826" s="26">
        <v>29527738</v>
      </c>
      <c r="E16826" s="26">
        <v>25282008</v>
      </c>
    </row>
    <row r="16827" spans="1:5" x14ac:dyDescent="0.25">
      <c r="A16827">
        <v>12</v>
      </c>
      <c r="B16827" s="35" t="str">
        <f t="shared" si="263"/>
        <v>12400043</v>
      </c>
      <c r="C16827" s="32" t="s">
        <v>345</v>
      </c>
      <c r="D16827" s="33">
        <v>47495247.350000001</v>
      </c>
      <c r="E16827" s="33">
        <v>47037521.68</v>
      </c>
    </row>
    <row r="16828" spans="1:5" x14ac:dyDescent="0.25">
      <c r="A16828">
        <v>12</v>
      </c>
      <c r="B16828" s="35" t="str">
        <f t="shared" si="263"/>
        <v>12400503</v>
      </c>
      <c r="C16828" s="32" t="s">
        <v>346</v>
      </c>
      <c r="D16828" s="33">
        <v>370053.8</v>
      </c>
      <c r="E16828" s="33">
        <v>295511.7</v>
      </c>
    </row>
    <row r="16829" spans="1:5" x14ac:dyDescent="0.25">
      <c r="A16829">
        <v>12</v>
      </c>
      <c r="B16829" s="35" t="str">
        <f t="shared" si="263"/>
        <v>12400542</v>
      </c>
      <c r="C16829" s="32" t="s">
        <v>347</v>
      </c>
      <c r="D16829" s="33">
        <v>-6319950</v>
      </c>
      <c r="E16829" s="33">
        <v>-5417100</v>
      </c>
    </row>
    <row r="16830" spans="1:5" x14ac:dyDescent="0.25">
      <c r="A16830">
        <v>12</v>
      </c>
      <c r="B16830" s="35" t="str">
        <f t="shared" si="263"/>
        <v>12400552</v>
      </c>
      <c r="C16830" s="32" t="s">
        <v>348</v>
      </c>
      <c r="D16830" s="33">
        <v>6319950</v>
      </c>
      <c r="E16830" s="33">
        <v>5417100</v>
      </c>
    </row>
    <row r="16831" spans="1:5" x14ac:dyDescent="0.25">
      <c r="A16831">
        <v>12</v>
      </c>
      <c r="B16831" s="35" t="str">
        <f t="shared" si="263"/>
        <v>12400553</v>
      </c>
      <c r="C16831" s="32" t="s">
        <v>349</v>
      </c>
      <c r="D16831" s="33">
        <v>1240700.33</v>
      </c>
      <c r="E16831" s="33">
        <v>1140418.31</v>
      </c>
    </row>
    <row r="16832" spans="1:5" x14ac:dyDescent="0.25">
      <c r="A16832">
        <v>12</v>
      </c>
      <c r="B16832" s="35" t="str">
        <f t="shared" si="263"/>
        <v xml:space="preserve">F124    </v>
      </c>
      <c r="C16832" s="25" t="s">
        <v>350</v>
      </c>
      <c r="D16832" s="26">
        <v>49106001.479999997</v>
      </c>
      <c r="E16832" s="26">
        <v>48473451.689999998</v>
      </c>
    </row>
    <row r="16833" spans="1:5" x14ac:dyDescent="0.25">
      <c r="A16833">
        <v>12</v>
      </c>
      <c r="B16833" s="35" t="str">
        <f t="shared" si="263"/>
        <v>F1-P110.</v>
      </c>
      <c r="C16833" s="25" t="s">
        <v>198</v>
      </c>
      <c r="D16833" s="26">
        <v>49106001.479999997</v>
      </c>
      <c r="E16833" s="26">
        <v>48473451.689999998</v>
      </c>
    </row>
    <row r="16834" spans="1:5" x14ac:dyDescent="0.25">
      <c r="A16834">
        <v>12</v>
      </c>
      <c r="B16834" s="35" t="str">
        <f t="shared" si="263"/>
        <v>12800001</v>
      </c>
      <c r="C16834" s="32" t="s">
        <v>351</v>
      </c>
      <c r="D16834" s="33">
        <v>18500000</v>
      </c>
      <c r="E16834" s="33">
        <v>18500000</v>
      </c>
    </row>
    <row r="16835" spans="1:5" x14ac:dyDescent="0.25">
      <c r="A16835">
        <v>12</v>
      </c>
      <c r="B16835" s="35" t="str">
        <f t="shared" si="263"/>
        <v>12800011</v>
      </c>
      <c r="C16835" s="32" t="s">
        <v>352</v>
      </c>
      <c r="D16835" s="33">
        <v>1663332.79</v>
      </c>
      <c r="E16835" s="33">
        <v>1667631.98</v>
      </c>
    </row>
    <row r="16836" spans="1:5" x14ac:dyDescent="0.25">
      <c r="A16836">
        <v>12</v>
      </c>
      <c r="B16836" s="35" t="str">
        <f t="shared" si="263"/>
        <v xml:space="preserve">F128    </v>
      </c>
      <c r="C16836" s="25" t="s">
        <v>353</v>
      </c>
      <c r="D16836" s="26">
        <v>20163332.789999999</v>
      </c>
      <c r="E16836" s="26">
        <v>20167631.98</v>
      </c>
    </row>
    <row r="16837" spans="1:5" x14ac:dyDescent="0.25">
      <c r="A16837">
        <v>12</v>
      </c>
      <c r="B16837" s="35" t="str">
        <f t="shared" si="263"/>
        <v>F1-P110.</v>
      </c>
      <c r="C16837" s="25" t="s">
        <v>199</v>
      </c>
      <c r="D16837" s="26">
        <v>20163332.789999999</v>
      </c>
      <c r="E16837" s="26">
        <v>20167631.98</v>
      </c>
    </row>
    <row r="16838" spans="1:5" x14ac:dyDescent="0.25">
      <c r="A16838">
        <v>12</v>
      </c>
      <c r="B16838" s="35" t="str">
        <f t="shared" si="263"/>
        <v>F1-P110.</v>
      </c>
      <c r="C16838" s="30" t="s">
        <v>200</v>
      </c>
      <c r="D16838" s="31">
        <v>101927727.13</v>
      </c>
      <c r="E16838" s="31">
        <v>97009224.609999999</v>
      </c>
    </row>
    <row r="16839" spans="1:5" x14ac:dyDescent="0.25">
      <c r="A16839">
        <v>12</v>
      </c>
      <c r="B16839" s="35" t="str">
        <f t="shared" si="263"/>
        <v>13100543</v>
      </c>
      <c r="C16839" s="32" t="s">
        <v>354</v>
      </c>
      <c r="D16839" s="33">
        <v>13099.16</v>
      </c>
      <c r="E16839" s="33">
        <v>104259.67</v>
      </c>
    </row>
    <row r="16840" spans="1:5" x14ac:dyDescent="0.25">
      <c r="A16840">
        <v>12</v>
      </c>
      <c r="B16840" s="35" t="str">
        <f t="shared" si="263"/>
        <v>13100563</v>
      </c>
      <c r="C16840" s="32" t="s">
        <v>355</v>
      </c>
      <c r="D16840" s="33">
        <v>58867.06</v>
      </c>
      <c r="E16840" s="33">
        <v>77010.66</v>
      </c>
    </row>
    <row r="16841" spans="1:5" x14ac:dyDescent="0.25">
      <c r="A16841">
        <v>12</v>
      </c>
      <c r="B16841" s="35" t="str">
        <f t="shared" si="263"/>
        <v>13100573</v>
      </c>
      <c r="C16841" s="32" t="s">
        <v>356</v>
      </c>
      <c r="D16841" s="33">
        <v>12659.11</v>
      </c>
      <c r="E16841" s="33">
        <v>14476.95</v>
      </c>
    </row>
    <row r="16842" spans="1:5" x14ac:dyDescent="0.25">
      <c r="A16842">
        <v>12</v>
      </c>
      <c r="B16842" s="35" t="str">
        <f t="shared" si="263"/>
        <v>13101003</v>
      </c>
      <c r="C16842" s="32" t="s">
        <v>357</v>
      </c>
      <c r="D16842" s="33">
        <v>6940602.5499999998</v>
      </c>
      <c r="E16842" s="33">
        <v>8641319.0099999998</v>
      </c>
    </row>
    <row r="16843" spans="1:5" x14ac:dyDescent="0.25">
      <c r="A16843">
        <v>12</v>
      </c>
      <c r="B16843" s="35" t="str">
        <f t="shared" si="263"/>
        <v>13101013</v>
      </c>
      <c r="C16843" s="32" t="s">
        <v>358</v>
      </c>
      <c r="D16843" s="33">
        <v>844355.91</v>
      </c>
      <c r="E16843" s="33">
        <v>686530.69</v>
      </c>
    </row>
    <row r="16844" spans="1:5" x14ac:dyDescent="0.25">
      <c r="A16844">
        <v>12</v>
      </c>
      <c r="B16844" s="35" t="str">
        <f t="shared" si="263"/>
        <v>13101023</v>
      </c>
      <c r="C16844" s="32" t="s">
        <v>359</v>
      </c>
      <c r="D16844" s="33">
        <v>19154470.989999998</v>
      </c>
      <c r="E16844" s="33">
        <v>17736284.010000002</v>
      </c>
    </row>
    <row r="16845" spans="1:5" x14ac:dyDescent="0.25">
      <c r="A16845">
        <v>12</v>
      </c>
      <c r="B16845" s="35" t="str">
        <f t="shared" si="263"/>
        <v>13101033</v>
      </c>
      <c r="C16845" s="32" t="s">
        <v>360</v>
      </c>
      <c r="D16845" s="33">
        <v>790044.26</v>
      </c>
      <c r="E16845" s="33">
        <v>850395.03</v>
      </c>
    </row>
    <row r="16846" spans="1:5" x14ac:dyDescent="0.25">
      <c r="A16846">
        <v>12</v>
      </c>
      <c r="B16846" s="35" t="str">
        <f t="shared" si="263"/>
        <v>13101093</v>
      </c>
      <c r="C16846" s="32" t="s">
        <v>362</v>
      </c>
      <c r="D16846" s="33">
        <v>-25217.58</v>
      </c>
      <c r="E16846" s="33">
        <v>-5499.7</v>
      </c>
    </row>
    <row r="16847" spans="1:5" x14ac:dyDescent="0.25">
      <c r="A16847">
        <v>12</v>
      </c>
      <c r="B16847" s="35" t="str">
        <f t="shared" si="263"/>
        <v>13101113</v>
      </c>
      <c r="C16847" s="32" t="s">
        <v>363</v>
      </c>
      <c r="D16847" s="33">
        <v>-4844297.99</v>
      </c>
      <c r="E16847" s="33">
        <v>-5515456.6299999999</v>
      </c>
    </row>
    <row r="16848" spans="1:5" x14ac:dyDescent="0.25">
      <c r="A16848">
        <v>12</v>
      </c>
      <c r="B16848" s="35" t="str">
        <f t="shared" si="263"/>
        <v>13101123</v>
      </c>
      <c r="C16848" s="32" t="s">
        <v>364</v>
      </c>
      <c r="D16848" s="33">
        <v>-1682464.29</v>
      </c>
      <c r="E16848" s="33">
        <v>-1829665.37</v>
      </c>
    </row>
    <row r="16849" spans="1:5" x14ac:dyDescent="0.25">
      <c r="A16849">
        <v>12</v>
      </c>
      <c r="B16849" s="35" t="str">
        <f t="shared" si="263"/>
        <v>13101163</v>
      </c>
      <c r="C16849" s="32" t="s">
        <v>366</v>
      </c>
      <c r="D16849" s="33">
        <v>68474.63</v>
      </c>
      <c r="E16849" s="33">
        <v>118011.98</v>
      </c>
    </row>
    <row r="16850" spans="1:5" x14ac:dyDescent="0.25">
      <c r="A16850">
        <v>12</v>
      </c>
      <c r="B16850" s="35" t="str">
        <f t="shared" si="263"/>
        <v>13101183</v>
      </c>
      <c r="C16850" s="32" t="s">
        <v>367</v>
      </c>
      <c r="D16850" s="33">
        <v>2404910.3199999998</v>
      </c>
      <c r="E16850" s="33">
        <v>3307984.96</v>
      </c>
    </row>
    <row r="16851" spans="1:5" x14ac:dyDescent="0.25">
      <c r="A16851">
        <v>12</v>
      </c>
      <c r="B16851" s="35" t="str">
        <f t="shared" si="263"/>
        <v>13101193</v>
      </c>
      <c r="C16851" s="32" t="s">
        <v>368</v>
      </c>
      <c r="D16851" s="33">
        <v>3321.07</v>
      </c>
      <c r="E16851" s="33">
        <v>0</v>
      </c>
    </row>
    <row r="16852" spans="1:5" x14ac:dyDescent="0.25">
      <c r="A16852">
        <v>12</v>
      </c>
      <c r="B16852" s="35" t="str">
        <f t="shared" si="263"/>
        <v>13101253</v>
      </c>
      <c r="C16852" s="32" t="s">
        <v>369</v>
      </c>
      <c r="D16852" s="33">
        <v>845666.45</v>
      </c>
      <c r="E16852" s="33">
        <v>756377.86</v>
      </c>
    </row>
    <row r="16853" spans="1:5" x14ac:dyDescent="0.25">
      <c r="A16853">
        <v>12</v>
      </c>
      <c r="B16853" s="35" t="str">
        <f t="shared" si="263"/>
        <v>13109003</v>
      </c>
      <c r="C16853" s="32" t="s">
        <v>370</v>
      </c>
      <c r="D16853" s="33">
        <v>6303.69</v>
      </c>
      <c r="E16853" s="33">
        <v>23243.72</v>
      </c>
    </row>
    <row r="16854" spans="1:5" x14ac:dyDescent="0.25">
      <c r="A16854">
        <v>12</v>
      </c>
      <c r="B16854" s="35" t="str">
        <f t="shared" si="263"/>
        <v>13109013</v>
      </c>
      <c r="C16854" s="32" t="s">
        <v>371</v>
      </c>
      <c r="D16854" s="33">
        <v>3866</v>
      </c>
      <c r="E16854" s="33">
        <v>3866</v>
      </c>
    </row>
    <row r="16855" spans="1:5" x14ac:dyDescent="0.25">
      <c r="A16855">
        <v>12</v>
      </c>
      <c r="B16855" s="35" t="str">
        <f t="shared" si="263"/>
        <v xml:space="preserve">F131    </v>
      </c>
      <c r="C16855" s="25" t="s">
        <v>373</v>
      </c>
      <c r="D16855" s="26">
        <v>24594661.34</v>
      </c>
      <c r="E16855" s="26">
        <v>24969138.84</v>
      </c>
    </row>
    <row r="16856" spans="1:5" x14ac:dyDescent="0.25">
      <c r="A16856">
        <v>12</v>
      </c>
      <c r="B16856" s="35" t="str">
        <f t="shared" ref="B16856:B16919" si="264">LEFT(C16856,8)</f>
        <v>F1-P110.</v>
      </c>
      <c r="C16856" s="25" t="s">
        <v>201</v>
      </c>
      <c r="D16856" s="26">
        <v>24594661.34</v>
      </c>
      <c r="E16856" s="26">
        <v>24969138.84</v>
      </c>
    </row>
    <row r="16857" spans="1:5" x14ac:dyDescent="0.25">
      <c r="A16857">
        <v>12</v>
      </c>
      <c r="B16857" s="35" t="str">
        <f t="shared" si="264"/>
        <v>13400021</v>
      </c>
      <c r="C16857" s="32" t="s">
        <v>374</v>
      </c>
      <c r="D16857" s="33">
        <v>9861609.4000000004</v>
      </c>
      <c r="E16857" s="33">
        <v>12914939.800000001</v>
      </c>
    </row>
    <row r="16858" spans="1:5" x14ac:dyDescent="0.25">
      <c r="A16858">
        <v>12</v>
      </c>
      <c r="B16858" s="35" t="str">
        <f t="shared" si="264"/>
        <v>13400031</v>
      </c>
      <c r="C16858" s="32" t="s">
        <v>375</v>
      </c>
      <c r="D16858" s="33">
        <v>-9861609.4000000004</v>
      </c>
      <c r="E16858" s="33">
        <v>-12914939.800000001</v>
      </c>
    </row>
    <row r="16859" spans="1:5" x14ac:dyDescent="0.25">
      <c r="A16859">
        <v>12</v>
      </c>
      <c r="B16859" s="35" t="str">
        <f t="shared" si="264"/>
        <v>13400073</v>
      </c>
      <c r="C16859" s="32" t="s">
        <v>376</v>
      </c>
      <c r="D16859" s="33">
        <v>4847109.1399999997</v>
      </c>
      <c r="E16859" s="33">
        <v>550174.99</v>
      </c>
    </row>
    <row r="16860" spans="1:5" x14ac:dyDescent="0.25">
      <c r="A16860">
        <v>12</v>
      </c>
      <c r="B16860" s="35" t="str">
        <f t="shared" si="264"/>
        <v>13400111</v>
      </c>
      <c r="C16860" s="32" t="s">
        <v>377</v>
      </c>
      <c r="D16860" s="33">
        <v>25000</v>
      </c>
      <c r="E16860" s="33">
        <v>25000</v>
      </c>
    </row>
    <row r="16861" spans="1:5" x14ac:dyDescent="0.25">
      <c r="A16861">
        <v>12</v>
      </c>
      <c r="B16861" s="35" t="str">
        <f t="shared" si="264"/>
        <v>13400211</v>
      </c>
      <c r="C16861" s="32" t="s">
        <v>1767</v>
      </c>
      <c r="D16861" s="33">
        <v>52300</v>
      </c>
      <c r="E16861" s="33">
        <v>0</v>
      </c>
    </row>
    <row r="16862" spans="1:5" x14ac:dyDescent="0.25">
      <c r="A16862">
        <v>12</v>
      </c>
      <c r="B16862" s="35" t="str">
        <f t="shared" si="264"/>
        <v>13400261</v>
      </c>
      <c r="C16862" s="32" t="s">
        <v>378</v>
      </c>
      <c r="D16862" s="33">
        <v>534351</v>
      </c>
      <c r="E16862" s="33">
        <v>504571</v>
      </c>
    </row>
    <row r="16863" spans="1:5" x14ac:dyDescent="0.25">
      <c r="A16863">
        <v>12</v>
      </c>
      <c r="B16863" s="35" t="str">
        <f t="shared" si="264"/>
        <v>13400311</v>
      </c>
      <c r="C16863" s="32" t="s">
        <v>379</v>
      </c>
      <c r="D16863" s="33">
        <v>194700</v>
      </c>
      <c r="E16863" s="33">
        <v>194700</v>
      </c>
    </row>
    <row r="16864" spans="1:5" x14ac:dyDescent="0.25">
      <c r="A16864">
        <v>12</v>
      </c>
      <c r="B16864" s="35" t="str">
        <f t="shared" si="264"/>
        <v>13400321</v>
      </c>
      <c r="C16864" s="32" t="s">
        <v>380</v>
      </c>
      <c r="D16864" s="33">
        <v>94370</v>
      </c>
      <c r="E16864" s="33">
        <v>30000</v>
      </c>
    </row>
    <row r="16865" spans="1:5" x14ac:dyDescent="0.25">
      <c r="A16865">
        <v>12</v>
      </c>
      <c r="B16865" s="35" t="str">
        <f t="shared" si="264"/>
        <v>13400332</v>
      </c>
      <c r="C16865" s="32" t="s">
        <v>381</v>
      </c>
      <c r="D16865" s="33">
        <v>1521535.01</v>
      </c>
      <c r="E16865" s="33">
        <v>1756783.99</v>
      </c>
    </row>
    <row r="16866" spans="1:5" x14ac:dyDescent="0.25">
      <c r="A16866">
        <v>12</v>
      </c>
      <c r="B16866" s="35" t="str">
        <f t="shared" si="264"/>
        <v>13400341</v>
      </c>
      <c r="C16866" s="32" t="s">
        <v>382</v>
      </c>
      <c r="D16866" s="33">
        <v>0</v>
      </c>
      <c r="E16866" s="33">
        <v>2639410</v>
      </c>
    </row>
    <row r="16867" spans="1:5" x14ac:dyDescent="0.25">
      <c r="A16867">
        <v>12</v>
      </c>
      <c r="B16867" s="35" t="str">
        <f t="shared" si="264"/>
        <v xml:space="preserve">F134    </v>
      </c>
      <c r="C16867" s="25" t="s">
        <v>384</v>
      </c>
      <c r="D16867" s="26">
        <v>7269365.1500000004</v>
      </c>
      <c r="E16867" s="26">
        <v>5700639.9800000004</v>
      </c>
    </row>
    <row r="16868" spans="1:5" x14ac:dyDescent="0.25">
      <c r="A16868">
        <v>12</v>
      </c>
      <c r="B16868" s="35" t="str">
        <f t="shared" si="264"/>
        <v>F1-P110.</v>
      </c>
      <c r="C16868" s="25" t="s">
        <v>202</v>
      </c>
      <c r="D16868" s="26">
        <v>7269365.1500000004</v>
      </c>
      <c r="E16868" s="26">
        <v>5700639.9800000004</v>
      </c>
    </row>
    <row r="16869" spans="1:5" x14ac:dyDescent="0.25">
      <c r="A16869">
        <v>12</v>
      </c>
      <c r="B16869" s="35" t="str">
        <f t="shared" si="264"/>
        <v>13500003</v>
      </c>
      <c r="C16869" s="32" t="s">
        <v>385</v>
      </c>
      <c r="D16869" s="33">
        <v>7534.56</v>
      </c>
      <c r="E16869" s="33">
        <v>7534.56</v>
      </c>
    </row>
    <row r="16870" spans="1:5" x14ac:dyDescent="0.25">
      <c r="A16870">
        <v>12</v>
      </c>
      <c r="B16870" s="35" t="str">
        <f t="shared" si="264"/>
        <v>13500041</v>
      </c>
      <c r="C16870" s="32" t="s">
        <v>386</v>
      </c>
      <c r="D16870" s="33">
        <v>258594.59</v>
      </c>
      <c r="E16870" s="33">
        <v>28277.82</v>
      </c>
    </row>
    <row r="16871" spans="1:5" x14ac:dyDescent="0.25">
      <c r="A16871">
        <v>12</v>
      </c>
      <c r="B16871" s="35" t="str">
        <f t="shared" si="264"/>
        <v>13500051</v>
      </c>
      <c r="C16871" s="32" t="s">
        <v>387</v>
      </c>
      <c r="D16871" s="33">
        <v>73353</v>
      </c>
      <c r="E16871" s="33">
        <v>73353</v>
      </c>
    </row>
    <row r="16872" spans="1:5" x14ac:dyDescent="0.25">
      <c r="A16872">
        <v>12</v>
      </c>
      <c r="B16872" s="35" t="str">
        <f t="shared" si="264"/>
        <v>13500061</v>
      </c>
      <c r="C16872" s="32" t="s">
        <v>388</v>
      </c>
      <c r="D16872" s="33">
        <v>1786010</v>
      </c>
      <c r="E16872" s="33">
        <v>1389397</v>
      </c>
    </row>
    <row r="16873" spans="1:5" x14ac:dyDescent="0.25">
      <c r="A16873">
        <v>12</v>
      </c>
      <c r="B16873" s="35" t="str">
        <f t="shared" si="264"/>
        <v>13500071</v>
      </c>
      <c r="C16873" s="32" t="s">
        <v>389</v>
      </c>
      <c r="D16873" s="33">
        <v>1818485</v>
      </c>
      <c r="E16873" s="33">
        <v>1836506</v>
      </c>
    </row>
    <row r="16874" spans="1:5" x14ac:dyDescent="0.25">
      <c r="A16874">
        <v>12</v>
      </c>
      <c r="B16874" s="35" t="str">
        <f t="shared" si="264"/>
        <v>13500183</v>
      </c>
      <c r="C16874" s="32" t="s">
        <v>390</v>
      </c>
      <c r="D16874" s="33">
        <v>100000</v>
      </c>
      <c r="E16874" s="33">
        <v>100000</v>
      </c>
    </row>
    <row r="16875" spans="1:5" x14ac:dyDescent="0.25">
      <c r="A16875">
        <v>12</v>
      </c>
      <c r="B16875" s="35" t="str">
        <f t="shared" si="264"/>
        <v>13500201</v>
      </c>
      <c r="C16875" s="32" t="s">
        <v>391</v>
      </c>
      <c r="D16875" s="33">
        <v>1024146.3</v>
      </c>
      <c r="E16875" s="33">
        <v>853275.6</v>
      </c>
    </row>
    <row r="16876" spans="1:5" x14ac:dyDescent="0.25">
      <c r="A16876">
        <v>12</v>
      </c>
      <c r="B16876" s="35" t="str">
        <f t="shared" si="264"/>
        <v>13500203</v>
      </c>
      <c r="C16876" s="32" t="s">
        <v>392</v>
      </c>
      <c r="D16876" s="33">
        <v>0</v>
      </c>
      <c r="E16876" s="33">
        <v>75000</v>
      </c>
    </row>
    <row r="16877" spans="1:5" x14ac:dyDescent="0.25">
      <c r="A16877">
        <v>12</v>
      </c>
      <c r="B16877" s="35" t="str">
        <f t="shared" si="264"/>
        <v xml:space="preserve">F135    </v>
      </c>
      <c r="C16877" s="25" t="s">
        <v>393</v>
      </c>
      <c r="D16877" s="26">
        <v>5068123.45</v>
      </c>
      <c r="E16877" s="26">
        <v>4363343.9800000004</v>
      </c>
    </row>
    <row r="16878" spans="1:5" x14ac:dyDescent="0.25">
      <c r="A16878">
        <v>12</v>
      </c>
      <c r="B16878" s="35" t="str">
        <f t="shared" si="264"/>
        <v>F1-P110.</v>
      </c>
      <c r="C16878" s="25" t="s">
        <v>203</v>
      </c>
      <c r="D16878" s="26">
        <v>5068123.45</v>
      </c>
      <c r="E16878" s="26">
        <v>4363343.9800000004</v>
      </c>
    </row>
    <row r="16879" spans="1:5" x14ac:dyDescent="0.25">
      <c r="A16879">
        <v>12</v>
      </c>
      <c r="B16879" s="35" t="str">
        <f t="shared" si="264"/>
        <v>14100311</v>
      </c>
      <c r="C16879" s="32" t="s">
        <v>396</v>
      </c>
      <c r="D16879" s="33">
        <v>3213241.34</v>
      </c>
      <c r="E16879" s="33">
        <v>2601890.2999999998</v>
      </c>
    </row>
    <row r="16880" spans="1:5" x14ac:dyDescent="0.25">
      <c r="A16880">
        <v>12</v>
      </c>
      <c r="B16880" s="35" t="str">
        <f t="shared" si="264"/>
        <v xml:space="preserve">F141    </v>
      </c>
      <c r="C16880" s="25" t="s">
        <v>397</v>
      </c>
      <c r="D16880" s="26">
        <v>3213241.34</v>
      </c>
      <c r="E16880" s="26">
        <v>2601890.2999999998</v>
      </c>
    </row>
    <row r="16881" spans="1:5" x14ac:dyDescent="0.25">
      <c r="A16881">
        <v>12</v>
      </c>
      <c r="B16881" s="35" t="str">
        <f t="shared" si="264"/>
        <v>F1-P110.</v>
      </c>
      <c r="C16881" s="25" t="s">
        <v>205</v>
      </c>
      <c r="D16881" s="26">
        <v>3213241.34</v>
      </c>
      <c r="E16881" s="26">
        <v>2601890.2999999998</v>
      </c>
    </row>
    <row r="16882" spans="1:5" x14ac:dyDescent="0.25">
      <c r="A16882">
        <v>12</v>
      </c>
      <c r="B16882" s="35" t="str">
        <f t="shared" si="264"/>
        <v>14200003</v>
      </c>
      <c r="C16882" s="32" t="s">
        <v>398</v>
      </c>
      <c r="D16882" s="33">
        <v>0</v>
      </c>
      <c r="E16882" s="33">
        <v>-942.4</v>
      </c>
    </row>
    <row r="16883" spans="1:5" x14ac:dyDescent="0.25">
      <c r="A16883">
        <v>12</v>
      </c>
      <c r="B16883" s="35" t="str">
        <f t="shared" si="264"/>
        <v>14200201</v>
      </c>
      <c r="C16883" s="32" t="s">
        <v>399</v>
      </c>
      <c r="D16883" s="33">
        <v>154344784.28</v>
      </c>
      <c r="E16883" s="33">
        <v>158487755.62</v>
      </c>
    </row>
    <row r="16884" spans="1:5" x14ac:dyDescent="0.25">
      <c r="A16884">
        <v>12</v>
      </c>
      <c r="B16884" s="35" t="str">
        <f t="shared" si="264"/>
        <v>14200202</v>
      </c>
      <c r="C16884" s="32" t="s">
        <v>400</v>
      </c>
      <c r="D16884" s="33">
        <v>80251159.819999993</v>
      </c>
      <c r="E16884" s="33">
        <v>80489631.719999999</v>
      </c>
    </row>
    <row r="16885" spans="1:5" x14ac:dyDescent="0.25">
      <c r="A16885">
        <v>12</v>
      </c>
      <c r="B16885" s="35" t="str">
        <f t="shared" si="264"/>
        <v>14200203</v>
      </c>
      <c r="C16885" s="32" t="s">
        <v>401</v>
      </c>
      <c r="D16885" s="33">
        <v>-1713517.01</v>
      </c>
      <c r="E16885" s="33">
        <v>-1358527.2</v>
      </c>
    </row>
    <row r="16886" spans="1:5" x14ac:dyDescent="0.25">
      <c r="A16886">
        <v>12</v>
      </c>
      <c r="B16886" s="35" t="str">
        <f t="shared" si="264"/>
        <v>14200213</v>
      </c>
      <c r="C16886" s="32" t="s">
        <v>402</v>
      </c>
      <c r="D16886" s="33">
        <v>-26171.78</v>
      </c>
      <c r="E16886" s="33">
        <v>-11308.1</v>
      </c>
    </row>
    <row r="16887" spans="1:5" x14ac:dyDescent="0.25">
      <c r="A16887">
        <v>12</v>
      </c>
      <c r="B16887" s="35" t="str">
        <f t="shared" si="264"/>
        <v>14200223</v>
      </c>
      <c r="C16887" s="32" t="s">
        <v>403</v>
      </c>
      <c r="D16887" s="33">
        <v>24041.09</v>
      </c>
      <c r="E16887" s="33">
        <v>21806.79</v>
      </c>
    </row>
    <row r="16888" spans="1:5" x14ac:dyDescent="0.25">
      <c r="A16888">
        <v>12</v>
      </c>
      <c r="B16888" s="35" t="str">
        <f t="shared" si="264"/>
        <v>14200253</v>
      </c>
      <c r="C16888" s="32" t="s">
        <v>404</v>
      </c>
      <c r="D16888" s="33">
        <v>-73895.48</v>
      </c>
      <c r="E16888" s="33">
        <v>-398575.65</v>
      </c>
    </row>
    <row r="16889" spans="1:5" x14ac:dyDescent="0.25">
      <c r="A16889">
        <v>12</v>
      </c>
      <c r="B16889" s="35" t="str">
        <f t="shared" si="264"/>
        <v xml:space="preserve">F142    </v>
      </c>
      <c r="C16889" s="25" t="s">
        <v>405</v>
      </c>
      <c r="D16889" s="26">
        <v>232806400.91999999</v>
      </c>
      <c r="E16889" s="26">
        <v>237229840.78</v>
      </c>
    </row>
    <row r="16890" spans="1:5" x14ac:dyDescent="0.25">
      <c r="A16890">
        <v>12</v>
      </c>
      <c r="B16890" s="35" t="str">
        <f t="shared" si="264"/>
        <v>F1-P110.</v>
      </c>
      <c r="C16890" s="25" t="s">
        <v>206</v>
      </c>
      <c r="D16890" s="26">
        <v>232806400.91999999</v>
      </c>
      <c r="E16890" s="26">
        <v>237229840.78</v>
      </c>
    </row>
    <row r="16891" spans="1:5" x14ac:dyDescent="0.25">
      <c r="A16891">
        <v>12</v>
      </c>
      <c r="B16891" s="35" t="str">
        <f t="shared" si="264"/>
        <v>14300062</v>
      </c>
      <c r="C16891" s="32" t="s">
        <v>406</v>
      </c>
      <c r="D16891" s="33">
        <v>11722674.4</v>
      </c>
      <c r="E16891" s="33">
        <v>15874633.76</v>
      </c>
    </row>
    <row r="16892" spans="1:5" x14ac:dyDescent="0.25">
      <c r="A16892">
        <v>12</v>
      </c>
      <c r="B16892" s="35" t="str">
        <f t="shared" si="264"/>
        <v>14300072</v>
      </c>
      <c r="C16892" s="32" t="s">
        <v>407</v>
      </c>
      <c r="D16892" s="33">
        <v>402937.51</v>
      </c>
      <c r="E16892" s="33">
        <v>919259.54</v>
      </c>
    </row>
    <row r="16893" spans="1:5" x14ac:dyDescent="0.25">
      <c r="A16893">
        <v>12</v>
      </c>
      <c r="B16893" s="35" t="str">
        <f t="shared" si="264"/>
        <v>14300081</v>
      </c>
      <c r="C16893" s="32" t="s">
        <v>408</v>
      </c>
      <c r="D16893" s="33">
        <v>177208.88</v>
      </c>
      <c r="E16893" s="33">
        <v>1557.03</v>
      </c>
    </row>
    <row r="16894" spans="1:5" x14ac:dyDescent="0.25">
      <c r="A16894">
        <v>12</v>
      </c>
      <c r="B16894" s="35" t="str">
        <f t="shared" si="264"/>
        <v>14300082</v>
      </c>
      <c r="C16894" s="32" t="s">
        <v>409</v>
      </c>
      <c r="D16894" s="33">
        <v>402936.94</v>
      </c>
      <c r="E16894" s="33">
        <v>521976.65</v>
      </c>
    </row>
    <row r="16895" spans="1:5" x14ac:dyDescent="0.25">
      <c r="A16895">
        <v>12</v>
      </c>
      <c r="B16895" s="35" t="str">
        <f t="shared" si="264"/>
        <v>14300141</v>
      </c>
      <c r="C16895" s="32" t="s">
        <v>410</v>
      </c>
      <c r="D16895" s="33">
        <v>16095067.43</v>
      </c>
      <c r="E16895" s="33">
        <v>15024215.26</v>
      </c>
    </row>
    <row r="16896" spans="1:5" x14ac:dyDescent="0.25">
      <c r="A16896">
        <v>12</v>
      </c>
      <c r="B16896" s="35" t="str">
        <f t="shared" si="264"/>
        <v>14300151</v>
      </c>
      <c r="C16896" s="32" t="s">
        <v>411</v>
      </c>
      <c r="D16896" s="33">
        <v>2178960.42</v>
      </c>
      <c r="E16896" s="33">
        <v>1258707.27</v>
      </c>
    </row>
    <row r="16897" spans="1:5" x14ac:dyDescent="0.25">
      <c r="A16897">
        <v>12</v>
      </c>
      <c r="B16897" s="35" t="str">
        <f t="shared" si="264"/>
        <v>14300171</v>
      </c>
      <c r="C16897" s="32" t="s">
        <v>412</v>
      </c>
      <c r="D16897" s="33">
        <v>13115849.41</v>
      </c>
      <c r="E16897" s="33">
        <v>14348247.960000001</v>
      </c>
    </row>
    <row r="16898" spans="1:5" x14ac:dyDescent="0.25">
      <c r="A16898">
        <v>12</v>
      </c>
      <c r="B16898" s="35" t="str">
        <f t="shared" si="264"/>
        <v>14300241</v>
      </c>
      <c r="C16898" s="32" t="s">
        <v>413</v>
      </c>
      <c r="D16898" s="33">
        <v>177019.45</v>
      </c>
      <c r="E16898" s="33">
        <v>180769.45</v>
      </c>
    </row>
    <row r="16899" spans="1:5" x14ac:dyDescent="0.25">
      <c r="A16899">
        <v>12</v>
      </c>
      <c r="B16899" s="35" t="str">
        <f t="shared" si="264"/>
        <v>14300253</v>
      </c>
      <c r="C16899" s="32" t="s">
        <v>414</v>
      </c>
      <c r="D16899" s="33">
        <v>0</v>
      </c>
      <c r="E16899" s="33">
        <v>1570079.36</v>
      </c>
    </row>
    <row r="16900" spans="1:5" x14ac:dyDescent="0.25">
      <c r="A16900">
        <v>12</v>
      </c>
      <c r="B16900" s="35" t="str">
        <f t="shared" si="264"/>
        <v>14300261</v>
      </c>
      <c r="C16900" s="32" t="s">
        <v>415</v>
      </c>
      <c r="D16900" s="33">
        <v>4188711.38</v>
      </c>
      <c r="E16900" s="33">
        <v>4036654.08</v>
      </c>
    </row>
    <row r="16901" spans="1:5" x14ac:dyDescent="0.25">
      <c r="A16901">
        <v>12</v>
      </c>
      <c r="B16901" s="35" t="str">
        <f t="shared" si="264"/>
        <v>14300323</v>
      </c>
      <c r="C16901" s="32" t="s">
        <v>416</v>
      </c>
      <c r="D16901" s="33">
        <v>0</v>
      </c>
      <c r="E16901" s="33">
        <v>5443.71</v>
      </c>
    </row>
    <row r="16902" spans="1:5" x14ac:dyDescent="0.25">
      <c r="A16902">
        <v>12</v>
      </c>
      <c r="B16902" s="35" t="str">
        <f t="shared" si="264"/>
        <v>14300333</v>
      </c>
      <c r="C16902" s="32" t="s">
        <v>417</v>
      </c>
      <c r="D16902" s="33">
        <v>38798.730000000003</v>
      </c>
      <c r="E16902" s="33">
        <v>31019.32</v>
      </c>
    </row>
    <row r="16903" spans="1:5" x14ac:dyDescent="0.25">
      <c r="A16903">
        <v>12</v>
      </c>
      <c r="B16903" s="35" t="str">
        <f t="shared" si="264"/>
        <v>14300341</v>
      </c>
      <c r="C16903" s="32" t="s">
        <v>418</v>
      </c>
      <c r="D16903" s="33">
        <v>677792.63</v>
      </c>
      <c r="E16903" s="33">
        <v>343342.46</v>
      </c>
    </row>
    <row r="16904" spans="1:5" x14ac:dyDescent="0.25">
      <c r="A16904">
        <v>12</v>
      </c>
      <c r="B16904" s="35" t="str">
        <f t="shared" si="264"/>
        <v>14300703</v>
      </c>
      <c r="C16904" s="32" t="s">
        <v>419</v>
      </c>
      <c r="D16904" s="33">
        <v>17816965.710000001</v>
      </c>
      <c r="E16904" s="33">
        <v>16902495</v>
      </c>
    </row>
    <row r="16905" spans="1:5" x14ac:dyDescent="0.25">
      <c r="A16905">
        <v>12</v>
      </c>
      <c r="B16905" s="35" t="str">
        <f t="shared" si="264"/>
        <v>14300711</v>
      </c>
      <c r="C16905" s="32" t="s">
        <v>420</v>
      </c>
      <c r="D16905" s="33">
        <v>0</v>
      </c>
      <c r="E16905" s="33">
        <v>1095629.9099999999</v>
      </c>
    </row>
    <row r="16906" spans="1:5" x14ac:dyDescent="0.25">
      <c r="A16906">
        <v>12</v>
      </c>
      <c r="B16906" s="35" t="str">
        <f t="shared" si="264"/>
        <v>14300713</v>
      </c>
      <c r="C16906" s="32" t="s">
        <v>421</v>
      </c>
      <c r="D16906" s="33">
        <v>44009.77</v>
      </c>
      <c r="E16906" s="33">
        <v>75290.8</v>
      </c>
    </row>
    <row r="16907" spans="1:5" x14ac:dyDescent="0.25">
      <c r="A16907">
        <v>12</v>
      </c>
      <c r="B16907" s="35" t="str">
        <f t="shared" si="264"/>
        <v>14300723</v>
      </c>
      <c r="C16907" s="32" t="s">
        <v>422</v>
      </c>
      <c r="D16907" s="33">
        <v>194632.69</v>
      </c>
      <c r="E16907" s="33">
        <v>1369147.82</v>
      </c>
    </row>
    <row r="16908" spans="1:5" x14ac:dyDescent="0.25">
      <c r="A16908">
        <v>12</v>
      </c>
      <c r="B16908" s="35" t="str">
        <f t="shared" si="264"/>
        <v>14300733</v>
      </c>
      <c r="C16908" s="32" t="s">
        <v>423</v>
      </c>
      <c r="D16908" s="33">
        <v>12428203.26</v>
      </c>
      <c r="E16908" s="33">
        <v>11332472.93</v>
      </c>
    </row>
    <row r="16909" spans="1:5" x14ac:dyDescent="0.25">
      <c r="A16909">
        <v>12</v>
      </c>
      <c r="B16909" s="35" t="str">
        <f t="shared" si="264"/>
        <v>14300743</v>
      </c>
      <c r="C16909" s="32" t="s">
        <v>424</v>
      </c>
      <c r="D16909" s="33">
        <v>647672.49</v>
      </c>
      <c r="E16909" s="33">
        <v>412672.31</v>
      </c>
    </row>
    <row r="16910" spans="1:5" x14ac:dyDescent="0.25">
      <c r="A16910">
        <v>12</v>
      </c>
      <c r="B16910" s="35" t="str">
        <f t="shared" si="264"/>
        <v>14300763</v>
      </c>
      <c r="C16910" s="32" t="s">
        <v>425</v>
      </c>
      <c r="D16910" s="33">
        <v>-148625.81</v>
      </c>
      <c r="E16910" s="33">
        <v>856837.79</v>
      </c>
    </row>
    <row r="16911" spans="1:5" x14ac:dyDescent="0.25">
      <c r="A16911">
        <v>12</v>
      </c>
      <c r="B16911" s="35" t="str">
        <f t="shared" si="264"/>
        <v>14300921</v>
      </c>
      <c r="C16911" s="32" t="s">
        <v>427</v>
      </c>
      <c r="D16911" s="33">
        <v>730267.37</v>
      </c>
      <c r="E16911" s="33">
        <v>786337.3</v>
      </c>
    </row>
    <row r="16912" spans="1:5" x14ac:dyDescent="0.25">
      <c r="A16912">
        <v>12</v>
      </c>
      <c r="B16912" s="35" t="str">
        <f t="shared" si="264"/>
        <v>14301022</v>
      </c>
      <c r="C16912" s="32" t="s">
        <v>428</v>
      </c>
      <c r="D16912" s="33">
        <v>5740099.4299999997</v>
      </c>
      <c r="E16912" s="33">
        <v>4181788.42</v>
      </c>
    </row>
    <row r="16913" spans="1:5" x14ac:dyDescent="0.25">
      <c r="A16913">
        <v>12</v>
      </c>
      <c r="B16913" s="35" t="str">
        <f t="shared" si="264"/>
        <v>14301033</v>
      </c>
      <c r="C16913" s="32" t="s">
        <v>429</v>
      </c>
      <c r="D16913" s="33">
        <v>300090.90000000002</v>
      </c>
      <c r="E16913" s="33">
        <v>364660.75</v>
      </c>
    </row>
    <row r="16914" spans="1:5" x14ac:dyDescent="0.25">
      <c r="A16914">
        <v>12</v>
      </c>
      <c r="B16914" s="35" t="str">
        <f t="shared" si="264"/>
        <v>14301041</v>
      </c>
      <c r="C16914" s="32" t="s">
        <v>1768</v>
      </c>
      <c r="D16914" s="33">
        <v>385</v>
      </c>
      <c r="E16914" s="33">
        <v>0</v>
      </c>
    </row>
    <row r="16915" spans="1:5" x14ac:dyDescent="0.25">
      <c r="A16915">
        <v>12</v>
      </c>
      <c r="B16915" s="35" t="str">
        <f t="shared" si="264"/>
        <v>14301043</v>
      </c>
      <c r="C16915" s="32" t="s">
        <v>430</v>
      </c>
      <c r="D16915" s="33">
        <v>2804157.9</v>
      </c>
      <c r="E16915" s="33">
        <v>3367702.87</v>
      </c>
    </row>
    <row r="16916" spans="1:5" x14ac:dyDescent="0.25">
      <c r="A16916">
        <v>12</v>
      </c>
      <c r="B16916" s="35" t="str">
        <f t="shared" si="264"/>
        <v xml:space="preserve">F143    </v>
      </c>
      <c r="C16916" s="25" t="s">
        <v>431</v>
      </c>
      <c r="D16916" s="26">
        <v>89735815.890000001</v>
      </c>
      <c r="E16916" s="26">
        <v>94860941.75</v>
      </c>
    </row>
    <row r="16917" spans="1:5" x14ac:dyDescent="0.25">
      <c r="A16917">
        <v>12</v>
      </c>
      <c r="B16917" s="35" t="str">
        <f t="shared" si="264"/>
        <v>F1-P110.</v>
      </c>
      <c r="C16917" s="25" t="s">
        <v>207</v>
      </c>
      <c r="D16917" s="26">
        <v>89735815.890000001</v>
      </c>
      <c r="E16917" s="26">
        <v>94860941.75</v>
      </c>
    </row>
    <row r="16918" spans="1:5" x14ac:dyDescent="0.25">
      <c r="A16918">
        <v>12</v>
      </c>
      <c r="B16918" s="35" t="str">
        <f t="shared" si="264"/>
        <v>14400311</v>
      </c>
      <c r="C16918" s="32" t="s">
        <v>432</v>
      </c>
      <c r="D16918" s="33">
        <v>-6085121.5199999996</v>
      </c>
      <c r="E16918" s="33">
        <v>-3383386.71</v>
      </c>
    </row>
    <row r="16919" spans="1:5" x14ac:dyDescent="0.25">
      <c r="A16919">
        <v>12</v>
      </c>
      <c r="B16919" s="35" t="str">
        <f t="shared" si="264"/>
        <v>14400312</v>
      </c>
      <c r="C16919" s="32" t="s">
        <v>433</v>
      </c>
      <c r="D16919" s="33">
        <v>-1629651.94</v>
      </c>
      <c r="E16919" s="33">
        <v>-1039730.28</v>
      </c>
    </row>
    <row r="16920" spans="1:5" x14ac:dyDescent="0.25">
      <c r="A16920">
        <v>12</v>
      </c>
      <c r="B16920" s="35" t="str">
        <f t="shared" ref="B16920:B16983" si="265">LEFT(C16920,8)</f>
        <v>14400313</v>
      </c>
      <c r="C16920" s="32" t="s">
        <v>434</v>
      </c>
      <c r="D16920" s="33">
        <v>158986.63</v>
      </c>
      <c r="E16920" s="33">
        <v>-2885756.95</v>
      </c>
    </row>
    <row r="16921" spans="1:5" x14ac:dyDescent="0.25">
      <c r="A16921">
        <v>12</v>
      </c>
      <c r="B16921" s="35" t="str">
        <f t="shared" si="265"/>
        <v>14400333</v>
      </c>
      <c r="C16921" s="32" t="s">
        <v>1769</v>
      </c>
      <c r="D16921" s="33">
        <v>-144.72999999999999</v>
      </c>
      <c r="E16921" s="33">
        <v>0</v>
      </c>
    </row>
    <row r="16922" spans="1:5" x14ac:dyDescent="0.25">
      <c r="A16922">
        <v>12</v>
      </c>
      <c r="B16922" s="35" t="str">
        <f t="shared" si="265"/>
        <v>14400343</v>
      </c>
      <c r="C16922" s="32" t="s">
        <v>435</v>
      </c>
      <c r="D16922" s="33">
        <v>-1596206.11</v>
      </c>
      <c r="E16922" s="33">
        <v>-1181186.76</v>
      </c>
    </row>
    <row r="16923" spans="1:5" x14ac:dyDescent="0.25">
      <c r="A16923">
        <v>12</v>
      </c>
      <c r="B16923" s="35" t="str">
        <f t="shared" si="265"/>
        <v>14400353</v>
      </c>
      <c r="C16923" s="32" t="s">
        <v>436</v>
      </c>
      <c r="D16923" s="33">
        <v>-645685.11</v>
      </c>
      <c r="E16923" s="33">
        <v>-410684.93</v>
      </c>
    </row>
    <row r="16924" spans="1:5" x14ac:dyDescent="0.25">
      <c r="A16924">
        <v>12</v>
      </c>
      <c r="B16924" s="35" t="str">
        <f t="shared" si="265"/>
        <v xml:space="preserve">F144    </v>
      </c>
      <c r="C16924" s="25" t="s">
        <v>437</v>
      </c>
      <c r="D16924" s="26">
        <v>-9797822.7799999993</v>
      </c>
      <c r="E16924" s="26">
        <v>-8900745.6300000008</v>
      </c>
    </row>
    <row r="16925" spans="1:5" x14ac:dyDescent="0.25">
      <c r="A16925">
        <v>12</v>
      </c>
      <c r="B16925" s="35" t="str">
        <f t="shared" si="265"/>
        <v>F1-P110.</v>
      </c>
      <c r="C16925" s="25" t="s">
        <v>208</v>
      </c>
      <c r="D16925" s="26">
        <v>-9797822.7799999993</v>
      </c>
      <c r="E16925" s="26">
        <v>-8900745.6300000008</v>
      </c>
    </row>
    <row r="16926" spans="1:5" x14ac:dyDescent="0.25">
      <c r="A16926">
        <v>12</v>
      </c>
      <c r="B16926" s="35" t="str">
        <f t="shared" si="265"/>
        <v>14600000</v>
      </c>
      <c r="C16926" s="32" t="s">
        <v>438</v>
      </c>
      <c r="D16926" s="33">
        <v>16144492.560000001</v>
      </c>
      <c r="E16926" s="33">
        <v>3368039.95</v>
      </c>
    </row>
    <row r="16927" spans="1:5" x14ac:dyDescent="0.25">
      <c r="A16927">
        <v>12</v>
      </c>
      <c r="B16927" s="35" t="str">
        <f t="shared" si="265"/>
        <v xml:space="preserve">F146    </v>
      </c>
      <c r="C16927" s="25" t="s">
        <v>443</v>
      </c>
      <c r="D16927" s="26">
        <v>16144492.560000001</v>
      </c>
      <c r="E16927" s="26">
        <v>3368039.95</v>
      </c>
    </row>
    <row r="16928" spans="1:5" x14ac:dyDescent="0.25">
      <c r="A16928">
        <v>12</v>
      </c>
      <c r="B16928" s="35" t="str">
        <f t="shared" si="265"/>
        <v>F1-P110.</v>
      </c>
      <c r="C16928" s="25" t="s">
        <v>209</v>
      </c>
      <c r="D16928" s="26">
        <v>16144492.560000001</v>
      </c>
      <c r="E16928" s="26">
        <v>3368039.95</v>
      </c>
    </row>
    <row r="16929" spans="1:5" x14ac:dyDescent="0.25">
      <c r="A16929">
        <v>12</v>
      </c>
      <c r="B16929" s="35" t="str">
        <f t="shared" si="265"/>
        <v>15100001</v>
      </c>
      <c r="C16929" s="32" t="s">
        <v>444</v>
      </c>
      <c r="D16929" s="33">
        <v>0</v>
      </c>
      <c r="E16929" s="33">
        <v>-1063362.3600000001</v>
      </c>
    </row>
    <row r="16930" spans="1:5" x14ac:dyDescent="0.25">
      <c r="A16930">
        <v>12</v>
      </c>
      <c r="B16930" s="35" t="str">
        <f t="shared" si="265"/>
        <v>15100021</v>
      </c>
      <c r="C16930" s="32" t="s">
        <v>445</v>
      </c>
      <c r="D16930" s="33">
        <v>3508309.42</v>
      </c>
      <c r="E16930" s="33">
        <v>2677784.5099999998</v>
      </c>
    </row>
    <row r="16931" spans="1:5" x14ac:dyDescent="0.25">
      <c r="A16931">
        <v>12</v>
      </c>
      <c r="B16931" s="35" t="str">
        <f t="shared" si="265"/>
        <v>15100031</v>
      </c>
      <c r="C16931" s="32" t="s">
        <v>446</v>
      </c>
      <c r="D16931" s="33">
        <v>2528055.84</v>
      </c>
      <c r="E16931" s="33">
        <v>2652723.12</v>
      </c>
    </row>
    <row r="16932" spans="1:5" x14ac:dyDescent="0.25">
      <c r="A16932">
        <v>12</v>
      </c>
      <c r="B16932" s="35" t="str">
        <f t="shared" si="265"/>
        <v>15100041</v>
      </c>
      <c r="C16932" s="32" t="s">
        <v>447</v>
      </c>
      <c r="D16932" s="33">
        <v>209908.49</v>
      </c>
      <c r="E16932" s="33">
        <v>238292.72</v>
      </c>
    </row>
    <row r="16933" spans="1:5" x14ac:dyDescent="0.25">
      <c r="A16933">
        <v>12</v>
      </c>
      <c r="B16933" s="35" t="str">
        <f t="shared" si="265"/>
        <v>15100061</v>
      </c>
      <c r="C16933" s="32" t="s">
        <v>448</v>
      </c>
      <c r="D16933" s="33">
        <v>31725.24</v>
      </c>
      <c r="E16933" s="33">
        <v>30017.11</v>
      </c>
    </row>
    <row r="16934" spans="1:5" x14ac:dyDescent="0.25">
      <c r="A16934">
        <v>12</v>
      </c>
      <c r="B16934" s="35" t="str">
        <f t="shared" si="265"/>
        <v>15100081</v>
      </c>
      <c r="C16934" s="32" t="s">
        <v>449</v>
      </c>
      <c r="D16934" s="33">
        <v>1566977.47</v>
      </c>
      <c r="E16934" s="33">
        <v>1642990.77</v>
      </c>
    </row>
    <row r="16935" spans="1:5" x14ac:dyDescent="0.25">
      <c r="A16935">
        <v>12</v>
      </c>
      <c r="B16935" s="35" t="str">
        <f t="shared" si="265"/>
        <v>15100091</v>
      </c>
      <c r="C16935" s="32" t="s">
        <v>450</v>
      </c>
      <c r="D16935" s="33">
        <v>1779873.66</v>
      </c>
      <c r="E16935" s="33">
        <v>1774782.46</v>
      </c>
    </row>
    <row r="16936" spans="1:5" x14ac:dyDescent="0.25">
      <c r="A16936">
        <v>12</v>
      </c>
      <c r="B16936" s="35" t="str">
        <f t="shared" si="265"/>
        <v>15100101</v>
      </c>
      <c r="C16936" s="32" t="s">
        <v>451</v>
      </c>
      <c r="D16936" s="33">
        <v>4297943.74</v>
      </c>
      <c r="E16936" s="33">
        <v>4369721</v>
      </c>
    </row>
    <row r="16937" spans="1:5" x14ac:dyDescent="0.25">
      <c r="A16937">
        <v>12</v>
      </c>
      <c r="B16937" s="35" t="str">
        <f t="shared" si="265"/>
        <v>15100122</v>
      </c>
      <c r="C16937" s="32" t="s">
        <v>452</v>
      </c>
      <c r="D16937" s="33">
        <v>296344.58</v>
      </c>
      <c r="E16937" s="33">
        <v>296344.58</v>
      </c>
    </row>
    <row r="16938" spans="1:5" x14ac:dyDescent="0.25">
      <c r="A16938">
        <v>12</v>
      </c>
      <c r="B16938" s="35" t="str">
        <f t="shared" si="265"/>
        <v>15100181</v>
      </c>
      <c r="C16938" s="32" t="s">
        <v>453</v>
      </c>
      <c r="D16938" s="33">
        <v>77832.289999999994</v>
      </c>
      <c r="E16938" s="33">
        <v>116456.67</v>
      </c>
    </row>
    <row r="16939" spans="1:5" x14ac:dyDescent="0.25">
      <c r="A16939">
        <v>12</v>
      </c>
      <c r="B16939" s="35" t="str">
        <f t="shared" si="265"/>
        <v>15100211</v>
      </c>
      <c r="C16939" s="32" t="s">
        <v>454</v>
      </c>
      <c r="D16939" s="33">
        <v>746488.73</v>
      </c>
      <c r="E16939" s="33">
        <v>426756.43</v>
      </c>
    </row>
    <row r="16940" spans="1:5" x14ac:dyDescent="0.25">
      <c r="A16940">
        <v>12</v>
      </c>
      <c r="B16940" s="35" t="str">
        <f t="shared" si="265"/>
        <v>15100221</v>
      </c>
      <c r="C16940" s="32" t="s">
        <v>455</v>
      </c>
      <c r="D16940" s="33">
        <v>1617900.85</v>
      </c>
      <c r="E16940" s="33">
        <v>700460.88</v>
      </c>
    </row>
    <row r="16941" spans="1:5" x14ac:dyDescent="0.25">
      <c r="A16941">
        <v>12</v>
      </c>
      <c r="B16941" s="35" t="str">
        <f t="shared" si="265"/>
        <v>15100271</v>
      </c>
      <c r="C16941" s="32" t="s">
        <v>456</v>
      </c>
      <c r="D16941" s="33">
        <v>2781951.69</v>
      </c>
      <c r="E16941" s="33">
        <v>2775902.13</v>
      </c>
    </row>
    <row r="16942" spans="1:5" x14ac:dyDescent="0.25">
      <c r="A16942">
        <v>12</v>
      </c>
      <c r="B16942" s="35" t="str">
        <f t="shared" si="265"/>
        <v>15100291</v>
      </c>
      <c r="C16942" s="32" t="s">
        <v>457</v>
      </c>
      <c r="D16942" s="33">
        <v>392070.41</v>
      </c>
      <c r="E16942" s="33">
        <v>392070.41</v>
      </c>
    </row>
    <row r="16943" spans="1:5" x14ac:dyDescent="0.25">
      <c r="A16943">
        <v>12</v>
      </c>
      <c r="B16943" s="35" t="str">
        <f t="shared" si="265"/>
        <v>15111001</v>
      </c>
      <c r="C16943" s="32" t="s">
        <v>458</v>
      </c>
      <c r="D16943" s="33">
        <v>242138.92</v>
      </c>
      <c r="E16943" s="33">
        <v>235220.82</v>
      </c>
    </row>
    <row r="16944" spans="1:5" x14ac:dyDescent="0.25">
      <c r="A16944">
        <v>12</v>
      </c>
      <c r="B16944" s="35" t="str">
        <f t="shared" si="265"/>
        <v xml:space="preserve">F151    </v>
      </c>
      <c r="C16944" s="25" t="s">
        <v>459</v>
      </c>
      <c r="D16944" s="26">
        <v>20077521.329999998</v>
      </c>
      <c r="E16944" s="26">
        <v>17266161.25</v>
      </c>
    </row>
    <row r="16945" spans="1:5" x14ac:dyDescent="0.25">
      <c r="A16945">
        <v>12</v>
      </c>
      <c r="B16945" s="35" t="str">
        <f t="shared" si="265"/>
        <v>F1-P110.</v>
      </c>
      <c r="C16945" s="25" t="s">
        <v>210</v>
      </c>
      <c r="D16945" s="26">
        <v>20077521.329999998</v>
      </c>
      <c r="E16945" s="26">
        <v>17266161.25</v>
      </c>
    </row>
    <row r="16946" spans="1:5" x14ac:dyDescent="0.25">
      <c r="A16946">
        <v>12</v>
      </c>
      <c r="B16946" s="35" t="str">
        <f t="shared" si="265"/>
        <v>15400023</v>
      </c>
      <c r="C16946" s="32" t="s">
        <v>460</v>
      </c>
      <c r="D16946" s="33">
        <v>11742468.33</v>
      </c>
      <c r="E16946" s="33">
        <v>13570115.17</v>
      </c>
    </row>
    <row r="16947" spans="1:5" x14ac:dyDescent="0.25">
      <c r="A16947">
        <v>12</v>
      </c>
      <c r="B16947" s="35" t="str">
        <f t="shared" si="265"/>
        <v>15400031</v>
      </c>
      <c r="C16947" s="32" t="s">
        <v>461</v>
      </c>
      <c r="D16947" s="33">
        <v>5842707.2599999998</v>
      </c>
      <c r="E16947" s="33">
        <v>6117935.3499999996</v>
      </c>
    </row>
    <row r="16948" spans="1:5" x14ac:dyDescent="0.25">
      <c r="A16948">
        <v>12</v>
      </c>
      <c r="B16948" s="35" t="str">
        <f t="shared" si="265"/>
        <v>15400033</v>
      </c>
      <c r="C16948" s="32" t="s">
        <v>462</v>
      </c>
      <c r="D16948" s="33">
        <v>-11744087.65</v>
      </c>
      <c r="E16948" s="33">
        <v>-13579540.289999999</v>
      </c>
    </row>
    <row r="16949" spans="1:5" x14ac:dyDescent="0.25">
      <c r="A16949">
        <v>12</v>
      </c>
      <c r="B16949" s="35" t="str">
        <f t="shared" si="265"/>
        <v>15400041</v>
      </c>
      <c r="C16949" s="32" t="s">
        <v>463</v>
      </c>
      <c r="D16949" s="33">
        <v>4382034.68</v>
      </c>
      <c r="E16949" s="33">
        <v>4588475.5199999996</v>
      </c>
    </row>
    <row r="16950" spans="1:5" x14ac:dyDescent="0.25">
      <c r="A16950">
        <v>12</v>
      </c>
      <c r="B16950" s="35" t="str">
        <f t="shared" si="265"/>
        <v>15400061</v>
      </c>
      <c r="C16950" s="32" t="s">
        <v>464</v>
      </c>
      <c r="D16950" s="33">
        <v>27661333.489999998</v>
      </c>
      <c r="E16950" s="33">
        <v>26357195.640000001</v>
      </c>
    </row>
    <row r="16951" spans="1:5" x14ac:dyDescent="0.25">
      <c r="A16951">
        <v>12</v>
      </c>
      <c r="B16951" s="35" t="str">
        <f t="shared" si="265"/>
        <v>15400101</v>
      </c>
      <c r="C16951" s="32" t="s">
        <v>466</v>
      </c>
      <c r="D16951" s="33">
        <v>30655260.75</v>
      </c>
      <c r="E16951" s="33">
        <v>39269287.909999996</v>
      </c>
    </row>
    <row r="16952" spans="1:5" x14ac:dyDescent="0.25">
      <c r="A16952">
        <v>12</v>
      </c>
      <c r="B16952" s="35" t="str">
        <f t="shared" si="265"/>
        <v>15400102</v>
      </c>
      <c r="C16952" s="32" t="s">
        <v>467</v>
      </c>
      <c r="D16952" s="33">
        <v>6272491.5499999998</v>
      </c>
      <c r="E16952" s="33">
        <v>8630213.5999999996</v>
      </c>
    </row>
    <row r="16953" spans="1:5" x14ac:dyDescent="0.25">
      <c r="A16953">
        <v>12</v>
      </c>
      <c r="B16953" s="35" t="str">
        <f t="shared" si="265"/>
        <v>15400103</v>
      </c>
      <c r="C16953" s="32" t="s">
        <v>468</v>
      </c>
      <c r="D16953" s="33">
        <v>24958070.16</v>
      </c>
      <c r="E16953" s="33">
        <v>19898873.600000001</v>
      </c>
    </row>
    <row r="16954" spans="1:5" x14ac:dyDescent="0.25">
      <c r="A16954">
        <v>12</v>
      </c>
      <c r="B16954" s="35" t="str">
        <f t="shared" si="265"/>
        <v>15400181</v>
      </c>
      <c r="C16954" s="32" t="s">
        <v>469</v>
      </c>
      <c r="D16954" s="33">
        <v>4739521.45</v>
      </c>
      <c r="E16954" s="33">
        <v>2621087.0099999998</v>
      </c>
    </row>
    <row r="16955" spans="1:5" x14ac:dyDescent="0.25">
      <c r="A16955">
        <v>12</v>
      </c>
      <c r="B16955" s="35" t="str">
        <f t="shared" si="265"/>
        <v xml:space="preserve">F154    </v>
      </c>
      <c r="C16955" s="25" t="s">
        <v>470</v>
      </c>
      <c r="D16955" s="26">
        <v>104509800.02</v>
      </c>
      <c r="E16955" s="26">
        <v>107473643.51000001</v>
      </c>
    </row>
    <row r="16956" spans="1:5" x14ac:dyDescent="0.25">
      <c r="A16956">
        <v>12</v>
      </c>
      <c r="B16956" s="35" t="str">
        <f t="shared" si="265"/>
        <v>F1-P110.</v>
      </c>
      <c r="C16956" s="25" t="s">
        <v>211</v>
      </c>
      <c r="D16956" s="26">
        <v>104509800.02</v>
      </c>
      <c r="E16956" s="26">
        <v>107473643.51000001</v>
      </c>
    </row>
    <row r="16957" spans="1:5" x14ac:dyDescent="0.25">
      <c r="A16957">
        <v>12</v>
      </c>
      <c r="B16957" s="35" t="str">
        <f t="shared" si="265"/>
        <v>15600003</v>
      </c>
      <c r="C16957" s="32" t="s">
        <v>471</v>
      </c>
      <c r="D16957" s="33">
        <v>205467.95</v>
      </c>
      <c r="E16957" s="33">
        <v>150639.1</v>
      </c>
    </row>
    <row r="16958" spans="1:5" x14ac:dyDescent="0.25">
      <c r="A16958">
        <v>12</v>
      </c>
      <c r="B16958" s="35" t="str">
        <f t="shared" si="265"/>
        <v xml:space="preserve">F156X   </v>
      </c>
      <c r="C16958" s="25" t="s">
        <v>472</v>
      </c>
      <c r="D16958" s="26">
        <v>205467.95</v>
      </c>
      <c r="E16958" s="26">
        <v>150639.1</v>
      </c>
    </row>
    <row r="16959" spans="1:5" x14ac:dyDescent="0.25">
      <c r="A16959">
        <v>12</v>
      </c>
      <c r="B16959" s="35" t="str">
        <f t="shared" si="265"/>
        <v>F1-P110.</v>
      </c>
      <c r="C16959" s="25" t="s">
        <v>212</v>
      </c>
      <c r="D16959" s="26">
        <v>205467.95</v>
      </c>
      <c r="E16959" s="26">
        <v>150639.1</v>
      </c>
    </row>
    <row r="16960" spans="1:5" x14ac:dyDescent="0.25">
      <c r="A16960">
        <v>12</v>
      </c>
      <c r="B16960" s="35" t="str">
        <f t="shared" si="265"/>
        <v>15810001</v>
      </c>
      <c r="C16960" s="32" t="s">
        <v>473</v>
      </c>
      <c r="D16960" s="33">
        <v>4082.8</v>
      </c>
      <c r="E16960" s="33">
        <v>32064.400000000001</v>
      </c>
    </row>
    <row r="16961" spans="1:5" x14ac:dyDescent="0.25">
      <c r="A16961">
        <v>12</v>
      </c>
      <c r="B16961" s="35" t="str">
        <f t="shared" si="265"/>
        <v xml:space="preserve">F1581   </v>
      </c>
      <c r="C16961" s="25" t="s">
        <v>474</v>
      </c>
      <c r="D16961" s="26">
        <v>4082.8</v>
      </c>
      <c r="E16961" s="26">
        <v>32064.400000000001</v>
      </c>
    </row>
    <row r="16962" spans="1:5" x14ac:dyDescent="0.25">
      <c r="A16962">
        <v>12</v>
      </c>
      <c r="B16962" s="35" t="str">
        <f t="shared" si="265"/>
        <v>F1-P110.</v>
      </c>
      <c r="C16962" s="25" t="s">
        <v>213</v>
      </c>
      <c r="D16962" s="26">
        <v>4082.8</v>
      </c>
      <c r="E16962" s="26">
        <v>32064.400000000001</v>
      </c>
    </row>
    <row r="16963" spans="1:5" x14ac:dyDescent="0.25">
      <c r="A16963">
        <v>12</v>
      </c>
      <c r="B16963" s="35" t="str">
        <f t="shared" si="265"/>
        <v>16300023</v>
      </c>
      <c r="C16963" s="32" t="s">
        <v>475</v>
      </c>
      <c r="D16963" s="33">
        <v>1423510.24</v>
      </c>
      <c r="E16963" s="33">
        <v>-20968.95</v>
      </c>
    </row>
    <row r="16964" spans="1:5" x14ac:dyDescent="0.25">
      <c r="A16964">
        <v>12</v>
      </c>
      <c r="B16964" s="35" t="str">
        <f t="shared" si="265"/>
        <v>16300063</v>
      </c>
      <c r="C16964" s="32" t="s">
        <v>476</v>
      </c>
      <c r="D16964" s="33">
        <v>440922</v>
      </c>
      <c r="E16964" s="33">
        <v>-482020.09</v>
      </c>
    </row>
    <row r="16965" spans="1:5" x14ac:dyDescent="0.25">
      <c r="A16965">
        <v>12</v>
      </c>
      <c r="B16965" s="35" t="str">
        <f t="shared" si="265"/>
        <v xml:space="preserve">F163    </v>
      </c>
      <c r="C16965" s="25" t="s">
        <v>477</v>
      </c>
      <c r="D16965" s="26">
        <v>1864432.24</v>
      </c>
      <c r="E16965" s="26">
        <v>-502989.04</v>
      </c>
    </row>
    <row r="16966" spans="1:5" x14ac:dyDescent="0.25">
      <c r="A16966">
        <v>12</v>
      </c>
      <c r="B16966" s="35" t="str">
        <f t="shared" si="265"/>
        <v>F1-P110.</v>
      </c>
      <c r="C16966" s="25" t="s">
        <v>214</v>
      </c>
      <c r="D16966" s="26">
        <v>1864432.24</v>
      </c>
      <c r="E16966" s="26">
        <v>-502989.04</v>
      </c>
    </row>
    <row r="16967" spans="1:5" x14ac:dyDescent="0.25">
      <c r="A16967">
        <v>12</v>
      </c>
      <c r="B16967" s="35" t="str">
        <f t="shared" si="265"/>
        <v>16410002</v>
      </c>
      <c r="C16967" s="32" t="s">
        <v>478</v>
      </c>
      <c r="D16967" s="33">
        <v>18088957</v>
      </c>
      <c r="E16967" s="33">
        <v>17228664.23</v>
      </c>
    </row>
    <row r="16968" spans="1:5" x14ac:dyDescent="0.25">
      <c r="A16968">
        <v>12</v>
      </c>
      <c r="B16968" s="35" t="str">
        <f t="shared" si="265"/>
        <v>16410012</v>
      </c>
      <c r="C16968" s="32" t="s">
        <v>479</v>
      </c>
      <c r="D16968" s="33">
        <v>2673510.5299999998</v>
      </c>
      <c r="E16968" s="33">
        <v>2740716.95</v>
      </c>
    </row>
    <row r="16969" spans="1:5" x14ac:dyDescent="0.25">
      <c r="A16969">
        <v>12</v>
      </c>
      <c r="B16969" s="35" t="str">
        <f t="shared" si="265"/>
        <v>16410022</v>
      </c>
      <c r="C16969" s="32" t="s">
        <v>480</v>
      </c>
      <c r="D16969" s="33">
        <v>15743581.57</v>
      </c>
      <c r="E16969" s="33">
        <v>11122956.76</v>
      </c>
    </row>
    <row r="16970" spans="1:5" x14ac:dyDescent="0.25">
      <c r="A16970">
        <v>12</v>
      </c>
      <c r="B16970" s="35" t="str">
        <f t="shared" si="265"/>
        <v xml:space="preserve">F164-1  </v>
      </c>
      <c r="C16970" s="25" t="s">
        <v>481</v>
      </c>
      <c r="D16970" s="26">
        <v>36506049.100000001</v>
      </c>
      <c r="E16970" s="26">
        <v>31092337.940000001</v>
      </c>
    </row>
    <row r="16971" spans="1:5" x14ac:dyDescent="0.25">
      <c r="A16971">
        <v>12</v>
      </c>
      <c r="B16971" s="35" t="str">
        <f t="shared" si="265"/>
        <v>F1-P110.</v>
      </c>
      <c r="C16971" s="25" t="s">
        <v>215</v>
      </c>
      <c r="D16971" s="26">
        <v>36506049.100000001</v>
      </c>
      <c r="E16971" s="26">
        <v>31092337.940000001</v>
      </c>
    </row>
    <row r="16972" spans="1:5" x14ac:dyDescent="0.25">
      <c r="A16972">
        <v>12</v>
      </c>
      <c r="B16972" s="35" t="str">
        <f t="shared" si="265"/>
        <v>16420012</v>
      </c>
      <c r="C16972" s="32" t="s">
        <v>482</v>
      </c>
      <c r="D16972" s="33">
        <v>61729.599999999999</v>
      </c>
      <c r="E16972" s="33">
        <v>75972.820000000007</v>
      </c>
    </row>
    <row r="16973" spans="1:5" x14ac:dyDescent="0.25">
      <c r="A16973">
        <v>12</v>
      </c>
      <c r="B16973" s="35" t="str">
        <f t="shared" si="265"/>
        <v xml:space="preserve">F164-2  </v>
      </c>
      <c r="C16973" s="25" t="s">
        <v>483</v>
      </c>
      <c r="D16973" s="26">
        <v>61729.599999999999</v>
      </c>
      <c r="E16973" s="26">
        <v>75972.820000000007</v>
      </c>
    </row>
    <row r="16974" spans="1:5" x14ac:dyDescent="0.25">
      <c r="A16974">
        <v>12</v>
      </c>
      <c r="B16974" s="35" t="str">
        <f t="shared" si="265"/>
        <v>F1-P110.</v>
      </c>
      <c r="C16974" s="25" t="s">
        <v>216</v>
      </c>
      <c r="D16974" s="26">
        <v>61729.599999999999</v>
      </c>
      <c r="E16974" s="26">
        <v>75972.820000000007</v>
      </c>
    </row>
    <row r="16975" spans="1:5" x14ac:dyDescent="0.25">
      <c r="A16975">
        <v>12</v>
      </c>
      <c r="B16975" s="35" t="str">
        <f t="shared" si="265"/>
        <v>16500013</v>
      </c>
      <c r="C16975" s="32" t="s">
        <v>484</v>
      </c>
      <c r="D16975" s="33">
        <v>4155031.45</v>
      </c>
      <c r="E16975" s="33">
        <v>4217115.4800000004</v>
      </c>
    </row>
    <row r="16976" spans="1:5" x14ac:dyDescent="0.25">
      <c r="A16976">
        <v>12</v>
      </c>
      <c r="B16976" s="35" t="str">
        <f t="shared" si="265"/>
        <v>16500022</v>
      </c>
      <c r="C16976" s="32" t="s">
        <v>485</v>
      </c>
      <c r="D16976" s="33">
        <v>0</v>
      </c>
      <c r="E16976" s="33">
        <v>76500</v>
      </c>
    </row>
    <row r="16977" spans="1:5" x14ac:dyDescent="0.25">
      <c r="A16977">
        <v>12</v>
      </c>
      <c r="B16977" s="35" t="str">
        <f t="shared" si="265"/>
        <v>16500063</v>
      </c>
      <c r="C16977" s="32" t="s">
        <v>486</v>
      </c>
      <c r="D16977" s="33">
        <v>305482.43</v>
      </c>
      <c r="E16977" s="33">
        <v>322810.92</v>
      </c>
    </row>
    <row r="16978" spans="1:5" x14ac:dyDescent="0.25">
      <c r="A16978">
        <v>12</v>
      </c>
      <c r="B16978" s="35" t="str">
        <f t="shared" si="265"/>
        <v>16500081</v>
      </c>
      <c r="C16978" s="32" t="s">
        <v>487</v>
      </c>
      <c r="D16978" s="33">
        <v>0</v>
      </c>
      <c r="E16978" s="33">
        <v>307147.49</v>
      </c>
    </row>
    <row r="16979" spans="1:5" x14ac:dyDescent="0.25">
      <c r="A16979">
        <v>12</v>
      </c>
      <c r="B16979" s="35" t="str">
        <f t="shared" si="265"/>
        <v>16500083</v>
      </c>
      <c r="C16979" s="32" t="s">
        <v>488</v>
      </c>
      <c r="D16979" s="33">
        <v>878462.25</v>
      </c>
      <c r="E16979" s="33">
        <v>817389.94</v>
      </c>
    </row>
    <row r="16980" spans="1:5" x14ac:dyDescent="0.25">
      <c r="A16980">
        <v>12</v>
      </c>
      <c r="B16980" s="35" t="str">
        <f t="shared" si="265"/>
        <v>16500091</v>
      </c>
      <c r="C16980" s="32" t="s">
        <v>489</v>
      </c>
      <c r="D16980" s="33">
        <v>0</v>
      </c>
      <c r="E16980" s="33">
        <v>74240.81</v>
      </c>
    </row>
    <row r="16981" spans="1:5" x14ac:dyDescent="0.25">
      <c r="A16981">
        <v>12</v>
      </c>
      <c r="B16981" s="35" t="str">
        <f t="shared" si="265"/>
        <v>16500143</v>
      </c>
      <c r="C16981" s="32" t="s">
        <v>492</v>
      </c>
      <c r="D16981" s="33">
        <v>192367.26</v>
      </c>
      <c r="E16981" s="33">
        <v>160498.34</v>
      </c>
    </row>
    <row r="16982" spans="1:5" x14ac:dyDescent="0.25">
      <c r="A16982">
        <v>12</v>
      </c>
      <c r="B16982" s="35" t="str">
        <f t="shared" si="265"/>
        <v>16500153</v>
      </c>
      <c r="C16982" s="32" t="s">
        <v>493</v>
      </c>
      <c r="D16982" s="33">
        <v>43895.37</v>
      </c>
      <c r="E16982" s="33">
        <v>45998.720000000001</v>
      </c>
    </row>
    <row r="16983" spans="1:5" x14ac:dyDescent="0.25">
      <c r="A16983">
        <v>12</v>
      </c>
      <c r="B16983" s="35" t="str">
        <f t="shared" si="265"/>
        <v>16500183</v>
      </c>
      <c r="C16983" s="32" t="s">
        <v>494</v>
      </c>
      <c r="D16983" s="33">
        <v>93771.92</v>
      </c>
      <c r="E16983" s="33">
        <v>165732.38</v>
      </c>
    </row>
    <row r="16984" spans="1:5" x14ac:dyDescent="0.25">
      <c r="A16984">
        <v>12</v>
      </c>
      <c r="B16984" s="35" t="str">
        <f t="shared" ref="B16984:B17047" si="266">LEFT(C16984,8)</f>
        <v>16500223</v>
      </c>
      <c r="C16984" s="32" t="s">
        <v>496</v>
      </c>
      <c r="D16984" s="33">
        <v>0</v>
      </c>
      <c r="E16984" s="33">
        <v>74236.210000000006</v>
      </c>
    </row>
    <row r="16985" spans="1:5" x14ac:dyDescent="0.25">
      <c r="A16985">
        <v>12</v>
      </c>
      <c r="B16985" s="35" t="str">
        <f t="shared" si="266"/>
        <v>16500251</v>
      </c>
      <c r="C16985" s="32" t="s">
        <v>497</v>
      </c>
      <c r="D16985" s="33">
        <v>0</v>
      </c>
      <c r="E16985" s="33">
        <v>2224.5</v>
      </c>
    </row>
    <row r="16986" spans="1:5" x14ac:dyDescent="0.25">
      <c r="A16986">
        <v>12</v>
      </c>
      <c r="B16986" s="35" t="str">
        <f t="shared" si="266"/>
        <v>16500303</v>
      </c>
      <c r="C16986" s="32" t="s">
        <v>499</v>
      </c>
      <c r="D16986" s="33">
        <v>0</v>
      </c>
      <c r="E16986" s="33">
        <v>206250</v>
      </c>
    </row>
    <row r="16987" spans="1:5" x14ac:dyDescent="0.25">
      <c r="A16987">
        <v>12</v>
      </c>
      <c r="B16987" s="35" t="str">
        <f t="shared" si="266"/>
        <v>16500331</v>
      </c>
      <c r="C16987" s="32" t="s">
        <v>501</v>
      </c>
      <c r="D16987" s="33">
        <v>0</v>
      </c>
      <c r="E16987" s="33">
        <v>1077940</v>
      </c>
    </row>
    <row r="16988" spans="1:5" x14ac:dyDescent="0.25">
      <c r="A16988">
        <v>12</v>
      </c>
      <c r="B16988" s="35" t="str">
        <f t="shared" si="266"/>
        <v>16500333</v>
      </c>
      <c r="C16988" s="32" t="s">
        <v>502</v>
      </c>
      <c r="D16988" s="33">
        <v>0</v>
      </c>
      <c r="E16988" s="33">
        <v>1860</v>
      </c>
    </row>
    <row r="16989" spans="1:5" x14ac:dyDescent="0.25">
      <c r="A16989">
        <v>12</v>
      </c>
      <c r="B16989" s="35" t="str">
        <f t="shared" si="266"/>
        <v>16500351</v>
      </c>
      <c r="C16989" s="32" t="s">
        <v>503</v>
      </c>
      <c r="D16989" s="33">
        <v>161766.98000000001</v>
      </c>
      <c r="E16989" s="33">
        <v>0</v>
      </c>
    </row>
    <row r="16990" spans="1:5" x14ac:dyDescent="0.25">
      <c r="A16990">
        <v>12</v>
      </c>
      <c r="B16990" s="35" t="str">
        <f t="shared" si="266"/>
        <v>16500373</v>
      </c>
      <c r="C16990" s="32" t="s">
        <v>504</v>
      </c>
      <c r="D16990" s="33">
        <v>75172.53</v>
      </c>
      <c r="E16990" s="33">
        <v>171991.63</v>
      </c>
    </row>
    <row r="16991" spans="1:5" x14ac:dyDescent="0.25">
      <c r="A16991">
        <v>12</v>
      </c>
      <c r="B16991" s="35" t="str">
        <f t="shared" si="266"/>
        <v>16500383</v>
      </c>
      <c r="C16991" s="32" t="s">
        <v>505</v>
      </c>
      <c r="D16991" s="33">
        <v>1159867.95</v>
      </c>
      <c r="E16991" s="33">
        <v>1165753.58</v>
      </c>
    </row>
    <row r="16992" spans="1:5" x14ac:dyDescent="0.25">
      <c r="A16992">
        <v>12</v>
      </c>
      <c r="B16992" s="35" t="str">
        <f t="shared" si="266"/>
        <v>16500433</v>
      </c>
      <c r="C16992" s="32" t="s">
        <v>510</v>
      </c>
      <c r="D16992" s="33">
        <v>356484</v>
      </c>
      <c r="E16992" s="33">
        <v>0</v>
      </c>
    </row>
    <row r="16993" spans="1:5" x14ac:dyDescent="0.25">
      <c r="A16993">
        <v>12</v>
      </c>
      <c r="B16993" s="35" t="str">
        <f t="shared" si="266"/>
        <v>16500493</v>
      </c>
      <c r="C16993" s="32" t="s">
        <v>1771</v>
      </c>
      <c r="D16993" s="33">
        <v>70380.84</v>
      </c>
      <c r="E16993" s="33">
        <v>0</v>
      </c>
    </row>
    <row r="16994" spans="1:5" x14ac:dyDescent="0.25">
      <c r="A16994">
        <v>12</v>
      </c>
      <c r="B16994" s="35" t="str">
        <f t="shared" si="266"/>
        <v>16500503</v>
      </c>
      <c r="C16994" s="32" t="s">
        <v>513</v>
      </c>
      <c r="D16994" s="33">
        <v>0</v>
      </c>
      <c r="E16994" s="33">
        <v>102682.11</v>
      </c>
    </row>
    <row r="16995" spans="1:5" x14ac:dyDescent="0.25">
      <c r="A16995">
        <v>12</v>
      </c>
      <c r="B16995" s="35" t="str">
        <f t="shared" si="266"/>
        <v>16500553</v>
      </c>
      <c r="C16995" s="32" t="s">
        <v>514</v>
      </c>
      <c r="D16995" s="33">
        <v>348969.2</v>
      </c>
      <c r="E16995" s="33">
        <v>0</v>
      </c>
    </row>
    <row r="16996" spans="1:5" x14ac:dyDescent="0.25">
      <c r="A16996">
        <v>12</v>
      </c>
      <c r="B16996" s="35" t="str">
        <f t="shared" si="266"/>
        <v>16500563</v>
      </c>
      <c r="C16996" s="32" t="s">
        <v>1772</v>
      </c>
      <c r="D16996" s="33">
        <v>182800.81</v>
      </c>
      <c r="E16996" s="33">
        <v>0</v>
      </c>
    </row>
    <row r="16997" spans="1:5" x14ac:dyDescent="0.25">
      <c r="A16997">
        <v>12</v>
      </c>
      <c r="B16997" s="35" t="str">
        <f t="shared" si="266"/>
        <v>16500583</v>
      </c>
      <c r="C16997" s="32" t="s">
        <v>515</v>
      </c>
      <c r="D16997" s="33">
        <v>505199.74</v>
      </c>
      <c r="E16997" s="33">
        <v>605351.81000000006</v>
      </c>
    </row>
    <row r="16998" spans="1:5" x14ac:dyDescent="0.25">
      <c r="A16998">
        <v>12</v>
      </c>
      <c r="B16998" s="35" t="str">
        <f t="shared" si="266"/>
        <v>16500612</v>
      </c>
      <c r="C16998" s="32" t="s">
        <v>517</v>
      </c>
      <c r="D16998" s="33">
        <v>0</v>
      </c>
      <c r="E16998" s="33">
        <v>465677</v>
      </c>
    </row>
    <row r="16999" spans="1:5" x14ac:dyDescent="0.25">
      <c r="A16999">
        <v>12</v>
      </c>
      <c r="B16999" s="35" t="str">
        <f t="shared" si="266"/>
        <v>16500623</v>
      </c>
      <c r="C16999" s="32" t="s">
        <v>519</v>
      </c>
      <c r="D16999" s="33">
        <v>14863.87</v>
      </c>
      <c r="E16999" s="33">
        <v>14863.87</v>
      </c>
    </row>
    <row r="17000" spans="1:5" x14ac:dyDescent="0.25">
      <c r="A17000">
        <v>12</v>
      </c>
      <c r="B17000" s="35" t="str">
        <f t="shared" si="266"/>
        <v>16500743</v>
      </c>
      <c r="C17000" s="32" t="s">
        <v>521</v>
      </c>
      <c r="D17000" s="33">
        <v>65393.56</v>
      </c>
      <c r="E17000" s="33">
        <v>67159.39</v>
      </c>
    </row>
    <row r="17001" spans="1:5" x14ac:dyDescent="0.25">
      <c r="A17001">
        <v>12</v>
      </c>
      <c r="B17001" s="35" t="str">
        <f t="shared" si="266"/>
        <v>16500751</v>
      </c>
      <c r="C17001" s="32" t="s">
        <v>1774</v>
      </c>
      <c r="D17001" s="33">
        <v>18161256.09</v>
      </c>
      <c r="E17001" s="33">
        <v>0</v>
      </c>
    </row>
    <row r="17002" spans="1:5" x14ac:dyDescent="0.25">
      <c r="A17002">
        <v>12</v>
      </c>
      <c r="B17002" s="35" t="str">
        <f t="shared" si="266"/>
        <v>16500753</v>
      </c>
      <c r="C17002" s="32" t="s">
        <v>522</v>
      </c>
      <c r="D17002" s="33">
        <v>351507.84</v>
      </c>
      <c r="E17002" s="33">
        <v>397475.42</v>
      </c>
    </row>
    <row r="17003" spans="1:5" x14ac:dyDescent="0.25">
      <c r="A17003">
        <v>12</v>
      </c>
      <c r="B17003" s="35" t="str">
        <f t="shared" si="266"/>
        <v>16500783</v>
      </c>
      <c r="C17003" s="32" t="s">
        <v>523</v>
      </c>
      <c r="D17003" s="33">
        <v>62038.04</v>
      </c>
      <c r="E17003" s="33">
        <v>64226.25</v>
      </c>
    </row>
    <row r="17004" spans="1:5" x14ac:dyDescent="0.25">
      <c r="A17004">
        <v>12</v>
      </c>
      <c r="B17004" s="35" t="str">
        <f t="shared" si="266"/>
        <v>16500963</v>
      </c>
      <c r="C17004" s="32" t="s">
        <v>528</v>
      </c>
      <c r="D17004" s="33">
        <v>0</v>
      </c>
      <c r="E17004" s="33">
        <v>39670.1</v>
      </c>
    </row>
    <row r="17005" spans="1:5" x14ac:dyDescent="0.25">
      <c r="A17005">
        <v>12</v>
      </c>
      <c r="B17005" s="35" t="str">
        <f t="shared" si="266"/>
        <v>16501003</v>
      </c>
      <c r="C17005" s="32" t="s">
        <v>531</v>
      </c>
      <c r="D17005" s="33">
        <v>0</v>
      </c>
      <c r="E17005" s="33">
        <v>3901.03</v>
      </c>
    </row>
    <row r="17006" spans="1:5" x14ac:dyDescent="0.25">
      <c r="A17006">
        <v>12</v>
      </c>
      <c r="B17006" s="35" t="str">
        <f t="shared" si="266"/>
        <v>16501013</v>
      </c>
      <c r="C17006" s="32" t="s">
        <v>532</v>
      </c>
      <c r="D17006" s="33">
        <v>1217187.3999999999</v>
      </c>
      <c r="E17006" s="33">
        <v>2171361.65</v>
      </c>
    </row>
    <row r="17007" spans="1:5" x14ac:dyDescent="0.25">
      <c r="A17007">
        <v>12</v>
      </c>
      <c r="B17007" s="35" t="str">
        <f t="shared" si="266"/>
        <v>16501023</v>
      </c>
      <c r="C17007" s="32" t="s">
        <v>533</v>
      </c>
      <c r="D17007" s="33">
        <v>0</v>
      </c>
      <c r="E17007" s="33">
        <v>57941.25</v>
      </c>
    </row>
    <row r="17008" spans="1:5" x14ac:dyDescent="0.25">
      <c r="A17008">
        <v>12</v>
      </c>
      <c r="B17008" s="35" t="str">
        <f t="shared" si="266"/>
        <v>16501033</v>
      </c>
      <c r="C17008" s="32" t="s">
        <v>534</v>
      </c>
      <c r="D17008" s="33">
        <v>0</v>
      </c>
      <c r="E17008" s="33">
        <v>65450</v>
      </c>
    </row>
    <row r="17009" spans="1:5" x14ac:dyDescent="0.25">
      <c r="A17009">
        <v>12</v>
      </c>
      <c r="B17009" s="35" t="str">
        <f t="shared" si="266"/>
        <v>16501043</v>
      </c>
      <c r="C17009" s="32" t="s">
        <v>535</v>
      </c>
      <c r="D17009" s="33">
        <v>0</v>
      </c>
      <c r="E17009" s="33">
        <v>297091.68</v>
      </c>
    </row>
    <row r="17010" spans="1:5" x14ac:dyDescent="0.25">
      <c r="A17010">
        <v>12</v>
      </c>
      <c r="B17010" s="35" t="str">
        <f t="shared" si="266"/>
        <v>16501083</v>
      </c>
      <c r="C17010" s="32" t="s">
        <v>538</v>
      </c>
      <c r="D17010" s="33">
        <v>6101.17</v>
      </c>
      <c r="E17010" s="33">
        <v>11095.94</v>
      </c>
    </row>
    <row r="17011" spans="1:5" x14ac:dyDescent="0.25">
      <c r="A17011">
        <v>12</v>
      </c>
      <c r="B17011" s="35" t="str">
        <f t="shared" si="266"/>
        <v>16501101</v>
      </c>
      <c r="C17011" s="32" t="s">
        <v>539</v>
      </c>
      <c r="D17011" s="33">
        <v>41422.9</v>
      </c>
      <c r="E17011" s="33">
        <v>42860.43</v>
      </c>
    </row>
    <row r="17012" spans="1:5" x14ac:dyDescent="0.25">
      <c r="A17012">
        <v>12</v>
      </c>
      <c r="B17012" s="35" t="str">
        <f t="shared" si="266"/>
        <v>16501103</v>
      </c>
      <c r="C17012" s="32" t="s">
        <v>540</v>
      </c>
      <c r="D17012" s="33">
        <v>112715.13</v>
      </c>
      <c r="E17012" s="33">
        <v>176857.77</v>
      </c>
    </row>
    <row r="17013" spans="1:5" x14ac:dyDescent="0.25">
      <c r="A17013">
        <v>12</v>
      </c>
      <c r="B17013" s="35" t="str">
        <f t="shared" si="266"/>
        <v>16501113</v>
      </c>
      <c r="C17013" s="32" t="s">
        <v>541</v>
      </c>
      <c r="D17013" s="33">
        <v>74217.31</v>
      </c>
      <c r="E17013" s="33">
        <v>56976.959999999999</v>
      </c>
    </row>
    <row r="17014" spans="1:5" x14ac:dyDescent="0.25">
      <c r="A17014">
        <v>12</v>
      </c>
      <c r="B17014" s="35" t="str">
        <f t="shared" si="266"/>
        <v>16502001</v>
      </c>
      <c r="C17014" s="32" t="s">
        <v>1776</v>
      </c>
      <c r="D17014" s="33">
        <v>1251</v>
      </c>
      <c r="E17014" s="33">
        <v>0</v>
      </c>
    </row>
    <row r="17015" spans="1:5" x14ac:dyDescent="0.25">
      <c r="A17015">
        <v>12</v>
      </c>
      <c r="B17015" s="35" t="str">
        <f t="shared" si="266"/>
        <v>16502003</v>
      </c>
      <c r="C17015" s="32" t="s">
        <v>546</v>
      </c>
      <c r="D17015" s="33">
        <v>20809.07</v>
      </c>
      <c r="E17015" s="33">
        <v>20809.09</v>
      </c>
    </row>
    <row r="17016" spans="1:5" x14ac:dyDescent="0.25">
      <c r="A17016">
        <v>12</v>
      </c>
      <c r="B17016" s="35" t="str">
        <f t="shared" si="266"/>
        <v>16502013</v>
      </c>
      <c r="C17016" s="32" t="s">
        <v>1777</v>
      </c>
      <c r="D17016" s="33">
        <v>106100.03</v>
      </c>
      <c r="E17016" s="33">
        <v>0</v>
      </c>
    </row>
    <row r="17017" spans="1:5" x14ac:dyDescent="0.25">
      <c r="A17017">
        <v>12</v>
      </c>
      <c r="B17017" s="35" t="str">
        <f t="shared" si="266"/>
        <v>16502021</v>
      </c>
      <c r="C17017" s="32" t="s">
        <v>1778</v>
      </c>
      <c r="D17017" s="33">
        <v>1925</v>
      </c>
      <c r="E17017" s="33">
        <v>0</v>
      </c>
    </row>
    <row r="17018" spans="1:5" x14ac:dyDescent="0.25">
      <c r="A17018">
        <v>12</v>
      </c>
      <c r="B17018" s="35" t="str">
        <f t="shared" si="266"/>
        <v>16502023</v>
      </c>
      <c r="C17018" s="32" t="s">
        <v>547</v>
      </c>
      <c r="D17018" s="33">
        <v>111823.59</v>
      </c>
      <c r="E17018" s="33">
        <v>118773.52</v>
      </c>
    </row>
    <row r="17019" spans="1:5" x14ac:dyDescent="0.25">
      <c r="A17019">
        <v>12</v>
      </c>
      <c r="B17019" s="35" t="str">
        <f t="shared" si="266"/>
        <v>16502063</v>
      </c>
      <c r="C17019" s="32" t="s">
        <v>549</v>
      </c>
      <c r="D17019" s="33">
        <v>172763.63</v>
      </c>
      <c r="E17019" s="33">
        <v>-0.01</v>
      </c>
    </row>
    <row r="17020" spans="1:5" x14ac:dyDescent="0.25">
      <c r="A17020">
        <v>12</v>
      </c>
      <c r="B17020" s="35" t="str">
        <f t="shared" si="266"/>
        <v>16502103</v>
      </c>
      <c r="C17020" s="32" t="s">
        <v>1779</v>
      </c>
      <c r="D17020" s="33">
        <v>68255</v>
      </c>
      <c r="E17020" s="33">
        <v>0</v>
      </c>
    </row>
    <row r="17021" spans="1:5" x14ac:dyDescent="0.25">
      <c r="A17021">
        <v>12</v>
      </c>
      <c r="B17021" s="35" t="str">
        <f t="shared" si="266"/>
        <v>16502113</v>
      </c>
      <c r="C17021" s="32" t="s">
        <v>551</v>
      </c>
      <c r="D17021" s="33">
        <v>58685.18</v>
      </c>
      <c r="E17021" s="33">
        <v>58685.17</v>
      </c>
    </row>
    <row r="17022" spans="1:5" x14ac:dyDescent="0.25">
      <c r="A17022">
        <v>12</v>
      </c>
      <c r="B17022" s="35" t="str">
        <f t="shared" si="266"/>
        <v>16502123</v>
      </c>
      <c r="C17022" s="32" t="s">
        <v>552</v>
      </c>
      <c r="D17022" s="33">
        <v>105361.78</v>
      </c>
      <c r="E17022" s="33">
        <v>111135.03999999999</v>
      </c>
    </row>
    <row r="17023" spans="1:5" x14ac:dyDescent="0.25">
      <c r="A17023">
        <v>12</v>
      </c>
      <c r="B17023" s="35" t="str">
        <f t="shared" si="266"/>
        <v>16502133</v>
      </c>
      <c r="C17023" s="32" t="s">
        <v>553</v>
      </c>
      <c r="D17023" s="33">
        <v>206265.12</v>
      </c>
      <c r="E17023" s="33">
        <v>435062.76</v>
      </c>
    </row>
    <row r="17024" spans="1:5" x14ac:dyDescent="0.25">
      <c r="A17024">
        <v>12</v>
      </c>
      <c r="B17024" s="35" t="str">
        <f t="shared" si="266"/>
        <v>16502153</v>
      </c>
      <c r="C17024" s="32" t="s">
        <v>554</v>
      </c>
      <c r="D17024" s="33">
        <v>155655.31</v>
      </c>
      <c r="E17024" s="33">
        <v>157075.34</v>
      </c>
    </row>
    <row r="17025" spans="1:5" x14ac:dyDescent="0.25">
      <c r="A17025">
        <v>12</v>
      </c>
      <c r="B17025" s="35" t="str">
        <f t="shared" si="266"/>
        <v>16502173</v>
      </c>
      <c r="C17025" s="32" t="s">
        <v>555</v>
      </c>
      <c r="D17025" s="33">
        <v>201078.1</v>
      </c>
      <c r="E17025" s="33">
        <v>263981.84000000003</v>
      </c>
    </row>
    <row r="17026" spans="1:5" x14ac:dyDescent="0.25">
      <c r="A17026">
        <v>12</v>
      </c>
      <c r="B17026" s="35" t="str">
        <f t="shared" si="266"/>
        <v>16502181</v>
      </c>
      <c r="C17026" s="32" t="s">
        <v>556</v>
      </c>
      <c r="D17026" s="33">
        <v>9164.11</v>
      </c>
      <c r="E17026" s="33">
        <v>9164.11</v>
      </c>
    </row>
    <row r="17027" spans="1:5" x14ac:dyDescent="0.25">
      <c r="A17027">
        <v>12</v>
      </c>
      <c r="B17027" s="35" t="str">
        <f t="shared" si="266"/>
        <v>16502191</v>
      </c>
      <c r="C17027" s="32" t="s">
        <v>557</v>
      </c>
      <c r="D17027" s="33">
        <v>188018.38</v>
      </c>
      <c r="E17027" s="33">
        <v>207418.81</v>
      </c>
    </row>
    <row r="17028" spans="1:5" x14ac:dyDescent="0.25">
      <c r="A17028">
        <v>12</v>
      </c>
      <c r="B17028" s="35" t="str">
        <f t="shared" si="266"/>
        <v>16502201</v>
      </c>
      <c r="C17028" s="32" t="s">
        <v>558</v>
      </c>
      <c r="D17028" s="33">
        <v>14084</v>
      </c>
      <c r="E17028" s="33">
        <v>14084</v>
      </c>
    </row>
    <row r="17029" spans="1:5" x14ac:dyDescent="0.25">
      <c r="A17029">
        <v>12</v>
      </c>
      <c r="B17029" s="35" t="str">
        <f t="shared" si="266"/>
        <v>16502213</v>
      </c>
      <c r="C17029" s="32" t="s">
        <v>559</v>
      </c>
      <c r="D17029" s="33">
        <v>12381</v>
      </c>
      <c r="E17029" s="33">
        <v>54532.29</v>
      </c>
    </row>
    <row r="17030" spans="1:5" x14ac:dyDescent="0.25">
      <c r="A17030">
        <v>12</v>
      </c>
      <c r="B17030" s="35" t="str">
        <f t="shared" si="266"/>
        <v>16502261</v>
      </c>
      <c r="C17030" s="32" t="s">
        <v>1780</v>
      </c>
      <c r="D17030" s="33">
        <v>1788257.78</v>
      </c>
      <c r="E17030" s="33">
        <v>0</v>
      </c>
    </row>
    <row r="17031" spans="1:5" x14ac:dyDescent="0.25">
      <c r="A17031">
        <v>12</v>
      </c>
      <c r="B17031" s="35" t="str">
        <f t="shared" si="266"/>
        <v>16502271</v>
      </c>
      <c r="C17031" s="32" t="s">
        <v>1781</v>
      </c>
      <c r="D17031" s="33">
        <v>1386542.31</v>
      </c>
      <c r="E17031" s="33">
        <v>0</v>
      </c>
    </row>
    <row r="17032" spans="1:5" x14ac:dyDescent="0.25">
      <c r="A17032">
        <v>12</v>
      </c>
      <c r="B17032" s="35" t="str">
        <f t="shared" si="266"/>
        <v>16502381</v>
      </c>
      <c r="C17032" s="32" t="s">
        <v>1782</v>
      </c>
      <c r="D17032" s="33">
        <v>1298084.4099999999</v>
      </c>
      <c r="E17032" s="33">
        <v>0</v>
      </c>
    </row>
    <row r="17033" spans="1:5" x14ac:dyDescent="0.25">
      <c r="A17033">
        <v>12</v>
      </c>
      <c r="B17033" s="35" t="str">
        <f t="shared" si="266"/>
        <v>16502382</v>
      </c>
      <c r="C17033" s="32" t="s">
        <v>560</v>
      </c>
      <c r="D17033" s="33">
        <v>2004187.5</v>
      </c>
      <c r="E17033" s="33">
        <v>1727595</v>
      </c>
    </row>
    <row r="17034" spans="1:5" x14ac:dyDescent="0.25">
      <c r="A17034">
        <v>12</v>
      </c>
      <c r="B17034" s="35" t="str">
        <f t="shared" si="266"/>
        <v>16502391</v>
      </c>
      <c r="C17034" s="32" t="s">
        <v>1783</v>
      </c>
      <c r="D17034" s="33">
        <v>2808321.94</v>
      </c>
      <c r="E17034" s="33">
        <v>0</v>
      </c>
    </row>
    <row r="17035" spans="1:5" x14ac:dyDescent="0.25">
      <c r="A17035">
        <v>12</v>
      </c>
      <c r="B17035" s="35" t="str">
        <f t="shared" si="266"/>
        <v>16502393</v>
      </c>
      <c r="C17035" s="32" t="s">
        <v>561</v>
      </c>
      <c r="D17035" s="33">
        <v>15330</v>
      </c>
      <c r="E17035" s="33">
        <v>11497.5</v>
      </c>
    </row>
    <row r="17036" spans="1:5" x14ac:dyDescent="0.25">
      <c r="A17036">
        <v>12</v>
      </c>
      <c r="B17036" s="35" t="str">
        <f t="shared" si="266"/>
        <v>16502401</v>
      </c>
      <c r="C17036" s="32" t="s">
        <v>1784</v>
      </c>
      <c r="D17036" s="33">
        <v>2423312.5699999998</v>
      </c>
      <c r="E17036" s="33">
        <v>0</v>
      </c>
    </row>
    <row r="17037" spans="1:5" x14ac:dyDescent="0.25">
      <c r="A17037">
        <v>12</v>
      </c>
      <c r="B17037" s="35" t="str">
        <f t="shared" si="266"/>
        <v>16502403</v>
      </c>
      <c r="C17037" s="32" t="s">
        <v>562</v>
      </c>
      <c r="D17037" s="33">
        <v>65700</v>
      </c>
      <c r="E17037" s="33">
        <v>67320</v>
      </c>
    </row>
    <row r="17038" spans="1:5" x14ac:dyDescent="0.25">
      <c r="A17038">
        <v>12</v>
      </c>
      <c r="B17038" s="35" t="str">
        <f t="shared" si="266"/>
        <v>16502413</v>
      </c>
      <c r="C17038" s="32" t="s">
        <v>563</v>
      </c>
      <c r="D17038" s="33">
        <v>60000</v>
      </c>
      <c r="E17038" s="33">
        <v>35000</v>
      </c>
    </row>
    <row r="17039" spans="1:5" x14ac:dyDescent="0.25">
      <c r="A17039">
        <v>12</v>
      </c>
      <c r="B17039" s="35" t="str">
        <f t="shared" si="266"/>
        <v>16502423</v>
      </c>
      <c r="C17039" s="32" t="s">
        <v>564</v>
      </c>
      <c r="D17039" s="33">
        <v>99653.16</v>
      </c>
      <c r="E17039" s="33">
        <v>99653.16</v>
      </c>
    </row>
    <row r="17040" spans="1:5" x14ac:dyDescent="0.25">
      <c r="A17040">
        <v>12</v>
      </c>
      <c r="B17040" s="35" t="str">
        <f t="shared" si="266"/>
        <v>16502433</v>
      </c>
      <c r="C17040" s="32" t="s">
        <v>565</v>
      </c>
      <c r="D17040" s="33">
        <v>40906.92</v>
      </c>
      <c r="E17040" s="33">
        <v>40906.92</v>
      </c>
    </row>
    <row r="17041" spans="1:5" x14ac:dyDescent="0.25">
      <c r="A17041">
        <v>12</v>
      </c>
      <c r="B17041" s="35" t="str">
        <f t="shared" si="266"/>
        <v>16502443</v>
      </c>
      <c r="C17041" s="32" t="s">
        <v>566</v>
      </c>
      <c r="D17041" s="33">
        <v>970217.52</v>
      </c>
      <c r="E17041" s="33">
        <v>970217.52</v>
      </c>
    </row>
    <row r="17042" spans="1:5" x14ac:dyDescent="0.25">
      <c r="A17042">
        <v>12</v>
      </c>
      <c r="B17042" s="35" t="str">
        <f t="shared" si="266"/>
        <v>16502453</v>
      </c>
      <c r="C17042" s="32" t="s">
        <v>567</v>
      </c>
      <c r="D17042" s="33">
        <v>148920</v>
      </c>
      <c r="E17042" s="33">
        <v>148920</v>
      </c>
    </row>
    <row r="17043" spans="1:5" x14ac:dyDescent="0.25">
      <c r="A17043">
        <v>12</v>
      </c>
      <c r="B17043" s="35" t="str">
        <f t="shared" si="266"/>
        <v>16502463</v>
      </c>
      <c r="C17043" s="32" t="s">
        <v>568</v>
      </c>
      <c r="D17043" s="33">
        <v>169907.38</v>
      </c>
      <c r="E17043" s="33">
        <v>169907.38</v>
      </c>
    </row>
    <row r="17044" spans="1:5" x14ac:dyDescent="0.25">
      <c r="A17044">
        <v>12</v>
      </c>
      <c r="B17044" s="35" t="str">
        <f t="shared" si="266"/>
        <v>16502473</v>
      </c>
      <c r="C17044" s="32" t="s">
        <v>569</v>
      </c>
      <c r="D17044" s="33">
        <v>47304</v>
      </c>
      <c r="E17044" s="33">
        <v>0</v>
      </c>
    </row>
    <row r="17045" spans="1:5" x14ac:dyDescent="0.25">
      <c r="A17045">
        <v>12</v>
      </c>
      <c r="B17045" s="35" t="str">
        <f t="shared" si="266"/>
        <v>16502483</v>
      </c>
      <c r="C17045" s="32" t="s">
        <v>570</v>
      </c>
      <c r="D17045" s="33">
        <v>74141.350000000006</v>
      </c>
      <c r="E17045" s="33">
        <v>74141.350000000006</v>
      </c>
    </row>
    <row r="17046" spans="1:5" x14ac:dyDescent="0.25">
      <c r="A17046">
        <v>12</v>
      </c>
      <c r="B17046" s="35" t="str">
        <f t="shared" si="266"/>
        <v>16502493</v>
      </c>
      <c r="C17046" s="32" t="s">
        <v>571</v>
      </c>
      <c r="D17046" s="33">
        <v>0</v>
      </c>
      <c r="E17046" s="33">
        <v>251662.76</v>
      </c>
    </row>
    <row r="17047" spans="1:5" x14ac:dyDescent="0.25">
      <c r="A17047">
        <v>12</v>
      </c>
      <c r="B17047" s="35" t="str">
        <f t="shared" si="266"/>
        <v>16502503</v>
      </c>
      <c r="C17047" s="32" t="s">
        <v>572</v>
      </c>
      <c r="D17047" s="33">
        <v>0</v>
      </c>
      <c r="E17047" s="33">
        <v>166750.44</v>
      </c>
    </row>
    <row r="17048" spans="1:5" x14ac:dyDescent="0.25">
      <c r="A17048">
        <v>12</v>
      </c>
      <c r="B17048" s="35" t="str">
        <f t="shared" ref="B17048:B17111" si="267">LEFT(C17048,8)</f>
        <v>16502513</v>
      </c>
      <c r="C17048" s="32" t="s">
        <v>573</v>
      </c>
      <c r="D17048" s="33">
        <v>0</v>
      </c>
      <c r="E17048" s="33">
        <v>419493.62</v>
      </c>
    </row>
    <row r="17049" spans="1:5" x14ac:dyDescent="0.25">
      <c r="A17049">
        <v>12</v>
      </c>
      <c r="B17049" s="35" t="str">
        <f t="shared" si="267"/>
        <v>16502523</v>
      </c>
      <c r="C17049" s="32" t="s">
        <v>574</v>
      </c>
      <c r="D17049" s="33">
        <v>0</v>
      </c>
      <c r="E17049" s="33">
        <v>570039.56999999995</v>
      </c>
    </row>
    <row r="17050" spans="1:5" x14ac:dyDescent="0.25">
      <c r="A17050">
        <v>12</v>
      </c>
      <c r="B17050" s="35" t="str">
        <f t="shared" si="267"/>
        <v>16504023</v>
      </c>
      <c r="C17050" s="32" t="s">
        <v>582</v>
      </c>
      <c r="D17050" s="33">
        <v>322660</v>
      </c>
      <c r="E17050" s="33">
        <v>173740</v>
      </c>
    </row>
    <row r="17051" spans="1:5" x14ac:dyDescent="0.25">
      <c r="A17051">
        <v>12</v>
      </c>
      <c r="B17051" s="35" t="str">
        <f t="shared" si="267"/>
        <v>16504063</v>
      </c>
      <c r="C17051" s="32" t="s">
        <v>1785</v>
      </c>
      <c r="D17051" s="33">
        <v>11497.5</v>
      </c>
      <c r="E17051" s="33">
        <v>0</v>
      </c>
    </row>
    <row r="17052" spans="1:5" x14ac:dyDescent="0.25">
      <c r="A17052">
        <v>12</v>
      </c>
      <c r="B17052" s="35" t="str">
        <f t="shared" si="267"/>
        <v>16504073</v>
      </c>
      <c r="C17052" s="32" t="s">
        <v>1786</v>
      </c>
      <c r="D17052" s="33">
        <v>35000</v>
      </c>
      <c r="E17052" s="33">
        <v>0</v>
      </c>
    </row>
    <row r="17053" spans="1:5" x14ac:dyDescent="0.25">
      <c r="A17053">
        <v>12</v>
      </c>
      <c r="B17053" s="35" t="str">
        <f t="shared" si="267"/>
        <v>16504093</v>
      </c>
      <c r="C17053" s="32" t="s">
        <v>583</v>
      </c>
      <c r="D17053" s="33">
        <v>232524.02</v>
      </c>
      <c r="E17053" s="33">
        <v>132870.85999999999</v>
      </c>
    </row>
    <row r="17054" spans="1:5" x14ac:dyDescent="0.25">
      <c r="A17054">
        <v>12</v>
      </c>
      <c r="B17054" s="35" t="str">
        <f t="shared" si="267"/>
        <v>16504101</v>
      </c>
      <c r="C17054" s="32" t="s">
        <v>584</v>
      </c>
      <c r="D17054" s="33">
        <v>100072.8</v>
      </c>
      <c r="E17054" s="33">
        <v>90309.6</v>
      </c>
    </row>
    <row r="17055" spans="1:5" x14ac:dyDescent="0.25">
      <c r="A17055">
        <v>12</v>
      </c>
      <c r="B17055" s="35" t="str">
        <f t="shared" si="267"/>
        <v>16504112</v>
      </c>
      <c r="C17055" s="32" t="s">
        <v>585</v>
      </c>
      <c r="D17055" s="33">
        <v>1196125</v>
      </c>
      <c r="E17055" s="33">
        <v>787475</v>
      </c>
    </row>
    <row r="17056" spans="1:5" x14ac:dyDescent="0.25">
      <c r="A17056">
        <v>12</v>
      </c>
      <c r="B17056" s="35" t="str">
        <f t="shared" si="267"/>
        <v>16504171</v>
      </c>
      <c r="C17056" s="32" t="s">
        <v>586</v>
      </c>
      <c r="D17056" s="33">
        <v>497007.46</v>
      </c>
      <c r="E17056" s="33">
        <v>1560945.95</v>
      </c>
    </row>
    <row r="17057" spans="1:5" x14ac:dyDescent="0.25">
      <c r="A17057">
        <v>12</v>
      </c>
      <c r="B17057" s="35" t="str">
        <f t="shared" si="267"/>
        <v>16504181</v>
      </c>
      <c r="C17057" s="32" t="s">
        <v>587</v>
      </c>
      <c r="D17057" s="33">
        <v>271514.19</v>
      </c>
      <c r="E17057" s="33">
        <v>855511.83</v>
      </c>
    </row>
    <row r="17058" spans="1:5" x14ac:dyDescent="0.25">
      <c r="A17058">
        <v>12</v>
      </c>
      <c r="B17058" s="35" t="str">
        <f t="shared" si="267"/>
        <v>16504191</v>
      </c>
      <c r="C17058" s="32" t="s">
        <v>588</v>
      </c>
      <c r="D17058" s="33">
        <v>7865.4</v>
      </c>
      <c r="E17058" s="33">
        <v>24853.73</v>
      </c>
    </row>
    <row r="17059" spans="1:5" x14ac:dyDescent="0.25">
      <c r="A17059">
        <v>12</v>
      </c>
      <c r="B17059" s="35" t="str">
        <f t="shared" si="267"/>
        <v>16504201</v>
      </c>
      <c r="C17059" s="32" t="s">
        <v>589</v>
      </c>
      <c r="D17059" s="33">
        <v>33006</v>
      </c>
      <c r="E17059" s="33">
        <v>33006</v>
      </c>
    </row>
    <row r="17060" spans="1:5" x14ac:dyDescent="0.25">
      <c r="A17060">
        <v>12</v>
      </c>
      <c r="B17060" s="35" t="str">
        <f t="shared" si="267"/>
        <v>16504221</v>
      </c>
      <c r="C17060" s="32" t="s">
        <v>590</v>
      </c>
      <c r="D17060" s="33">
        <v>201200</v>
      </c>
      <c r="E17060" s="33">
        <v>186110</v>
      </c>
    </row>
    <row r="17061" spans="1:5" x14ac:dyDescent="0.25">
      <c r="A17061">
        <v>12</v>
      </c>
      <c r="B17061" s="35" t="str">
        <f t="shared" si="267"/>
        <v>16504223</v>
      </c>
      <c r="C17061" s="32" t="s">
        <v>591</v>
      </c>
      <c r="D17061" s="33">
        <v>81814.080000000002</v>
      </c>
      <c r="E17061" s="33">
        <v>40907.040000000001</v>
      </c>
    </row>
    <row r="17062" spans="1:5" x14ac:dyDescent="0.25">
      <c r="A17062">
        <v>12</v>
      </c>
      <c r="B17062" s="35" t="str">
        <f t="shared" si="267"/>
        <v>16504233</v>
      </c>
      <c r="C17062" s="32" t="s">
        <v>1787</v>
      </c>
      <c r="D17062" s="33">
        <v>970217.51</v>
      </c>
      <c r="E17062" s="33">
        <v>0</v>
      </c>
    </row>
    <row r="17063" spans="1:5" x14ac:dyDescent="0.25">
      <c r="A17063">
        <v>12</v>
      </c>
      <c r="B17063" s="35" t="str">
        <f t="shared" si="267"/>
        <v>16504243</v>
      </c>
      <c r="C17063" s="32" t="s">
        <v>592</v>
      </c>
      <c r="D17063" s="33">
        <v>0</v>
      </c>
      <c r="E17063" s="33">
        <v>123727.03</v>
      </c>
    </row>
    <row r="17064" spans="1:5" x14ac:dyDescent="0.25">
      <c r="A17064">
        <v>12</v>
      </c>
      <c r="B17064" s="35" t="str">
        <f t="shared" si="267"/>
        <v>16504253</v>
      </c>
      <c r="C17064" s="32" t="s">
        <v>593</v>
      </c>
      <c r="D17064" s="33">
        <v>0</v>
      </c>
      <c r="E17064" s="33">
        <v>40899.21</v>
      </c>
    </row>
    <row r="17065" spans="1:5" x14ac:dyDescent="0.25">
      <c r="A17065">
        <v>12</v>
      </c>
      <c r="B17065" s="35" t="str">
        <f t="shared" si="267"/>
        <v>16504261</v>
      </c>
      <c r="C17065" s="32" t="s">
        <v>594</v>
      </c>
      <c r="D17065" s="33">
        <v>0</v>
      </c>
      <c r="E17065" s="33">
        <v>414887.64</v>
      </c>
    </row>
    <row r="17066" spans="1:5" x14ac:dyDescent="0.25">
      <c r="A17066">
        <v>12</v>
      </c>
      <c r="B17066" s="35" t="str">
        <f t="shared" si="267"/>
        <v>16504271</v>
      </c>
      <c r="C17066" s="32" t="s">
        <v>595</v>
      </c>
      <c r="D17066" s="33">
        <v>0</v>
      </c>
      <c r="E17066" s="33">
        <v>227732.73</v>
      </c>
    </row>
    <row r="17067" spans="1:5" x14ac:dyDescent="0.25">
      <c r="A17067">
        <v>12</v>
      </c>
      <c r="B17067" s="35" t="str">
        <f t="shared" si="267"/>
        <v>16504273</v>
      </c>
      <c r="C17067" s="32" t="s">
        <v>596</v>
      </c>
      <c r="D17067" s="33">
        <v>198225.26</v>
      </c>
      <c r="E17067" s="33">
        <v>28317.86</v>
      </c>
    </row>
    <row r="17068" spans="1:5" x14ac:dyDescent="0.25">
      <c r="A17068">
        <v>12</v>
      </c>
      <c r="B17068" s="35" t="str">
        <f t="shared" si="267"/>
        <v>16504281</v>
      </c>
      <c r="C17068" s="32" t="s">
        <v>597</v>
      </c>
      <c r="D17068" s="33">
        <v>0</v>
      </c>
      <c r="E17068" s="33">
        <v>6624.95</v>
      </c>
    </row>
    <row r="17069" spans="1:5" x14ac:dyDescent="0.25">
      <c r="A17069">
        <v>12</v>
      </c>
      <c r="B17069" s="35" t="str">
        <f t="shared" si="267"/>
        <v>16504283</v>
      </c>
      <c r="C17069" s="32" t="s">
        <v>598</v>
      </c>
      <c r="D17069" s="33">
        <v>117390.47</v>
      </c>
      <c r="E17069" s="33">
        <v>43249.07</v>
      </c>
    </row>
    <row r="17070" spans="1:5" x14ac:dyDescent="0.25">
      <c r="A17070">
        <v>12</v>
      </c>
      <c r="B17070" s="35" t="str">
        <f t="shared" si="267"/>
        <v>16504293</v>
      </c>
      <c r="C17070" s="32" t="s">
        <v>599</v>
      </c>
      <c r="D17070" s="33">
        <v>0</v>
      </c>
      <c r="E17070" s="33">
        <v>209718.96</v>
      </c>
    </row>
    <row r="17071" spans="1:5" x14ac:dyDescent="0.25">
      <c r="A17071">
        <v>12</v>
      </c>
      <c r="B17071" s="35" t="str">
        <f t="shared" si="267"/>
        <v>16504303</v>
      </c>
      <c r="C17071" s="32" t="s">
        <v>600</v>
      </c>
      <c r="D17071" s="33">
        <v>0</v>
      </c>
      <c r="E17071" s="33">
        <v>222333.93</v>
      </c>
    </row>
    <row r="17072" spans="1:5" x14ac:dyDescent="0.25">
      <c r="A17072">
        <v>12</v>
      </c>
      <c r="B17072" s="35" t="str">
        <f t="shared" si="267"/>
        <v>16504313</v>
      </c>
      <c r="C17072" s="32" t="s">
        <v>601</v>
      </c>
      <c r="D17072" s="33">
        <v>0</v>
      </c>
      <c r="E17072" s="33">
        <v>559324.82999999996</v>
      </c>
    </row>
    <row r="17073" spans="1:5" x14ac:dyDescent="0.25">
      <c r="A17073">
        <v>12</v>
      </c>
      <c r="B17073" s="35" t="str">
        <f t="shared" si="267"/>
        <v>16504323</v>
      </c>
      <c r="C17073" s="32" t="s">
        <v>602</v>
      </c>
      <c r="D17073" s="33">
        <v>0</v>
      </c>
      <c r="E17073" s="33">
        <v>760052.74</v>
      </c>
    </row>
    <row r="17074" spans="1:5" x14ac:dyDescent="0.25">
      <c r="A17074">
        <v>12</v>
      </c>
      <c r="B17074" s="35" t="str">
        <f t="shared" si="267"/>
        <v>16504353</v>
      </c>
      <c r="C17074" s="32" t="s">
        <v>603</v>
      </c>
      <c r="D17074" s="33">
        <v>0</v>
      </c>
      <c r="E17074" s="33">
        <v>205364.21</v>
      </c>
    </row>
    <row r="17075" spans="1:5" x14ac:dyDescent="0.25">
      <c r="A17075">
        <v>12</v>
      </c>
      <c r="B17075" s="35" t="str">
        <f t="shared" si="267"/>
        <v>16580001</v>
      </c>
      <c r="C17075" s="32" t="s">
        <v>610</v>
      </c>
      <c r="D17075" s="33">
        <v>-1110665.8500000001</v>
      </c>
      <c r="E17075" s="33">
        <v>-3399982.43</v>
      </c>
    </row>
    <row r="17076" spans="1:5" x14ac:dyDescent="0.25">
      <c r="A17076">
        <v>12</v>
      </c>
      <c r="B17076" s="35" t="str">
        <f t="shared" si="267"/>
        <v>16580002</v>
      </c>
      <c r="C17076" s="32" t="s">
        <v>611</v>
      </c>
      <c r="D17076" s="33">
        <v>-1196125</v>
      </c>
      <c r="E17076" s="33">
        <v>-787475</v>
      </c>
    </row>
    <row r="17077" spans="1:5" x14ac:dyDescent="0.25">
      <c r="A17077">
        <v>12</v>
      </c>
      <c r="B17077" s="35" t="str">
        <f t="shared" si="267"/>
        <v>16580003</v>
      </c>
      <c r="C17077" s="32" t="s">
        <v>612</v>
      </c>
      <c r="D17077" s="33">
        <v>-2758867.1</v>
      </c>
      <c r="E17077" s="33">
        <v>-2540505.7400000002</v>
      </c>
    </row>
    <row r="17078" spans="1:5" x14ac:dyDescent="0.25">
      <c r="A17078">
        <v>12</v>
      </c>
      <c r="B17078" s="35" t="str">
        <f t="shared" si="267"/>
        <v>16590001</v>
      </c>
      <c r="C17078" s="32" t="s">
        <v>613</v>
      </c>
      <c r="D17078" s="33">
        <v>1110665.8500000001</v>
      </c>
      <c r="E17078" s="33">
        <v>3399982.43</v>
      </c>
    </row>
    <row r="17079" spans="1:5" x14ac:dyDescent="0.25">
      <c r="A17079">
        <v>12</v>
      </c>
      <c r="B17079" s="35" t="str">
        <f t="shared" si="267"/>
        <v>16590002</v>
      </c>
      <c r="C17079" s="32" t="s">
        <v>614</v>
      </c>
      <c r="D17079" s="33">
        <v>1196125</v>
      </c>
      <c r="E17079" s="33">
        <v>787475</v>
      </c>
    </row>
    <row r="17080" spans="1:5" x14ac:dyDescent="0.25">
      <c r="A17080">
        <v>12</v>
      </c>
      <c r="B17080" s="35" t="str">
        <f t="shared" si="267"/>
        <v>16590003</v>
      </c>
      <c r="C17080" s="32" t="s">
        <v>615</v>
      </c>
      <c r="D17080" s="33">
        <v>2758867.1</v>
      </c>
      <c r="E17080" s="33">
        <v>2540505.7400000002</v>
      </c>
    </row>
    <row r="17081" spans="1:5" x14ac:dyDescent="0.25">
      <c r="A17081">
        <v>12</v>
      </c>
      <c r="B17081" s="35" t="str">
        <f t="shared" si="267"/>
        <v xml:space="preserve">F165    </v>
      </c>
      <c r="C17081" s="25" t="s">
        <v>616</v>
      </c>
      <c r="D17081" s="26">
        <v>47746882.869999997</v>
      </c>
      <c r="E17081" s="26">
        <v>26460123.010000002</v>
      </c>
    </row>
    <row r="17082" spans="1:5" x14ac:dyDescent="0.25">
      <c r="A17082">
        <v>12</v>
      </c>
      <c r="B17082" s="35" t="str">
        <f t="shared" si="267"/>
        <v>F1-P110.</v>
      </c>
      <c r="C17082" s="25" t="s">
        <v>217</v>
      </c>
      <c r="D17082" s="26">
        <v>47746882.869999997</v>
      </c>
      <c r="E17082" s="26">
        <v>26460123.010000002</v>
      </c>
    </row>
    <row r="17083" spans="1:5" x14ac:dyDescent="0.25">
      <c r="A17083">
        <v>12</v>
      </c>
      <c r="B17083" s="35" t="str">
        <f t="shared" si="267"/>
        <v>17300001</v>
      </c>
      <c r="C17083" s="32" t="s">
        <v>617</v>
      </c>
      <c r="D17083" s="33">
        <v>157245712.69</v>
      </c>
      <c r="E17083" s="33">
        <v>153518277.15000001</v>
      </c>
    </row>
    <row r="17084" spans="1:5" x14ac:dyDescent="0.25">
      <c r="A17084">
        <v>12</v>
      </c>
      <c r="B17084" s="35" t="str">
        <f t="shared" si="267"/>
        <v>17300002</v>
      </c>
      <c r="C17084" s="32" t="s">
        <v>618</v>
      </c>
      <c r="D17084" s="33">
        <v>76807047.670000002</v>
      </c>
      <c r="E17084" s="33">
        <v>68667874.859999999</v>
      </c>
    </row>
    <row r="17085" spans="1:5" x14ac:dyDescent="0.25">
      <c r="A17085">
        <v>12</v>
      </c>
      <c r="B17085" s="35" t="str">
        <f t="shared" si="267"/>
        <v xml:space="preserve">F173    </v>
      </c>
      <c r="C17085" s="25" t="s">
        <v>619</v>
      </c>
      <c r="D17085" s="26">
        <v>234052760.36000001</v>
      </c>
      <c r="E17085" s="26">
        <v>222186152.00999999</v>
      </c>
    </row>
    <row r="17086" spans="1:5" x14ac:dyDescent="0.25">
      <c r="A17086">
        <v>12</v>
      </c>
      <c r="B17086" s="35" t="str">
        <f t="shared" si="267"/>
        <v>F1-P110.</v>
      </c>
      <c r="C17086" s="25" t="s">
        <v>218</v>
      </c>
      <c r="D17086" s="26">
        <v>234052760.36000001</v>
      </c>
      <c r="E17086" s="26">
        <v>222186152.00999999</v>
      </c>
    </row>
    <row r="17087" spans="1:5" x14ac:dyDescent="0.25">
      <c r="A17087">
        <v>12</v>
      </c>
      <c r="B17087" s="35" t="str">
        <f t="shared" si="267"/>
        <v>17400011</v>
      </c>
      <c r="C17087" s="32" t="s">
        <v>621</v>
      </c>
      <c r="D17087" s="33">
        <v>0</v>
      </c>
      <c r="E17087" s="33">
        <v>14000</v>
      </c>
    </row>
    <row r="17088" spans="1:5" x14ac:dyDescent="0.25">
      <c r="A17088">
        <v>12</v>
      </c>
      <c r="B17088" s="35" t="str">
        <f t="shared" si="267"/>
        <v xml:space="preserve">F174    </v>
      </c>
      <c r="C17088" s="25" t="s">
        <v>622</v>
      </c>
      <c r="D17088" s="26">
        <v>0</v>
      </c>
      <c r="E17088" s="26">
        <v>14000</v>
      </c>
    </row>
    <row r="17089" spans="1:5" x14ac:dyDescent="0.25">
      <c r="A17089">
        <v>12</v>
      </c>
      <c r="B17089" s="35" t="str">
        <f t="shared" si="267"/>
        <v>F1-P110.</v>
      </c>
      <c r="C17089" s="25" t="s">
        <v>219</v>
      </c>
      <c r="D17089" s="26">
        <v>0</v>
      </c>
      <c r="E17089" s="26">
        <v>14000</v>
      </c>
    </row>
    <row r="17090" spans="1:5" x14ac:dyDescent="0.25">
      <c r="A17090">
        <v>12</v>
      </c>
      <c r="B17090" s="35" t="str">
        <f t="shared" si="267"/>
        <v>17500001</v>
      </c>
      <c r="C17090" s="32" t="s">
        <v>623</v>
      </c>
      <c r="D17090" s="33">
        <v>30596352.550000001</v>
      </c>
      <c r="E17090" s="33">
        <v>12553432.84</v>
      </c>
    </row>
    <row r="17091" spans="1:5" x14ac:dyDescent="0.25">
      <c r="A17091">
        <v>12</v>
      </c>
      <c r="B17091" s="35" t="str">
        <f t="shared" si="267"/>
        <v>17500002</v>
      </c>
      <c r="C17091" s="32" t="s">
        <v>624</v>
      </c>
      <c r="D17091" s="33">
        <v>23744776.219999999</v>
      </c>
      <c r="E17091" s="33">
        <v>9693583.0500000007</v>
      </c>
    </row>
    <row r="17092" spans="1:5" x14ac:dyDescent="0.25">
      <c r="A17092">
        <v>12</v>
      </c>
      <c r="B17092" s="35" t="str">
        <f t="shared" si="267"/>
        <v>17500011</v>
      </c>
      <c r="C17092" s="32" t="s">
        <v>625</v>
      </c>
      <c r="D17092" s="33">
        <v>5864527.3700000001</v>
      </c>
      <c r="E17092" s="33">
        <v>837751.22</v>
      </c>
    </row>
    <row r="17093" spans="1:5" x14ac:dyDescent="0.25">
      <c r="A17093">
        <v>12</v>
      </c>
      <c r="B17093" s="35" t="str">
        <f t="shared" si="267"/>
        <v>17500012</v>
      </c>
      <c r="C17093" s="32" t="s">
        <v>626</v>
      </c>
      <c r="D17093" s="33">
        <v>2873680.18</v>
      </c>
      <c r="E17093" s="33">
        <v>1320240.06</v>
      </c>
    </row>
    <row r="17094" spans="1:5" x14ac:dyDescent="0.25">
      <c r="A17094">
        <v>12</v>
      </c>
      <c r="B17094" s="35" t="str">
        <f t="shared" si="267"/>
        <v xml:space="preserve">F175    </v>
      </c>
      <c r="C17094" s="25" t="s">
        <v>627</v>
      </c>
      <c r="D17094" s="26">
        <v>63079336.32</v>
      </c>
      <c r="E17094" s="26">
        <v>24405007.170000002</v>
      </c>
    </row>
    <row r="17095" spans="1:5" x14ac:dyDescent="0.25">
      <c r="A17095">
        <v>12</v>
      </c>
      <c r="B17095" s="35" t="str">
        <f t="shared" si="267"/>
        <v>F1-P110.</v>
      </c>
      <c r="C17095" s="25" t="s">
        <v>220</v>
      </c>
      <c r="D17095" s="26">
        <v>63079336.32</v>
      </c>
      <c r="E17095" s="26">
        <v>24405007.170000002</v>
      </c>
    </row>
    <row r="17096" spans="1:5" x14ac:dyDescent="0.25">
      <c r="A17096">
        <v>12</v>
      </c>
      <c r="B17096" s="35" t="str">
        <f t="shared" si="267"/>
        <v>F1-P110.</v>
      </c>
      <c r="C17096" s="30" t="s">
        <v>221</v>
      </c>
      <c r="D17096" s="31">
        <v>877142340.46000004</v>
      </c>
      <c r="E17096" s="31">
        <v>792846202.12</v>
      </c>
    </row>
    <row r="17097" spans="1:5" x14ac:dyDescent="0.25">
      <c r="A17097">
        <v>12</v>
      </c>
      <c r="B17097" s="35" t="str">
        <f t="shared" si="267"/>
        <v>18100003</v>
      </c>
      <c r="C17097" s="32" t="s">
        <v>628</v>
      </c>
      <c r="D17097" s="33">
        <v>147187.84</v>
      </c>
      <c r="E17097" s="33">
        <v>46258.720000000001</v>
      </c>
    </row>
    <row r="17098" spans="1:5" x14ac:dyDescent="0.25">
      <c r="A17098">
        <v>12</v>
      </c>
      <c r="B17098" s="35" t="str">
        <f t="shared" si="267"/>
        <v>18100093</v>
      </c>
      <c r="C17098" s="32" t="s">
        <v>629</v>
      </c>
      <c r="D17098" s="33">
        <v>39822.800000000003</v>
      </c>
      <c r="E17098" s="33">
        <v>35356.76</v>
      </c>
    </row>
    <row r="17099" spans="1:5" x14ac:dyDescent="0.25">
      <c r="A17099">
        <v>12</v>
      </c>
      <c r="B17099" s="35" t="str">
        <f t="shared" si="267"/>
        <v>18100203</v>
      </c>
      <c r="C17099" s="32" t="s">
        <v>630</v>
      </c>
      <c r="D17099" s="33">
        <v>1510478.3</v>
      </c>
      <c r="E17099" s="33">
        <v>1428461.3</v>
      </c>
    </row>
    <row r="17100" spans="1:5" x14ac:dyDescent="0.25">
      <c r="A17100">
        <v>12</v>
      </c>
      <c r="B17100" s="35" t="str">
        <f t="shared" si="267"/>
        <v>18100213</v>
      </c>
      <c r="C17100" s="32" t="s">
        <v>631</v>
      </c>
      <c r="D17100" s="33">
        <v>4292930.25</v>
      </c>
      <c r="E17100" s="33">
        <v>4219704.8600000003</v>
      </c>
    </row>
    <row r="17101" spans="1:5" x14ac:dyDescent="0.25">
      <c r="A17101">
        <v>12</v>
      </c>
      <c r="B17101" s="35" t="str">
        <f t="shared" si="267"/>
        <v>18100223</v>
      </c>
      <c r="C17101" s="32" t="s">
        <v>632</v>
      </c>
      <c r="D17101" s="33">
        <v>1171918.48</v>
      </c>
      <c r="E17101" s="33">
        <v>1089194.8</v>
      </c>
    </row>
    <row r="17102" spans="1:5" x14ac:dyDescent="0.25">
      <c r="A17102">
        <v>12</v>
      </c>
      <c r="B17102" s="35" t="str">
        <f t="shared" si="267"/>
        <v>18100233</v>
      </c>
      <c r="C17102" s="32" t="s">
        <v>633</v>
      </c>
      <c r="D17102" s="33">
        <v>198047.39</v>
      </c>
      <c r="E17102" s="33">
        <v>184067.51</v>
      </c>
    </row>
    <row r="17103" spans="1:5" x14ac:dyDescent="0.25">
      <c r="A17103">
        <v>12</v>
      </c>
      <c r="B17103" s="35" t="str">
        <f t="shared" si="267"/>
        <v>18100473</v>
      </c>
      <c r="C17103" s="32" t="s">
        <v>634</v>
      </c>
      <c r="D17103" s="33">
        <v>1104501.96</v>
      </c>
      <c r="E17103" s="33">
        <v>1003326.12</v>
      </c>
    </row>
    <row r="17104" spans="1:5" x14ac:dyDescent="0.25">
      <c r="A17104">
        <v>12</v>
      </c>
      <c r="B17104" s="35" t="str">
        <f t="shared" si="267"/>
        <v>18100493</v>
      </c>
      <c r="C17104" s="32" t="s">
        <v>635</v>
      </c>
      <c r="D17104" s="33">
        <v>388115.33</v>
      </c>
      <c r="E17104" s="33">
        <v>356280.89</v>
      </c>
    </row>
    <row r="17105" spans="1:5" x14ac:dyDescent="0.25">
      <c r="A17105">
        <v>12</v>
      </c>
      <c r="B17105" s="35" t="str">
        <f t="shared" si="267"/>
        <v>18100663</v>
      </c>
      <c r="C17105" s="32" t="s">
        <v>637</v>
      </c>
      <c r="D17105" s="33">
        <v>571742.23</v>
      </c>
      <c r="E17105" s="33">
        <v>300643.74</v>
      </c>
    </row>
    <row r="17106" spans="1:5" x14ac:dyDescent="0.25">
      <c r="A17106">
        <v>12</v>
      </c>
      <c r="B17106" s="35" t="str">
        <f t="shared" si="267"/>
        <v>18100673</v>
      </c>
      <c r="C17106" s="32" t="s">
        <v>638</v>
      </c>
      <c r="D17106" s="33">
        <v>1050141.75</v>
      </c>
      <c r="E17106" s="33">
        <v>594685.77</v>
      </c>
    </row>
    <row r="17107" spans="1:5" x14ac:dyDescent="0.25">
      <c r="A17107">
        <v>12</v>
      </c>
      <c r="B17107" s="35" t="str">
        <f t="shared" si="267"/>
        <v>18100683</v>
      </c>
      <c r="C17107" s="32" t="s">
        <v>639</v>
      </c>
      <c r="D17107" s="33">
        <v>0</v>
      </c>
      <c r="E17107" s="33">
        <v>2672991.2599999998</v>
      </c>
    </row>
    <row r="17108" spans="1:5" x14ac:dyDescent="0.25">
      <c r="A17108">
        <v>12</v>
      </c>
      <c r="B17108" s="35" t="str">
        <f t="shared" si="267"/>
        <v>18100923</v>
      </c>
      <c r="C17108" s="32" t="s">
        <v>640</v>
      </c>
      <c r="D17108" s="33">
        <v>2153911.88</v>
      </c>
      <c r="E17108" s="33">
        <v>2067177.2</v>
      </c>
    </row>
    <row r="17109" spans="1:5" x14ac:dyDescent="0.25">
      <c r="A17109">
        <v>12</v>
      </c>
      <c r="B17109" s="35" t="str">
        <f t="shared" si="267"/>
        <v>18100933</v>
      </c>
      <c r="C17109" s="32" t="s">
        <v>641</v>
      </c>
      <c r="D17109" s="33">
        <v>445987.94</v>
      </c>
      <c r="E17109" s="33">
        <v>433184.42</v>
      </c>
    </row>
    <row r="17110" spans="1:5" x14ac:dyDescent="0.25">
      <c r="A17110">
        <v>12</v>
      </c>
      <c r="B17110" s="35" t="str">
        <f t="shared" si="267"/>
        <v>18100993</v>
      </c>
      <c r="C17110" s="32" t="s">
        <v>1788</v>
      </c>
      <c r="D17110" s="33">
        <v>4148</v>
      </c>
      <c r="E17110" s="33">
        <v>0</v>
      </c>
    </row>
    <row r="17111" spans="1:5" x14ac:dyDescent="0.25">
      <c r="A17111">
        <v>12</v>
      </c>
      <c r="B17111" s="35" t="str">
        <f t="shared" si="267"/>
        <v>18101023</v>
      </c>
      <c r="C17111" s="32" t="s">
        <v>642</v>
      </c>
      <c r="D17111" s="33">
        <v>1647690.04</v>
      </c>
      <c r="E17111" s="33">
        <v>1563079.48</v>
      </c>
    </row>
    <row r="17112" spans="1:5" x14ac:dyDescent="0.25">
      <c r="A17112">
        <v>12</v>
      </c>
      <c r="B17112" s="35" t="str">
        <f t="shared" ref="B17112:B17175" si="268">LEFT(C17112,8)</f>
        <v>18101033</v>
      </c>
      <c r="C17112" s="32" t="s">
        <v>643</v>
      </c>
      <c r="D17112" s="33">
        <v>1934809.75</v>
      </c>
      <c r="E17112" s="33">
        <v>1838868.79</v>
      </c>
    </row>
    <row r="17113" spans="1:5" x14ac:dyDescent="0.25">
      <c r="A17113">
        <v>12</v>
      </c>
      <c r="B17113" s="35" t="str">
        <f t="shared" si="268"/>
        <v>18101053</v>
      </c>
      <c r="C17113" s="32" t="s">
        <v>1789</v>
      </c>
      <c r="D17113" s="33">
        <v>153391</v>
      </c>
      <c r="E17113" s="33">
        <v>0</v>
      </c>
    </row>
    <row r="17114" spans="1:5" x14ac:dyDescent="0.25">
      <c r="A17114">
        <v>12</v>
      </c>
      <c r="B17114" s="35" t="str">
        <f t="shared" si="268"/>
        <v>18101083</v>
      </c>
      <c r="C17114" s="32" t="s">
        <v>644</v>
      </c>
      <c r="D17114" s="33">
        <v>290465.27</v>
      </c>
      <c r="E17114" s="33">
        <v>22343.27</v>
      </c>
    </row>
    <row r="17115" spans="1:5" x14ac:dyDescent="0.25">
      <c r="A17115">
        <v>12</v>
      </c>
      <c r="B17115" s="35" t="str">
        <f t="shared" si="268"/>
        <v>18101093</v>
      </c>
      <c r="C17115" s="32" t="s">
        <v>645</v>
      </c>
      <c r="D17115" s="33">
        <v>223784.68</v>
      </c>
      <c r="E17115" s="33">
        <v>17214.28</v>
      </c>
    </row>
    <row r="17116" spans="1:5" x14ac:dyDescent="0.25">
      <c r="A17116">
        <v>12</v>
      </c>
      <c r="B17116" s="35" t="str">
        <f t="shared" si="268"/>
        <v>18101113</v>
      </c>
      <c r="C17116" s="32" t="s">
        <v>646</v>
      </c>
      <c r="D17116" s="33">
        <v>2691033.51</v>
      </c>
      <c r="E17116" s="33">
        <v>2572311.5099999998</v>
      </c>
    </row>
    <row r="17117" spans="1:5" x14ac:dyDescent="0.25">
      <c r="A17117">
        <v>12</v>
      </c>
      <c r="B17117" s="35" t="str">
        <f t="shared" si="268"/>
        <v>18101123</v>
      </c>
      <c r="C17117" s="32" t="s">
        <v>647</v>
      </c>
      <c r="D17117" s="33">
        <v>2614118.21</v>
      </c>
      <c r="E17117" s="33">
        <v>2501278.61</v>
      </c>
    </row>
    <row r="17118" spans="1:5" x14ac:dyDescent="0.25">
      <c r="A17118">
        <v>12</v>
      </c>
      <c r="B17118" s="35" t="str">
        <f t="shared" si="268"/>
        <v>18101133</v>
      </c>
      <c r="C17118" s="32" t="s">
        <v>648</v>
      </c>
      <c r="D17118" s="33">
        <v>2027276.2</v>
      </c>
      <c r="E17118" s="33">
        <v>1941313.96</v>
      </c>
    </row>
    <row r="17119" spans="1:5" x14ac:dyDescent="0.25">
      <c r="A17119">
        <v>12</v>
      </c>
      <c r="B17119" s="35" t="str">
        <f t="shared" si="268"/>
        <v>18101143</v>
      </c>
      <c r="C17119" s="32" t="s">
        <v>649</v>
      </c>
      <c r="D17119" s="33">
        <v>2489529.4500000002</v>
      </c>
      <c r="E17119" s="33">
        <v>2387467.89</v>
      </c>
    </row>
    <row r="17120" spans="1:5" x14ac:dyDescent="0.25">
      <c r="A17120">
        <v>12</v>
      </c>
      <c r="B17120" s="35" t="str">
        <f t="shared" si="268"/>
        <v xml:space="preserve">F181    </v>
      </c>
      <c r="C17120" s="25" t="s">
        <v>650</v>
      </c>
      <c r="D17120" s="26">
        <v>27151032.260000002</v>
      </c>
      <c r="E17120" s="26">
        <v>27275211.140000001</v>
      </c>
    </row>
    <row r="17121" spans="1:5" x14ac:dyDescent="0.25">
      <c r="A17121">
        <v>12</v>
      </c>
      <c r="B17121" s="35" t="str">
        <f t="shared" si="268"/>
        <v>F1-P110.</v>
      </c>
      <c r="C17121" s="25" t="s">
        <v>222</v>
      </c>
      <c r="D17121" s="26">
        <v>27151032.260000002</v>
      </c>
      <c r="E17121" s="26">
        <v>27275211.140000001</v>
      </c>
    </row>
    <row r="17122" spans="1:5" x14ac:dyDescent="0.25">
      <c r="A17122">
        <v>12</v>
      </c>
      <c r="B17122" s="35" t="str">
        <f t="shared" si="268"/>
        <v>18210231</v>
      </c>
      <c r="C17122" s="32" t="s">
        <v>1790</v>
      </c>
      <c r="D17122" s="33">
        <v>14592157</v>
      </c>
      <c r="E17122" s="33">
        <v>0</v>
      </c>
    </row>
    <row r="17123" spans="1:5" x14ac:dyDescent="0.25">
      <c r="A17123">
        <v>12</v>
      </c>
      <c r="B17123" s="35" t="str">
        <f t="shared" si="268"/>
        <v>18210261</v>
      </c>
      <c r="C17123" s="32" t="s">
        <v>1791</v>
      </c>
      <c r="D17123" s="33">
        <v>50185.88</v>
      </c>
      <c r="E17123" s="33">
        <v>0</v>
      </c>
    </row>
    <row r="17124" spans="1:5" x14ac:dyDescent="0.25">
      <c r="A17124">
        <v>12</v>
      </c>
      <c r="B17124" s="35" t="str">
        <f t="shared" si="268"/>
        <v>18210281</v>
      </c>
      <c r="C17124" s="32" t="s">
        <v>651</v>
      </c>
      <c r="D17124" s="33">
        <v>60295490.299999997</v>
      </c>
      <c r="E17124" s="33">
        <v>54592488.810000002</v>
      </c>
    </row>
    <row r="17125" spans="1:5" x14ac:dyDescent="0.25">
      <c r="A17125">
        <v>12</v>
      </c>
      <c r="B17125" s="35" t="str">
        <f t="shared" si="268"/>
        <v>18210291</v>
      </c>
      <c r="C17125" s="32" t="s">
        <v>1792</v>
      </c>
      <c r="D17125" s="33">
        <v>-5041978.2300000004</v>
      </c>
      <c r="E17125" s="33">
        <v>0</v>
      </c>
    </row>
    <row r="17126" spans="1:5" x14ac:dyDescent="0.25">
      <c r="A17126">
        <v>12</v>
      </c>
      <c r="B17126" s="35" t="str">
        <f t="shared" si="268"/>
        <v>18210301</v>
      </c>
      <c r="C17126" s="32" t="s">
        <v>652</v>
      </c>
      <c r="D17126" s="33">
        <v>18185672.66</v>
      </c>
      <c r="E17126" s="33">
        <v>17667579.66</v>
      </c>
    </row>
    <row r="17127" spans="1:5" x14ac:dyDescent="0.25">
      <c r="A17127">
        <v>12</v>
      </c>
      <c r="B17127" s="35" t="str">
        <f t="shared" si="268"/>
        <v>18210311</v>
      </c>
      <c r="C17127" s="32" t="s">
        <v>653</v>
      </c>
      <c r="D17127" s="33">
        <v>24158235.699999999</v>
      </c>
      <c r="E17127" s="33">
        <v>24158235.699999999</v>
      </c>
    </row>
    <row r="17128" spans="1:5" x14ac:dyDescent="0.25">
      <c r="A17128">
        <v>12</v>
      </c>
      <c r="B17128" s="35" t="str">
        <f t="shared" si="268"/>
        <v>18210321</v>
      </c>
      <c r="C17128" s="32" t="s">
        <v>654</v>
      </c>
      <c r="D17128" s="33">
        <v>10469305.720000001</v>
      </c>
      <c r="E17128" s="33">
        <v>10437020.220000001</v>
      </c>
    </row>
    <row r="17129" spans="1:5" x14ac:dyDescent="0.25">
      <c r="A17129">
        <v>12</v>
      </c>
      <c r="B17129" s="35" t="str">
        <f t="shared" si="268"/>
        <v>18210331</v>
      </c>
      <c r="C17129" s="32" t="s">
        <v>655</v>
      </c>
      <c r="D17129" s="33">
        <v>0</v>
      </c>
      <c r="E17129" s="33">
        <v>9437656.25</v>
      </c>
    </row>
    <row r="17130" spans="1:5" x14ac:dyDescent="0.25">
      <c r="A17130">
        <v>12</v>
      </c>
      <c r="B17130" s="35" t="str">
        <f t="shared" si="268"/>
        <v>18210341</v>
      </c>
      <c r="C17130" s="32" t="s">
        <v>656</v>
      </c>
      <c r="D17130" s="33">
        <v>0</v>
      </c>
      <c r="E17130" s="33">
        <v>12215518.98</v>
      </c>
    </row>
    <row r="17131" spans="1:5" x14ac:dyDescent="0.25">
      <c r="A17131">
        <v>12</v>
      </c>
      <c r="B17131" s="35" t="str">
        <f t="shared" si="268"/>
        <v xml:space="preserve">F182-1  </v>
      </c>
      <c r="C17131" s="25" t="s">
        <v>657</v>
      </c>
      <c r="D17131" s="26">
        <v>122709069.03</v>
      </c>
      <c r="E17131" s="26">
        <v>128508499.62</v>
      </c>
    </row>
    <row r="17132" spans="1:5" x14ac:dyDescent="0.25">
      <c r="A17132">
        <v>12</v>
      </c>
      <c r="B17132" s="35" t="str">
        <f t="shared" si="268"/>
        <v>F1-P110.</v>
      </c>
      <c r="C17132" s="25" t="s">
        <v>223</v>
      </c>
      <c r="D17132" s="26">
        <v>122709069.03</v>
      </c>
      <c r="E17132" s="26">
        <v>128508499.62</v>
      </c>
    </row>
    <row r="17133" spans="1:5" x14ac:dyDescent="0.25">
      <c r="A17133">
        <v>12</v>
      </c>
      <c r="B17133" s="35" t="str">
        <f t="shared" si="268"/>
        <v>18220011</v>
      </c>
      <c r="C17133" s="32" t="s">
        <v>1793</v>
      </c>
      <c r="D17133" s="33">
        <v>65708856.939999998</v>
      </c>
      <c r="E17133" s="33">
        <v>0</v>
      </c>
    </row>
    <row r="17134" spans="1:5" x14ac:dyDescent="0.25">
      <c r="A17134">
        <v>12</v>
      </c>
      <c r="B17134" s="35" t="str">
        <f t="shared" si="268"/>
        <v>18220021</v>
      </c>
      <c r="C17134" s="32" t="s">
        <v>1794</v>
      </c>
      <c r="D17134" s="33">
        <v>743111.53</v>
      </c>
      <c r="E17134" s="33">
        <v>0</v>
      </c>
    </row>
    <row r="17135" spans="1:5" x14ac:dyDescent="0.25">
      <c r="A17135">
        <v>12</v>
      </c>
      <c r="B17135" s="35" t="str">
        <f t="shared" si="268"/>
        <v>18220031</v>
      </c>
      <c r="C17135" s="32" t="s">
        <v>1795</v>
      </c>
      <c r="D17135" s="33">
        <v>-18818583.699999999</v>
      </c>
      <c r="E17135" s="33">
        <v>0</v>
      </c>
    </row>
    <row r="17136" spans="1:5" x14ac:dyDescent="0.25">
      <c r="A17136">
        <v>12</v>
      </c>
      <c r="B17136" s="35" t="str">
        <f t="shared" si="268"/>
        <v>18220041</v>
      </c>
      <c r="C17136" s="32" t="s">
        <v>1796</v>
      </c>
      <c r="D17136" s="33">
        <v>-19368846.739999998</v>
      </c>
      <c r="E17136" s="33">
        <v>0</v>
      </c>
    </row>
    <row r="17137" spans="1:5" x14ac:dyDescent="0.25">
      <c r="A17137">
        <v>12</v>
      </c>
      <c r="B17137" s="35" t="str">
        <f t="shared" si="268"/>
        <v>18220061</v>
      </c>
      <c r="C17137" s="32" t="s">
        <v>1797</v>
      </c>
      <c r="D17137" s="33">
        <v>-30211680.609999999</v>
      </c>
      <c r="E17137" s="33">
        <v>0</v>
      </c>
    </row>
    <row r="17138" spans="1:5" x14ac:dyDescent="0.25">
      <c r="A17138">
        <v>12</v>
      </c>
      <c r="B17138" s="35" t="str">
        <f t="shared" si="268"/>
        <v>18220101</v>
      </c>
      <c r="C17138" s="32" t="s">
        <v>658</v>
      </c>
      <c r="D17138" s="33">
        <v>7177807.8399999999</v>
      </c>
      <c r="E17138" s="33">
        <v>3786307.84</v>
      </c>
    </row>
    <row r="17139" spans="1:5" x14ac:dyDescent="0.25">
      <c r="A17139">
        <v>12</v>
      </c>
      <c r="B17139" s="35" t="str">
        <f t="shared" si="268"/>
        <v xml:space="preserve">F182-2  </v>
      </c>
      <c r="C17139" s="25" t="s">
        <v>659</v>
      </c>
      <c r="D17139" s="26">
        <v>5230665.26</v>
      </c>
      <c r="E17139" s="26">
        <v>3786307.84</v>
      </c>
    </row>
    <row r="17140" spans="1:5" x14ac:dyDescent="0.25">
      <c r="A17140">
        <v>12</v>
      </c>
      <c r="B17140" s="35" t="str">
        <f t="shared" si="268"/>
        <v>F1-P110.</v>
      </c>
      <c r="C17140" s="25" t="s">
        <v>224</v>
      </c>
      <c r="D17140" s="26">
        <v>5230665.26</v>
      </c>
      <c r="E17140" s="26">
        <v>3786307.84</v>
      </c>
    </row>
    <row r="17141" spans="1:5" x14ac:dyDescent="0.25">
      <c r="A17141">
        <v>12</v>
      </c>
      <c r="B17141" s="35" t="str">
        <f t="shared" si="268"/>
        <v>18230002</v>
      </c>
      <c r="C17141" s="32" t="s">
        <v>660</v>
      </c>
      <c r="D17141" s="33">
        <v>1252850.99</v>
      </c>
      <c r="E17141" s="33">
        <v>0.35</v>
      </c>
    </row>
    <row r="17142" spans="1:5" x14ac:dyDescent="0.25">
      <c r="A17142">
        <v>12</v>
      </c>
      <c r="B17142" s="35" t="str">
        <f t="shared" si="268"/>
        <v>18230021</v>
      </c>
      <c r="C17142" s="32" t="s">
        <v>661</v>
      </c>
      <c r="D17142" s="33">
        <v>100933892.91</v>
      </c>
      <c r="E17142" s="33">
        <v>101692369.02</v>
      </c>
    </row>
    <row r="17143" spans="1:5" x14ac:dyDescent="0.25">
      <c r="A17143">
        <v>12</v>
      </c>
      <c r="B17143" s="35" t="str">
        <f t="shared" si="268"/>
        <v>18230031</v>
      </c>
      <c r="C17143" s="32" t="s">
        <v>662</v>
      </c>
      <c r="D17143" s="33">
        <v>51403518.619999997</v>
      </c>
      <c r="E17143" s="33">
        <v>50300536.07</v>
      </c>
    </row>
    <row r="17144" spans="1:5" x14ac:dyDescent="0.25">
      <c r="A17144">
        <v>12</v>
      </c>
      <c r="B17144" s="35" t="str">
        <f t="shared" si="268"/>
        <v>18230032</v>
      </c>
      <c r="C17144" s="32" t="s">
        <v>663</v>
      </c>
      <c r="D17144" s="33">
        <v>13643850.26</v>
      </c>
      <c r="E17144" s="33">
        <v>14721637.93</v>
      </c>
    </row>
    <row r="17145" spans="1:5" x14ac:dyDescent="0.25">
      <c r="A17145">
        <v>12</v>
      </c>
      <c r="B17145" s="35" t="str">
        <f t="shared" si="268"/>
        <v>18230041</v>
      </c>
      <c r="C17145" s="32" t="s">
        <v>664</v>
      </c>
      <c r="D17145" s="33">
        <v>21589277</v>
      </c>
      <c r="E17145" s="33">
        <v>21589277</v>
      </c>
    </row>
    <row r="17146" spans="1:5" x14ac:dyDescent="0.25">
      <c r="A17146">
        <v>12</v>
      </c>
      <c r="B17146" s="35" t="str">
        <f t="shared" si="268"/>
        <v>18230042</v>
      </c>
      <c r="C17146" s="32" t="s">
        <v>665</v>
      </c>
      <c r="D17146" s="33">
        <v>-5054949.3499999996</v>
      </c>
      <c r="E17146" s="33">
        <v>-7679978.7000000002</v>
      </c>
    </row>
    <row r="17147" spans="1:5" x14ac:dyDescent="0.25">
      <c r="A17147">
        <v>12</v>
      </c>
      <c r="B17147" s="35" t="str">
        <f t="shared" si="268"/>
        <v>18230051</v>
      </c>
      <c r="C17147" s="32" t="s">
        <v>666</v>
      </c>
      <c r="D17147" s="33">
        <v>-17294509.710000001</v>
      </c>
      <c r="E17147" s="33">
        <v>-17870988.390000001</v>
      </c>
    </row>
    <row r="17148" spans="1:5" x14ac:dyDescent="0.25">
      <c r="A17148">
        <v>12</v>
      </c>
      <c r="B17148" s="35" t="str">
        <f t="shared" si="268"/>
        <v>18230061</v>
      </c>
      <c r="C17148" s="32" t="s">
        <v>667</v>
      </c>
      <c r="D17148" s="33">
        <v>1038841</v>
      </c>
      <c r="E17148" s="33">
        <v>900037</v>
      </c>
    </row>
    <row r="17149" spans="1:5" x14ac:dyDescent="0.25">
      <c r="A17149">
        <v>12</v>
      </c>
      <c r="B17149" s="35" t="str">
        <f t="shared" si="268"/>
        <v>18230071</v>
      </c>
      <c r="C17149" s="32" t="s">
        <v>668</v>
      </c>
      <c r="D17149" s="33">
        <v>113632921</v>
      </c>
      <c r="E17149" s="33">
        <v>113632921</v>
      </c>
    </row>
    <row r="17150" spans="1:5" x14ac:dyDescent="0.25">
      <c r="A17150">
        <v>12</v>
      </c>
      <c r="B17150" s="35" t="str">
        <f t="shared" si="268"/>
        <v>18230081</v>
      </c>
      <c r="C17150" s="32" t="s">
        <v>669</v>
      </c>
      <c r="D17150" s="33">
        <v>-111869702.98999999</v>
      </c>
      <c r="E17150" s="33">
        <v>-113632921</v>
      </c>
    </row>
    <row r="17151" spans="1:5" x14ac:dyDescent="0.25">
      <c r="A17151">
        <v>12</v>
      </c>
      <c r="B17151" s="35" t="str">
        <f t="shared" si="268"/>
        <v>18230311</v>
      </c>
      <c r="C17151" s="32" t="s">
        <v>670</v>
      </c>
      <c r="D17151" s="33">
        <v>30000</v>
      </c>
      <c r="E17151" s="33">
        <v>30000</v>
      </c>
    </row>
    <row r="17152" spans="1:5" x14ac:dyDescent="0.25">
      <c r="A17152">
        <v>12</v>
      </c>
      <c r="B17152" s="35" t="str">
        <f t="shared" si="268"/>
        <v>18230312</v>
      </c>
      <c r="C17152" s="32" t="s">
        <v>671</v>
      </c>
      <c r="D17152" s="33">
        <v>0</v>
      </c>
      <c r="E17152" s="33">
        <v>-28972196.91</v>
      </c>
    </row>
    <row r="17153" spans="1:5" x14ac:dyDescent="0.25">
      <c r="A17153">
        <v>12</v>
      </c>
      <c r="B17153" s="35" t="str">
        <f t="shared" si="268"/>
        <v>18230351</v>
      </c>
      <c r="C17153" s="32" t="s">
        <v>672</v>
      </c>
      <c r="D17153" s="33">
        <v>105139640.29000001</v>
      </c>
      <c r="E17153" s="33">
        <v>98051574.730000004</v>
      </c>
    </row>
    <row r="17154" spans="1:5" x14ac:dyDescent="0.25">
      <c r="A17154">
        <v>12</v>
      </c>
      <c r="B17154" s="35" t="str">
        <f t="shared" si="268"/>
        <v>18230401</v>
      </c>
      <c r="C17154" s="32" t="s">
        <v>1798</v>
      </c>
      <c r="D17154" s="33">
        <v>13262.01</v>
      </c>
      <c r="E17154" s="33">
        <v>0</v>
      </c>
    </row>
    <row r="17155" spans="1:5" x14ac:dyDescent="0.25">
      <c r="A17155">
        <v>12</v>
      </c>
      <c r="B17155" s="35" t="str">
        <f t="shared" si="268"/>
        <v>18230431</v>
      </c>
      <c r="C17155" s="32" t="s">
        <v>673</v>
      </c>
      <c r="D17155" s="33">
        <v>0</v>
      </c>
      <c r="E17155" s="33">
        <v>-1725796.46</v>
      </c>
    </row>
    <row r="17156" spans="1:5" x14ac:dyDescent="0.25">
      <c r="A17156">
        <v>12</v>
      </c>
      <c r="B17156" s="35" t="str">
        <f t="shared" si="268"/>
        <v>18230501</v>
      </c>
      <c r="C17156" s="32" t="s">
        <v>674</v>
      </c>
      <c r="D17156" s="33">
        <v>0</v>
      </c>
      <c r="E17156" s="33">
        <v>2161908.7599999998</v>
      </c>
    </row>
    <row r="17157" spans="1:5" x14ac:dyDescent="0.25">
      <c r="A17157">
        <v>12</v>
      </c>
      <c r="B17157" s="35" t="str">
        <f t="shared" si="268"/>
        <v>18230502</v>
      </c>
      <c r="C17157" s="32" t="s">
        <v>675</v>
      </c>
      <c r="D17157" s="33">
        <v>0</v>
      </c>
      <c r="E17157" s="33">
        <v>1558464.05</v>
      </c>
    </row>
    <row r="17158" spans="1:5" x14ac:dyDescent="0.25">
      <c r="A17158">
        <v>12</v>
      </c>
      <c r="B17158" s="35" t="str">
        <f t="shared" si="268"/>
        <v>18230621</v>
      </c>
      <c r="C17158" s="32" t="s">
        <v>676</v>
      </c>
      <c r="D17158" s="33">
        <v>-68496064.109999999</v>
      </c>
      <c r="E17158" s="33">
        <v>-73196327.209999993</v>
      </c>
    </row>
    <row r="17159" spans="1:5" x14ac:dyDescent="0.25">
      <c r="A17159">
        <v>12</v>
      </c>
      <c r="B17159" s="35" t="str">
        <f t="shared" si="268"/>
        <v>18230631</v>
      </c>
      <c r="C17159" s="32" t="s">
        <v>677</v>
      </c>
      <c r="D17159" s="33">
        <v>70264584.579999998</v>
      </c>
      <c r="E17159" s="33">
        <v>797362.18</v>
      </c>
    </row>
    <row r="17160" spans="1:5" x14ac:dyDescent="0.25">
      <c r="A17160">
        <v>12</v>
      </c>
      <c r="B17160" s="35" t="str">
        <f t="shared" si="268"/>
        <v>18230691</v>
      </c>
      <c r="C17160" s="32" t="s">
        <v>1799</v>
      </c>
      <c r="D17160" s="33">
        <v>-474402.14</v>
      </c>
      <c r="E17160" s="33">
        <v>0</v>
      </c>
    </row>
    <row r="17161" spans="1:5" x14ac:dyDescent="0.25">
      <c r="A17161">
        <v>12</v>
      </c>
      <c r="B17161" s="35" t="str">
        <f t="shared" si="268"/>
        <v>18230771</v>
      </c>
      <c r="C17161" s="32" t="s">
        <v>678</v>
      </c>
      <c r="D17161" s="33">
        <v>10798862</v>
      </c>
      <c r="E17161" s="33">
        <v>22414387</v>
      </c>
    </row>
    <row r="17162" spans="1:5" x14ac:dyDescent="0.25">
      <c r="A17162">
        <v>12</v>
      </c>
      <c r="B17162" s="35" t="str">
        <f t="shared" si="268"/>
        <v>18230781</v>
      </c>
      <c r="C17162" s="32" t="s">
        <v>679</v>
      </c>
      <c r="D17162" s="33">
        <v>-10798862</v>
      </c>
      <c r="E17162" s="33">
        <v>-22414387</v>
      </c>
    </row>
    <row r="17163" spans="1:5" x14ac:dyDescent="0.25">
      <c r="A17163">
        <v>12</v>
      </c>
      <c r="B17163" s="35" t="str">
        <f t="shared" si="268"/>
        <v>18230791</v>
      </c>
      <c r="C17163" s="32" t="s">
        <v>680</v>
      </c>
      <c r="D17163" s="33">
        <v>3533098</v>
      </c>
      <c r="E17163" s="33">
        <v>3454344</v>
      </c>
    </row>
    <row r="17164" spans="1:5" x14ac:dyDescent="0.25">
      <c r="A17164">
        <v>12</v>
      </c>
      <c r="B17164" s="35" t="str">
        <f t="shared" si="268"/>
        <v>18230971</v>
      </c>
      <c r="C17164" s="32" t="s">
        <v>1800</v>
      </c>
      <c r="D17164" s="33">
        <v>2749643.08</v>
      </c>
      <c r="E17164" s="33">
        <v>0</v>
      </c>
    </row>
    <row r="17165" spans="1:5" x14ac:dyDescent="0.25">
      <c r="A17165">
        <v>12</v>
      </c>
      <c r="B17165" s="35" t="str">
        <f t="shared" si="268"/>
        <v>18231051</v>
      </c>
      <c r="C17165" s="32" t="s">
        <v>681</v>
      </c>
      <c r="D17165" s="33">
        <v>-34827817</v>
      </c>
      <c r="E17165" s="33">
        <v>-34827817</v>
      </c>
    </row>
    <row r="17166" spans="1:5" x14ac:dyDescent="0.25">
      <c r="A17166">
        <v>12</v>
      </c>
      <c r="B17166" s="35" t="str">
        <f t="shared" si="268"/>
        <v>18231061</v>
      </c>
      <c r="C17166" s="32" t="s">
        <v>682</v>
      </c>
      <c r="D17166" s="33">
        <v>34827817</v>
      </c>
      <c r="E17166" s="33">
        <v>34827817</v>
      </c>
    </row>
    <row r="17167" spans="1:5" x14ac:dyDescent="0.25">
      <c r="A17167">
        <v>12</v>
      </c>
      <c r="B17167" s="35" t="str">
        <f t="shared" si="268"/>
        <v>18231081</v>
      </c>
      <c r="C17167" s="32" t="s">
        <v>683</v>
      </c>
      <c r="D17167" s="33">
        <v>-25644564</v>
      </c>
      <c r="E17167" s="33">
        <v>-25644564</v>
      </c>
    </row>
    <row r="17168" spans="1:5" x14ac:dyDescent="0.25">
      <c r="A17168">
        <v>12</v>
      </c>
      <c r="B17168" s="35" t="str">
        <f t="shared" si="268"/>
        <v>18231091</v>
      </c>
      <c r="C17168" s="32" t="s">
        <v>684</v>
      </c>
      <c r="D17168" s="33">
        <v>25644564</v>
      </c>
      <c r="E17168" s="33">
        <v>25644564</v>
      </c>
    </row>
    <row r="17169" spans="1:5" x14ac:dyDescent="0.25">
      <c r="A17169">
        <v>12</v>
      </c>
      <c r="B17169" s="35" t="str">
        <f t="shared" si="268"/>
        <v>18231141</v>
      </c>
      <c r="C17169" s="32" t="s">
        <v>685</v>
      </c>
      <c r="D17169" s="33">
        <v>-37881375</v>
      </c>
      <c r="E17169" s="33">
        <v>-38038883</v>
      </c>
    </row>
    <row r="17170" spans="1:5" x14ac:dyDescent="0.25">
      <c r="A17170">
        <v>12</v>
      </c>
      <c r="B17170" s="35" t="str">
        <f t="shared" si="268"/>
        <v>18231151</v>
      </c>
      <c r="C17170" s="32" t="s">
        <v>686</v>
      </c>
      <c r="D17170" s="33">
        <v>37881375</v>
      </c>
      <c r="E17170" s="33">
        <v>38038883</v>
      </c>
    </row>
    <row r="17171" spans="1:5" x14ac:dyDescent="0.25">
      <c r="A17171">
        <v>12</v>
      </c>
      <c r="B17171" s="35" t="str">
        <f t="shared" si="268"/>
        <v>18231161</v>
      </c>
      <c r="C17171" s="32" t="s">
        <v>687</v>
      </c>
      <c r="D17171" s="33">
        <v>39647674</v>
      </c>
      <c r="E17171" s="33">
        <v>39647674</v>
      </c>
    </row>
    <row r="17172" spans="1:5" x14ac:dyDescent="0.25">
      <c r="A17172">
        <v>12</v>
      </c>
      <c r="B17172" s="35" t="str">
        <f t="shared" si="268"/>
        <v>18231171</v>
      </c>
      <c r="C17172" s="32" t="s">
        <v>688</v>
      </c>
      <c r="D17172" s="33">
        <v>-39647674</v>
      </c>
      <c r="E17172" s="33">
        <v>-39647674</v>
      </c>
    </row>
    <row r="17173" spans="1:5" x14ac:dyDescent="0.25">
      <c r="A17173">
        <v>12</v>
      </c>
      <c r="B17173" s="35" t="str">
        <f t="shared" si="268"/>
        <v>18231181</v>
      </c>
      <c r="C17173" s="32" t="s">
        <v>689</v>
      </c>
      <c r="D17173" s="33">
        <v>8232968</v>
      </c>
      <c r="E17173" s="33">
        <v>8232968</v>
      </c>
    </row>
    <row r="17174" spans="1:5" x14ac:dyDescent="0.25">
      <c r="A17174">
        <v>12</v>
      </c>
      <c r="B17174" s="35" t="str">
        <f t="shared" si="268"/>
        <v>18231191</v>
      </c>
      <c r="C17174" s="32" t="s">
        <v>690</v>
      </c>
      <c r="D17174" s="33">
        <v>-8232968</v>
      </c>
      <c r="E17174" s="33">
        <v>-8232968</v>
      </c>
    </row>
    <row r="17175" spans="1:5" x14ac:dyDescent="0.25">
      <c r="A17175">
        <v>12</v>
      </c>
      <c r="B17175" s="35" t="str">
        <f t="shared" si="268"/>
        <v>18231241</v>
      </c>
      <c r="C17175" s="32" t="s">
        <v>691</v>
      </c>
      <c r="D17175" s="33">
        <v>465000</v>
      </c>
      <c r="E17175" s="33">
        <v>465000</v>
      </c>
    </row>
    <row r="17176" spans="1:5" x14ac:dyDescent="0.25">
      <c r="A17176">
        <v>12</v>
      </c>
      <c r="B17176" s="35" t="str">
        <f t="shared" ref="B17176:B17239" si="269">LEFT(C17176,8)</f>
        <v>18231251</v>
      </c>
      <c r="C17176" s="32" t="s">
        <v>692</v>
      </c>
      <c r="D17176" s="33">
        <v>23976.81</v>
      </c>
      <c r="E17176" s="33">
        <v>61259.91</v>
      </c>
    </row>
    <row r="17177" spans="1:5" x14ac:dyDescent="0.25">
      <c r="A17177">
        <v>12</v>
      </c>
      <c r="B17177" s="35" t="str">
        <f t="shared" si="269"/>
        <v>18232221</v>
      </c>
      <c r="C17177" s="32" t="s">
        <v>695</v>
      </c>
      <c r="D17177" s="33">
        <v>200000</v>
      </c>
      <c r="E17177" s="33">
        <v>200000</v>
      </c>
    </row>
    <row r="17178" spans="1:5" x14ac:dyDescent="0.25">
      <c r="A17178">
        <v>12</v>
      </c>
      <c r="B17178" s="35" t="str">
        <f t="shared" si="269"/>
        <v>18232251</v>
      </c>
      <c r="C17178" s="32" t="s">
        <v>696</v>
      </c>
      <c r="D17178" s="33">
        <v>2156485.4</v>
      </c>
      <c r="E17178" s="33">
        <v>23165.34</v>
      </c>
    </row>
    <row r="17179" spans="1:5" x14ac:dyDescent="0.25">
      <c r="A17179">
        <v>12</v>
      </c>
      <c r="B17179" s="35" t="str">
        <f t="shared" si="269"/>
        <v>18232261</v>
      </c>
      <c r="C17179" s="32" t="s">
        <v>697</v>
      </c>
      <c r="D17179" s="33">
        <v>250000</v>
      </c>
      <c r="E17179" s="33">
        <v>150000</v>
      </c>
    </row>
    <row r="17180" spans="1:5" x14ac:dyDescent="0.25">
      <c r="A17180">
        <v>12</v>
      </c>
      <c r="B17180" s="35" t="str">
        <f t="shared" si="269"/>
        <v>18232271</v>
      </c>
      <c r="C17180" s="32" t="s">
        <v>698</v>
      </c>
      <c r="D17180" s="33">
        <v>396658.16</v>
      </c>
      <c r="E17180" s="33">
        <v>250050.86</v>
      </c>
    </row>
    <row r="17181" spans="1:5" x14ac:dyDescent="0.25">
      <c r="A17181">
        <v>12</v>
      </c>
      <c r="B17181" s="35" t="str">
        <f t="shared" si="269"/>
        <v>18232301</v>
      </c>
      <c r="C17181" s="32" t="s">
        <v>699</v>
      </c>
      <c r="D17181" s="33">
        <v>66431157.369999997</v>
      </c>
      <c r="E17181" s="33">
        <v>62954125.369999997</v>
      </c>
    </row>
    <row r="17182" spans="1:5" x14ac:dyDescent="0.25">
      <c r="A17182">
        <v>12</v>
      </c>
      <c r="B17182" s="35" t="str">
        <f t="shared" si="269"/>
        <v>18232311</v>
      </c>
      <c r="C17182" s="32" t="s">
        <v>700</v>
      </c>
      <c r="D17182" s="33">
        <v>14056824</v>
      </c>
      <c r="E17182" s="33">
        <v>13369404</v>
      </c>
    </row>
    <row r="17183" spans="1:5" x14ac:dyDescent="0.25">
      <c r="A17183">
        <v>12</v>
      </c>
      <c r="B17183" s="35" t="str">
        <f t="shared" si="269"/>
        <v>18232321</v>
      </c>
      <c r="C17183" s="32" t="s">
        <v>701</v>
      </c>
      <c r="D17183" s="33">
        <v>1499999.75</v>
      </c>
      <c r="E17183" s="33">
        <v>999999.71</v>
      </c>
    </row>
    <row r="17184" spans="1:5" x14ac:dyDescent="0.25">
      <c r="A17184">
        <v>12</v>
      </c>
      <c r="B17184" s="35" t="str">
        <f t="shared" si="269"/>
        <v>18233061</v>
      </c>
      <c r="C17184" s="32" t="s">
        <v>702</v>
      </c>
      <c r="D17184" s="33">
        <v>20000</v>
      </c>
      <c r="E17184" s="33">
        <v>20000</v>
      </c>
    </row>
    <row r="17185" spans="1:5" x14ac:dyDescent="0.25">
      <c r="A17185">
        <v>12</v>
      </c>
      <c r="B17185" s="35" t="str">
        <f t="shared" si="269"/>
        <v>18233091</v>
      </c>
      <c r="C17185" s="32" t="s">
        <v>1801</v>
      </c>
      <c r="D17185" s="33">
        <v>198092.16</v>
      </c>
      <c r="E17185" s="33">
        <v>0</v>
      </c>
    </row>
    <row r="17186" spans="1:5" x14ac:dyDescent="0.25">
      <c r="A17186">
        <v>12</v>
      </c>
      <c r="B17186" s="35" t="str">
        <f t="shared" si="269"/>
        <v>18235521</v>
      </c>
      <c r="C17186" s="32" t="s">
        <v>703</v>
      </c>
      <c r="D17186" s="33">
        <v>23635438.879999999</v>
      </c>
      <c r="E17186" s="33">
        <v>20750386.879999999</v>
      </c>
    </row>
    <row r="17187" spans="1:5" x14ac:dyDescent="0.25">
      <c r="A17187">
        <v>12</v>
      </c>
      <c r="B17187" s="35" t="str">
        <f t="shared" si="269"/>
        <v>18236021</v>
      </c>
      <c r="C17187" s="32" t="s">
        <v>1802</v>
      </c>
      <c r="D17187" s="33">
        <v>15256064.07</v>
      </c>
      <c r="E17187" s="33">
        <v>0</v>
      </c>
    </row>
    <row r="17188" spans="1:5" x14ac:dyDescent="0.25">
      <c r="A17188">
        <v>12</v>
      </c>
      <c r="B17188" s="35" t="str">
        <f t="shared" si="269"/>
        <v>18236031</v>
      </c>
      <c r="C17188" s="32" t="s">
        <v>1803</v>
      </c>
      <c r="D17188" s="33">
        <v>2873005.76</v>
      </c>
      <c r="E17188" s="33">
        <v>0</v>
      </c>
    </row>
    <row r="17189" spans="1:5" x14ac:dyDescent="0.25">
      <c r="A17189">
        <v>12</v>
      </c>
      <c r="B17189" s="35" t="str">
        <f t="shared" si="269"/>
        <v>18236041</v>
      </c>
      <c r="C17189" s="32" t="s">
        <v>1804</v>
      </c>
      <c r="D17189" s="33">
        <v>-228709.77</v>
      </c>
      <c r="E17189" s="33">
        <v>0</v>
      </c>
    </row>
    <row r="17190" spans="1:5" x14ac:dyDescent="0.25">
      <c r="A17190">
        <v>12</v>
      </c>
      <c r="B17190" s="35" t="str">
        <f t="shared" si="269"/>
        <v>18236051</v>
      </c>
      <c r="C17190" s="32" t="s">
        <v>1805</v>
      </c>
      <c r="D17190" s="33">
        <v>107024.51</v>
      </c>
      <c r="E17190" s="33">
        <v>0</v>
      </c>
    </row>
    <row r="17191" spans="1:5" x14ac:dyDescent="0.25">
      <c r="A17191">
        <v>12</v>
      </c>
      <c r="B17191" s="35" t="str">
        <f t="shared" si="269"/>
        <v>18236061</v>
      </c>
      <c r="C17191" s="32" t="s">
        <v>1806</v>
      </c>
      <c r="D17191" s="33">
        <v>1031542.85</v>
      </c>
      <c r="E17191" s="33">
        <v>0</v>
      </c>
    </row>
    <row r="17192" spans="1:5" x14ac:dyDescent="0.25">
      <c r="A17192">
        <v>12</v>
      </c>
      <c r="B17192" s="35" t="str">
        <f t="shared" si="269"/>
        <v>18236071</v>
      </c>
      <c r="C17192" s="32" t="s">
        <v>1807</v>
      </c>
      <c r="D17192" s="33">
        <v>671052.84</v>
      </c>
      <c r="E17192" s="33">
        <v>0</v>
      </c>
    </row>
    <row r="17193" spans="1:5" x14ac:dyDescent="0.25">
      <c r="A17193">
        <v>12</v>
      </c>
      <c r="B17193" s="35" t="str">
        <f t="shared" si="269"/>
        <v>18236091</v>
      </c>
      <c r="C17193" s="32" t="s">
        <v>1808</v>
      </c>
      <c r="D17193" s="33">
        <v>-100555.3</v>
      </c>
      <c r="E17193" s="33">
        <v>0</v>
      </c>
    </row>
    <row r="17194" spans="1:5" x14ac:dyDescent="0.25">
      <c r="A17194">
        <v>12</v>
      </c>
      <c r="B17194" s="35" t="str">
        <f t="shared" si="269"/>
        <v>18236101</v>
      </c>
      <c r="C17194" s="32" t="s">
        <v>1809</v>
      </c>
      <c r="D17194" s="33">
        <v>3769772.47</v>
      </c>
      <c r="E17194" s="33">
        <v>0</v>
      </c>
    </row>
    <row r="17195" spans="1:5" x14ac:dyDescent="0.25">
      <c r="A17195">
        <v>12</v>
      </c>
      <c r="B17195" s="35" t="str">
        <f t="shared" si="269"/>
        <v>18236111</v>
      </c>
      <c r="C17195" s="32" t="s">
        <v>1810</v>
      </c>
      <c r="D17195" s="33">
        <v>-2093995.97</v>
      </c>
      <c r="E17195" s="33">
        <v>0</v>
      </c>
    </row>
    <row r="17196" spans="1:5" x14ac:dyDescent="0.25">
      <c r="A17196">
        <v>12</v>
      </c>
      <c r="B17196" s="35" t="str">
        <f t="shared" si="269"/>
        <v>18237112</v>
      </c>
      <c r="C17196" s="32" t="s">
        <v>704</v>
      </c>
      <c r="D17196" s="33">
        <v>294228.84000000003</v>
      </c>
      <c r="E17196" s="33">
        <v>5107.6499999999996</v>
      </c>
    </row>
    <row r="17197" spans="1:5" x14ac:dyDescent="0.25">
      <c r="A17197">
        <v>12</v>
      </c>
      <c r="B17197" s="35" t="str">
        <f t="shared" si="269"/>
        <v>18237122</v>
      </c>
      <c r="C17197" s="32" t="s">
        <v>1811</v>
      </c>
      <c r="D17197" s="33">
        <v>169602.13</v>
      </c>
      <c r="E17197" s="33">
        <v>0</v>
      </c>
    </row>
    <row r="17198" spans="1:5" x14ac:dyDescent="0.25">
      <c r="A17198">
        <v>12</v>
      </c>
      <c r="B17198" s="35" t="str">
        <f t="shared" si="269"/>
        <v>18237132</v>
      </c>
      <c r="C17198" s="32" t="s">
        <v>1812</v>
      </c>
      <c r="D17198" s="33">
        <v>133750.43</v>
      </c>
      <c r="E17198" s="33">
        <v>0</v>
      </c>
    </row>
    <row r="17199" spans="1:5" x14ac:dyDescent="0.25">
      <c r="A17199">
        <v>12</v>
      </c>
      <c r="B17199" s="35" t="str">
        <f t="shared" si="269"/>
        <v>18237142</v>
      </c>
      <c r="C17199" s="32" t="s">
        <v>1813</v>
      </c>
      <c r="D17199" s="33">
        <v>53995.63</v>
      </c>
      <c r="E17199" s="33">
        <v>0</v>
      </c>
    </row>
    <row r="17200" spans="1:5" x14ac:dyDescent="0.25">
      <c r="A17200">
        <v>12</v>
      </c>
      <c r="B17200" s="35" t="str">
        <f t="shared" si="269"/>
        <v>18237152</v>
      </c>
      <c r="C17200" s="32" t="s">
        <v>1814</v>
      </c>
      <c r="D17200" s="33">
        <v>67987.45</v>
      </c>
      <c r="E17200" s="33">
        <v>0</v>
      </c>
    </row>
    <row r="17201" spans="1:5" x14ac:dyDescent="0.25">
      <c r="A17201">
        <v>12</v>
      </c>
      <c r="B17201" s="35" t="str">
        <f t="shared" si="269"/>
        <v>18237211</v>
      </c>
      <c r="C17201" s="32" t="s">
        <v>710</v>
      </c>
      <c r="D17201" s="33">
        <v>0</v>
      </c>
      <c r="E17201" s="33">
        <v>23158.12</v>
      </c>
    </row>
    <row r="17202" spans="1:5" x14ac:dyDescent="0.25">
      <c r="A17202">
        <v>12</v>
      </c>
      <c r="B17202" s="35" t="str">
        <f t="shared" si="269"/>
        <v>18237221</v>
      </c>
      <c r="C17202" s="32" t="s">
        <v>711</v>
      </c>
      <c r="D17202" s="33">
        <v>0</v>
      </c>
      <c r="E17202" s="33">
        <v>94681.86</v>
      </c>
    </row>
    <row r="17203" spans="1:5" x14ac:dyDescent="0.25">
      <c r="A17203">
        <v>12</v>
      </c>
      <c r="B17203" s="35" t="str">
        <f t="shared" si="269"/>
        <v>18237271</v>
      </c>
      <c r="C17203" s="32" t="s">
        <v>715</v>
      </c>
      <c r="D17203" s="33">
        <v>0</v>
      </c>
      <c r="E17203" s="33">
        <v>133361.39000000001</v>
      </c>
    </row>
    <row r="17204" spans="1:5" x14ac:dyDescent="0.25">
      <c r="A17204">
        <v>12</v>
      </c>
      <c r="B17204" s="35" t="str">
        <f t="shared" si="269"/>
        <v>18237281</v>
      </c>
      <c r="C17204" s="32" t="s">
        <v>716</v>
      </c>
      <c r="D17204" s="33">
        <v>0</v>
      </c>
      <c r="E17204" s="33">
        <v>129130.56</v>
      </c>
    </row>
    <row r="17205" spans="1:5" x14ac:dyDescent="0.25">
      <c r="A17205">
        <v>12</v>
      </c>
      <c r="B17205" s="35" t="str">
        <f t="shared" si="269"/>
        <v>18237302</v>
      </c>
      <c r="C17205" s="32" t="s">
        <v>717</v>
      </c>
      <c r="D17205" s="33">
        <v>0</v>
      </c>
      <c r="E17205" s="33">
        <v>138018.64000000001</v>
      </c>
    </row>
    <row r="17206" spans="1:5" x14ac:dyDescent="0.25">
      <c r="A17206">
        <v>12</v>
      </c>
      <c r="B17206" s="35" t="str">
        <f t="shared" si="269"/>
        <v>18237331</v>
      </c>
      <c r="C17206" s="32" t="s">
        <v>720</v>
      </c>
      <c r="D17206" s="33">
        <v>0</v>
      </c>
      <c r="E17206" s="33">
        <v>126.81</v>
      </c>
    </row>
    <row r="17207" spans="1:5" x14ac:dyDescent="0.25">
      <c r="A17207">
        <v>12</v>
      </c>
      <c r="B17207" s="35" t="str">
        <f t="shared" si="269"/>
        <v>18237381</v>
      </c>
      <c r="C17207" s="32" t="s">
        <v>724</v>
      </c>
      <c r="D17207" s="33">
        <v>0</v>
      </c>
      <c r="E17207" s="33">
        <v>233.94</v>
      </c>
    </row>
    <row r="17208" spans="1:5" x14ac:dyDescent="0.25">
      <c r="A17208">
        <v>12</v>
      </c>
      <c r="B17208" s="35" t="str">
        <f t="shared" si="269"/>
        <v>18237391</v>
      </c>
      <c r="C17208" s="32" t="s">
        <v>725</v>
      </c>
      <c r="D17208" s="33">
        <v>0</v>
      </c>
      <c r="E17208" s="33">
        <v>226.52</v>
      </c>
    </row>
    <row r="17209" spans="1:5" x14ac:dyDescent="0.25">
      <c r="A17209">
        <v>12</v>
      </c>
      <c r="B17209" s="35" t="str">
        <f t="shared" si="269"/>
        <v>18237411</v>
      </c>
      <c r="C17209" s="32" t="s">
        <v>728</v>
      </c>
      <c r="D17209" s="33">
        <v>0</v>
      </c>
      <c r="E17209" s="33">
        <v>-24025</v>
      </c>
    </row>
    <row r="17210" spans="1:5" x14ac:dyDescent="0.25">
      <c r="A17210">
        <v>12</v>
      </c>
      <c r="B17210" s="35" t="str">
        <f t="shared" si="269"/>
        <v>18237412</v>
      </c>
      <c r="C17210" s="32" t="s">
        <v>729</v>
      </c>
      <c r="D17210" s="33">
        <v>0</v>
      </c>
      <c r="E17210" s="33">
        <v>98.07</v>
      </c>
    </row>
    <row r="17211" spans="1:5" x14ac:dyDescent="0.25">
      <c r="A17211">
        <v>12</v>
      </c>
      <c r="B17211" s="35" t="str">
        <f t="shared" si="269"/>
        <v>18237421</v>
      </c>
      <c r="C17211" s="32" t="s">
        <v>730</v>
      </c>
      <c r="D17211" s="33">
        <v>0</v>
      </c>
      <c r="E17211" s="33">
        <v>-154152.79999999999</v>
      </c>
    </row>
    <row r="17212" spans="1:5" x14ac:dyDescent="0.25">
      <c r="A17212">
        <v>12</v>
      </c>
      <c r="B17212" s="35" t="str">
        <f t="shared" si="269"/>
        <v>18237431</v>
      </c>
      <c r="C17212" s="32" t="s">
        <v>731</v>
      </c>
      <c r="D17212" s="33">
        <v>0</v>
      </c>
      <c r="E17212" s="33">
        <v>-152267.75</v>
      </c>
    </row>
    <row r="17213" spans="1:5" x14ac:dyDescent="0.25">
      <c r="A17213">
        <v>12</v>
      </c>
      <c r="B17213" s="35" t="str">
        <f t="shared" si="269"/>
        <v>18237441</v>
      </c>
      <c r="C17213" s="32" t="s">
        <v>732</v>
      </c>
      <c r="D17213" s="33">
        <v>0</v>
      </c>
      <c r="E17213" s="33">
        <v>-23482.89</v>
      </c>
    </row>
    <row r="17214" spans="1:5" x14ac:dyDescent="0.25">
      <c r="A17214">
        <v>12</v>
      </c>
      <c r="B17214" s="35" t="str">
        <f t="shared" si="269"/>
        <v>18237502</v>
      </c>
      <c r="C17214" s="32" t="s">
        <v>736</v>
      </c>
      <c r="D17214" s="33">
        <v>0</v>
      </c>
      <c r="E17214" s="33">
        <v>-567913.01</v>
      </c>
    </row>
    <row r="17215" spans="1:5" x14ac:dyDescent="0.25">
      <c r="A17215">
        <v>12</v>
      </c>
      <c r="B17215" s="35" t="str">
        <f t="shared" si="269"/>
        <v>18237512</v>
      </c>
      <c r="C17215" s="32" t="s">
        <v>737</v>
      </c>
      <c r="D17215" s="33">
        <v>0</v>
      </c>
      <c r="E17215" s="33">
        <v>-85799.86</v>
      </c>
    </row>
    <row r="17216" spans="1:5" x14ac:dyDescent="0.25">
      <c r="A17216">
        <v>12</v>
      </c>
      <c r="B17216" s="35" t="str">
        <f t="shared" si="269"/>
        <v>18238031</v>
      </c>
      <c r="C17216" s="32" t="s">
        <v>738</v>
      </c>
      <c r="D17216" s="33">
        <v>8257062.1900000004</v>
      </c>
      <c r="E17216" s="33">
        <v>7634421.9699999997</v>
      </c>
    </row>
    <row r="17217" spans="1:5" x14ac:dyDescent="0.25">
      <c r="A17217">
        <v>12</v>
      </c>
      <c r="B17217" s="35" t="str">
        <f t="shared" si="269"/>
        <v>18238032</v>
      </c>
      <c r="C17217" s="32" t="s">
        <v>739</v>
      </c>
      <c r="D17217" s="33">
        <v>2964446.29</v>
      </c>
      <c r="E17217" s="33">
        <v>2767519.23</v>
      </c>
    </row>
    <row r="17218" spans="1:5" x14ac:dyDescent="0.25">
      <c r="A17218">
        <v>12</v>
      </c>
      <c r="B17218" s="35" t="str">
        <f t="shared" si="269"/>
        <v>18238041</v>
      </c>
      <c r="C17218" s="32" t="s">
        <v>740</v>
      </c>
      <c r="D17218" s="33">
        <v>22068712</v>
      </c>
      <c r="E17218" s="33">
        <v>21594101</v>
      </c>
    </row>
    <row r="17219" spans="1:5" x14ac:dyDescent="0.25">
      <c r="A17219">
        <v>12</v>
      </c>
      <c r="B17219" s="35" t="str">
        <f t="shared" si="269"/>
        <v>18238042</v>
      </c>
      <c r="C17219" s="32" t="s">
        <v>741</v>
      </c>
      <c r="D17219" s="33">
        <v>8658316</v>
      </c>
      <c r="E17219" s="33">
        <v>4521184</v>
      </c>
    </row>
    <row r="17220" spans="1:5" x14ac:dyDescent="0.25">
      <c r="A17220">
        <v>12</v>
      </c>
      <c r="B17220" s="35" t="str">
        <f t="shared" si="269"/>
        <v>18238141</v>
      </c>
      <c r="C17220" s="32" t="s">
        <v>742</v>
      </c>
      <c r="D17220" s="33">
        <v>28845920.960000001</v>
      </c>
      <c r="E17220" s="33">
        <v>0</v>
      </c>
    </row>
    <row r="17221" spans="1:5" x14ac:dyDescent="0.25">
      <c r="A17221">
        <v>12</v>
      </c>
      <c r="B17221" s="35" t="str">
        <f t="shared" si="269"/>
        <v>18238142</v>
      </c>
      <c r="C17221" s="32" t="s">
        <v>743</v>
      </c>
      <c r="D17221" s="33">
        <v>69907436.930000007</v>
      </c>
      <c r="E17221" s="33">
        <v>48106199.670000002</v>
      </c>
    </row>
    <row r="17222" spans="1:5" x14ac:dyDescent="0.25">
      <c r="A17222">
        <v>12</v>
      </c>
      <c r="B17222" s="35" t="str">
        <f t="shared" si="269"/>
        <v>18238151</v>
      </c>
      <c r="C17222" s="32" t="s">
        <v>744</v>
      </c>
      <c r="D17222" s="33">
        <v>12265263.75</v>
      </c>
      <c r="E17222" s="33">
        <v>11496655.73</v>
      </c>
    </row>
    <row r="17223" spans="1:5" x14ac:dyDescent="0.25">
      <c r="A17223">
        <v>12</v>
      </c>
      <c r="B17223" s="35" t="str">
        <f t="shared" si="269"/>
        <v>18238152</v>
      </c>
      <c r="C17223" s="32" t="s">
        <v>745</v>
      </c>
      <c r="D17223" s="33">
        <v>12608790.34</v>
      </c>
      <c r="E17223" s="33">
        <v>639327.88</v>
      </c>
    </row>
    <row r="17224" spans="1:5" x14ac:dyDescent="0.25">
      <c r="A17224">
        <v>12</v>
      </c>
      <c r="B17224" s="35" t="str">
        <f t="shared" si="269"/>
        <v>18238161</v>
      </c>
      <c r="C17224" s="32" t="s">
        <v>746</v>
      </c>
      <c r="D17224" s="33">
        <v>1139397.48</v>
      </c>
      <c r="E17224" s="33">
        <v>451853.74</v>
      </c>
    </row>
    <row r="17225" spans="1:5" x14ac:dyDescent="0.25">
      <c r="A17225">
        <v>12</v>
      </c>
      <c r="B17225" s="35" t="str">
        <f t="shared" si="269"/>
        <v>18238162</v>
      </c>
      <c r="C17225" s="32" t="s">
        <v>747</v>
      </c>
      <c r="D17225" s="33">
        <v>2615702.75</v>
      </c>
      <c r="E17225" s="33">
        <v>2416073.61</v>
      </c>
    </row>
    <row r="17226" spans="1:5" x14ac:dyDescent="0.25">
      <c r="A17226">
        <v>12</v>
      </c>
      <c r="B17226" s="35" t="str">
        <f t="shared" si="269"/>
        <v>18238171</v>
      </c>
      <c r="C17226" s="32" t="s">
        <v>748</v>
      </c>
      <c r="D17226" s="33">
        <v>449269.52</v>
      </c>
      <c r="E17226" s="33">
        <v>515962.22</v>
      </c>
    </row>
    <row r="17227" spans="1:5" x14ac:dyDescent="0.25">
      <c r="A17227">
        <v>12</v>
      </c>
      <c r="B17227" s="35" t="str">
        <f t="shared" si="269"/>
        <v>18238172</v>
      </c>
      <c r="C17227" s="32" t="s">
        <v>749</v>
      </c>
      <c r="D17227" s="33">
        <v>625874.84</v>
      </c>
      <c r="E17227" s="33">
        <v>445445.85</v>
      </c>
    </row>
    <row r="17228" spans="1:5" x14ac:dyDescent="0.25">
      <c r="A17228">
        <v>12</v>
      </c>
      <c r="B17228" s="35" t="str">
        <f t="shared" si="269"/>
        <v>18238181</v>
      </c>
      <c r="C17228" s="32" t="s">
        <v>750</v>
      </c>
      <c r="D17228" s="33">
        <v>1225599.57</v>
      </c>
      <c r="E17228" s="33">
        <v>313287.15999999997</v>
      </c>
    </row>
    <row r="17229" spans="1:5" x14ac:dyDescent="0.25">
      <c r="A17229">
        <v>12</v>
      </c>
      <c r="B17229" s="35" t="str">
        <f t="shared" si="269"/>
        <v>18238191</v>
      </c>
      <c r="C17229" s="32" t="s">
        <v>751</v>
      </c>
      <c r="D17229" s="33">
        <v>1146665.1100000001</v>
      </c>
      <c r="E17229" s="33">
        <v>246821.82</v>
      </c>
    </row>
    <row r="17230" spans="1:5" x14ac:dyDescent="0.25">
      <c r="A17230">
        <v>12</v>
      </c>
      <c r="B17230" s="35" t="str">
        <f t="shared" si="269"/>
        <v>18238211</v>
      </c>
      <c r="C17230" s="32" t="s">
        <v>752</v>
      </c>
      <c r="D17230" s="33">
        <v>33268.050000000003</v>
      </c>
      <c r="E17230" s="33">
        <v>0</v>
      </c>
    </row>
    <row r="17231" spans="1:5" x14ac:dyDescent="0.25">
      <c r="A17231">
        <v>12</v>
      </c>
      <c r="B17231" s="35" t="str">
        <f t="shared" si="269"/>
        <v>18238221</v>
      </c>
      <c r="C17231" s="32" t="s">
        <v>1815</v>
      </c>
      <c r="D17231" s="33">
        <v>60570.66</v>
      </c>
      <c r="E17231" s="33">
        <v>0</v>
      </c>
    </row>
    <row r="17232" spans="1:5" x14ac:dyDescent="0.25">
      <c r="A17232">
        <v>12</v>
      </c>
      <c r="B17232" s="35" t="str">
        <f t="shared" si="269"/>
        <v>18238311</v>
      </c>
      <c r="C17232" s="32" t="s">
        <v>753</v>
      </c>
      <c r="D17232" s="33">
        <v>12807861.76</v>
      </c>
      <c r="E17232" s="33">
        <v>8287437.7599999998</v>
      </c>
    </row>
    <row r="17233" spans="1:5" x14ac:dyDescent="0.25">
      <c r="A17233">
        <v>12</v>
      </c>
      <c r="B17233" s="35" t="str">
        <f t="shared" si="269"/>
        <v>18238321</v>
      </c>
      <c r="C17233" s="32" t="s">
        <v>754</v>
      </c>
      <c r="D17233" s="33">
        <v>1234468.8999999999</v>
      </c>
      <c r="E17233" s="33">
        <v>561112.9</v>
      </c>
    </row>
    <row r="17234" spans="1:5" x14ac:dyDescent="0.25">
      <c r="A17234">
        <v>12</v>
      </c>
      <c r="B17234" s="35" t="str">
        <f t="shared" si="269"/>
        <v>18238331</v>
      </c>
      <c r="C17234" s="32" t="s">
        <v>755</v>
      </c>
      <c r="D17234" s="33">
        <v>4847549.72</v>
      </c>
      <c r="E17234" s="33">
        <v>2203421.7200000002</v>
      </c>
    </row>
    <row r="17235" spans="1:5" x14ac:dyDescent="0.25">
      <c r="A17235">
        <v>12</v>
      </c>
      <c r="B17235" s="35" t="str">
        <f t="shared" si="269"/>
        <v>18239001</v>
      </c>
      <c r="C17235" s="32" t="s">
        <v>756</v>
      </c>
      <c r="D17235" s="33">
        <v>117797980</v>
      </c>
      <c r="E17235" s="33">
        <v>132835171.86</v>
      </c>
    </row>
    <row r="17236" spans="1:5" x14ac:dyDescent="0.25">
      <c r="A17236">
        <v>12</v>
      </c>
      <c r="B17236" s="35" t="str">
        <f t="shared" si="269"/>
        <v>18239002</v>
      </c>
      <c r="C17236" s="32" t="s">
        <v>757</v>
      </c>
      <c r="D17236" s="33">
        <v>35287658.200000003</v>
      </c>
      <c r="E17236" s="33">
        <v>37641382.450000003</v>
      </c>
    </row>
    <row r="17237" spans="1:5" x14ac:dyDescent="0.25">
      <c r="A17237">
        <v>12</v>
      </c>
      <c r="B17237" s="35" t="str">
        <f t="shared" si="269"/>
        <v>18239011</v>
      </c>
      <c r="C17237" s="32" t="s">
        <v>758</v>
      </c>
      <c r="D17237" s="33">
        <v>3539117.89</v>
      </c>
      <c r="E17237" s="33">
        <v>3829893.73</v>
      </c>
    </row>
    <row r="17238" spans="1:5" x14ac:dyDescent="0.25">
      <c r="A17238">
        <v>12</v>
      </c>
      <c r="B17238" s="35" t="str">
        <f t="shared" si="269"/>
        <v>18239012</v>
      </c>
      <c r="C17238" s="32" t="s">
        <v>759</v>
      </c>
      <c r="D17238" s="33">
        <v>1372796.83</v>
      </c>
      <c r="E17238" s="33">
        <v>1468246.07</v>
      </c>
    </row>
    <row r="17239" spans="1:5" x14ac:dyDescent="0.25">
      <c r="A17239">
        <v>12</v>
      </c>
      <c r="B17239" s="35" t="str">
        <f t="shared" si="269"/>
        <v>18239021</v>
      </c>
      <c r="C17239" s="32" t="s">
        <v>760</v>
      </c>
      <c r="D17239" s="33">
        <v>26901057.609999999</v>
      </c>
      <c r="E17239" s="33">
        <v>30209143.25</v>
      </c>
    </row>
    <row r="17240" spans="1:5" x14ac:dyDescent="0.25">
      <c r="A17240">
        <v>12</v>
      </c>
      <c r="B17240" s="35" t="str">
        <f t="shared" ref="B17240:B17303" si="270">LEFT(C17240,8)</f>
        <v>18239022</v>
      </c>
      <c r="C17240" s="32" t="s">
        <v>761</v>
      </c>
      <c r="D17240" s="33">
        <v>10083094.82</v>
      </c>
      <c r="E17240" s="33">
        <v>11175560.99</v>
      </c>
    </row>
    <row r="17241" spans="1:5" x14ac:dyDescent="0.25">
      <c r="A17241">
        <v>12</v>
      </c>
      <c r="B17241" s="35" t="str">
        <f t="shared" si="270"/>
        <v>18239023</v>
      </c>
      <c r="C17241" s="32" t="s">
        <v>762</v>
      </c>
      <c r="D17241" s="33">
        <v>0</v>
      </c>
      <c r="E17241" s="33">
        <v>-36775.72</v>
      </c>
    </row>
    <row r="17242" spans="1:5" x14ac:dyDescent="0.25">
      <c r="A17242">
        <v>12</v>
      </c>
      <c r="B17242" s="35" t="str">
        <f t="shared" si="270"/>
        <v>18239031</v>
      </c>
      <c r="C17242" s="32" t="s">
        <v>763</v>
      </c>
      <c r="D17242" s="33">
        <v>-148238155.5</v>
      </c>
      <c r="E17242" s="33">
        <v>-166874208.84</v>
      </c>
    </row>
    <row r="17243" spans="1:5" x14ac:dyDescent="0.25">
      <c r="A17243">
        <v>12</v>
      </c>
      <c r="B17243" s="35" t="str">
        <f t="shared" si="270"/>
        <v>18239032</v>
      </c>
      <c r="C17243" s="32" t="s">
        <v>764</v>
      </c>
      <c r="D17243" s="33">
        <v>-46743549.850000001</v>
      </c>
      <c r="E17243" s="33">
        <v>-50285189.509999998</v>
      </c>
    </row>
    <row r="17244" spans="1:5" x14ac:dyDescent="0.25">
      <c r="A17244">
        <v>12</v>
      </c>
      <c r="B17244" s="35" t="str">
        <f t="shared" si="270"/>
        <v>18239042</v>
      </c>
      <c r="C17244" s="32" t="s">
        <v>765</v>
      </c>
      <c r="D17244" s="33">
        <v>0</v>
      </c>
      <c r="E17244" s="33">
        <v>71687912.319999993</v>
      </c>
    </row>
    <row r="17245" spans="1:5" x14ac:dyDescent="0.25">
      <c r="A17245">
        <v>12</v>
      </c>
      <c r="B17245" s="35" t="str">
        <f t="shared" si="270"/>
        <v>18239043</v>
      </c>
      <c r="C17245" s="32" t="s">
        <v>1816</v>
      </c>
      <c r="D17245" s="33">
        <v>749096.66</v>
      </c>
      <c r="E17245" s="33">
        <v>0</v>
      </c>
    </row>
    <row r="17246" spans="1:5" x14ac:dyDescent="0.25">
      <c r="A17246">
        <v>12</v>
      </c>
      <c r="B17246" s="35" t="str">
        <f t="shared" si="270"/>
        <v>18239061</v>
      </c>
      <c r="C17246" s="32" t="s">
        <v>766</v>
      </c>
      <c r="D17246" s="33">
        <v>998178</v>
      </c>
      <c r="E17246" s="33">
        <v>1121936</v>
      </c>
    </row>
    <row r="17247" spans="1:5" x14ac:dyDescent="0.25">
      <c r="A17247">
        <v>12</v>
      </c>
      <c r="B17247" s="35" t="str">
        <f t="shared" si="270"/>
        <v>18239081</v>
      </c>
      <c r="C17247" s="32" t="s">
        <v>767</v>
      </c>
      <c r="D17247" s="33">
        <v>3910850.35</v>
      </c>
      <c r="E17247" s="33">
        <v>4257903.24</v>
      </c>
    </row>
    <row r="17248" spans="1:5" x14ac:dyDescent="0.25">
      <c r="A17248">
        <v>12</v>
      </c>
      <c r="B17248" s="35" t="str">
        <f t="shared" si="270"/>
        <v>18239082</v>
      </c>
      <c r="C17248" s="32" t="s">
        <v>768</v>
      </c>
      <c r="D17248" s="33">
        <v>13240555.550000001</v>
      </c>
      <c r="E17248" s="33">
        <v>12049034.529999999</v>
      </c>
    </row>
    <row r="17249" spans="1:5" x14ac:dyDescent="0.25">
      <c r="A17249">
        <v>12</v>
      </c>
      <c r="B17249" s="35" t="str">
        <f t="shared" si="270"/>
        <v>18239091</v>
      </c>
      <c r="C17249" s="32" t="s">
        <v>769</v>
      </c>
      <c r="D17249" s="33">
        <v>1406373.62</v>
      </c>
      <c r="E17249" s="33">
        <v>4071075.57</v>
      </c>
    </row>
    <row r="17250" spans="1:5" x14ac:dyDescent="0.25">
      <c r="A17250">
        <v>12</v>
      </c>
      <c r="B17250" s="35" t="str">
        <f t="shared" si="270"/>
        <v>18239092</v>
      </c>
      <c r="C17250" s="32" t="s">
        <v>770</v>
      </c>
      <c r="D17250" s="33">
        <v>6399550.1500000004</v>
      </c>
      <c r="E17250" s="33">
        <v>9277910.6300000008</v>
      </c>
    </row>
    <row r="17251" spans="1:5" x14ac:dyDescent="0.25">
      <c r="A17251">
        <v>12</v>
      </c>
      <c r="B17251" s="35" t="str">
        <f t="shared" si="270"/>
        <v>18239111</v>
      </c>
      <c r="C17251" s="32" t="s">
        <v>1817</v>
      </c>
      <c r="D17251" s="33">
        <v>526913.34</v>
      </c>
      <c r="E17251" s="33">
        <v>0</v>
      </c>
    </row>
    <row r="17252" spans="1:5" x14ac:dyDescent="0.25">
      <c r="A17252">
        <v>12</v>
      </c>
      <c r="B17252" s="35" t="str">
        <f t="shared" si="270"/>
        <v>18239121</v>
      </c>
      <c r="C17252" s="32" t="s">
        <v>771</v>
      </c>
      <c r="D17252" s="33">
        <v>2058382</v>
      </c>
      <c r="E17252" s="33">
        <v>2058382</v>
      </c>
    </row>
    <row r="17253" spans="1:5" x14ac:dyDescent="0.25">
      <c r="A17253">
        <v>12</v>
      </c>
      <c r="B17253" s="35" t="str">
        <f t="shared" si="270"/>
        <v>18239131</v>
      </c>
      <c r="C17253" s="32" t="s">
        <v>772</v>
      </c>
      <c r="D17253" s="33">
        <v>-2058382</v>
      </c>
      <c r="E17253" s="33">
        <v>-2058382</v>
      </c>
    </row>
    <row r="17254" spans="1:5" x14ac:dyDescent="0.25">
      <c r="A17254">
        <v>12</v>
      </c>
      <c r="B17254" s="35" t="str">
        <f t="shared" si="270"/>
        <v>18239141</v>
      </c>
      <c r="C17254" s="32" t="s">
        <v>773</v>
      </c>
      <c r="D17254" s="33">
        <v>0</v>
      </c>
      <c r="E17254" s="33">
        <v>11694279</v>
      </c>
    </row>
    <row r="17255" spans="1:5" x14ac:dyDescent="0.25">
      <c r="A17255">
        <v>12</v>
      </c>
      <c r="B17255" s="35" t="str">
        <f t="shared" si="270"/>
        <v>18239151</v>
      </c>
      <c r="C17255" s="32" t="s">
        <v>774</v>
      </c>
      <c r="D17255" s="33">
        <v>0</v>
      </c>
      <c r="E17255" s="33">
        <v>-11694279</v>
      </c>
    </row>
    <row r="17256" spans="1:5" x14ac:dyDescent="0.25">
      <c r="A17256">
        <v>12</v>
      </c>
      <c r="B17256" s="35" t="str">
        <f t="shared" si="270"/>
        <v>18239161</v>
      </c>
      <c r="C17256" s="32" t="s">
        <v>775</v>
      </c>
      <c r="D17256" s="33">
        <v>0</v>
      </c>
      <c r="E17256" s="33">
        <v>4969863</v>
      </c>
    </row>
    <row r="17257" spans="1:5" x14ac:dyDescent="0.25">
      <c r="A17257">
        <v>12</v>
      </c>
      <c r="B17257" s="35" t="str">
        <f t="shared" si="270"/>
        <v>18239171</v>
      </c>
      <c r="C17257" s="32" t="s">
        <v>776</v>
      </c>
      <c r="D17257" s="33">
        <v>0</v>
      </c>
      <c r="E17257" s="33">
        <v>8794965.7100000009</v>
      </c>
    </row>
    <row r="17258" spans="1:5" x14ac:dyDescent="0.25">
      <c r="A17258">
        <v>12</v>
      </c>
      <c r="B17258" s="35" t="str">
        <f t="shared" si="270"/>
        <v>18239191</v>
      </c>
      <c r="C17258" s="32" t="s">
        <v>777</v>
      </c>
      <c r="D17258" s="33">
        <v>0</v>
      </c>
      <c r="E17258" s="33">
        <v>19501591.829999998</v>
      </c>
    </row>
    <row r="17259" spans="1:5" x14ac:dyDescent="0.25">
      <c r="A17259">
        <v>12</v>
      </c>
      <c r="B17259" s="35" t="str">
        <f t="shared" si="270"/>
        <v xml:space="preserve">F182-3  </v>
      </c>
      <c r="C17259" s="25" t="s">
        <v>778</v>
      </c>
      <c r="D17259" s="26">
        <v>632367844.39999998</v>
      </c>
      <c r="E17259" s="26">
        <v>512468361.11000001</v>
      </c>
    </row>
    <row r="17260" spans="1:5" x14ac:dyDescent="0.25">
      <c r="A17260">
        <v>12</v>
      </c>
      <c r="B17260" s="35" t="str">
        <f t="shared" si="270"/>
        <v>F1-P110.</v>
      </c>
      <c r="C17260" s="25" t="s">
        <v>225</v>
      </c>
      <c r="D17260" s="26">
        <v>632367844.39999998</v>
      </c>
      <c r="E17260" s="26">
        <v>512468361.11000001</v>
      </c>
    </row>
    <row r="17261" spans="1:5" x14ac:dyDescent="0.25">
      <c r="A17261">
        <v>12</v>
      </c>
      <c r="B17261" s="35" t="str">
        <f t="shared" si="270"/>
        <v>18400013</v>
      </c>
      <c r="C17261" s="32" t="s">
        <v>1818</v>
      </c>
      <c r="D17261" s="33">
        <v>5440.56</v>
      </c>
      <c r="E17261" s="33">
        <v>0</v>
      </c>
    </row>
    <row r="17262" spans="1:5" x14ac:dyDescent="0.25">
      <c r="A17262">
        <v>12</v>
      </c>
      <c r="B17262" s="35" t="str">
        <f t="shared" si="270"/>
        <v xml:space="preserve">F184    </v>
      </c>
      <c r="C17262" s="25" t="s">
        <v>788</v>
      </c>
      <c r="D17262" s="26">
        <v>5440.56</v>
      </c>
      <c r="E17262" s="26">
        <v>0</v>
      </c>
    </row>
    <row r="17263" spans="1:5" x14ac:dyDescent="0.25">
      <c r="A17263">
        <v>12</v>
      </c>
      <c r="B17263" s="35" t="str">
        <f t="shared" si="270"/>
        <v>F1-P110.</v>
      </c>
      <c r="C17263" s="25" t="s">
        <v>226</v>
      </c>
      <c r="D17263" s="26">
        <v>5440.56</v>
      </c>
      <c r="E17263" s="26">
        <v>0</v>
      </c>
    </row>
    <row r="17264" spans="1:5" x14ac:dyDescent="0.25">
      <c r="A17264">
        <v>12</v>
      </c>
      <c r="B17264" s="35" t="str">
        <f t="shared" si="270"/>
        <v>18500003</v>
      </c>
      <c r="C17264" s="32" t="s">
        <v>789</v>
      </c>
      <c r="D17264" s="33">
        <v>145945.89000000001</v>
      </c>
      <c r="E17264" s="33">
        <v>186389.55</v>
      </c>
    </row>
    <row r="17265" spans="1:5" x14ac:dyDescent="0.25">
      <c r="A17265">
        <v>12</v>
      </c>
      <c r="B17265" s="35" t="str">
        <f t="shared" si="270"/>
        <v xml:space="preserve">F185    </v>
      </c>
      <c r="C17265" s="25" t="s">
        <v>790</v>
      </c>
      <c r="D17265" s="26">
        <v>145945.89000000001</v>
      </c>
      <c r="E17265" s="26">
        <v>186389.55</v>
      </c>
    </row>
    <row r="17266" spans="1:5" x14ac:dyDescent="0.25">
      <c r="A17266">
        <v>12</v>
      </c>
      <c r="B17266" s="35" t="str">
        <f t="shared" si="270"/>
        <v>F1-P110.</v>
      </c>
      <c r="C17266" s="25" t="s">
        <v>227</v>
      </c>
      <c r="D17266" s="26">
        <v>145945.89000000001</v>
      </c>
      <c r="E17266" s="26">
        <v>186389.55</v>
      </c>
    </row>
    <row r="17267" spans="1:5" x14ac:dyDescent="0.25">
      <c r="A17267">
        <v>12</v>
      </c>
      <c r="B17267" s="35" t="str">
        <f t="shared" si="270"/>
        <v>18600013</v>
      </c>
      <c r="C17267" s="32" t="s">
        <v>792</v>
      </c>
      <c r="D17267" s="33">
        <v>3351288.88</v>
      </c>
      <c r="E17267" s="33">
        <v>3711786.15</v>
      </c>
    </row>
    <row r="17268" spans="1:5" x14ac:dyDescent="0.25">
      <c r="A17268">
        <v>12</v>
      </c>
      <c r="B17268" s="35" t="str">
        <f t="shared" si="270"/>
        <v>18600053</v>
      </c>
      <c r="C17268" s="32" t="s">
        <v>793</v>
      </c>
      <c r="D17268" s="33">
        <v>6329825.1100000003</v>
      </c>
      <c r="E17268" s="33">
        <v>3432361.62</v>
      </c>
    </row>
    <row r="17269" spans="1:5" x14ac:dyDescent="0.25">
      <c r="A17269">
        <v>12</v>
      </c>
      <c r="B17269" s="35" t="str">
        <f t="shared" si="270"/>
        <v>18600091</v>
      </c>
      <c r="C17269" s="32" t="s">
        <v>794</v>
      </c>
      <c r="D17269" s="33">
        <v>9837.34</v>
      </c>
      <c r="E17269" s="33">
        <v>11984.99</v>
      </c>
    </row>
    <row r="17270" spans="1:5" x14ac:dyDescent="0.25">
      <c r="A17270">
        <v>12</v>
      </c>
      <c r="B17270" s="35" t="str">
        <f t="shared" si="270"/>
        <v>18600122</v>
      </c>
      <c r="C17270" s="32" t="s">
        <v>795</v>
      </c>
      <c r="D17270" s="33">
        <v>7074.85</v>
      </c>
      <c r="E17270" s="33">
        <v>-42500</v>
      </c>
    </row>
    <row r="17271" spans="1:5" x14ac:dyDescent="0.25">
      <c r="A17271">
        <v>12</v>
      </c>
      <c r="B17271" s="35" t="str">
        <f t="shared" si="270"/>
        <v>18600143</v>
      </c>
      <c r="C17271" s="32" t="s">
        <v>797</v>
      </c>
      <c r="D17271" s="33">
        <v>38413.370000000003</v>
      </c>
      <c r="E17271" s="33">
        <v>72414.37</v>
      </c>
    </row>
    <row r="17272" spans="1:5" x14ac:dyDescent="0.25">
      <c r="A17272">
        <v>12</v>
      </c>
      <c r="B17272" s="35" t="str">
        <f t="shared" si="270"/>
        <v>18600203</v>
      </c>
      <c r="C17272" s="32" t="s">
        <v>798</v>
      </c>
      <c r="D17272" s="33">
        <v>102081.68</v>
      </c>
      <c r="E17272" s="33">
        <v>588175.57999999996</v>
      </c>
    </row>
    <row r="17273" spans="1:5" x14ac:dyDescent="0.25">
      <c r="A17273">
        <v>12</v>
      </c>
      <c r="B17273" s="35" t="str">
        <f t="shared" si="270"/>
        <v>18600291</v>
      </c>
      <c r="C17273" s="32" t="s">
        <v>1819</v>
      </c>
      <c r="D17273" s="33">
        <v>19899.37</v>
      </c>
      <c r="E17273" s="33">
        <v>0</v>
      </c>
    </row>
    <row r="17274" spans="1:5" x14ac:dyDescent="0.25">
      <c r="A17274">
        <v>12</v>
      </c>
      <c r="B17274" s="35" t="str">
        <f t="shared" si="270"/>
        <v>18600363</v>
      </c>
      <c r="C17274" s="32" t="s">
        <v>800</v>
      </c>
      <c r="D17274" s="33">
        <v>0</v>
      </c>
      <c r="E17274" s="33">
        <v>936</v>
      </c>
    </row>
    <row r="17275" spans="1:5" x14ac:dyDescent="0.25">
      <c r="A17275">
        <v>12</v>
      </c>
      <c r="B17275" s="35" t="str">
        <f t="shared" si="270"/>
        <v>18600403</v>
      </c>
      <c r="C17275" s="32" t="s">
        <v>801</v>
      </c>
      <c r="D17275" s="33">
        <v>948621.34</v>
      </c>
      <c r="E17275" s="33">
        <v>707949.83</v>
      </c>
    </row>
    <row r="17276" spans="1:5" x14ac:dyDescent="0.25">
      <c r="A17276">
        <v>12</v>
      </c>
      <c r="B17276" s="35" t="str">
        <f t="shared" si="270"/>
        <v>18600443</v>
      </c>
      <c r="C17276" s="32" t="s">
        <v>802</v>
      </c>
      <c r="D17276" s="33">
        <v>0</v>
      </c>
      <c r="E17276" s="33">
        <v>6877</v>
      </c>
    </row>
    <row r="17277" spans="1:5" x14ac:dyDescent="0.25">
      <c r="A17277">
        <v>12</v>
      </c>
      <c r="B17277" s="35" t="str">
        <f t="shared" si="270"/>
        <v>18600512</v>
      </c>
      <c r="C17277" s="32" t="s">
        <v>803</v>
      </c>
      <c r="D17277" s="33">
        <v>0</v>
      </c>
      <c r="E17277" s="33">
        <v>26030490.27</v>
      </c>
    </row>
    <row r="17278" spans="1:5" x14ac:dyDescent="0.25">
      <c r="A17278">
        <v>12</v>
      </c>
      <c r="B17278" s="35" t="str">
        <f t="shared" si="270"/>
        <v>18600561</v>
      </c>
      <c r="C17278" s="32" t="s">
        <v>804</v>
      </c>
      <c r="D17278" s="33">
        <v>8018182</v>
      </c>
      <c r="E17278" s="33">
        <v>7341235</v>
      </c>
    </row>
    <row r="17279" spans="1:5" x14ac:dyDescent="0.25">
      <c r="A17279">
        <v>12</v>
      </c>
      <c r="B17279" s="35" t="str">
        <f t="shared" si="270"/>
        <v>18600571</v>
      </c>
      <c r="C17279" s="32" t="s">
        <v>805</v>
      </c>
      <c r="D17279" s="33">
        <v>61453331.560000002</v>
      </c>
      <c r="E17279" s="33">
        <v>54817487.359999999</v>
      </c>
    </row>
    <row r="17280" spans="1:5" x14ac:dyDescent="0.25">
      <c r="A17280">
        <v>12</v>
      </c>
      <c r="B17280" s="35" t="str">
        <f t="shared" si="270"/>
        <v>18600573</v>
      </c>
      <c r="C17280" s="32" t="s">
        <v>806</v>
      </c>
      <c r="D17280" s="33">
        <v>7734211</v>
      </c>
      <c r="E17280" s="33">
        <v>7378561</v>
      </c>
    </row>
    <row r="17281" spans="1:5" x14ac:dyDescent="0.25">
      <c r="A17281">
        <v>12</v>
      </c>
      <c r="B17281" s="35" t="str">
        <f t="shared" si="270"/>
        <v>18600751</v>
      </c>
      <c r="C17281" s="32" t="s">
        <v>807</v>
      </c>
      <c r="D17281" s="33">
        <v>2326734.1800000002</v>
      </c>
      <c r="E17281" s="33">
        <v>2219090</v>
      </c>
    </row>
    <row r="17282" spans="1:5" x14ac:dyDescent="0.25">
      <c r="A17282">
        <v>12</v>
      </c>
      <c r="B17282" s="35" t="str">
        <f t="shared" si="270"/>
        <v>18600761</v>
      </c>
      <c r="C17282" s="32" t="s">
        <v>808</v>
      </c>
      <c r="D17282" s="33">
        <v>990976.46</v>
      </c>
      <c r="E17282" s="33">
        <v>924168.98</v>
      </c>
    </row>
    <row r="17283" spans="1:5" x14ac:dyDescent="0.25">
      <c r="A17283">
        <v>12</v>
      </c>
      <c r="B17283" s="35" t="str">
        <f t="shared" si="270"/>
        <v>18600771</v>
      </c>
      <c r="C17283" s="32" t="s">
        <v>809</v>
      </c>
      <c r="D17283" s="33">
        <v>2401901.34</v>
      </c>
      <c r="E17283" s="33">
        <v>2289189.6800000002</v>
      </c>
    </row>
    <row r="17284" spans="1:5" x14ac:dyDescent="0.25">
      <c r="A17284">
        <v>12</v>
      </c>
      <c r="B17284" s="35" t="str">
        <f t="shared" si="270"/>
        <v>18600781</v>
      </c>
      <c r="C17284" s="32" t="s">
        <v>810</v>
      </c>
      <c r="D17284" s="33">
        <v>1265819.3400000001</v>
      </c>
      <c r="E17284" s="33">
        <v>1180483.26</v>
      </c>
    </row>
    <row r="17285" spans="1:5" x14ac:dyDescent="0.25">
      <c r="A17285">
        <v>12</v>
      </c>
      <c r="B17285" s="35" t="str">
        <f t="shared" si="270"/>
        <v>18600861</v>
      </c>
      <c r="C17285" s="32" t="s">
        <v>811</v>
      </c>
      <c r="D17285" s="33">
        <v>0</v>
      </c>
      <c r="E17285" s="33">
        <v>94480</v>
      </c>
    </row>
    <row r="17286" spans="1:5" x14ac:dyDescent="0.25">
      <c r="A17286">
        <v>12</v>
      </c>
      <c r="B17286" s="35" t="str">
        <f t="shared" si="270"/>
        <v>18600941</v>
      </c>
      <c r="C17286" s="32" t="s">
        <v>1821</v>
      </c>
      <c r="D17286" s="33">
        <v>14999.36</v>
      </c>
      <c r="E17286" s="33">
        <v>0</v>
      </c>
    </row>
    <row r="17287" spans="1:5" x14ac:dyDescent="0.25">
      <c r="A17287">
        <v>12</v>
      </c>
      <c r="B17287" s="35" t="str">
        <f t="shared" si="270"/>
        <v>18600943</v>
      </c>
      <c r="C17287" s="32" t="s">
        <v>813</v>
      </c>
      <c r="D17287" s="33">
        <v>206244.56</v>
      </c>
      <c r="E17287" s="33">
        <v>75984.800000000003</v>
      </c>
    </row>
    <row r="17288" spans="1:5" x14ac:dyDescent="0.25">
      <c r="A17288">
        <v>12</v>
      </c>
      <c r="B17288" s="35" t="str">
        <f t="shared" si="270"/>
        <v>18601013</v>
      </c>
      <c r="C17288" s="32" t="s">
        <v>814</v>
      </c>
      <c r="D17288" s="33">
        <v>-31265.49</v>
      </c>
      <c r="E17288" s="33">
        <v>111296.58</v>
      </c>
    </row>
    <row r="17289" spans="1:5" x14ac:dyDescent="0.25">
      <c r="A17289">
        <v>12</v>
      </c>
      <c r="B17289" s="35" t="str">
        <f t="shared" si="270"/>
        <v>18601173</v>
      </c>
      <c r="C17289" s="32" t="s">
        <v>1822</v>
      </c>
      <c r="D17289" s="33">
        <v>137265.97</v>
      </c>
      <c r="E17289" s="33">
        <v>0</v>
      </c>
    </row>
    <row r="17290" spans="1:5" x14ac:dyDescent="0.25">
      <c r="A17290">
        <v>12</v>
      </c>
      <c r="B17290" s="35" t="str">
        <f t="shared" si="270"/>
        <v>18601183</v>
      </c>
      <c r="C17290" s="32" t="s">
        <v>815</v>
      </c>
      <c r="D17290" s="33">
        <v>0</v>
      </c>
      <c r="E17290" s="33">
        <v>56828</v>
      </c>
    </row>
    <row r="17291" spans="1:5" x14ac:dyDescent="0.25">
      <c r="A17291">
        <v>12</v>
      </c>
      <c r="B17291" s="35" t="str">
        <f t="shared" si="270"/>
        <v>18601502</v>
      </c>
      <c r="C17291" s="32" t="s">
        <v>816</v>
      </c>
      <c r="D17291" s="33">
        <v>123691.67</v>
      </c>
      <c r="E17291" s="33">
        <v>159205.21</v>
      </c>
    </row>
    <row r="17292" spans="1:5" x14ac:dyDescent="0.25">
      <c r="A17292">
        <v>12</v>
      </c>
      <c r="B17292" s="35" t="str">
        <f t="shared" si="270"/>
        <v>18603001</v>
      </c>
      <c r="C17292" s="32" t="s">
        <v>817</v>
      </c>
      <c r="D17292" s="33">
        <v>0</v>
      </c>
      <c r="E17292" s="33">
        <v>1253911.8400000001</v>
      </c>
    </row>
    <row r="17293" spans="1:5" x14ac:dyDescent="0.25">
      <c r="A17293">
        <v>12</v>
      </c>
      <c r="B17293" s="35" t="str">
        <f t="shared" si="270"/>
        <v>18603003</v>
      </c>
      <c r="C17293" s="32" t="s">
        <v>818</v>
      </c>
      <c r="D17293" s="33">
        <v>1533276.95</v>
      </c>
      <c r="E17293" s="33">
        <v>1624978.13</v>
      </c>
    </row>
    <row r="17294" spans="1:5" x14ac:dyDescent="0.25">
      <c r="A17294">
        <v>12</v>
      </c>
      <c r="B17294" s="35" t="str">
        <f t="shared" si="270"/>
        <v>18603011</v>
      </c>
      <c r="C17294" s="32" t="s">
        <v>819</v>
      </c>
      <c r="D17294" s="33">
        <v>1503441.16</v>
      </c>
      <c r="E17294" s="33">
        <v>1122015.28</v>
      </c>
    </row>
    <row r="17295" spans="1:5" x14ac:dyDescent="0.25">
      <c r="A17295">
        <v>12</v>
      </c>
      <c r="B17295" s="35" t="str">
        <f t="shared" si="270"/>
        <v>18603021</v>
      </c>
      <c r="C17295" s="32" t="s">
        <v>820</v>
      </c>
      <c r="D17295" s="33">
        <v>5185676.08</v>
      </c>
      <c r="E17295" s="33">
        <v>4486647.88</v>
      </c>
    </row>
    <row r="17296" spans="1:5" x14ac:dyDescent="0.25">
      <c r="A17296">
        <v>12</v>
      </c>
      <c r="B17296" s="35" t="str">
        <f t="shared" si="270"/>
        <v>18603031</v>
      </c>
      <c r="C17296" s="32" t="s">
        <v>821</v>
      </c>
      <c r="D17296" s="33">
        <v>1047845.43</v>
      </c>
      <c r="E17296" s="33">
        <v>407684.87</v>
      </c>
    </row>
    <row r="17297" spans="1:5" x14ac:dyDescent="0.25">
      <c r="A17297">
        <v>12</v>
      </c>
      <c r="B17297" s="35" t="str">
        <f t="shared" si="270"/>
        <v>18603041</v>
      </c>
      <c r="C17297" s="32" t="s">
        <v>822</v>
      </c>
      <c r="D17297" s="33">
        <v>670494.4</v>
      </c>
      <c r="E17297" s="33">
        <v>421126.72</v>
      </c>
    </row>
    <row r="17298" spans="1:5" x14ac:dyDescent="0.25">
      <c r="A17298">
        <v>12</v>
      </c>
      <c r="B17298" s="35" t="str">
        <f t="shared" si="270"/>
        <v>18603061</v>
      </c>
      <c r="C17298" s="32" t="s">
        <v>823</v>
      </c>
      <c r="D17298" s="33">
        <v>2525190.61</v>
      </c>
      <c r="E17298" s="33">
        <v>2284696.33</v>
      </c>
    </row>
    <row r="17299" spans="1:5" x14ac:dyDescent="0.25">
      <c r="A17299">
        <v>12</v>
      </c>
      <c r="B17299" s="35" t="str">
        <f t="shared" si="270"/>
        <v>18603081</v>
      </c>
      <c r="C17299" s="32" t="s">
        <v>824</v>
      </c>
      <c r="D17299" s="33">
        <v>10000</v>
      </c>
      <c r="E17299" s="33">
        <v>10000</v>
      </c>
    </row>
    <row r="17300" spans="1:5" x14ac:dyDescent="0.25">
      <c r="A17300">
        <v>12</v>
      </c>
      <c r="B17300" s="35" t="str">
        <f t="shared" si="270"/>
        <v>18603091</v>
      </c>
      <c r="C17300" s="32" t="s">
        <v>825</v>
      </c>
      <c r="D17300" s="33">
        <v>12500</v>
      </c>
      <c r="E17300" s="33">
        <v>12500</v>
      </c>
    </row>
    <row r="17301" spans="1:5" x14ac:dyDescent="0.25">
      <c r="A17301">
        <v>12</v>
      </c>
      <c r="B17301" s="35" t="str">
        <f t="shared" si="270"/>
        <v>18604001</v>
      </c>
      <c r="C17301" s="32" t="s">
        <v>826</v>
      </c>
      <c r="D17301" s="33">
        <v>0</v>
      </c>
      <c r="E17301" s="33">
        <v>1809512.16</v>
      </c>
    </row>
    <row r="17302" spans="1:5" x14ac:dyDescent="0.25">
      <c r="A17302">
        <v>12</v>
      </c>
      <c r="B17302" s="35" t="str">
        <f t="shared" si="270"/>
        <v>18604011</v>
      </c>
      <c r="C17302" s="32" t="s">
        <v>827</v>
      </c>
      <c r="D17302" s="33">
        <v>0</v>
      </c>
      <c r="E17302" s="33">
        <v>1517126.11</v>
      </c>
    </row>
    <row r="17303" spans="1:5" x14ac:dyDescent="0.25">
      <c r="A17303">
        <v>12</v>
      </c>
      <c r="B17303" s="35" t="str">
        <f t="shared" si="270"/>
        <v>18604021</v>
      </c>
      <c r="C17303" s="32" t="s">
        <v>828</v>
      </c>
      <c r="D17303" s="33">
        <v>0</v>
      </c>
      <c r="E17303" s="33">
        <v>1848462.88</v>
      </c>
    </row>
    <row r="17304" spans="1:5" x14ac:dyDescent="0.25">
      <c r="A17304">
        <v>12</v>
      </c>
      <c r="B17304" s="35" t="str">
        <f t="shared" ref="B17304:B17367" si="271">LEFT(C17304,8)</f>
        <v>18604031</v>
      </c>
      <c r="C17304" s="32" t="s">
        <v>829</v>
      </c>
      <c r="D17304" s="33">
        <v>0</v>
      </c>
      <c r="E17304" s="33">
        <v>1641718.72</v>
      </c>
    </row>
    <row r="17305" spans="1:5" x14ac:dyDescent="0.25">
      <c r="A17305">
        <v>12</v>
      </c>
      <c r="B17305" s="35" t="str">
        <f t="shared" si="271"/>
        <v>18604041</v>
      </c>
      <c r="C17305" s="32" t="s">
        <v>830</v>
      </c>
      <c r="D17305" s="33">
        <v>0</v>
      </c>
      <c r="E17305" s="33">
        <v>1344481.03</v>
      </c>
    </row>
    <row r="17306" spans="1:5" x14ac:dyDescent="0.25">
      <c r="A17306">
        <v>12</v>
      </c>
      <c r="B17306" s="35" t="str">
        <f t="shared" si="271"/>
        <v>18605011</v>
      </c>
      <c r="C17306" s="32" t="s">
        <v>831</v>
      </c>
      <c r="D17306" s="33">
        <v>3104992.2</v>
      </c>
      <c r="E17306" s="33">
        <v>4963119.99</v>
      </c>
    </row>
    <row r="17307" spans="1:5" x14ac:dyDescent="0.25">
      <c r="A17307">
        <v>12</v>
      </c>
      <c r="B17307" s="35" t="str">
        <f t="shared" si="271"/>
        <v>18605021</v>
      </c>
      <c r="C17307" s="32" t="s">
        <v>832</v>
      </c>
      <c r="D17307" s="33">
        <v>3484296.87</v>
      </c>
      <c r="E17307" s="33">
        <v>3760023.75</v>
      </c>
    </row>
    <row r="17308" spans="1:5" x14ac:dyDescent="0.25">
      <c r="A17308">
        <v>12</v>
      </c>
      <c r="B17308" s="35" t="str">
        <f t="shared" si="271"/>
        <v>18605031</v>
      </c>
      <c r="C17308" s="32" t="s">
        <v>1823</v>
      </c>
      <c r="D17308" s="33">
        <v>354831.08</v>
      </c>
      <c r="E17308" s="33">
        <v>0</v>
      </c>
    </row>
    <row r="17309" spans="1:5" x14ac:dyDescent="0.25">
      <c r="A17309">
        <v>12</v>
      </c>
      <c r="B17309" s="35" t="str">
        <f t="shared" si="271"/>
        <v>18605041</v>
      </c>
      <c r="C17309" s="32" t="s">
        <v>833</v>
      </c>
      <c r="D17309" s="33">
        <v>2837299.12</v>
      </c>
      <c r="E17309" s="33">
        <v>2497282.75</v>
      </c>
    </row>
    <row r="17310" spans="1:5" x14ac:dyDescent="0.25">
      <c r="A17310">
        <v>12</v>
      </c>
      <c r="B17310" s="35" t="str">
        <f t="shared" si="271"/>
        <v>18605051</v>
      </c>
      <c r="C17310" s="32" t="s">
        <v>834</v>
      </c>
      <c r="D17310" s="33">
        <v>3773575.45</v>
      </c>
      <c r="E17310" s="33">
        <v>3253082.33</v>
      </c>
    </row>
    <row r="17311" spans="1:5" x14ac:dyDescent="0.25">
      <c r="A17311">
        <v>12</v>
      </c>
      <c r="B17311" s="35" t="str">
        <f t="shared" si="271"/>
        <v>18605061</v>
      </c>
      <c r="C17311" s="32" t="s">
        <v>835</v>
      </c>
      <c r="D17311" s="33">
        <v>1529762.46</v>
      </c>
      <c r="E17311" s="33">
        <v>1108581.06</v>
      </c>
    </row>
    <row r="17312" spans="1:5" x14ac:dyDescent="0.25">
      <c r="A17312">
        <v>12</v>
      </c>
      <c r="B17312" s="35" t="str">
        <f t="shared" si="271"/>
        <v>18605071</v>
      </c>
      <c r="C17312" s="32" t="s">
        <v>836</v>
      </c>
      <c r="D17312" s="33">
        <v>2157311.7999999998</v>
      </c>
      <c r="E17312" s="33">
        <v>1752815.8</v>
      </c>
    </row>
    <row r="17313" spans="1:5" x14ac:dyDescent="0.25">
      <c r="A17313">
        <v>12</v>
      </c>
      <c r="B17313" s="35" t="str">
        <f t="shared" si="271"/>
        <v>18605081</v>
      </c>
      <c r="C17313" s="32" t="s">
        <v>837</v>
      </c>
      <c r="D17313" s="33">
        <v>0</v>
      </c>
      <c r="E17313" s="33">
        <v>2829453.19</v>
      </c>
    </row>
    <row r="17314" spans="1:5" x14ac:dyDescent="0.25">
      <c r="A17314">
        <v>12</v>
      </c>
      <c r="B17314" s="35" t="str">
        <f t="shared" si="271"/>
        <v>18608001</v>
      </c>
      <c r="C17314" s="32" t="s">
        <v>838</v>
      </c>
      <c r="D17314" s="33">
        <v>443378.14</v>
      </c>
      <c r="E17314" s="33">
        <v>19063.23</v>
      </c>
    </row>
    <row r="17315" spans="1:5" x14ac:dyDescent="0.25">
      <c r="A17315">
        <v>12</v>
      </c>
      <c r="B17315" s="35" t="str">
        <f t="shared" si="271"/>
        <v>18608002</v>
      </c>
      <c r="C17315" s="32" t="s">
        <v>839</v>
      </c>
      <c r="D17315" s="33">
        <v>628937.44999999995</v>
      </c>
      <c r="E17315" s="33">
        <v>252675.94</v>
      </c>
    </row>
    <row r="17316" spans="1:5" x14ac:dyDescent="0.25">
      <c r="A17316">
        <v>12</v>
      </c>
      <c r="B17316" s="35" t="str">
        <f t="shared" si="271"/>
        <v>18608011</v>
      </c>
      <c r="C17316" s="32" t="s">
        <v>840</v>
      </c>
      <c r="D17316" s="33">
        <v>350000</v>
      </c>
      <c r="E17316" s="33">
        <v>350000</v>
      </c>
    </row>
    <row r="17317" spans="1:5" x14ac:dyDescent="0.25">
      <c r="A17317">
        <v>12</v>
      </c>
      <c r="B17317" s="35" t="str">
        <f t="shared" si="271"/>
        <v>18608012</v>
      </c>
      <c r="C17317" s="32" t="s">
        <v>841</v>
      </c>
      <c r="D17317" s="33">
        <v>100000</v>
      </c>
      <c r="E17317" s="33">
        <v>100000</v>
      </c>
    </row>
    <row r="17318" spans="1:5" x14ac:dyDescent="0.25">
      <c r="A17318">
        <v>12</v>
      </c>
      <c r="B17318" s="35" t="str">
        <f t="shared" si="271"/>
        <v>18608021</v>
      </c>
      <c r="C17318" s="32" t="s">
        <v>1824</v>
      </c>
      <c r="D17318" s="33">
        <v>2254508.17</v>
      </c>
      <c r="E17318" s="33">
        <v>0</v>
      </c>
    </row>
    <row r="17319" spans="1:5" x14ac:dyDescent="0.25">
      <c r="A17319">
        <v>12</v>
      </c>
      <c r="B17319" s="35" t="str">
        <f t="shared" si="271"/>
        <v>18608031</v>
      </c>
      <c r="C17319" s="32" t="s">
        <v>842</v>
      </c>
      <c r="D17319" s="33">
        <v>50000</v>
      </c>
      <c r="E17319" s="33">
        <v>50000</v>
      </c>
    </row>
    <row r="17320" spans="1:5" x14ac:dyDescent="0.25">
      <c r="A17320">
        <v>12</v>
      </c>
      <c r="B17320" s="35" t="str">
        <f t="shared" si="271"/>
        <v>18608041</v>
      </c>
      <c r="C17320" s="32" t="s">
        <v>843</v>
      </c>
      <c r="D17320" s="33">
        <v>1614074.54</v>
      </c>
      <c r="E17320" s="33">
        <v>811130.78</v>
      </c>
    </row>
    <row r="17321" spans="1:5" x14ac:dyDescent="0.25">
      <c r="A17321">
        <v>12</v>
      </c>
      <c r="B17321" s="35" t="str">
        <f t="shared" si="271"/>
        <v>18608051</v>
      </c>
      <c r="C17321" s="32" t="s">
        <v>844</v>
      </c>
      <c r="D17321" s="33">
        <v>2925000</v>
      </c>
      <c r="E17321" s="33">
        <v>5625000</v>
      </c>
    </row>
    <row r="17322" spans="1:5" x14ac:dyDescent="0.25">
      <c r="A17322">
        <v>12</v>
      </c>
      <c r="B17322" s="35" t="str">
        <f t="shared" si="271"/>
        <v>18608062</v>
      </c>
      <c r="C17322" s="32" t="s">
        <v>845</v>
      </c>
      <c r="D17322" s="33">
        <v>-50267724.640000001</v>
      </c>
      <c r="E17322" s="33">
        <v>-21301771.640000001</v>
      </c>
    </row>
    <row r="17323" spans="1:5" x14ac:dyDescent="0.25">
      <c r="A17323">
        <v>12</v>
      </c>
      <c r="B17323" s="35" t="str">
        <f t="shared" si="271"/>
        <v>18608081</v>
      </c>
      <c r="C17323" s="32" t="s">
        <v>846</v>
      </c>
      <c r="D17323" s="33">
        <v>669654.71</v>
      </c>
      <c r="E17323" s="33">
        <v>10000.120000000001</v>
      </c>
    </row>
    <row r="17324" spans="1:5" x14ac:dyDescent="0.25">
      <c r="A17324">
        <v>12</v>
      </c>
      <c r="B17324" s="35" t="str">
        <f t="shared" si="271"/>
        <v>18608111</v>
      </c>
      <c r="C17324" s="32" t="s">
        <v>847</v>
      </c>
      <c r="D17324" s="33">
        <v>250000</v>
      </c>
      <c r="E17324" s="33">
        <v>250000</v>
      </c>
    </row>
    <row r="17325" spans="1:5" x14ac:dyDescent="0.25">
      <c r="A17325">
        <v>12</v>
      </c>
      <c r="B17325" s="35" t="str">
        <f t="shared" si="271"/>
        <v>18608112</v>
      </c>
      <c r="C17325" s="32" t="s">
        <v>848</v>
      </c>
      <c r="D17325" s="33">
        <v>39098452.350000001</v>
      </c>
      <c r="E17325" s="33">
        <v>467714.99</v>
      </c>
    </row>
    <row r="17326" spans="1:5" x14ac:dyDescent="0.25">
      <c r="A17326">
        <v>12</v>
      </c>
      <c r="B17326" s="35" t="str">
        <f t="shared" si="271"/>
        <v>18608141</v>
      </c>
      <c r="C17326" s="32" t="s">
        <v>849</v>
      </c>
      <c r="D17326" s="33">
        <v>224879.76</v>
      </c>
      <c r="E17326" s="33">
        <v>1543.5</v>
      </c>
    </row>
    <row r="17327" spans="1:5" x14ac:dyDescent="0.25">
      <c r="A17327">
        <v>12</v>
      </c>
      <c r="B17327" s="35" t="str">
        <f t="shared" si="271"/>
        <v>18608151</v>
      </c>
      <c r="C17327" s="32" t="s">
        <v>850</v>
      </c>
      <c r="D17327" s="33">
        <v>75000</v>
      </c>
      <c r="E17327" s="33">
        <v>75000</v>
      </c>
    </row>
    <row r="17328" spans="1:5" x14ac:dyDescent="0.25">
      <c r="A17328">
        <v>12</v>
      </c>
      <c r="B17328" s="35" t="str">
        <f t="shared" si="271"/>
        <v>18608171</v>
      </c>
      <c r="C17328" s="32" t="s">
        <v>1825</v>
      </c>
      <c r="D17328" s="33">
        <v>212588.68</v>
      </c>
      <c r="E17328" s="33">
        <v>0</v>
      </c>
    </row>
    <row r="17329" spans="1:5" x14ac:dyDescent="0.25">
      <c r="A17329">
        <v>12</v>
      </c>
      <c r="B17329" s="35" t="str">
        <f t="shared" si="271"/>
        <v>18608181</v>
      </c>
      <c r="C17329" s="32" t="s">
        <v>851</v>
      </c>
      <c r="D17329" s="33">
        <v>50000</v>
      </c>
      <c r="E17329" s="33">
        <v>50000</v>
      </c>
    </row>
    <row r="17330" spans="1:5" x14ac:dyDescent="0.25">
      <c r="A17330">
        <v>12</v>
      </c>
      <c r="B17330" s="35" t="str">
        <f t="shared" si="271"/>
        <v>18608191</v>
      </c>
      <c r="C17330" s="32" t="s">
        <v>1826</v>
      </c>
      <c r="D17330" s="33">
        <v>400495.47</v>
      </c>
      <c r="E17330" s="33">
        <v>0</v>
      </c>
    </row>
    <row r="17331" spans="1:5" x14ac:dyDescent="0.25">
      <c r="A17331">
        <v>12</v>
      </c>
      <c r="B17331" s="35" t="str">
        <f t="shared" si="271"/>
        <v>18608211</v>
      </c>
      <c r="C17331" s="32" t="s">
        <v>1827</v>
      </c>
      <c r="D17331" s="33">
        <v>111880.23</v>
      </c>
      <c r="E17331" s="33">
        <v>0</v>
      </c>
    </row>
    <row r="17332" spans="1:5" x14ac:dyDescent="0.25">
      <c r="A17332">
        <v>12</v>
      </c>
      <c r="B17332" s="35" t="str">
        <f t="shared" si="271"/>
        <v>18608212</v>
      </c>
      <c r="C17332" s="32" t="s">
        <v>852</v>
      </c>
      <c r="D17332" s="33">
        <v>1475797.7</v>
      </c>
      <c r="E17332" s="33">
        <v>14784.31</v>
      </c>
    </row>
    <row r="17333" spans="1:5" x14ac:dyDescent="0.25">
      <c r="A17333">
        <v>12</v>
      </c>
      <c r="B17333" s="35" t="str">
        <f t="shared" si="271"/>
        <v>18608221</v>
      </c>
      <c r="C17333" s="32" t="s">
        <v>1828</v>
      </c>
      <c r="D17333" s="33">
        <v>114999.83</v>
      </c>
      <c r="E17333" s="33">
        <v>0</v>
      </c>
    </row>
    <row r="17334" spans="1:5" x14ac:dyDescent="0.25">
      <c r="A17334">
        <v>12</v>
      </c>
      <c r="B17334" s="35" t="str">
        <f t="shared" si="271"/>
        <v>18608231</v>
      </c>
      <c r="C17334" s="32" t="s">
        <v>853</v>
      </c>
      <c r="D17334" s="33">
        <v>231698.24</v>
      </c>
      <c r="E17334" s="33">
        <v>1767542.41</v>
      </c>
    </row>
    <row r="17335" spans="1:5" x14ac:dyDescent="0.25">
      <c r="A17335">
        <v>12</v>
      </c>
      <c r="B17335" s="35" t="str">
        <f t="shared" si="271"/>
        <v>18608241</v>
      </c>
      <c r="C17335" s="32" t="s">
        <v>854</v>
      </c>
      <c r="D17335" s="33">
        <v>96000</v>
      </c>
      <c r="E17335" s="33">
        <v>96000</v>
      </c>
    </row>
    <row r="17336" spans="1:5" x14ac:dyDescent="0.25">
      <c r="A17336">
        <v>12</v>
      </c>
      <c r="B17336" s="35" t="str">
        <f t="shared" si="271"/>
        <v>18608251</v>
      </c>
      <c r="C17336" s="32" t="s">
        <v>855</v>
      </c>
      <c r="D17336" s="33">
        <v>695.75</v>
      </c>
      <c r="E17336" s="33">
        <v>0</v>
      </c>
    </row>
    <row r="17337" spans="1:5" x14ac:dyDescent="0.25">
      <c r="A17337">
        <v>12</v>
      </c>
      <c r="B17337" s="35" t="str">
        <f t="shared" si="271"/>
        <v>18608271</v>
      </c>
      <c r="C17337" s="32" t="s">
        <v>856</v>
      </c>
      <c r="D17337" s="33">
        <v>0</v>
      </c>
      <c r="E17337" s="33">
        <v>-105008.2</v>
      </c>
    </row>
    <row r="17338" spans="1:5" x14ac:dyDescent="0.25">
      <c r="A17338">
        <v>12</v>
      </c>
      <c r="B17338" s="35" t="str">
        <f t="shared" si="271"/>
        <v>18608281</v>
      </c>
      <c r="C17338" s="32" t="s">
        <v>857</v>
      </c>
      <c r="D17338" s="33">
        <v>0</v>
      </c>
      <c r="E17338" s="33">
        <v>95466.6</v>
      </c>
    </row>
    <row r="17339" spans="1:5" x14ac:dyDescent="0.25">
      <c r="A17339">
        <v>12</v>
      </c>
      <c r="B17339" s="35" t="str">
        <f t="shared" si="271"/>
        <v>18608291</v>
      </c>
      <c r="C17339" s="32" t="s">
        <v>858</v>
      </c>
      <c r="D17339" s="33">
        <v>0</v>
      </c>
      <c r="E17339" s="33">
        <v>192000</v>
      </c>
    </row>
    <row r="17340" spans="1:5" x14ac:dyDescent="0.25">
      <c r="A17340">
        <v>12</v>
      </c>
      <c r="B17340" s="35" t="str">
        <f t="shared" si="271"/>
        <v>18608311</v>
      </c>
      <c r="C17340" s="32" t="s">
        <v>859</v>
      </c>
      <c r="D17340" s="33">
        <v>0</v>
      </c>
      <c r="E17340" s="33">
        <v>1821295.56</v>
      </c>
    </row>
    <row r="17341" spans="1:5" x14ac:dyDescent="0.25">
      <c r="A17341">
        <v>12</v>
      </c>
      <c r="B17341" s="35" t="str">
        <f t="shared" si="271"/>
        <v>18608312</v>
      </c>
      <c r="C17341" s="32" t="s">
        <v>860</v>
      </c>
      <c r="D17341" s="33">
        <v>3961506.13</v>
      </c>
      <c r="E17341" s="33">
        <v>9706.52</v>
      </c>
    </row>
    <row r="17342" spans="1:5" x14ac:dyDescent="0.25">
      <c r="A17342">
        <v>12</v>
      </c>
      <c r="B17342" s="35" t="str">
        <f t="shared" si="271"/>
        <v>18608411</v>
      </c>
      <c r="C17342" s="32" t="s">
        <v>861</v>
      </c>
      <c r="D17342" s="33">
        <v>0</v>
      </c>
      <c r="E17342" s="33">
        <v>1821295.57</v>
      </c>
    </row>
    <row r="17343" spans="1:5" x14ac:dyDescent="0.25">
      <c r="A17343">
        <v>12</v>
      </c>
      <c r="B17343" s="35" t="str">
        <f t="shared" si="271"/>
        <v>18608412</v>
      </c>
      <c r="C17343" s="32" t="s">
        <v>1829</v>
      </c>
      <c r="D17343" s="33">
        <v>2651381.7400000002</v>
      </c>
      <c r="E17343" s="33">
        <v>0</v>
      </c>
    </row>
    <row r="17344" spans="1:5" x14ac:dyDescent="0.25">
      <c r="A17344">
        <v>12</v>
      </c>
      <c r="B17344" s="35" t="str">
        <f t="shared" si="271"/>
        <v>18608451</v>
      </c>
      <c r="C17344" s="32" t="s">
        <v>862</v>
      </c>
      <c r="D17344" s="33">
        <v>0</v>
      </c>
      <c r="E17344" s="33">
        <v>45000</v>
      </c>
    </row>
    <row r="17345" spans="1:5" x14ac:dyDescent="0.25">
      <c r="A17345">
        <v>12</v>
      </c>
      <c r="B17345" s="35" t="str">
        <f t="shared" si="271"/>
        <v>18608612</v>
      </c>
      <c r="C17345" s="32" t="s">
        <v>863</v>
      </c>
      <c r="D17345" s="33">
        <v>792458.63</v>
      </c>
      <c r="E17345" s="33">
        <v>30496.799999999999</v>
      </c>
    </row>
    <row r="17346" spans="1:5" x14ac:dyDescent="0.25">
      <c r="A17346">
        <v>12</v>
      </c>
      <c r="B17346" s="35" t="str">
        <f t="shared" si="271"/>
        <v>18608712</v>
      </c>
      <c r="C17346" s="32" t="s">
        <v>864</v>
      </c>
      <c r="D17346" s="33">
        <v>5360730.47</v>
      </c>
      <c r="E17346" s="33">
        <v>7779.15</v>
      </c>
    </row>
    <row r="17347" spans="1:5" x14ac:dyDescent="0.25">
      <c r="A17347">
        <v>12</v>
      </c>
      <c r="B17347" s="35" t="str">
        <f t="shared" si="271"/>
        <v>18608722</v>
      </c>
      <c r="C17347" s="32" t="s">
        <v>1830</v>
      </c>
      <c r="D17347" s="33">
        <v>8781.25</v>
      </c>
      <c r="E17347" s="33">
        <v>0</v>
      </c>
    </row>
    <row r="17348" spans="1:5" x14ac:dyDescent="0.25">
      <c r="A17348">
        <v>12</v>
      </c>
      <c r="B17348" s="35" t="str">
        <f t="shared" si="271"/>
        <v>18608752</v>
      </c>
      <c r="C17348" s="32" t="s">
        <v>1831</v>
      </c>
      <c r="D17348" s="33">
        <v>935530</v>
      </c>
      <c r="E17348" s="33">
        <v>0</v>
      </c>
    </row>
    <row r="17349" spans="1:5" x14ac:dyDescent="0.25">
      <c r="A17349">
        <v>12</v>
      </c>
      <c r="B17349" s="35" t="str">
        <f t="shared" si="271"/>
        <v>18608772</v>
      </c>
      <c r="C17349" s="32" t="s">
        <v>1832</v>
      </c>
      <c r="D17349" s="33">
        <v>-3488999.1</v>
      </c>
      <c r="E17349" s="33">
        <v>0</v>
      </c>
    </row>
    <row r="17350" spans="1:5" x14ac:dyDescent="0.25">
      <c r="A17350">
        <v>12</v>
      </c>
      <c r="B17350" s="35" t="str">
        <f t="shared" si="271"/>
        <v>18608782</v>
      </c>
      <c r="C17350" s="32" t="s">
        <v>1833</v>
      </c>
      <c r="D17350" s="33">
        <v>-801550.75</v>
      </c>
      <c r="E17350" s="33">
        <v>0</v>
      </c>
    </row>
    <row r="17351" spans="1:5" x14ac:dyDescent="0.25">
      <c r="A17351">
        <v>12</v>
      </c>
      <c r="B17351" s="35" t="str">
        <f t="shared" si="271"/>
        <v>18608792</v>
      </c>
      <c r="C17351" s="32" t="s">
        <v>1834</v>
      </c>
      <c r="D17351" s="33">
        <v>-160310.15</v>
      </c>
      <c r="E17351" s="33">
        <v>0</v>
      </c>
    </row>
    <row r="17352" spans="1:5" x14ac:dyDescent="0.25">
      <c r="A17352">
        <v>12</v>
      </c>
      <c r="B17352" s="35" t="str">
        <f t="shared" si="271"/>
        <v>18609312</v>
      </c>
      <c r="C17352" s="32" t="s">
        <v>1835</v>
      </c>
      <c r="D17352" s="33">
        <v>12405154.710000001</v>
      </c>
      <c r="E17352" s="33">
        <v>0</v>
      </c>
    </row>
    <row r="17353" spans="1:5" x14ac:dyDescent="0.25">
      <c r="A17353">
        <v>12</v>
      </c>
      <c r="B17353" s="35" t="str">
        <f t="shared" si="271"/>
        <v>18609402</v>
      </c>
      <c r="C17353" s="32" t="s">
        <v>865</v>
      </c>
      <c r="D17353" s="33">
        <v>0</v>
      </c>
      <c r="E17353" s="33">
        <v>-499235.72</v>
      </c>
    </row>
    <row r="17354" spans="1:5" x14ac:dyDescent="0.25">
      <c r="A17354">
        <v>12</v>
      </c>
      <c r="B17354" s="35" t="str">
        <f t="shared" si="271"/>
        <v>18609422</v>
      </c>
      <c r="C17354" s="32" t="s">
        <v>866</v>
      </c>
      <c r="D17354" s="33">
        <v>22000000</v>
      </c>
      <c r="E17354" s="33">
        <v>23000000</v>
      </c>
    </row>
    <row r="17355" spans="1:5" x14ac:dyDescent="0.25">
      <c r="A17355">
        <v>12</v>
      </c>
      <c r="B17355" s="35" t="str">
        <f t="shared" si="271"/>
        <v>18609432</v>
      </c>
      <c r="C17355" s="32" t="s">
        <v>867</v>
      </c>
      <c r="D17355" s="33">
        <v>7419660.5</v>
      </c>
      <c r="E17355" s="33">
        <v>2666214.1800000002</v>
      </c>
    </row>
    <row r="17356" spans="1:5" x14ac:dyDescent="0.25">
      <c r="A17356">
        <v>12</v>
      </c>
      <c r="B17356" s="35" t="str">
        <f t="shared" si="271"/>
        <v>18609512</v>
      </c>
      <c r="C17356" s="32" t="s">
        <v>868</v>
      </c>
      <c r="D17356" s="33">
        <v>238684</v>
      </c>
      <c r="E17356" s="33">
        <v>66428.639999999999</v>
      </c>
    </row>
    <row r="17357" spans="1:5" x14ac:dyDescent="0.25">
      <c r="A17357">
        <v>12</v>
      </c>
      <c r="B17357" s="35" t="str">
        <f t="shared" si="271"/>
        <v>18609532</v>
      </c>
      <c r="C17357" s="32" t="s">
        <v>869</v>
      </c>
      <c r="D17357" s="33">
        <v>479528.95</v>
      </c>
      <c r="E17357" s="33">
        <v>644675.18000000005</v>
      </c>
    </row>
    <row r="17358" spans="1:5" x14ac:dyDescent="0.25">
      <c r="A17358">
        <v>12</v>
      </c>
      <c r="B17358" s="35" t="str">
        <f t="shared" si="271"/>
        <v>18609542</v>
      </c>
      <c r="C17358" s="32" t="s">
        <v>870</v>
      </c>
      <c r="D17358" s="33">
        <v>1265653.31</v>
      </c>
      <c r="E17358" s="33">
        <v>10171.17</v>
      </c>
    </row>
    <row r="17359" spans="1:5" x14ac:dyDescent="0.25">
      <c r="A17359">
        <v>12</v>
      </c>
      <c r="B17359" s="35" t="str">
        <f t="shared" si="271"/>
        <v>18609572</v>
      </c>
      <c r="C17359" s="32" t="s">
        <v>871</v>
      </c>
      <c r="D17359" s="33">
        <v>640000</v>
      </c>
      <c r="E17359" s="33">
        <v>640000</v>
      </c>
    </row>
    <row r="17360" spans="1:5" x14ac:dyDescent="0.25">
      <c r="A17360">
        <v>12</v>
      </c>
      <c r="B17360" s="35" t="str">
        <f t="shared" si="271"/>
        <v>18609582</v>
      </c>
      <c r="C17360" s="32" t="s">
        <v>872</v>
      </c>
      <c r="D17360" s="33">
        <v>556500</v>
      </c>
      <c r="E17360" s="33">
        <v>556500</v>
      </c>
    </row>
    <row r="17361" spans="1:5" x14ac:dyDescent="0.25">
      <c r="A17361">
        <v>12</v>
      </c>
      <c r="B17361" s="35" t="str">
        <f t="shared" si="271"/>
        <v>18609592</v>
      </c>
      <c r="C17361" s="32" t="s">
        <v>873</v>
      </c>
      <c r="D17361" s="33">
        <v>2475000</v>
      </c>
      <c r="E17361" s="33">
        <v>2475000</v>
      </c>
    </row>
    <row r="17362" spans="1:5" x14ac:dyDescent="0.25">
      <c r="A17362">
        <v>12</v>
      </c>
      <c r="B17362" s="35" t="str">
        <f t="shared" si="271"/>
        <v>18609602</v>
      </c>
      <c r="C17362" s="32" t="s">
        <v>874</v>
      </c>
      <c r="D17362" s="33">
        <v>222200</v>
      </c>
      <c r="E17362" s="33">
        <v>212200</v>
      </c>
    </row>
    <row r="17363" spans="1:5" x14ac:dyDescent="0.25">
      <c r="A17363">
        <v>12</v>
      </c>
      <c r="B17363" s="35" t="str">
        <f t="shared" si="271"/>
        <v>18609622</v>
      </c>
      <c r="C17363" s="32" t="s">
        <v>875</v>
      </c>
      <c r="D17363" s="33">
        <v>1270000</v>
      </c>
      <c r="E17363" s="33">
        <v>1270000</v>
      </c>
    </row>
    <row r="17364" spans="1:5" x14ac:dyDescent="0.25">
      <c r="A17364">
        <v>12</v>
      </c>
      <c r="B17364" s="35" t="str">
        <f t="shared" si="271"/>
        <v>18609642</v>
      </c>
      <c r="C17364" s="32" t="s">
        <v>876</v>
      </c>
      <c r="D17364" s="33">
        <v>7450000</v>
      </c>
      <c r="E17364" s="33">
        <v>7300000</v>
      </c>
    </row>
    <row r="17365" spans="1:5" x14ac:dyDescent="0.25">
      <c r="A17365">
        <v>12</v>
      </c>
      <c r="B17365" s="35" t="str">
        <f t="shared" si="271"/>
        <v>18609652</v>
      </c>
      <c r="C17365" s="32" t="s">
        <v>877</v>
      </c>
      <c r="D17365" s="33">
        <v>2380000</v>
      </c>
      <c r="E17365" s="33">
        <v>2380000</v>
      </c>
    </row>
    <row r="17366" spans="1:5" x14ac:dyDescent="0.25">
      <c r="A17366">
        <v>12</v>
      </c>
      <c r="B17366" s="35" t="str">
        <f t="shared" si="271"/>
        <v>18609662</v>
      </c>
      <c r="C17366" s="32" t="s">
        <v>878</v>
      </c>
      <c r="D17366" s="33">
        <v>484500</v>
      </c>
      <c r="E17366" s="33">
        <v>484500</v>
      </c>
    </row>
    <row r="17367" spans="1:5" x14ac:dyDescent="0.25">
      <c r="A17367">
        <v>12</v>
      </c>
      <c r="B17367" s="35" t="str">
        <f t="shared" si="271"/>
        <v>18609672</v>
      </c>
      <c r="C17367" s="32" t="s">
        <v>879</v>
      </c>
      <c r="D17367" s="33">
        <v>200000</v>
      </c>
      <c r="E17367" s="33">
        <v>200000</v>
      </c>
    </row>
    <row r="17368" spans="1:5" x14ac:dyDescent="0.25">
      <c r="A17368">
        <v>12</v>
      </c>
      <c r="B17368" s="35" t="str">
        <f t="shared" ref="B17368:B17431" si="272">LEFT(C17368,8)</f>
        <v>18609682</v>
      </c>
      <c r="C17368" s="32" t="s">
        <v>880</v>
      </c>
      <c r="D17368" s="33">
        <v>140000</v>
      </c>
      <c r="E17368" s="33">
        <v>140000</v>
      </c>
    </row>
    <row r="17369" spans="1:5" x14ac:dyDescent="0.25">
      <c r="A17369">
        <v>12</v>
      </c>
      <c r="B17369" s="35" t="str">
        <f t="shared" si="272"/>
        <v>18609692</v>
      </c>
      <c r="C17369" s="32" t="s">
        <v>881</v>
      </c>
      <c r="D17369" s="33">
        <v>100000</v>
      </c>
      <c r="E17369" s="33">
        <v>100000</v>
      </c>
    </row>
    <row r="17370" spans="1:5" x14ac:dyDescent="0.25">
      <c r="A17370">
        <v>12</v>
      </c>
      <c r="B17370" s="35" t="str">
        <f t="shared" si="272"/>
        <v>18609801</v>
      </c>
      <c r="C17370" s="32" t="s">
        <v>882</v>
      </c>
      <c r="D17370" s="33">
        <v>164151.93</v>
      </c>
      <c r="E17370" s="33">
        <v>165965.81</v>
      </c>
    </row>
    <row r="17371" spans="1:5" x14ac:dyDescent="0.25">
      <c r="A17371">
        <v>12</v>
      </c>
      <c r="B17371" s="35" t="str">
        <f t="shared" si="272"/>
        <v>18609821</v>
      </c>
      <c r="C17371" s="32" t="s">
        <v>883</v>
      </c>
      <c r="D17371" s="33">
        <v>824293.54</v>
      </c>
      <c r="E17371" s="33">
        <v>847622.47</v>
      </c>
    </row>
    <row r="17372" spans="1:5" x14ac:dyDescent="0.25">
      <c r="A17372">
        <v>12</v>
      </c>
      <c r="B17372" s="35" t="str">
        <f t="shared" si="272"/>
        <v>18609841</v>
      </c>
      <c r="C17372" s="32" t="s">
        <v>884</v>
      </c>
      <c r="D17372" s="33">
        <v>1450030.8</v>
      </c>
      <c r="E17372" s="33">
        <v>1450784.75</v>
      </c>
    </row>
    <row r="17373" spans="1:5" x14ac:dyDescent="0.25">
      <c r="A17373">
        <v>12</v>
      </c>
      <c r="B17373" s="35" t="str">
        <f t="shared" si="272"/>
        <v>18609861</v>
      </c>
      <c r="C17373" s="32" t="s">
        <v>885</v>
      </c>
      <c r="D17373" s="33">
        <v>3147880.49</v>
      </c>
      <c r="E17373" s="33">
        <v>2686059.13</v>
      </c>
    </row>
    <row r="17374" spans="1:5" x14ac:dyDescent="0.25">
      <c r="A17374">
        <v>12</v>
      </c>
      <c r="B17374" s="35" t="str">
        <f t="shared" si="272"/>
        <v>18609891</v>
      </c>
      <c r="C17374" s="32" t="s">
        <v>886</v>
      </c>
      <c r="D17374" s="33">
        <v>0</v>
      </c>
      <c r="E17374" s="33">
        <v>5000000</v>
      </c>
    </row>
    <row r="17375" spans="1:5" x14ac:dyDescent="0.25">
      <c r="A17375">
        <v>12</v>
      </c>
      <c r="B17375" s="35" t="str">
        <f t="shared" si="272"/>
        <v xml:space="preserve">F186    </v>
      </c>
      <c r="C17375" s="25" t="s">
        <v>888</v>
      </c>
      <c r="D17375" s="26">
        <v>200862710.33000001</v>
      </c>
      <c r="E17375" s="26">
        <v>195471307.75</v>
      </c>
    </row>
    <row r="17376" spans="1:5" x14ac:dyDescent="0.25">
      <c r="A17376">
        <v>12</v>
      </c>
      <c r="B17376" s="35" t="str">
        <f t="shared" si="272"/>
        <v>F1-P110.</v>
      </c>
      <c r="C17376" s="25" t="s">
        <v>228</v>
      </c>
      <c r="D17376" s="26">
        <v>200862710.33000001</v>
      </c>
      <c r="E17376" s="26">
        <v>195471307.75</v>
      </c>
    </row>
    <row r="17377" spans="1:5" x14ac:dyDescent="0.25">
      <c r="A17377">
        <v>12</v>
      </c>
      <c r="B17377" s="35" t="str">
        <f t="shared" si="272"/>
        <v>18700032</v>
      </c>
      <c r="C17377" s="32" t="s">
        <v>1836</v>
      </c>
      <c r="D17377" s="33">
        <v>316253.37</v>
      </c>
      <c r="E17377" s="33">
        <v>0</v>
      </c>
    </row>
    <row r="17378" spans="1:5" x14ac:dyDescent="0.25">
      <c r="A17378">
        <v>12</v>
      </c>
      <c r="B17378" s="35" t="str">
        <f t="shared" si="272"/>
        <v>18700041</v>
      </c>
      <c r="C17378" s="32" t="s">
        <v>889</v>
      </c>
      <c r="D17378" s="33">
        <v>328215.28000000003</v>
      </c>
      <c r="E17378" s="33">
        <v>630.49</v>
      </c>
    </row>
    <row r="17379" spans="1:5" x14ac:dyDescent="0.25">
      <c r="A17379">
        <v>12</v>
      </c>
      <c r="B17379" s="35" t="str">
        <f t="shared" si="272"/>
        <v>18700062</v>
      </c>
      <c r="C17379" s="32" t="s">
        <v>1837</v>
      </c>
      <c r="D17379" s="33">
        <v>-28810.29</v>
      </c>
      <c r="E17379" s="33">
        <v>0</v>
      </c>
    </row>
    <row r="17380" spans="1:5" x14ac:dyDescent="0.25">
      <c r="A17380">
        <v>12</v>
      </c>
      <c r="B17380" s="35" t="str">
        <f t="shared" si="272"/>
        <v>18700071</v>
      </c>
      <c r="C17380" s="32" t="s">
        <v>1838</v>
      </c>
      <c r="D17380" s="33">
        <v>-220629.9</v>
      </c>
      <c r="E17380" s="33">
        <v>0</v>
      </c>
    </row>
    <row r="17381" spans="1:5" x14ac:dyDescent="0.25">
      <c r="A17381">
        <v>12</v>
      </c>
      <c r="B17381" s="35" t="str">
        <f t="shared" si="272"/>
        <v>18700081</v>
      </c>
      <c r="C17381" s="32" t="s">
        <v>890</v>
      </c>
      <c r="D17381" s="33">
        <v>0</v>
      </c>
      <c r="E17381" s="33">
        <v>-20135.689999999999</v>
      </c>
    </row>
    <row r="17382" spans="1:5" x14ac:dyDescent="0.25">
      <c r="A17382">
        <v>12</v>
      </c>
      <c r="B17382" s="35" t="str">
        <f t="shared" si="272"/>
        <v>18700082</v>
      </c>
      <c r="C17382" s="32" t="s">
        <v>891</v>
      </c>
      <c r="D17382" s="33">
        <v>0</v>
      </c>
      <c r="E17382" s="33">
        <v>268383.68</v>
      </c>
    </row>
    <row r="17383" spans="1:5" x14ac:dyDescent="0.25">
      <c r="A17383">
        <v>12</v>
      </c>
      <c r="B17383" s="35" t="str">
        <f t="shared" si="272"/>
        <v xml:space="preserve">F187    </v>
      </c>
      <c r="C17383" s="25" t="s">
        <v>892</v>
      </c>
      <c r="D17383" s="26">
        <v>395028.46</v>
      </c>
      <c r="E17383" s="26">
        <v>248878.48</v>
      </c>
    </row>
    <row r="17384" spans="1:5" x14ac:dyDescent="0.25">
      <c r="A17384">
        <v>12</v>
      </c>
      <c r="B17384" s="35" t="str">
        <f t="shared" si="272"/>
        <v>F1-P110.</v>
      </c>
      <c r="C17384" s="25" t="s">
        <v>229</v>
      </c>
      <c r="D17384" s="26">
        <v>395028.46</v>
      </c>
      <c r="E17384" s="26">
        <v>248878.48</v>
      </c>
    </row>
    <row r="17385" spans="1:5" x14ac:dyDescent="0.25">
      <c r="A17385">
        <v>12</v>
      </c>
      <c r="B17385" s="35" t="str">
        <f t="shared" si="272"/>
        <v>18900173</v>
      </c>
      <c r="C17385" s="32" t="s">
        <v>893</v>
      </c>
      <c r="D17385" s="33">
        <v>1196234.56</v>
      </c>
      <c r="E17385" s="33">
        <v>1027354.48</v>
      </c>
    </row>
    <row r="17386" spans="1:5" x14ac:dyDescent="0.25">
      <c r="A17386">
        <v>12</v>
      </c>
      <c r="B17386" s="35" t="str">
        <f t="shared" si="272"/>
        <v>18900183</v>
      </c>
      <c r="C17386" s="32" t="s">
        <v>894</v>
      </c>
      <c r="D17386" s="33">
        <v>314676.93</v>
      </c>
      <c r="E17386" s="33">
        <v>297590.37</v>
      </c>
    </row>
    <row r="17387" spans="1:5" x14ac:dyDescent="0.25">
      <c r="A17387">
        <v>12</v>
      </c>
      <c r="B17387" s="35" t="str">
        <f t="shared" si="272"/>
        <v>18900193</v>
      </c>
      <c r="C17387" s="32" t="s">
        <v>895</v>
      </c>
      <c r="D17387" s="33">
        <v>2393793.0099999998</v>
      </c>
      <c r="E17387" s="33">
        <v>2163988.81</v>
      </c>
    </row>
    <row r="17388" spans="1:5" x14ac:dyDescent="0.25">
      <c r="A17388">
        <v>12</v>
      </c>
      <c r="B17388" s="35" t="str">
        <f t="shared" si="272"/>
        <v>18900203</v>
      </c>
      <c r="C17388" s="32" t="s">
        <v>896</v>
      </c>
      <c r="D17388" s="33">
        <v>2333308.2000000002</v>
      </c>
      <c r="E17388" s="33">
        <v>2251005.7200000002</v>
      </c>
    </row>
    <row r="17389" spans="1:5" x14ac:dyDescent="0.25">
      <c r="A17389">
        <v>12</v>
      </c>
      <c r="B17389" s="35" t="str">
        <f t="shared" si="272"/>
        <v>18900213</v>
      </c>
      <c r="C17389" s="32" t="s">
        <v>897</v>
      </c>
      <c r="D17389" s="33">
        <v>8975753.3399999999</v>
      </c>
      <c r="E17389" s="33">
        <v>8659103.5800000001</v>
      </c>
    </row>
    <row r="17390" spans="1:5" x14ac:dyDescent="0.25">
      <c r="A17390">
        <v>12</v>
      </c>
      <c r="B17390" s="35" t="str">
        <f t="shared" si="272"/>
        <v>18900243</v>
      </c>
      <c r="C17390" s="32" t="s">
        <v>899</v>
      </c>
      <c r="D17390" s="33">
        <v>5247.83</v>
      </c>
      <c r="E17390" s="33">
        <v>1748.99</v>
      </c>
    </row>
    <row r="17391" spans="1:5" x14ac:dyDescent="0.25">
      <c r="A17391">
        <v>12</v>
      </c>
      <c r="B17391" s="35" t="str">
        <f t="shared" si="272"/>
        <v>18900253</v>
      </c>
      <c r="C17391" s="32" t="s">
        <v>900</v>
      </c>
      <c r="D17391" s="33">
        <v>644306.23</v>
      </c>
      <c r="E17391" s="33">
        <v>598825.75</v>
      </c>
    </row>
    <row r="17392" spans="1:5" x14ac:dyDescent="0.25">
      <c r="A17392">
        <v>12</v>
      </c>
      <c r="B17392" s="35" t="str">
        <f t="shared" si="272"/>
        <v>18900263</v>
      </c>
      <c r="C17392" s="32" t="s">
        <v>901</v>
      </c>
      <c r="D17392" s="33">
        <v>489619.5</v>
      </c>
      <c r="E17392" s="33">
        <v>455058.06</v>
      </c>
    </row>
    <row r="17393" spans="1:5" x14ac:dyDescent="0.25">
      <c r="A17393">
        <v>12</v>
      </c>
      <c r="B17393" s="35" t="str">
        <f t="shared" si="272"/>
        <v>18900273</v>
      </c>
      <c r="C17393" s="32" t="s">
        <v>902</v>
      </c>
      <c r="D17393" s="33">
        <v>1499193.25</v>
      </c>
      <c r="E17393" s="33">
        <v>1393367.77</v>
      </c>
    </row>
    <row r="17394" spans="1:5" x14ac:dyDescent="0.25">
      <c r="A17394">
        <v>12</v>
      </c>
      <c r="B17394" s="35" t="str">
        <f t="shared" si="272"/>
        <v>18900283</v>
      </c>
      <c r="C17394" s="32" t="s">
        <v>903</v>
      </c>
      <c r="D17394" s="33">
        <v>457552.83</v>
      </c>
      <c r="E17394" s="33">
        <v>425255.07</v>
      </c>
    </row>
    <row r="17395" spans="1:5" x14ac:dyDescent="0.25">
      <c r="A17395">
        <v>12</v>
      </c>
      <c r="B17395" s="35" t="str">
        <f t="shared" si="272"/>
        <v>18900293</v>
      </c>
      <c r="C17395" s="32" t="s">
        <v>904</v>
      </c>
      <c r="D17395" s="33">
        <v>5705.58</v>
      </c>
      <c r="E17395" s="33">
        <v>4564.5</v>
      </c>
    </row>
    <row r="17396" spans="1:5" x14ac:dyDescent="0.25">
      <c r="A17396">
        <v>12</v>
      </c>
      <c r="B17396" s="35" t="str">
        <f t="shared" si="272"/>
        <v>18900303</v>
      </c>
      <c r="C17396" s="32" t="s">
        <v>905</v>
      </c>
      <c r="D17396" s="33">
        <v>13311.93</v>
      </c>
      <c r="E17396" s="33">
        <v>10649.37</v>
      </c>
    </row>
    <row r="17397" spans="1:5" x14ac:dyDescent="0.25">
      <c r="A17397">
        <v>12</v>
      </c>
      <c r="B17397" s="35" t="str">
        <f t="shared" si="272"/>
        <v>18900323</v>
      </c>
      <c r="C17397" s="32" t="s">
        <v>906</v>
      </c>
      <c r="D17397" s="33">
        <v>354085.88</v>
      </c>
      <c r="E17397" s="33">
        <v>291600.2</v>
      </c>
    </row>
    <row r="17398" spans="1:5" x14ac:dyDescent="0.25">
      <c r="A17398">
        <v>12</v>
      </c>
      <c r="B17398" s="35" t="str">
        <f t="shared" si="272"/>
        <v>18900353</v>
      </c>
      <c r="C17398" s="32" t="s">
        <v>907</v>
      </c>
      <c r="D17398" s="33">
        <v>70153.259999999995</v>
      </c>
      <c r="E17398" s="33">
        <v>59497.38</v>
      </c>
    </row>
    <row r="17399" spans="1:5" x14ac:dyDescent="0.25">
      <c r="A17399">
        <v>12</v>
      </c>
      <c r="B17399" s="35" t="str">
        <f t="shared" si="272"/>
        <v>18900373</v>
      </c>
      <c r="C17399" s="32" t="s">
        <v>908</v>
      </c>
      <c r="D17399" s="33">
        <v>3841916.56</v>
      </c>
      <c r="E17399" s="33">
        <v>3644895.16</v>
      </c>
    </row>
    <row r="17400" spans="1:5" x14ac:dyDescent="0.25">
      <c r="A17400">
        <v>12</v>
      </c>
      <c r="B17400" s="35" t="str">
        <f t="shared" si="272"/>
        <v>18900383</v>
      </c>
      <c r="C17400" s="32" t="s">
        <v>1839</v>
      </c>
      <c r="D17400" s="33">
        <v>79564.59</v>
      </c>
      <c r="E17400" s="33">
        <v>0</v>
      </c>
    </row>
    <row r="17401" spans="1:5" x14ac:dyDescent="0.25">
      <c r="A17401">
        <v>12</v>
      </c>
      <c r="B17401" s="35" t="str">
        <f t="shared" si="272"/>
        <v>18900393</v>
      </c>
      <c r="C17401" s="32" t="s">
        <v>909</v>
      </c>
      <c r="D17401" s="33">
        <v>13951406.98</v>
      </c>
      <c r="E17401" s="33">
        <v>13550888.140000001</v>
      </c>
    </row>
    <row r="17402" spans="1:5" x14ac:dyDescent="0.25">
      <c r="A17402">
        <v>12</v>
      </c>
      <c r="B17402" s="35" t="str">
        <f t="shared" si="272"/>
        <v>18900403</v>
      </c>
      <c r="C17402" s="32" t="s">
        <v>910</v>
      </c>
      <c r="D17402" s="33">
        <v>68577.31</v>
      </c>
      <c r="E17402" s="33">
        <v>5275.39</v>
      </c>
    </row>
    <row r="17403" spans="1:5" x14ac:dyDescent="0.25">
      <c r="A17403">
        <v>12</v>
      </c>
      <c r="B17403" s="35" t="str">
        <f t="shared" si="272"/>
        <v>18900413</v>
      </c>
      <c r="C17403" s="32" t="s">
        <v>911</v>
      </c>
      <c r="D17403" s="33">
        <v>90078.74</v>
      </c>
      <c r="E17403" s="33">
        <v>6929.06</v>
      </c>
    </row>
    <row r="17404" spans="1:5" x14ac:dyDescent="0.25">
      <c r="A17404">
        <v>12</v>
      </c>
      <c r="B17404" s="35" t="str">
        <f t="shared" si="272"/>
        <v>18900423</v>
      </c>
      <c r="C17404" s="32" t="s">
        <v>912</v>
      </c>
      <c r="D17404" s="33">
        <v>359049.75</v>
      </c>
      <c r="E17404" s="33">
        <v>27619.17</v>
      </c>
    </row>
    <row r="17405" spans="1:5" x14ac:dyDescent="0.25">
      <c r="A17405">
        <v>12</v>
      </c>
      <c r="B17405" s="35" t="str">
        <f t="shared" si="272"/>
        <v>18900433</v>
      </c>
      <c r="C17405" s="32" t="s">
        <v>913</v>
      </c>
      <c r="D17405" s="33">
        <v>4237657.84</v>
      </c>
      <c r="E17405" s="33">
        <v>3938529.16</v>
      </c>
    </row>
    <row r="17406" spans="1:5" x14ac:dyDescent="0.25">
      <c r="A17406">
        <v>12</v>
      </c>
      <c r="B17406" s="35" t="str">
        <f t="shared" si="272"/>
        <v>18900443</v>
      </c>
      <c r="C17406" s="32" t="s">
        <v>914</v>
      </c>
      <c r="D17406" s="33">
        <v>63982.67</v>
      </c>
      <c r="E17406" s="33">
        <v>36561.47</v>
      </c>
    </row>
    <row r="17407" spans="1:5" x14ac:dyDescent="0.25">
      <c r="A17407">
        <v>12</v>
      </c>
      <c r="B17407" s="35" t="str">
        <f t="shared" si="272"/>
        <v>18900451</v>
      </c>
      <c r="C17407" s="32" t="s">
        <v>915</v>
      </c>
      <c r="D17407" s="33">
        <v>21699.43</v>
      </c>
      <c r="E17407" s="33">
        <v>12399.67</v>
      </c>
    </row>
    <row r="17408" spans="1:5" x14ac:dyDescent="0.25">
      <c r="A17408">
        <v>12</v>
      </c>
      <c r="B17408" s="35" t="str">
        <f t="shared" si="272"/>
        <v>18900452</v>
      </c>
      <c r="C17408" s="32" t="s">
        <v>916</v>
      </c>
      <c r="D17408" s="33">
        <v>13299.59</v>
      </c>
      <c r="E17408" s="33">
        <v>7599.71</v>
      </c>
    </row>
    <row r="17409" spans="1:5" x14ac:dyDescent="0.25">
      <c r="A17409">
        <v>12</v>
      </c>
      <c r="B17409" s="35" t="str">
        <f t="shared" si="272"/>
        <v>18900463</v>
      </c>
      <c r="C17409" s="32" t="s">
        <v>917</v>
      </c>
      <c r="D17409" s="33">
        <v>0</v>
      </c>
      <c r="E17409" s="33">
        <v>46519.93</v>
      </c>
    </row>
    <row r="17410" spans="1:5" x14ac:dyDescent="0.25">
      <c r="A17410">
        <v>12</v>
      </c>
      <c r="B17410" s="35" t="str">
        <f t="shared" si="272"/>
        <v>18900473</v>
      </c>
      <c r="C17410" s="32" t="s">
        <v>918</v>
      </c>
      <c r="D17410" s="33">
        <v>0</v>
      </c>
      <c r="E17410" s="33">
        <v>91643.5</v>
      </c>
    </row>
    <row r="17411" spans="1:5" x14ac:dyDescent="0.25">
      <c r="A17411">
        <v>12</v>
      </c>
      <c r="B17411" s="35" t="str">
        <f t="shared" si="272"/>
        <v>18900533</v>
      </c>
      <c r="C17411" s="32" t="s">
        <v>919</v>
      </c>
      <c r="D17411" s="33">
        <v>716172.44</v>
      </c>
      <c r="E17411" s="33">
        <v>665619.19999999995</v>
      </c>
    </row>
    <row r="17412" spans="1:5" x14ac:dyDescent="0.25">
      <c r="A17412">
        <v>12</v>
      </c>
      <c r="B17412" s="35" t="str">
        <f t="shared" si="272"/>
        <v xml:space="preserve">F189    </v>
      </c>
      <c r="C17412" s="25" t="s">
        <v>920</v>
      </c>
      <c r="D17412" s="26">
        <v>42196348.229999997</v>
      </c>
      <c r="E17412" s="26">
        <v>39674089.609999999</v>
      </c>
    </row>
    <row r="17413" spans="1:5" x14ac:dyDescent="0.25">
      <c r="A17413">
        <v>12</v>
      </c>
      <c r="B17413" s="35" t="str">
        <f t="shared" si="272"/>
        <v>F1-P110.</v>
      </c>
      <c r="C17413" s="25" t="s">
        <v>230</v>
      </c>
      <c r="D17413" s="26">
        <v>42196348.229999997</v>
      </c>
      <c r="E17413" s="26">
        <v>39674089.609999999</v>
      </c>
    </row>
    <row r="17414" spans="1:5" x14ac:dyDescent="0.25">
      <c r="A17414">
        <v>12</v>
      </c>
      <c r="B17414" s="35" t="str">
        <f t="shared" si="272"/>
        <v>19000001</v>
      </c>
      <c r="C17414" s="32" t="s">
        <v>921</v>
      </c>
      <c r="D17414" s="33">
        <v>0</v>
      </c>
      <c r="E17414" s="33">
        <v>1507674.71</v>
      </c>
    </row>
    <row r="17415" spans="1:5" x14ac:dyDescent="0.25">
      <c r="A17415">
        <v>12</v>
      </c>
      <c r="B17415" s="35" t="str">
        <f t="shared" si="272"/>
        <v>19000003</v>
      </c>
      <c r="C17415" s="32" t="s">
        <v>922</v>
      </c>
      <c r="D17415" s="33">
        <v>2835476.23</v>
      </c>
      <c r="E17415" s="33">
        <v>2578443.14</v>
      </c>
    </row>
    <row r="17416" spans="1:5" x14ac:dyDescent="0.25">
      <c r="A17416">
        <v>12</v>
      </c>
      <c r="B17416" s="35" t="str">
        <f t="shared" si="272"/>
        <v>19000013</v>
      </c>
      <c r="C17416" s="32" t="s">
        <v>923</v>
      </c>
      <c r="D17416" s="33">
        <v>2781500.43</v>
      </c>
      <c r="E17416" s="33">
        <v>1452331.36</v>
      </c>
    </row>
    <row r="17417" spans="1:5" x14ac:dyDescent="0.25">
      <c r="A17417">
        <v>12</v>
      </c>
      <c r="B17417" s="35" t="str">
        <f t="shared" si="272"/>
        <v>19000032</v>
      </c>
      <c r="C17417" s="32" t="s">
        <v>924</v>
      </c>
      <c r="D17417" s="33">
        <v>4610274.3</v>
      </c>
      <c r="E17417" s="33">
        <v>5642339.1600000001</v>
      </c>
    </row>
    <row r="17418" spans="1:5" x14ac:dyDescent="0.25">
      <c r="A17418">
        <v>12</v>
      </c>
      <c r="B17418" s="35" t="str">
        <f t="shared" si="272"/>
        <v>19000042</v>
      </c>
      <c r="C17418" s="32" t="s">
        <v>925</v>
      </c>
      <c r="D17418" s="33">
        <v>2075066.85</v>
      </c>
      <c r="E17418" s="33">
        <v>2136966.65</v>
      </c>
    </row>
    <row r="17419" spans="1:5" x14ac:dyDescent="0.25">
      <c r="A17419">
        <v>12</v>
      </c>
      <c r="B17419" s="35" t="str">
        <f t="shared" si="272"/>
        <v>19000043</v>
      </c>
      <c r="C17419" s="32" t="s">
        <v>926</v>
      </c>
      <c r="D17419" s="33">
        <v>7586808.6399999997</v>
      </c>
      <c r="E17419" s="33">
        <v>7174855.9400000004</v>
      </c>
    </row>
    <row r="17420" spans="1:5" x14ac:dyDescent="0.25">
      <c r="A17420">
        <v>12</v>
      </c>
      <c r="B17420" s="35" t="str">
        <f t="shared" si="272"/>
        <v>19000052</v>
      </c>
      <c r="C17420" s="32" t="s">
        <v>1840</v>
      </c>
      <c r="D17420" s="33">
        <v>2631118.6</v>
      </c>
      <c r="E17420" s="33">
        <v>0</v>
      </c>
    </row>
    <row r="17421" spans="1:5" x14ac:dyDescent="0.25">
      <c r="A17421">
        <v>12</v>
      </c>
      <c r="B17421" s="35" t="str">
        <f t="shared" si="272"/>
        <v>19000081</v>
      </c>
      <c r="C17421" s="32" t="s">
        <v>927</v>
      </c>
      <c r="D17421" s="33">
        <v>10849053.92</v>
      </c>
      <c r="E17421" s="33">
        <v>7978078.1699999999</v>
      </c>
    </row>
    <row r="17422" spans="1:5" x14ac:dyDescent="0.25">
      <c r="A17422">
        <v>12</v>
      </c>
      <c r="B17422" s="35" t="str">
        <f t="shared" si="272"/>
        <v>19000091</v>
      </c>
      <c r="C17422" s="32" t="s">
        <v>928</v>
      </c>
      <c r="D17422" s="33">
        <v>3616125.39</v>
      </c>
      <c r="E17422" s="33">
        <v>2322388.91</v>
      </c>
    </row>
    <row r="17423" spans="1:5" x14ac:dyDescent="0.25">
      <c r="A17423">
        <v>12</v>
      </c>
      <c r="B17423" s="35" t="str">
        <f t="shared" si="272"/>
        <v>19000093</v>
      </c>
      <c r="C17423" s="32" t="s">
        <v>929</v>
      </c>
      <c r="D17423" s="33">
        <v>4494697.67</v>
      </c>
      <c r="E17423" s="33">
        <v>4607007.9400000004</v>
      </c>
    </row>
    <row r="17424" spans="1:5" x14ac:dyDescent="0.25">
      <c r="A17424">
        <v>12</v>
      </c>
      <c r="B17424" s="35" t="str">
        <f t="shared" si="272"/>
        <v>19000103</v>
      </c>
      <c r="C17424" s="32" t="s">
        <v>930</v>
      </c>
      <c r="D17424" s="33">
        <v>959793.8</v>
      </c>
      <c r="E17424" s="33">
        <v>933622.53</v>
      </c>
    </row>
    <row r="17425" spans="1:5" x14ac:dyDescent="0.25">
      <c r="A17425">
        <v>12</v>
      </c>
      <c r="B17425" s="35" t="str">
        <f t="shared" si="272"/>
        <v>19000111</v>
      </c>
      <c r="C17425" s="32" t="s">
        <v>931</v>
      </c>
      <c r="D17425" s="33">
        <v>976948.68</v>
      </c>
      <c r="E17425" s="33">
        <v>830042.6</v>
      </c>
    </row>
    <row r="17426" spans="1:5" x14ac:dyDescent="0.25">
      <c r="A17426">
        <v>12</v>
      </c>
      <c r="B17426" s="35" t="str">
        <f t="shared" si="272"/>
        <v>19000112</v>
      </c>
      <c r="C17426" s="32" t="s">
        <v>932</v>
      </c>
      <c r="D17426" s="33">
        <v>22040.53</v>
      </c>
      <c r="E17426" s="33">
        <v>9445.99</v>
      </c>
    </row>
    <row r="17427" spans="1:5" x14ac:dyDescent="0.25">
      <c r="A17427">
        <v>12</v>
      </c>
      <c r="B17427" s="35" t="str">
        <f t="shared" si="272"/>
        <v>19000122</v>
      </c>
      <c r="C17427" s="32" t="s">
        <v>934</v>
      </c>
      <c r="D17427" s="33">
        <v>-106242.2</v>
      </c>
      <c r="E17427" s="33">
        <v>-120144.27</v>
      </c>
    </row>
    <row r="17428" spans="1:5" x14ac:dyDescent="0.25">
      <c r="A17428">
        <v>12</v>
      </c>
      <c r="B17428" s="35" t="str">
        <f t="shared" si="272"/>
        <v>19000132</v>
      </c>
      <c r="C17428" s="32" t="s">
        <v>935</v>
      </c>
      <c r="D17428" s="33">
        <v>0</v>
      </c>
      <c r="E17428" s="33">
        <v>350919645.93000001</v>
      </c>
    </row>
    <row r="17429" spans="1:5" x14ac:dyDescent="0.25">
      <c r="A17429">
        <v>12</v>
      </c>
      <c r="B17429" s="35" t="str">
        <f t="shared" si="272"/>
        <v>19000133</v>
      </c>
      <c r="C17429" s="32" t="s">
        <v>936</v>
      </c>
      <c r="D17429" s="33">
        <v>14642073.220000001</v>
      </c>
      <c r="E17429" s="33">
        <v>9385828.8499999996</v>
      </c>
    </row>
    <row r="17430" spans="1:5" x14ac:dyDescent="0.25">
      <c r="A17430">
        <v>12</v>
      </c>
      <c r="B17430" s="35" t="str">
        <f t="shared" si="272"/>
        <v>19000151</v>
      </c>
      <c r="C17430" s="32" t="s">
        <v>938</v>
      </c>
      <c r="D17430" s="33">
        <v>251642.22</v>
      </c>
      <c r="E17430" s="33">
        <v>114382.82</v>
      </c>
    </row>
    <row r="17431" spans="1:5" x14ac:dyDescent="0.25">
      <c r="A17431">
        <v>12</v>
      </c>
      <c r="B17431" s="35" t="str">
        <f t="shared" si="272"/>
        <v>19000181</v>
      </c>
      <c r="C17431" s="32" t="s">
        <v>939</v>
      </c>
      <c r="D17431" s="33">
        <v>-1057203.75</v>
      </c>
      <c r="E17431" s="33">
        <v>-2040031.54</v>
      </c>
    </row>
    <row r="17432" spans="1:5" x14ac:dyDescent="0.25">
      <c r="A17432">
        <v>12</v>
      </c>
      <c r="B17432" s="35" t="str">
        <f t="shared" ref="B17432:B17495" si="273">LEFT(C17432,8)</f>
        <v>19000193</v>
      </c>
      <c r="C17432" s="32" t="s">
        <v>940</v>
      </c>
      <c r="D17432" s="33">
        <v>176679.87</v>
      </c>
      <c r="E17432" s="33">
        <v>0.13</v>
      </c>
    </row>
    <row r="17433" spans="1:5" x14ac:dyDescent="0.25">
      <c r="A17433">
        <v>12</v>
      </c>
      <c r="B17433" s="35" t="str">
        <f t="shared" si="273"/>
        <v>19000251</v>
      </c>
      <c r="C17433" s="32" t="s">
        <v>941</v>
      </c>
      <c r="D17433" s="33">
        <v>6357.06</v>
      </c>
      <c r="E17433" s="33">
        <v>1961.44</v>
      </c>
    </row>
    <row r="17434" spans="1:5" x14ac:dyDescent="0.25">
      <c r="A17434">
        <v>12</v>
      </c>
      <c r="B17434" s="35" t="str">
        <f t="shared" si="273"/>
        <v>19000283</v>
      </c>
      <c r="C17434" s="32" t="s">
        <v>942</v>
      </c>
      <c r="D17434" s="33">
        <v>3648677.98</v>
      </c>
      <c r="E17434" s="33">
        <v>6630260.9100000001</v>
      </c>
    </row>
    <row r="17435" spans="1:5" x14ac:dyDescent="0.25">
      <c r="A17435">
        <v>12</v>
      </c>
      <c r="B17435" s="35" t="str">
        <f t="shared" si="273"/>
        <v>19000361</v>
      </c>
      <c r="C17435" s="32" t="s">
        <v>943</v>
      </c>
      <c r="D17435" s="33">
        <v>159437</v>
      </c>
      <c r="E17435" s="33">
        <v>159437</v>
      </c>
    </row>
    <row r="17436" spans="1:5" x14ac:dyDescent="0.25">
      <c r="A17436">
        <v>12</v>
      </c>
      <c r="B17436" s="35" t="str">
        <f t="shared" si="273"/>
        <v>19000371</v>
      </c>
      <c r="C17436" s="32" t="s">
        <v>944</v>
      </c>
      <c r="D17436" s="33">
        <v>19286.96</v>
      </c>
      <c r="E17436" s="33">
        <v>12834.94</v>
      </c>
    </row>
    <row r="17437" spans="1:5" x14ac:dyDescent="0.25">
      <c r="A17437">
        <v>12</v>
      </c>
      <c r="B17437" s="35" t="str">
        <f t="shared" si="273"/>
        <v>19000403</v>
      </c>
      <c r="C17437" s="32" t="s">
        <v>945</v>
      </c>
      <c r="D17437" s="33">
        <v>147449.29999999999</v>
      </c>
      <c r="E17437" s="33">
        <v>139985.9</v>
      </c>
    </row>
    <row r="17438" spans="1:5" x14ac:dyDescent="0.25">
      <c r="A17438">
        <v>12</v>
      </c>
      <c r="B17438" s="35" t="str">
        <f t="shared" si="273"/>
        <v>19000441</v>
      </c>
      <c r="C17438" s="32" t="s">
        <v>946</v>
      </c>
      <c r="D17438" s="33">
        <v>7738603.0199999996</v>
      </c>
      <c r="E17438" s="33">
        <v>11264226.609999999</v>
      </c>
    </row>
    <row r="17439" spans="1:5" x14ac:dyDescent="0.25">
      <c r="A17439">
        <v>12</v>
      </c>
      <c r="B17439" s="35" t="str">
        <f t="shared" si="273"/>
        <v>19000443</v>
      </c>
      <c r="C17439" s="32" t="s">
        <v>947</v>
      </c>
      <c r="D17439" s="33">
        <v>73267991.299999997</v>
      </c>
      <c r="E17439" s="33">
        <v>37599375.450000003</v>
      </c>
    </row>
    <row r="17440" spans="1:5" x14ac:dyDescent="0.25">
      <c r="A17440">
        <v>12</v>
      </c>
      <c r="B17440" s="35" t="str">
        <f t="shared" si="273"/>
        <v>19000453</v>
      </c>
      <c r="C17440" s="32" t="s">
        <v>948</v>
      </c>
      <c r="D17440" s="33">
        <v>3976280.6</v>
      </c>
      <c r="E17440" s="33">
        <v>2639809.62</v>
      </c>
    </row>
    <row r="17441" spans="1:5" x14ac:dyDescent="0.25">
      <c r="A17441">
        <v>12</v>
      </c>
      <c r="B17441" s="35" t="str">
        <f t="shared" si="273"/>
        <v>19000463</v>
      </c>
      <c r="C17441" s="32" t="s">
        <v>949</v>
      </c>
      <c r="D17441" s="33">
        <v>-1776600.46</v>
      </c>
      <c r="E17441" s="33">
        <v>-867299.93</v>
      </c>
    </row>
    <row r="17442" spans="1:5" x14ac:dyDescent="0.25">
      <c r="A17442">
        <v>12</v>
      </c>
      <c r="B17442" s="35" t="str">
        <f t="shared" si="273"/>
        <v>19000471</v>
      </c>
      <c r="C17442" s="32" t="s">
        <v>950</v>
      </c>
      <c r="D17442" s="33">
        <v>4019044.25</v>
      </c>
      <c r="E17442" s="33">
        <v>4147857.24</v>
      </c>
    </row>
    <row r="17443" spans="1:5" x14ac:dyDescent="0.25">
      <c r="A17443">
        <v>12</v>
      </c>
      <c r="B17443" s="35" t="str">
        <f t="shared" si="273"/>
        <v>19000473</v>
      </c>
      <c r="C17443" s="32" t="s">
        <v>951</v>
      </c>
      <c r="D17443" s="33">
        <v>2562568</v>
      </c>
      <c r="E17443" s="33">
        <v>2562568</v>
      </c>
    </row>
    <row r="17444" spans="1:5" x14ac:dyDescent="0.25">
      <c r="A17444">
        <v>12</v>
      </c>
      <c r="B17444" s="35" t="str">
        <f t="shared" si="273"/>
        <v>19000491</v>
      </c>
      <c r="C17444" s="32" t="s">
        <v>952</v>
      </c>
      <c r="D17444" s="33">
        <v>1968982.75</v>
      </c>
      <c r="E17444" s="33">
        <v>1123288.53</v>
      </c>
    </row>
    <row r="17445" spans="1:5" x14ac:dyDescent="0.25">
      <c r="A17445">
        <v>12</v>
      </c>
      <c r="B17445" s="35" t="str">
        <f t="shared" si="273"/>
        <v>19000551</v>
      </c>
      <c r="C17445" s="32" t="s">
        <v>1841</v>
      </c>
      <c r="D17445" s="33">
        <v>1965399</v>
      </c>
      <c r="E17445" s="33">
        <v>0</v>
      </c>
    </row>
    <row r="17446" spans="1:5" x14ac:dyDescent="0.25">
      <c r="A17446">
        <v>12</v>
      </c>
      <c r="B17446" s="35" t="str">
        <f t="shared" si="273"/>
        <v>19000552</v>
      </c>
      <c r="C17446" s="32" t="s">
        <v>953</v>
      </c>
      <c r="D17446" s="33">
        <v>570378.18000000005</v>
      </c>
      <c r="E17446" s="33">
        <v>363905.6</v>
      </c>
    </row>
    <row r="17447" spans="1:5" x14ac:dyDescent="0.25">
      <c r="A17447">
        <v>12</v>
      </c>
      <c r="B17447" s="35" t="str">
        <f t="shared" si="273"/>
        <v>19000553</v>
      </c>
      <c r="C17447" s="32" t="s">
        <v>954</v>
      </c>
      <c r="D17447" s="33">
        <v>134756.29999999999</v>
      </c>
      <c r="E17447" s="33">
        <v>49647.08</v>
      </c>
    </row>
    <row r="17448" spans="1:5" x14ac:dyDescent="0.25">
      <c r="A17448">
        <v>12</v>
      </c>
      <c r="B17448" s="35" t="str">
        <f t="shared" si="273"/>
        <v>19000562</v>
      </c>
      <c r="C17448" s="32" t="s">
        <v>955</v>
      </c>
      <c r="D17448" s="33">
        <v>1070070.04</v>
      </c>
      <c r="E17448" s="33">
        <v>1286866.46</v>
      </c>
    </row>
    <row r="17449" spans="1:5" x14ac:dyDescent="0.25">
      <c r="A17449">
        <v>12</v>
      </c>
      <c r="B17449" s="35" t="str">
        <f t="shared" si="273"/>
        <v>19000572</v>
      </c>
      <c r="C17449" s="32" t="s">
        <v>956</v>
      </c>
      <c r="D17449" s="33">
        <v>227787.01</v>
      </c>
      <c r="E17449" s="33">
        <v>268860.56</v>
      </c>
    </row>
    <row r="17450" spans="1:5" x14ac:dyDescent="0.25">
      <c r="A17450">
        <v>12</v>
      </c>
      <c r="B17450" s="35" t="str">
        <f t="shared" si="273"/>
        <v>19000573</v>
      </c>
      <c r="C17450" s="32" t="s">
        <v>957</v>
      </c>
      <c r="D17450" s="33">
        <v>216933.91</v>
      </c>
      <c r="E17450" s="33">
        <v>168726.39</v>
      </c>
    </row>
    <row r="17451" spans="1:5" x14ac:dyDescent="0.25">
      <c r="A17451">
        <v>12</v>
      </c>
      <c r="B17451" s="35" t="str">
        <f t="shared" si="273"/>
        <v>19000581</v>
      </c>
      <c r="C17451" s="32" t="s">
        <v>958</v>
      </c>
      <c r="D17451" s="33">
        <v>2560661.15</v>
      </c>
      <c r="E17451" s="33">
        <v>1350606.75</v>
      </c>
    </row>
    <row r="17452" spans="1:5" x14ac:dyDescent="0.25">
      <c r="A17452">
        <v>12</v>
      </c>
      <c r="B17452" s="35" t="str">
        <f t="shared" si="273"/>
        <v>19000592</v>
      </c>
      <c r="C17452" s="32" t="s">
        <v>959</v>
      </c>
      <c r="D17452" s="33">
        <v>3886993.92</v>
      </c>
      <c r="E17452" s="33">
        <v>196273.15</v>
      </c>
    </row>
    <row r="17453" spans="1:5" x14ac:dyDescent="0.25">
      <c r="A17453">
        <v>12</v>
      </c>
      <c r="B17453" s="35" t="str">
        <f t="shared" si="273"/>
        <v>19000601</v>
      </c>
      <c r="C17453" s="32" t="s">
        <v>960</v>
      </c>
      <c r="D17453" s="33">
        <v>189033730</v>
      </c>
      <c r="E17453" s="33">
        <v>187617117</v>
      </c>
    </row>
    <row r="17454" spans="1:5" x14ac:dyDescent="0.25">
      <c r="A17454">
        <v>12</v>
      </c>
      <c r="B17454" s="35" t="str">
        <f t="shared" si="273"/>
        <v>19000621</v>
      </c>
      <c r="C17454" s="32" t="s">
        <v>961</v>
      </c>
      <c r="D17454" s="33">
        <v>69021853.25</v>
      </c>
      <c r="E17454" s="33">
        <v>30213579.850000001</v>
      </c>
    </row>
    <row r="17455" spans="1:5" x14ac:dyDescent="0.25">
      <c r="A17455">
        <v>12</v>
      </c>
      <c r="B17455" s="35" t="str">
        <f t="shared" si="273"/>
        <v>19000641</v>
      </c>
      <c r="C17455" s="32" t="s">
        <v>962</v>
      </c>
      <c r="D17455" s="33">
        <v>13481.13</v>
      </c>
      <c r="E17455" s="33">
        <v>418679.8</v>
      </c>
    </row>
    <row r="17456" spans="1:5" x14ac:dyDescent="0.25">
      <c r="A17456">
        <v>12</v>
      </c>
      <c r="B17456" s="35" t="str">
        <f t="shared" si="273"/>
        <v>19000671</v>
      </c>
      <c r="C17456" s="32" t="s">
        <v>963</v>
      </c>
      <c r="D17456" s="33">
        <v>32765538.120000001</v>
      </c>
      <c r="E17456" s="33">
        <v>19659322.870000001</v>
      </c>
    </row>
    <row r="17457" spans="1:5" x14ac:dyDescent="0.25">
      <c r="A17457">
        <v>12</v>
      </c>
      <c r="B17457" s="35" t="str">
        <f t="shared" si="273"/>
        <v>19000691</v>
      </c>
      <c r="C17457" s="32" t="s">
        <v>964</v>
      </c>
      <c r="D17457" s="33">
        <v>87500</v>
      </c>
      <c r="E17457" s="33">
        <v>49000</v>
      </c>
    </row>
    <row r="17458" spans="1:5" x14ac:dyDescent="0.25">
      <c r="A17458">
        <v>12</v>
      </c>
      <c r="B17458" s="35" t="str">
        <f t="shared" si="273"/>
        <v>19000692</v>
      </c>
      <c r="C17458" s="32" t="s">
        <v>965</v>
      </c>
      <c r="D17458" s="33">
        <v>61250</v>
      </c>
      <c r="E17458" s="33">
        <v>752500</v>
      </c>
    </row>
    <row r="17459" spans="1:5" x14ac:dyDescent="0.25">
      <c r="A17459">
        <v>12</v>
      </c>
      <c r="B17459" s="35" t="str">
        <f t="shared" si="273"/>
        <v>19000711</v>
      </c>
      <c r="C17459" s="32" t="s">
        <v>966</v>
      </c>
      <c r="D17459" s="33">
        <v>344976.85</v>
      </c>
      <c r="E17459" s="33">
        <v>156807.69</v>
      </c>
    </row>
    <row r="17460" spans="1:5" x14ac:dyDescent="0.25">
      <c r="A17460">
        <v>12</v>
      </c>
      <c r="B17460" s="35" t="str">
        <f t="shared" si="273"/>
        <v>19000721</v>
      </c>
      <c r="C17460" s="32" t="s">
        <v>967</v>
      </c>
      <c r="D17460" s="33">
        <v>10869.86</v>
      </c>
      <c r="E17460" s="33">
        <v>10869.86</v>
      </c>
    </row>
    <row r="17461" spans="1:5" x14ac:dyDescent="0.25">
      <c r="A17461">
        <v>12</v>
      </c>
      <c r="B17461" s="35" t="str">
        <f t="shared" si="273"/>
        <v>19000741</v>
      </c>
      <c r="C17461" s="32" t="s">
        <v>1842</v>
      </c>
      <c r="D17461" s="33">
        <v>1959.48</v>
      </c>
      <c r="E17461" s="33">
        <v>0</v>
      </c>
    </row>
    <row r="17462" spans="1:5" x14ac:dyDescent="0.25">
      <c r="A17462">
        <v>12</v>
      </c>
      <c r="B17462" s="35" t="str">
        <f t="shared" si="273"/>
        <v>19000751</v>
      </c>
      <c r="C17462" s="32" t="s">
        <v>968</v>
      </c>
      <c r="D17462" s="33">
        <v>1376713.8</v>
      </c>
      <c r="E17462" s="33">
        <v>1017576</v>
      </c>
    </row>
    <row r="17463" spans="1:5" x14ac:dyDescent="0.25">
      <c r="A17463">
        <v>12</v>
      </c>
      <c r="B17463" s="35" t="str">
        <f t="shared" si="273"/>
        <v>19000752</v>
      </c>
      <c r="C17463" s="32" t="s">
        <v>969</v>
      </c>
      <c r="D17463" s="33">
        <v>736411.2</v>
      </c>
      <c r="E17463" s="33">
        <v>544299</v>
      </c>
    </row>
    <row r="17464" spans="1:5" x14ac:dyDescent="0.25">
      <c r="A17464">
        <v>12</v>
      </c>
      <c r="B17464" s="35" t="str">
        <f t="shared" si="273"/>
        <v>19000781</v>
      </c>
      <c r="C17464" s="32" t="s">
        <v>970</v>
      </c>
      <c r="D17464" s="33">
        <v>2858809.14</v>
      </c>
      <c r="E17464" s="33">
        <v>2751355.47</v>
      </c>
    </row>
    <row r="17465" spans="1:5" x14ac:dyDescent="0.25">
      <c r="A17465">
        <v>12</v>
      </c>
      <c r="B17465" s="35" t="str">
        <f t="shared" si="273"/>
        <v>19000791</v>
      </c>
      <c r="C17465" s="32" t="s">
        <v>971</v>
      </c>
      <c r="D17465" s="33">
        <v>5836.71</v>
      </c>
      <c r="E17465" s="33">
        <v>-5260.6</v>
      </c>
    </row>
    <row r="17466" spans="1:5" x14ac:dyDescent="0.25">
      <c r="A17466">
        <v>12</v>
      </c>
      <c r="B17466" s="35" t="str">
        <f t="shared" si="273"/>
        <v>19000801</v>
      </c>
      <c r="C17466" s="32" t="s">
        <v>972</v>
      </c>
      <c r="D17466" s="33">
        <v>-561.96</v>
      </c>
      <c r="E17466" s="33">
        <v>10034.280000000001</v>
      </c>
    </row>
    <row r="17467" spans="1:5" x14ac:dyDescent="0.25">
      <c r="A17467">
        <v>12</v>
      </c>
      <c r="B17467" s="35" t="str">
        <f t="shared" si="273"/>
        <v>19000811</v>
      </c>
      <c r="C17467" s="32" t="s">
        <v>973</v>
      </c>
      <c r="D17467" s="33">
        <v>2066.2800000000002</v>
      </c>
      <c r="E17467" s="33">
        <v>14686.44</v>
      </c>
    </row>
    <row r="17468" spans="1:5" x14ac:dyDescent="0.25">
      <c r="A17468">
        <v>12</v>
      </c>
      <c r="B17468" s="35" t="str">
        <f t="shared" si="273"/>
        <v>19000831</v>
      </c>
      <c r="C17468" s="32" t="s">
        <v>974</v>
      </c>
      <c r="D17468" s="33">
        <v>536792.56999999995</v>
      </c>
      <c r="E17468" s="33">
        <v>208401.79</v>
      </c>
    </row>
    <row r="17469" spans="1:5" x14ac:dyDescent="0.25">
      <c r="A17469">
        <v>12</v>
      </c>
      <c r="B17469" s="35" t="str">
        <f t="shared" si="273"/>
        <v>19000841</v>
      </c>
      <c r="C17469" s="32" t="s">
        <v>975</v>
      </c>
      <c r="D17469" s="33">
        <v>-173700.97</v>
      </c>
      <c r="E17469" s="33">
        <v>-72655.509999999995</v>
      </c>
    </row>
    <row r="17470" spans="1:5" x14ac:dyDescent="0.25">
      <c r="A17470">
        <v>12</v>
      </c>
      <c r="B17470" s="35" t="str">
        <f t="shared" si="273"/>
        <v>19000851</v>
      </c>
      <c r="C17470" s="32" t="s">
        <v>976</v>
      </c>
      <c r="D17470" s="33">
        <v>558786.34</v>
      </c>
      <c r="E17470" s="33">
        <v>152396.29</v>
      </c>
    </row>
    <row r="17471" spans="1:5" x14ac:dyDescent="0.25">
      <c r="A17471">
        <v>12</v>
      </c>
      <c r="B17471" s="35" t="str">
        <f t="shared" si="273"/>
        <v>19000861</v>
      </c>
      <c r="C17471" s="32" t="s">
        <v>977</v>
      </c>
      <c r="D17471" s="33">
        <v>140502.76</v>
      </c>
      <c r="E17471" s="33">
        <v>38318.949999999997</v>
      </c>
    </row>
    <row r="17472" spans="1:5" x14ac:dyDescent="0.25">
      <c r="A17472">
        <v>12</v>
      </c>
      <c r="B17472" s="35" t="str">
        <f t="shared" si="273"/>
        <v>19000871</v>
      </c>
      <c r="C17472" s="32" t="s">
        <v>978</v>
      </c>
      <c r="D17472" s="33">
        <v>2706973.85</v>
      </c>
      <c r="E17472" s="33">
        <v>1549497.81</v>
      </c>
    </row>
    <row r="17473" spans="1:5" x14ac:dyDescent="0.25">
      <c r="A17473">
        <v>12</v>
      </c>
      <c r="B17473" s="35" t="str">
        <f t="shared" si="273"/>
        <v>19000881</v>
      </c>
      <c r="C17473" s="32" t="s">
        <v>979</v>
      </c>
      <c r="D17473" s="33">
        <v>0</v>
      </c>
      <c r="E17473" s="33">
        <v>-739489.53</v>
      </c>
    </row>
    <row r="17474" spans="1:5" x14ac:dyDescent="0.25">
      <c r="A17474">
        <v>12</v>
      </c>
      <c r="B17474" s="35" t="str">
        <f t="shared" si="273"/>
        <v>19000891</v>
      </c>
      <c r="C17474" s="32" t="s">
        <v>980</v>
      </c>
      <c r="D17474" s="33">
        <v>0</v>
      </c>
      <c r="E17474" s="33">
        <v>662137876</v>
      </c>
    </row>
    <row r="17475" spans="1:5" x14ac:dyDescent="0.25">
      <c r="A17475">
        <v>12</v>
      </c>
      <c r="B17475" s="35" t="str">
        <f t="shared" si="273"/>
        <v>19002003</v>
      </c>
      <c r="C17475" s="32" t="s">
        <v>984</v>
      </c>
      <c r="D17475" s="33">
        <v>38762492.890000001</v>
      </c>
      <c r="E17475" s="33">
        <v>0.42</v>
      </c>
    </row>
    <row r="17476" spans="1:5" x14ac:dyDescent="0.25">
      <c r="A17476">
        <v>12</v>
      </c>
      <c r="B17476" s="35" t="str">
        <f t="shared" si="273"/>
        <v>19003011</v>
      </c>
      <c r="C17476" s="32" t="s">
        <v>985</v>
      </c>
      <c r="D17476" s="33">
        <v>1064026.6000000001</v>
      </c>
      <c r="E17476" s="33">
        <v>483649.6</v>
      </c>
    </row>
    <row r="17477" spans="1:5" x14ac:dyDescent="0.25">
      <c r="A17477">
        <v>12</v>
      </c>
      <c r="B17477" s="35" t="str">
        <f t="shared" si="273"/>
        <v>19003021</v>
      </c>
      <c r="C17477" s="32" t="s">
        <v>986</v>
      </c>
      <c r="D17477" s="33">
        <v>308018.55</v>
      </c>
      <c r="E17477" s="33">
        <v>140010.15</v>
      </c>
    </row>
    <row r="17478" spans="1:5" x14ac:dyDescent="0.25">
      <c r="A17478">
        <v>12</v>
      </c>
      <c r="B17478" s="35" t="str">
        <f t="shared" si="273"/>
        <v>19003031</v>
      </c>
      <c r="C17478" s="32" t="s">
        <v>1843</v>
      </c>
      <c r="D17478" s="33">
        <v>440092.45</v>
      </c>
      <c r="E17478" s="33">
        <v>0</v>
      </c>
    </row>
    <row r="17479" spans="1:5" x14ac:dyDescent="0.25">
      <c r="A17479">
        <v>12</v>
      </c>
      <c r="B17479" s="35" t="str">
        <f t="shared" si="273"/>
        <v>19003032</v>
      </c>
      <c r="C17479" s="32" t="s">
        <v>1844</v>
      </c>
      <c r="D17479" s="33">
        <v>6856414.9500000002</v>
      </c>
      <c r="E17479" s="33">
        <v>0</v>
      </c>
    </row>
    <row r="17480" spans="1:5" x14ac:dyDescent="0.25">
      <c r="A17480">
        <v>12</v>
      </c>
      <c r="B17480" s="35" t="str">
        <f t="shared" si="273"/>
        <v>19003041</v>
      </c>
      <c r="C17480" s="32" t="s">
        <v>987</v>
      </c>
      <c r="D17480" s="33">
        <v>3920000</v>
      </c>
      <c r="E17480" s="33">
        <v>2163000</v>
      </c>
    </row>
    <row r="17481" spans="1:5" x14ac:dyDescent="0.25">
      <c r="A17481">
        <v>12</v>
      </c>
      <c r="B17481" s="35" t="str">
        <f t="shared" si="273"/>
        <v>19003042</v>
      </c>
      <c r="C17481" s="32" t="s">
        <v>988</v>
      </c>
      <c r="D17481" s="33">
        <v>735000</v>
      </c>
      <c r="E17481" s="33">
        <v>1701000</v>
      </c>
    </row>
    <row r="17482" spans="1:5" x14ac:dyDescent="0.25">
      <c r="A17482">
        <v>12</v>
      </c>
      <c r="B17482" s="35" t="str">
        <f t="shared" si="273"/>
        <v xml:space="preserve">F190    </v>
      </c>
      <c r="C17482" s="25" t="s">
        <v>989</v>
      </c>
      <c r="D17482" s="26">
        <v>515892745.51999998</v>
      </c>
      <c r="E17482" s="26">
        <v>1375504644.3499999</v>
      </c>
    </row>
    <row r="17483" spans="1:5" x14ac:dyDescent="0.25">
      <c r="A17483">
        <v>12</v>
      </c>
      <c r="B17483" s="35" t="str">
        <f t="shared" si="273"/>
        <v>F1-P110.</v>
      </c>
      <c r="C17483" s="25" t="s">
        <v>231</v>
      </c>
      <c r="D17483" s="26">
        <v>515892745.51999998</v>
      </c>
      <c r="E17483" s="26">
        <v>1375504644.3499999</v>
      </c>
    </row>
    <row r="17484" spans="1:5" x14ac:dyDescent="0.25">
      <c r="A17484">
        <v>12</v>
      </c>
      <c r="B17484" s="35" t="str">
        <f t="shared" si="273"/>
        <v>19100012</v>
      </c>
      <c r="C17484" s="32" t="s">
        <v>990</v>
      </c>
      <c r="D17484" s="33">
        <v>6595868.7699999996</v>
      </c>
      <c r="E17484" s="33">
        <v>630515.52</v>
      </c>
    </row>
    <row r="17485" spans="1:5" x14ac:dyDescent="0.25">
      <c r="A17485">
        <v>12</v>
      </c>
      <c r="B17485" s="35" t="str">
        <f t="shared" si="273"/>
        <v>19100022</v>
      </c>
      <c r="C17485" s="32" t="s">
        <v>991</v>
      </c>
      <c r="D17485" s="33">
        <v>8374401.0800000001</v>
      </c>
      <c r="E17485" s="33">
        <v>-5134890.42</v>
      </c>
    </row>
    <row r="17486" spans="1:5" x14ac:dyDescent="0.25">
      <c r="A17486">
        <v>12</v>
      </c>
      <c r="B17486" s="35" t="str">
        <f t="shared" si="273"/>
        <v>19100132</v>
      </c>
      <c r="C17486" s="32" t="s">
        <v>992</v>
      </c>
      <c r="D17486" s="33">
        <v>9128.68</v>
      </c>
      <c r="E17486" s="33">
        <v>-50661.81</v>
      </c>
    </row>
    <row r="17487" spans="1:5" x14ac:dyDescent="0.25">
      <c r="A17487">
        <v>12</v>
      </c>
      <c r="B17487" s="35" t="str">
        <f t="shared" si="273"/>
        <v>19100142</v>
      </c>
      <c r="C17487" s="32" t="s">
        <v>993</v>
      </c>
      <c r="D17487" s="33">
        <v>106679.96</v>
      </c>
      <c r="E17487" s="33">
        <v>46941.33</v>
      </c>
    </row>
    <row r="17488" spans="1:5" x14ac:dyDescent="0.25">
      <c r="A17488">
        <v>12</v>
      </c>
      <c r="B17488" s="35" t="str">
        <f t="shared" si="273"/>
        <v>19100152</v>
      </c>
      <c r="C17488" s="32" t="s">
        <v>994</v>
      </c>
      <c r="D17488" s="33">
        <v>14383031.93</v>
      </c>
      <c r="E17488" s="33">
        <v>-152574.91</v>
      </c>
    </row>
    <row r="17489" spans="1:5" x14ac:dyDescent="0.25">
      <c r="A17489">
        <v>12</v>
      </c>
      <c r="B17489" s="35" t="str">
        <f t="shared" si="273"/>
        <v>19100162</v>
      </c>
      <c r="C17489" s="32" t="s">
        <v>995</v>
      </c>
      <c r="D17489" s="33">
        <v>-26684345.039999999</v>
      </c>
      <c r="E17489" s="33">
        <v>-11390293.1</v>
      </c>
    </row>
    <row r="17490" spans="1:5" x14ac:dyDescent="0.25">
      <c r="A17490">
        <v>12</v>
      </c>
      <c r="B17490" s="35" t="str">
        <f t="shared" si="273"/>
        <v xml:space="preserve">F191    </v>
      </c>
      <c r="C17490" s="25" t="s">
        <v>996</v>
      </c>
      <c r="D17490" s="26">
        <v>2784765.38</v>
      </c>
      <c r="E17490" s="26">
        <v>-16050963.390000001</v>
      </c>
    </row>
    <row r="17491" spans="1:5" x14ac:dyDescent="0.25">
      <c r="A17491">
        <v>12</v>
      </c>
      <c r="B17491" s="35" t="str">
        <f t="shared" si="273"/>
        <v>F1-P110.</v>
      </c>
      <c r="C17491" s="25" t="s">
        <v>232</v>
      </c>
      <c r="D17491" s="26">
        <v>2784765.38</v>
      </c>
      <c r="E17491" s="26">
        <v>-16050963.390000001</v>
      </c>
    </row>
    <row r="17492" spans="1:5" x14ac:dyDescent="0.25">
      <c r="A17492">
        <v>12</v>
      </c>
      <c r="B17492" s="35" t="str">
        <f t="shared" si="273"/>
        <v>F1-P110.</v>
      </c>
      <c r="C17492" s="30" t="s">
        <v>233</v>
      </c>
      <c r="D17492" s="31">
        <v>1549741595.3199999</v>
      </c>
      <c r="E17492" s="31">
        <v>2267072726.0599999</v>
      </c>
    </row>
    <row r="17493" spans="1:5" x14ac:dyDescent="0.25">
      <c r="A17493">
        <v>12</v>
      </c>
      <c r="B17493" s="35" t="str">
        <f t="shared" si="273"/>
        <v>F1.P110.</v>
      </c>
      <c r="C17493" s="30" t="s">
        <v>234</v>
      </c>
      <c r="D17493" s="31">
        <v>11593971660.01</v>
      </c>
      <c r="E17493" s="31">
        <v>12625792218.959999</v>
      </c>
    </row>
    <row r="17494" spans="1:5" x14ac:dyDescent="0.25">
      <c r="A17494">
        <v>12</v>
      </c>
      <c r="B17494" s="35" t="str">
        <f t="shared" si="273"/>
        <v>Liabilit</v>
      </c>
      <c r="C17494" s="36" t="s">
        <v>997</v>
      </c>
      <c r="D17494" s="37" t="s">
        <v>998</v>
      </c>
      <c r="E17494" s="37" t="s">
        <v>999</v>
      </c>
    </row>
    <row r="17495" spans="1:5" x14ac:dyDescent="0.25">
      <c r="A17495">
        <v>12</v>
      </c>
      <c r="B17495" s="35" t="str">
        <f t="shared" si="273"/>
        <v>20100023</v>
      </c>
      <c r="C17495" s="32" t="s">
        <v>1000</v>
      </c>
      <c r="D17495" s="34">
        <v>-859037.91</v>
      </c>
      <c r="E17495" s="34">
        <v>-859037.91</v>
      </c>
    </row>
    <row r="17496" spans="1:5" x14ac:dyDescent="0.25">
      <c r="A17496">
        <v>12</v>
      </c>
      <c r="B17496" s="35" t="str">
        <f t="shared" ref="B17496:B17559" si="274">LEFT(C17496,8)</f>
        <v xml:space="preserve">F201    </v>
      </c>
      <c r="C17496" s="25" t="s">
        <v>1001</v>
      </c>
      <c r="D17496" s="27">
        <v>-859037.91</v>
      </c>
      <c r="E17496" s="27">
        <v>-859037.91</v>
      </c>
    </row>
    <row r="17497" spans="1:5" x14ac:dyDescent="0.25">
      <c r="A17497">
        <v>12</v>
      </c>
      <c r="B17497" s="35" t="str">
        <f t="shared" si="274"/>
        <v>F1-P112.</v>
      </c>
      <c r="C17497" s="25" t="s">
        <v>235</v>
      </c>
      <c r="D17497" s="27">
        <v>-859037.91</v>
      </c>
      <c r="E17497" s="27">
        <v>-859037.91</v>
      </c>
    </row>
    <row r="17498" spans="1:5" x14ac:dyDescent="0.25">
      <c r="A17498">
        <v>12</v>
      </c>
      <c r="B17498" s="35" t="str">
        <f t="shared" si="274"/>
        <v>20700003</v>
      </c>
      <c r="C17498" s="32" t="s">
        <v>1002</v>
      </c>
      <c r="D17498" s="34">
        <v>-122847945.22</v>
      </c>
      <c r="E17498" s="34">
        <v>-122847945.22</v>
      </c>
    </row>
    <row r="17499" spans="1:5" x14ac:dyDescent="0.25">
      <c r="A17499">
        <v>12</v>
      </c>
      <c r="B17499" s="35" t="str">
        <f t="shared" si="274"/>
        <v>20700013</v>
      </c>
      <c r="C17499" s="32" t="s">
        <v>1003</v>
      </c>
      <c r="D17499" s="34">
        <v>-338395484.31</v>
      </c>
      <c r="E17499" s="34">
        <v>-338395484.31</v>
      </c>
    </row>
    <row r="17500" spans="1:5" x14ac:dyDescent="0.25">
      <c r="A17500">
        <v>12</v>
      </c>
      <c r="B17500" s="35" t="str">
        <f t="shared" si="274"/>
        <v>20700023</v>
      </c>
      <c r="C17500" s="32" t="s">
        <v>1004</v>
      </c>
      <c r="D17500" s="34">
        <v>-16901820.34</v>
      </c>
      <c r="E17500" s="34">
        <v>-16901820.34</v>
      </c>
    </row>
    <row r="17501" spans="1:5" x14ac:dyDescent="0.25">
      <c r="A17501">
        <v>12</v>
      </c>
      <c r="B17501" s="35" t="str">
        <f t="shared" si="274"/>
        <v xml:space="preserve">F207    </v>
      </c>
      <c r="C17501" s="25" t="s">
        <v>1005</v>
      </c>
      <c r="D17501" s="27">
        <v>-478145249.87</v>
      </c>
      <c r="E17501" s="27">
        <v>-478145249.87</v>
      </c>
    </row>
    <row r="17502" spans="1:5" x14ac:dyDescent="0.25">
      <c r="A17502">
        <v>12</v>
      </c>
      <c r="B17502" s="35" t="str">
        <f t="shared" si="274"/>
        <v>F1-P112.</v>
      </c>
      <c r="C17502" s="25" t="s">
        <v>236</v>
      </c>
      <c r="D17502" s="27">
        <v>-478145249.87</v>
      </c>
      <c r="E17502" s="27">
        <v>-478145249.87</v>
      </c>
    </row>
    <row r="17503" spans="1:5" x14ac:dyDescent="0.25">
      <c r="A17503">
        <v>12</v>
      </c>
      <c r="B17503" s="35" t="str">
        <f t="shared" si="274"/>
        <v>21100003</v>
      </c>
      <c r="C17503" s="32" t="s">
        <v>1006</v>
      </c>
      <c r="D17503" s="34">
        <v>-2803605116.4699998</v>
      </c>
      <c r="E17503" s="34">
        <v>-2803605116.4699998</v>
      </c>
    </row>
    <row r="17504" spans="1:5" x14ac:dyDescent="0.25">
      <c r="A17504">
        <v>12</v>
      </c>
      <c r="B17504" s="35" t="str">
        <f t="shared" si="274"/>
        <v>21100383</v>
      </c>
      <c r="C17504" s="32" t="s">
        <v>1007</v>
      </c>
      <c r="D17504" s="34">
        <v>-491575</v>
      </c>
      <c r="E17504" s="34">
        <v>-491575</v>
      </c>
    </row>
    <row r="17505" spans="1:5" x14ac:dyDescent="0.25">
      <c r="A17505">
        <v>12</v>
      </c>
      <c r="B17505" s="35" t="str">
        <f t="shared" si="274"/>
        <v xml:space="preserve">F211    </v>
      </c>
      <c r="C17505" s="25" t="s">
        <v>1008</v>
      </c>
      <c r="D17505" s="27">
        <v>-2804096691.4699998</v>
      </c>
      <c r="E17505" s="27">
        <v>-2804096691.4699998</v>
      </c>
    </row>
    <row r="17506" spans="1:5" x14ac:dyDescent="0.25">
      <c r="A17506">
        <v>12</v>
      </c>
      <c r="B17506" s="35" t="str">
        <f t="shared" si="274"/>
        <v>F1-P112.</v>
      </c>
      <c r="C17506" s="25" t="s">
        <v>237</v>
      </c>
      <c r="D17506" s="27">
        <v>-2804096691.4699998</v>
      </c>
      <c r="E17506" s="27">
        <v>-2804096691.4699998</v>
      </c>
    </row>
    <row r="17507" spans="1:5" x14ac:dyDescent="0.25">
      <c r="A17507">
        <v>12</v>
      </c>
      <c r="B17507" s="35" t="str">
        <f t="shared" si="274"/>
        <v>21400013</v>
      </c>
      <c r="C17507" s="32" t="s">
        <v>1009</v>
      </c>
      <c r="D17507" s="34">
        <v>2148854.7200000002</v>
      </c>
      <c r="E17507" s="34">
        <v>2148854.7200000002</v>
      </c>
    </row>
    <row r="17508" spans="1:5" x14ac:dyDescent="0.25">
      <c r="A17508">
        <v>12</v>
      </c>
      <c r="B17508" s="35" t="str">
        <f t="shared" si="274"/>
        <v>21400033</v>
      </c>
      <c r="C17508" s="32" t="s">
        <v>1010</v>
      </c>
      <c r="D17508" s="34">
        <v>4985024.68</v>
      </c>
      <c r="E17508" s="34">
        <v>4985024.68</v>
      </c>
    </row>
    <row r="17509" spans="1:5" x14ac:dyDescent="0.25">
      <c r="A17509">
        <v>12</v>
      </c>
      <c r="B17509" s="35" t="str">
        <f t="shared" si="274"/>
        <v xml:space="preserve">F214    </v>
      </c>
      <c r="C17509" s="25" t="s">
        <v>1011</v>
      </c>
      <c r="D17509" s="27">
        <v>7133879.4000000004</v>
      </c>
      <c r="E17509" s="27">
        <v>7133879.4000000004</v>
      </c>
    </row>
    <row r="17510" spans="1:5" x14ac:dyDescent="0.25">
      <c r="A17510">
        <v>12</v>
      </c>
      <c r="B17510" s="35" t="str">
        <f t="shared" si="274"/>
        <v>F1-P112.</v>
      </c>
      <c r="C17510" s="25" t="s">
        <v>238</v>
      </c>
      <c r="D17510" s="27">
        <v>7133879.4000000004</v>
      </c>
      <c r="E17510" s="27">
        <v>7133879.4000000004</v>
      </c>
    </row>
    <row r="17511" spans="1:5" x14ac:dyDescent="0.25">
      <c r="A17511">
        <v>12</v>
      </c>
      <c r="B17511" s="35" t="str">
        <f t="shared" si="274"/>
        <v>21500023</v>
      </c>
      <c r="C17511" s="32" t="s">
        <v>1012</v>
      </c>
      <c r="D17511" s="34">
        <v>-13324625</v>
      </c>
      <c r="E17511" s="34">
        <v>-14443200</v>
      </c>
    </row>
    <row r="17512" spans="1:5" x14ac:dyDescent="0.25">
      <c r="A17512">
        <v>12</v>
      </c>
      <c r="B17512" s="35" t="str">
        <f t="shared" si="274"/>
        <v>21500033</v>
      </c>
      <c r="C17512" s="32" t="s">
        <v>1013</v>
      </c>
      <c r="D17512" s="34">
        <v>-6914541</v>
      </c>
      <c r="E17512" s="34">
        <v>-8111172</v>
      </c>
    </row>
    <row r="17513" spans="1:5" x14ac:dyDescent="0.25">
      <c r="A17513">
        <v>12</v>
      </c>
      <c r="B17513" s="35" t="str">
        <f t="shared" si="274"/>
        <v xml:space="preserve">F215    </v>
      </c>
      <c r="C17513" s="25" t="s">
        <v>263</v>
      </c>
      <c r="D17513" s="27">
        <v>-20239166</v>
      </c>
      <c r="E17513" s="27">
        <v>-22554372</v>
      </c>
    </row>
    <row r="17514" spans="1:5" x14ac:dyDescent="0.25">
      <c r="A17514">
        <v>12</v>
      </c>
      <c r="B17514" s="35" t="str">
        <f t="shared" si="274"/>
        <v>21600003</v>
      </c>
      <c r="C17514" s="32" t="s">
        <v>1014</v>
      </c>
      <c r="D17514" s="34">
        <v>-712198099.21000004</v>
      </c>
      <c r="E17514" s="34">
        <v>-476778454.24000001</v>
      </c>
    </row>
    <row r="17515" spans="1:5" x14ac:dyDescent="0.25">
      <c r="A17515">
        <v>12</v>
      </c>
      <c r="B17515" s="35" t="str">
        <f t="shared" si="274"/>
        <v>21600011</v>
      </c>
      <c r="C17515" s="32" t="s">
        <v>1015</v>
      </c>
      <c r="D17515" s="34">
        <v>-2684277.52</v>
      </c>
      <c r="E17515" s="34">
        <v>17329518.510000002</v>
      </c>
    </row>
    <row r="17516" spans="1:5" x14ac:dyDescent="0.25">
      <c r="A17516">
        <v>12</v>
      </c>
      <c r="B17516" s="35" t="str">
        <f t="shared" si="274"/>
        <v>21600013</v>
      </c>
      <c r="C17516" s="32" t="s">
        <v>1016</v>
      </c>
      <c r="D17516" s="34">
        <v>77562549.519999996</v>
      </c>
      <c r="E17516" s="34">
        <v>77562549.519999996</v>
      </c>
    </row>
    <row r="17517" spans="1:5" x14ac:dyDescent="0.25">
      <c r="A17517">
        <v>12</v>
      </c>
      <c r="B17517" s="35" t="str">
        <f t="shared" si="274"/>
        <v>21600023</v>
      </c>
      <c r="C17517" s="32" t="s">
        <v>1017</v>
      </c>
      <c r="D17517" s="34">
        <v>1755001.25</v>
      </c>
      <c r="E17517" s="34">
        <v>1755001.25</v>
      </c>
    </row>
    <row r="17518" spans="1:5" x14ac:dyDescent="0.25">
      <c r="A17518">
        <v>12</v>
      </c>
      <c r="B17518" s="35" t="str">
        <f t="shared" si="274"/>
        <v>21600033</v>
      </c>
      <c r="C17518" s="32" t="s">
        <v>1018</v>
      </c>
      <c r="D17518" s="34">
        <v>1471103.62</v>
      </c>
      <c r="E17518" s="34">
        <v>1471103.62</v>
      </c>
    </row>
    <row r="17519" spans="1:5" x14ac:dyDescent="0.25">
      <c r="A17519">
        <v>12</v>
      </c>
      <c r="B17519" s="35" t="str">
        <f t="shared" si="274"/>
        <v>21600053</v>
      </c>
      <c r="C17519" s="32" t="s">
        <v>1019</v>
      </c>
      <c r="D17519" s="34">
        <v>16359946.109999999</v>
      </c>
      <c r="E17519" s="34">
        <v>16359946.109999999</v>
      </c>
    </row>
    <row r="17520" spans="1:5" x14ac:dyDescent="0.25">
      <c r="A17520">
        <v>12</v>
      </c>
      <c r="B17520" s="35" t="str">
        <f t="shared" si="274"/>
        <v xml:space="preserve">F216    </v>
      </c>
      <c r="C17520" s="25" t="s">
        <v>264</v>
      </c>
      <c r="D17520" s="27">
        <v>-617733776.23000002</v>
      </c>
      <c r="E17520" s="27">
        <v>-362300335.23000002</v>
      </c>
    </row>
    <row r="17521" spans="1:5" x14ac:dyDescent="0.25">
      <c r="A17521">
        <v>12</v>
      </c>
      <c r="B17521" s="35" t="str">
        <f t="shared" si="274"/>
        <v>43800003</v>
      </c>
      <c r="C17521" s="32" t="s">
        <v>1020</v>
      </c>
      <c r="D17521" s="34">
        <v>257363965</v>
      </c>
      <c r="E17521" s="34">
        <v>227784248</v>
      </c>
    </row>
    <row r="17522" spans="1:5" x14ac:dyDescent="0.25">
      <c r="A17522">
        <v>12</v>
      </c>
      <c r="B17522" s="35" t="str">
        <f t="shared" si="274"/>
        <v xml:space="preserve">F438    </v>
      </c>
      <c r="C17522" s="25" t="s">
        <v>270</v>
      </c>
      <c r="D17522" s="27">
        <v>257363965</v>
      </c>
      <c r="E17522" s="27">
        <v>227784248</v>
      </c>
    </row>
    <row r="17523" spans="1:5" x14ac:dyDescent="0.25">
      <c r="A17523">
        <v>12</v>
      </c>
      <c r="B17523" s="35" t="str">
        <f t="shared" si="274"/>
        <v>43900003</v>
      </c>
      <c r="C17523" s="32" t="s">
        <v>1021</v>
      </c>
      <c r="D17523" s="34">
        <v>5848610</v>
      </c>
      <c r="E17523" s="34">
        <v>5848610</v>
      </c>
    </row>
    <row r="17524" spans="1:5" x14ac:dyDescent="0.25">
      <c r="A17524">
        <v>12</v>
      </c>
      <c r="B17524" s="35" t="str">
        <f t="shared" si="274"/>
        <v xml:space="preserve">F439    </v>
      </c>
      <c r="C17524" s="25" t="s">
        <v>271</v>
      </c>
      <c r="D17524" s="27">
        <v>5848610</v>
      </c>
      <c r="E17524" s="27">
        <v>5848610</v>
      </c>
    </row>
    <row r="17525" spans="1:5" x14ac:dyDescent="0.25">
      <c r="A17525">
        <v>12</v>
      </c>
      <c r="B17525" s="35" t="str">
        <f t="shared" si="274"/>
        <v>FERC_RET</v>
      </c>
      <c r="C17525" s="25" t="s">
        <v>1022</v>
      </c>
      <c r="D17525" s="27">
        <v>263212575</v>
      </c>
      <c r="E17525" s="27">
        <v>233632858</v>
      </c>
    </row>
    <row r="17526" spans="1:5" x14ac:dyDescent="0.25">
      <c r="A17526">
        <v>12</v>
      </c>
      <c r="B17526" s="35" t="str">
        <f t="shared" si="274"/>
        <v>41500103</v>
      </c>
      <c r="C17526" s="32" t="s">
        <v>1023</v>
      </c>
      <c r="D17526" s="33">
        <v>0</v>
      </c>
      <c r="E17526" s="34">
        <v>1080.94</v>
      </c>
    </row>
    <row r="17527" spans="1:5" x14ac:dyDescent="0.25">
      <c r="A17527">
        <v>12</v>
      </c>
      <c r="B17527" s="35" t="str">
        <f t="shared" si="274"/>
        <v>41500113</v>
      </c>
      <c r="C17527" s="32" t="s">
        <v>1024</v>
      </c>
      <c r="D17527" s="33">
        <v>0</v>
      </c>
      <c r="E17527" s="34">
        <v>-29.93</v>
      </c>
    </row>
    <row r="17528" spans="1:5" x14ac:dyDescent="0.25">
      <c r="A17528">
        <v>12</v>
      </c>
      <c r="B17528" s="35" t="str">
        <f t="shared" si="274"/>
        <v>41810000</v>
      </c>
      <c r="C17528" s="32" t="s">
        <v>1025</v>
      </c>
      <c r="D17528" s="33">
        <v>0</v>
      </c>
      <c r="E17528" s="34">
        <v>2245730</v>
      </c>
    </row>
    <row r="17529" spans="1:5" x14ac:dyDescent="0.25">
      <c r="A17529">
        <v>12</v>
      </c>
      <c r="B17529" s="35" t="str">
        <f t="shared" si="274"/>
        <v>41900013</v>
      </c>
      <c r="C17529" s="32" t="s">
        <v>1026</v>
      </c>
      <c r="D17529" s="33">
        <v>0</v>
      </c>
      <c r="E17529" s="34">
        <v>-155307.54</v>
      </c>
    </row>
    <row r="17530" spans="1:5" x14ac:dyDescent="0.25">
      <c r="A17530">
        <v>12</v>
      </c>
      <c r="B17530" s="35" t="str">
        <f t="shared" si="274"/>
        <v>42650093</v>
      </c>
      <c r="C17530" s="32" t="s">
        <v>1027</v>
      </c>
      <c r="D17530" s="33">
        <v>0</v>
      </c>
      <c r="E17530" s="34">
        <v>19900</v>
      </c>
    </row>
    <row r="17531" spans="1:5" x14ac:dyDescent="0.25">
      <c r="A17531">
        <v>12</v>
      </c>
      <c r="B17531" s="35" t="str">
        <f t="shared" si="274"/>
        <v>42650103</v>
      </c>
      <c r="C17531" s="32" t="s">
        <v>1028</v>
      </c>
      <c r="D17531" s="33">
        <v>0</v>
      </c>
      <c r="E17531" s="34">
        <v>22450</v>
      </c>
    </row>
    <row r="17532" spans="1:5" x14ac:dyDescent="0.25">
      <c r="A17532">
        <v>12</v>
      </c>
      <c r="B17532" s="35" t="str">
        <f t="shared" si="274"/>
        <v>44000001</v>
      </c>
      <c r="C17532" s="32" t="s">
        <v>1030</v>
      </c>
      <c r="D17532" s="33">
        <v>0</v>
      </c>
      <c r="E17532" s="34">
        <v>-1232074695.46</v>
      </c>
    </row>
    <row r="17533" spans="1:5" x14ac:dyDescent="0.25">
      <c r="A17533">
        <v>12</v>
      </c>
      <c r="B17533" s="35" t="str">
        <f t="shared" si="274"/>
        <v>44200011</v>
      </c>
      <c r="C17533" s="32" t="s">
        <v>1031</v>
      </c>
      <c r="D17533" s="33">
        <v>0</v>
      </c>
      <c r="E17533" s="34">
        <v>-892352519.32000005</v>
      </c>
    </row>
    <row r="17534" spans="1:5" x14ac:dyDescent="0.25">
      <c r="A17534">
        <v>12</v>
      </c>
      <c r="B17534" s="35" t="str">
        <f t="shared" si="274"/>
        <v>44200021</v>
      </c>
      <c r="C17534" s="32" t="s">
        <v>1032</v>
      </c>
      <c r="D17534" s="33">
        <v>0</v>
      </c>
      <c r="E17534" s="34">
        <v>-112799160.67</v>
      </c>
    </row>
    <row r="17535" spans="1:5" x14ac:dyDescent="0.25">
      <c r="A17535">
        <v>12</v>
      </c>
      <c r="B17535" s="35" t="str">
        <f t="shared" si="274"/>
        <v>44200031</v>
      </c>
      <c r="C17535" s="32" t="s">
        <v>1033</v>
      </c>
      <c r="D17535" s="33">
        <v>0</v>
      </c>
      <c r="E17535" s="34">
        <v>-232076.93</v>
      </c>
    </row>
    <row r="17536" spans="1:5" x14ac:dyDescent="0.25">
      <c r="A17536">
        <v>12</v>
      </c>
      <c r="B17536" s="35" t="str">
        <f t="shared" si="274"/>
        <v>44200041</v>
      </c>
      <c r="C17536" s="32" t="s">
        <v>1034</v>
      </c>
      <c r="D17536" s="33">
        <v>0</v>
      </c>
      <c r="E17536" s="34">
        <v>-3299126.15</v>
      </c>
    </row>
    <row r="17537" spans="1:5" x14ac:dyDescent="0.25">
      <c r="A17537">
        <v>12</v>
      </c>
      <c r="B17537" s="35" t="str">
        <f t="shared" si="274"/>
        <v>44400001</v>
      </c>
      <c r="C17537" s="32" t="s">
        <v>1035</v>
      </c>
      <c r="D17537" s="33">
        <v>0</v>
      </c>
      <c r="E17537" s="34">
        <v>-19831219.559999999</v>
      </c>
    </row>
    <row r="17538" spans="1:5" x14ac:dyDescent="0.25">
      <c r="A17538">
        <v>12</v>
      </c>
      <c r="B17538" s="35" t="str">
        <f t="shared" si="274"/>
        <v>44700011</v>
      </c>
      <c r="C17538" s="32" t="s">
        <v>1036</v>
      </c>
      <c r="D17538" s="33">
        <v>0</v>
      </c>
      <c r="E17538" s="34">
        <v>-354461.31</v>
      </c>
    </row>
    <row r="17539" spans="1:5" x14ac:dyDescent="0.25">
      <c r="A17539">
        <v>12</v>
      </c>
      <c r="B17539" s="35" t="str">
        <f t="shared" si="274"/>
        <v>44700031</v>
      </c>
      <c r="C17539" s="32" t="s">
        <v>1037</v>
      </c>
      <c r="D17539" s="33">
        <v>0</v>
      </c>
      <c r="E17539" s="34">
        <v>-129019708.39</v>
      </c>
    </row>
    <row r="17540" spans="1:5" x14ac:dyDescent="0.25">
      <c r="A17540">
        <v>12</v>
      </c>
      <c r="B17540" s="35" t="str">
        <f t="shared" si="274"/>
        <v>45000001</v>
      </c>
      <c r="C17540" s="32" t="s">
        <v>1038</v>
      </c>
      <c r="D17540" s="33">
        <v>0</v>
      </c>
      <c r="E17540" s="34">
        <v>-2835883.24</v>
      </c>
    </row>
    <row r="17541" spans="1:5" x14ac:dyDescent="0.25">
      <c r="A17541">
        <v>12</v>
      </c>
      <c r="B17541" s="35" t="str">
        <f t="shared" si="274"/>
        <v>45100031</v>
      </c>
      <c r="C17541" s="32" t="s">
        <v>1039</v>
      </c>
      <c r="D17541" s="33">
        <v>0</v>
      </c>
      <c r="E17541" s="34">
        <v>-1572312</v>
      </c>
    </row>
    <row r="17542" spans="1:5" x14ac:dyDescent="0.25">
      <c r="A17542">
        <v>12</v>
      </c>
      <c r="B17542" s="35" t="str">
        <f t="shared" si="274"/>
        <v>45100131</v>
      </c>
      <c r="C17542" s="32" t="s">
        <v>1040</v>
      </c>
      <c r="D17542" s="33">
        <v>0</v>
      </c>
      <c r="E17542" s="34">
        <v>-1430016.55</v>
      </c>
    </row>
    <row r="17543" spans="1:5" x14ac:dyDescent="0.25">
      <c r="A17543">
        <v>12</v>
      </c>
      <c r="B17543" s="35" t="str">
        <f t="shared" si="274"/>
        <v>45100141</v>
      </c>
      <c r="C17543" s="32" t="s">
        <v>1041</v>
      </c>
      <c r="D17543" s="33">
        <v>0</v>
      </c>
      <c r="E17543" s="34">
        <v>-158848</v>
      </c>
    </row>
    <row r="17544" spans="1:5" x14ac:dyDescent="0.25">
      <c r="A17544">
        <v>12</v>
      </c>
      <c r="B17544" s="35" t="str">
        <f t="shared" si="274"/>
        <v>45100151</v>
      </c>
      <c r="C17544" s="32" t="s">
        <v>1042</v>
      </c>
      <c r="D17544" s="33">
        <v>0</v>
      </c>
      <c r="E17544" s="34">
        <v>-215316.65</v>
      </c>
    </row>
    <row r="17545" spans="1:5" x14ac:dyDescent="0.25">
      <c r="A17545">
        <v>12</v>
      </c>
      <c r="B17545" s="35" t="str">
        <f t="shared" si="274"/>
        <v>45100161</v>
      </c>
      <c r="C17545" s="32" t="s">
        <v>1043</v>
      </c>
      <c r="D17545" s="33">
        <v>0</v>
      </c>
      <c r="E17545" s="34">
        <v>-114775.82</v>
      </c>
    </row>
    <row r="17546" spans="1:5" x14ac:dyDescent="0.25">
      <c r="A17546">
        <v>12</v>
      </c>
      <c r="B17546" s="35" t="str">
        <f t="shared" si="274"/>
        <v>45400011</v>
      </c>
      <c r="C17546" s="32" t="s">
        <v>1044</v>
      </c>
      <c r="D17546" s="33">
        <v>0</v>
      </c>
      <c r="E17546" s="34">
        <v>-58743.68</v>
      </c>
    </row>
    <row r="17547" spans="1:5" x14ac:dyDescent="0.25">
      <c r="A17547">
        <v>12</v>
      </c>
      <c r="B17547" s="35" t="str">
        <f t="shared" si="274"/>
        <v>45400031</v>
      </c>
      <c r="C17547" s="32" t="s">
        <v>1045</v>
      </c>
      <c r="D17547" s="33">
        <v>0</v>
      </c>
      <c r="E17547" s="34">
        <v>-4943222.63</v>
      </c>
    </row>
    <row r="17548" spans="1:5" x14ac:dyDescent="0.25">
      <c r="A17548">
        <v>12</v>
      </c>
      <c r="B17548" s="35" t="str">
        <f t="shared" si="274"/>
        <v>45400051</v>
      </c>
      <c r="C17548" s="32" t="s">
        <v>1046</v>
      </c>
      <c r="D17548" s="33">
        <v>0</v>
      </c>
      <c r="E17548" s="34">
        <v>-31972.11</v>
      </c>
    </row>
    <row r="17549" spans="1:5" x14ac:dyDescent="0.25">
      <c r="A17549">
        <v>12</v>
      </c>
      <c r="B17549" s="35" t="str">
        <f t="shared" si="274"/>
        <v>45600091</v>
      </c>
      <c r="C17549" s="32" t="s">
        <v>1047</v>
      </c>
      <c r="D17549" s="33">
        <v>0</v>
      </c>
      <c r="E17549" s="34">
        <v>13155995.640000001</v>
      </c>
    </row>
    <row r="17550" spans="1:5" x14ac:dyDescent="0.25">
      <c r="A17550">
        <v>12</v>
      </c>
      <c r="B17550" s="35" t="str">
        <f t="shared" si="274"/>
        <v>45600201</v>
      </c>
      <c r="C17550" s="32" t="s">
        <v>1048</v>
      </c>
      <c r="D17550" s="33">
        <v>0</v>
      </c>
      <c r="E17550" s="34">
        <v>-131300389.48999999</v>
      </c>
    </row>
    <row r="17551" spans="1:5" x14ac:dyDescent="0.25">
      <c r="A17551">
        <v>12</v>
      </c>
      <c r="B17551" s="35" t="str">
        <f t="shared" si="274"/>
        <v>45600211</v>
      </c>
      <c r="C17551" s="32" t="s">
        <v>1049</v>
      </c>
      <c r="D17551" s="33">
        <v>0</v>
      </c>
      <c r="E17551" s="34">
        <v>107435227.73</v>
      </c>
    </row>
    <row r="17552" spans="1:5" x14ac:dyDescent="0.25">
      <c r="A17552">
        <v>12</v>
      </c>
      <c r="B17552" s="35" t="str">
        <f t="shared" si="274"/>
        <v>45600221</v>
      </c>
      <c r="C17552" s="32" t="s">
        <v>1050</v>
      </c>
      <c r="D17552" s="33">
        <v>0</v>
      </c>
      <c r="E17552" s="34">
        <v>-85024.18</v>
      </c>
    </row>
    <row r="17553" spans="1:5" x14ac:dyDescent="0.25">
      <c r="A17553">
        <v>12</v>
      </c>
      <c r="B17553" s="35" t="str">
        <f t="shared" si="274"/>
        <v>48000002</v>
      </c>
      <c r="C17553" s="32" t="s">
        <v>1051</v>
      </c>
      <c r="D17553" s="33">
        <v>0</v>
      </c>
      <c r="E17553" s="34">
        <v>-686438251.39999998</v>
      </c>
    </row>
    <row r="17554" spans="1:5" x14ac:dyDescent="0.25">
      <c r="A17554">
        <v>12</v>
      </c>
      <c r="B17554" s="35" t="str">
        <f t="shared" si="274"/>
        <v>48100002</v>
      </c>
      <c r="C17554" s="32" t="s">
        <v>1052</v>
      </c>
      <c r="D17554" s="33">
        <v>0</v>
      </c>
      <c r="E17554" s="34">
        <v>-250935066.94</v>
      </c>
    </row>
    <row r="17555" spans="1:5" x14ac:dyDescent="0.25">
      <c r="A17555">
        <v>12</v>
      </c>
      <c r="B17555" s="35" t="str">
        <f t="shared" si="274"/>
        <v>48100012</v>
      </c>
      <c r="C17555" s="32" t="s">
        <v>1053</v>
      </c>
      <c r="D17555" s="33">
        <v>0</v>
      </c>
      <c r="E17555" s="34">
        <v>-19999268.350000001</v>
      </c>
    </row>
    <row r="17556" spans="1:5" x14ac:dyDescent="0.25">
      <c r="A17556">
        <v>12</v>
      </c>
      <c r="B17556" s="35" t="str">
        <f t="shared" si="274"/>
        <v>48100022</v>
      </c>
      <c r="C17556" s="32" t="s">
        <v>1054</v>
      </c>
      <c r="D17556" s="33">
        <v>0</v>
      </c>
      <c r="E17556" s="34">
        <v>-23971277.890000001</v>
      </c>
    </row>
    <row r="17557" spans="1:5" x14ac:dyDescent="0.25">
      <c r="A17557">
        <v>12</v>
      </c>
      <c r="B17557" s="35" t="str">
        <f t="shared" si="274"/>
        <v>48100032</v>
      </c>
      <c r="C17557" s="32" t="s">
        <v>1055</v>
      </c>
      <c r="D17557" s="33">
        <v>0</v>
      </c>
      <c r="E17557" s="34">
        <v>-1072602.0900000001</v>
      </c>
    </row>
    <row r="17558" spans="1:5" x14ac:dyDescent="0.25">
      <c r="A17558">
        <v>12</v>
      </c>
      <c r="B17558" s="35" t="str">
        <f t="shared" si="274"/>
        <v>48700002</v>
      </c>
      <c r="C17558" s="32" t="s">
        <v>1056</v>
      </c>
      <c r="D17558" s="33">
        <v>0</v>
      </c>
      <c r="E17558" s="34">
        <v>-1103535.82</v>
      </c>
    </row>
    <row r="17559" spans="1:5" x14ac:dyDescent="0.25">
      <c r="A17559">
        <v>12</v>
      </c>
      <c r="B17559" s="35" t="str">
        <f t="shared" si="274"/>
        <v>48800012</v>
      </c>
      <c r="C17559" s="32" t="s">
        <v>1057</v>
      </c>
      <c r="D17559" s="33">
        <v>0</v>
      </c>
      <c r="E17559" s="34">
        <v>-597323</v>
      </c>
    </row>
    <row r="17560" spans="1:5" x14ac:dyDescent="0.25">
      <c r="A17560">
        <v>12</v>
      </c>
      <c r="B17560" s="35" t="str">
        <f t="shared" ref="B17560:B17623" si="275">LEFT(C17560,8)</f>
        <v>48800102</v>
      </c>
      <c r="C17560" s="32" t="s">
        <v>1058</v>
      </c>
      <c r="D17560" s="33">
        <v>0</v>
      </c>
      <c r="E17560" s="34">
        <v>-527115.37</v>
      </c>
    </row>
    <row r="17561" spans="1:5" x14ac:dyDescent="0.25">
      <c r="A17561">
        <v>12</v>
      </c>
      <c r="B17561" s="35" t="str">
        <f t="shared" si="275"/>
        <v>48800112</v>
      </c>
      <c r="C17561" s="32" t="s">
        <v>1059</v>
      </c>
      <c r="D17561" s="33">
        <v>0</v>
      </c>
      <c r="E17561" s="34">
        <v>-133104</v>
      </c>
    </row>
    <row r="17562" spans="1:5" x14ac:dyDescent="0.25">
      <c r="A17562">
        <v>12</v>
      </c>
      <c r="B17562" s="35" t="str">
        <f t="shared" si="275"/>
        <v>48800122</v>
      </c>
      <c r="C17562" s="32" t="s">
        <v>1060</v>
      </c>
      <c r="D17562" s="33">
        <v>0</v>
      </c>
      <c r="E17562" s="34">
        <v>-102063.63</v>
      </c>
    </row>
    <row r="17563" spans="1:5" x14ac:dyDescent="0.25">
      <c r="A17563">
        <v>12</v>
      </c>
      <c r="B17563" s="35" t="str">
        <f t="shared" si="275"/>
        <v>48930002</v>
      </c>
      <c r="C17563" s="32" t="s">
        <v>1061</v>
      </c>
      <c r="D17563" s="33">
        <v>0</v>
      </c>
      <c r="E17563" s="34">
        <v>-6861782.9500000002</v>
      </c>
    </row>
    <row r="17564" spans="1:5" x14ac:dyDescent="0.25">
      <c r="A17564">
        <v>12</v>
      </c>
      <c r="B17564" s="35" t="str">
        <f t="shared" si="275"/>
        <v>48930012</v>
      </c>
      <c r="C17564" s="32" t="s">
        <v>1062</v>
      </c>
      <c r="D17564" s="33">
        <v>0</v>
      </c>
      <c r="E17564" s="34">
        <v>-14527257.84</v>
      </c>
    </row>
    <row r="17565" spans="1:5" x14ac:dyDescent="0.25">
      <c r="A17565">
        <v>12</v>
      </c>
      <c r="B17565" s="35" t="str">
        <f t="shared" si="275"/>
        <v>49300142</v>
      </c>
      <c r="C17565" s="32" t="s">
        <v>1063</v>
      </c>
      <c r="D17565" s="33">
        <v>0</v>
      </c>
      <c r="E17565" s="34">
        <v>-6775362.8700000001</v>
      </c>
    </row>
    <row r="17566" spans="1:5" x14ac:dyDescent="0.25">
      <c r="A17566">
        <v>12</v>
      </c>
      <c r="B17566" s="35" t="str">
        <f t="shared" si="275"/>
        <v>49500062</v>
      </c>
      <c r="C17566" s="32" t="s">
        <v>1064</v>
      </c>
      <c r="D17566" s="33">
        <v>0</v>
      </c>
      <c r="E17566" s="34">
        <v>30821241.309999999</v>
      </c>
    </row>
    <row r="17567" spans="1:5" x14ac:dyDescent="0.25">
      <c r="A17567">
        <v>12</v>
      </c>
      <c r="B17567" s="35" t="str">
        <f t="shared" si="275"/>
        <v>60010000</v>
      </c>
      <c r="C17567" s="32" t="s">
        <v>1065</v>
      </c>
      <c r="D17567" s="33">
        <v>0</v>
      </c>
      <c r="E17567" s="34">
        <v>183176265.24000001</v>
      </c>
    </row>
    <row r="17568" spans="1:5" x14ac:dyDescent="0.25">
      <c r="A17568">
        <v>12</v>
      </c>
      <c r="B17568" s="35" t="str">
        <f t="shared" si="275"/>
        <v>60013000</v>
      </c>
      <c r="C17568" s="32" t="s">
        <v>1066</v>
      </c>
      <c r="D17568" s="33">
        <v>0</v>
      </c>
      <c r="E17568" s="34">
        <v>61237569.280000001</v>
      </c>
    </row>
    <row r="17569" spans="1:5" x14ac:dyDescent="0.25">
      <c r="A17569">
        <v>12</v>
      </c>
      <c r="B17569" s="35" t="str">
        <f t="shared" si="275"/>
        <v>60014000</v>
      </c>
      <c r="C17569" s="32" t="s">
        <v>1067</v>
      </c>
      <c r="D17569" s="33">
        <v>0</v>
      </c>
      <c r="E17569" s="34">
        <v>20301860.75</v>
      </c>
    </row>
    <row r="17570" spans="1:5" x14ac:dyDescent="0.25">
      <c r="A17570">
        <v>12</v>
      </c>
      <c r="B17570" s="35" t="str">
        <f t="shared" si="275"/>
        <v>60015000</v>
      </c>
      <c r="C17570" s="32" t="s">
        <v>1068</v>
      </c>
      <c r="D17570" s="33">
        <v>0</v>
      </c>
      <c r="E17570" s="34">
        <v>742913.67</v>
      </c>
    </row>
    <row r="17571" spans="1:5" x14ac:dyDescent="0.25">
      <c r="A17571">
        <v>12</v>
      </c>
      <c r="B17571" s="35" t="str">
        <f t="shared" si="275"/>
        <v>60020000</v>
      </c>
      <c r="C17571" s="32" t="s">
        <v>1069</v>
      </c>
      <c r="D17571" s="33">
        <v>0</v>
      </c>
      <c r="E17571" s="34">
        <v>1424443.63</v>
      </c>
    </row>
    <row r="17572" spans="1:5" x14ac:dyDescent="0.25">
      <c r="A17572">
        <v>12</v>
      </c>
      <c r="B17572" s="35" t="str">
        <f t="shared" si="275"/>
        <v>60020100</v>
      </c>
      <c r="C17572" s="32" t="s">
        <v>1070</v>
      </c>
      <c r="D17572" s="33">
        <v>0</v>
      </c>
      <c r="E17572" s="34">
        <v>957999.63</v>
      </c>
    </row>
    <row r="17573" spans="1:5" x14ac:dyDescent="0.25">
      <c r="A17573">
        <v>12</v>
      </c>
      <c r="B17573" s="35" t="str">
        <f t="shared" si="275"/>
        <v>60023000</v>
      </c>
      <c r="C17573" s="32" t="s">
        <v>1071</v>
      </c>
      <c r="D17573" s="33">
        <v>0</v>
      </c>
      <c r="E17573" s="34">
        <v>22941362.09</v>
      </c>
    </row>
    <row r="17574" spans="1:5" x14ac:dyDescent="0.25">
      <c r="A17574">
        <v>12</v>
      </c>
      <c r="B17574" s="35" t="str">
        <f t="shared" si="275"/>
        <v>60024000</v>
      </c>
      <c r="C17574" s="32" t="s">
        <v>1072</v>
      </c>
      <c r="D17574" s="33">
        <v>0</v>
      </c>
      <c r="E17574" s="34">
        <v>3880744.05</v>
      </c>
    </row>
    <row r="17575" spans="1:5" x14ac:dyDescent="0.25">
      <c r="A17575">
        <v>12</v>
      </c>
      <c r="B17575" s="35" t="str">
        <f t="shared" si="275"/>
        <v>60025000</v>
      </c>
      <c r="C17575" s="32" t="s">
        <v>1073</v>
      </c>
      <c r="D17575" s="33">
        <v>0</v>
      </c>
      <c r="E17575" s="34">
        <v>40785.22</v>
      </c>
    </row>
    <row r="17576" spans="1:5" x14ac:dyDescent="0.25">
      <c r="A17576">
        <v>12</v>
      </c>
      <c r="B17576" s="35" t="str">
        <f t="shared" si="275"/>
        <v>60042000</v>
      </c>
      <c r="C17576" s="32" t="s">
        <v>1074</v>
      </c>
      <c r="D17576" s="33">
        <v>0</v>
      </c>
      <c r="E17576" s="34">
        <v>23221669.550000001</v>
      </c>
    </row>
    <row r="17577" spans="1:5" x14ac:dyDescent="0.25">
      <c r="A17577">
        <v>12</v>
      </c>
      <c r="B17577" s="35" t="str">
        <f t="shared" si="275"/>
        <v>60045000</v>
      </c>
      <c r="C17577" s="32" t="s">
        <v>1075</v>
      </c>
      <c r="D17577" s="33">
        <v>0</v>
      </c>
      <c r="E17577" s="34">
        <v>2969611.77</v>
      </c>
    </row>
    <row r="17578" spans="1:5" x14ac:dyDescent="0.25">
      <c r="A17578">
        <v>12</v>
      </c>
      <c r="B17578" s="35" t="str">
        <f t="shared" si="275"/>
        <v>60046000</v>
      </c>
      <c r="C17578" s="32" t="s">
        <v>1076</v>
      </c>
      <c r="D17578" s="33">
        <v>0</v>
      </c>
      <c r="E17578" s="34">
        <v>554642.54</v>
      </c>
    </row>
    <row r="17579" spans="1:5" x14ac:dyDescent="0.25">
      <c r="A17579">
        <v>12</v>
      </c>
      <c r="B17579" s="35" t="str">
        <f t="shared" si="275"/>
        <v>60070000</v>
      </c>
      <c r="C17579" s="32" t="s">
        <v>1077</v>
      </c>
      <c r="D17579" s="33">
        <v>0</v>
      </c>
      <c r="E17579" s="34">
        <v>84615.39</v>
      </c>
    </row>
    <row r="17580" spans="1:5" x14ac:dyDescent="0.25">
      <c r="A17580">
        <v>12</v>
      </c>
      <c r="B17580" s="35" t="str">
        <f t="shared" si="275"/>
        <v>60081000</v>
      </c>
      <c r="C17580" s="32" t="s">
        <v>1078</v>
      </c>
      <c r="D17580" s="33">
        <v>0</v>
      </c>
      <c r="E17580" s="34">
        <v>268714.17</v>
      </c>
    </row>
    <row r="17581" spans="1:5" x14ac:dyDescent="0.25">
      <c r="A17581">
        <v>12</v>
      </c>
      <c r="B17581" s="35" t="str">
        <f t="shared" si="275"/>
        <v>60230010</v>
      </c>
      <c r="C17581" s="32" t="s">
        <v>1079</v>
      </c>
      <c r="D17581" s="33">
        <v>0</v>
      </c>
      <c r="E17581" s="34">
        <v>22085442.260000002</v>
      </c>
    </row>
    <row r="17582" spans="1:5" x14ac:dyDescent="0.25">
      <c r="A17582">
        <v>12</v>
      </c>
      <c r="B17582" s="35" t="str">
        <f t="shared" si="275"/>
        <v>60250000</v>
      </c>
      <c r="C17582" s="32" t="s">
        <v>1080</v>
      </c>
      <c r="D17582" s="33">
        <v>0</v>
      </c>
      <c r="E17582" s="34">
        <v>2370694.2999999998</v>
      </c>
    </row>
    <row r="17583" spans="1:5" x14ac:dyDescent="0.25">
      <c r="A17583">
        <v>12</v>
      </c>
      <c r="B17583" s="35" t="str">
        <f t="shared" si="275"/>
        <v>60260020</v>
      </c>
      <c r="C17583" s="32" t="s">
        <v>1081</v>
      </c>
      <c r="D17583" s="33">
        <v>0</v>
      </c>
      <c r="E17583" s="34">
        <v>12070541.380000001</v>
      </c>
    </row>
    <row r="17584" spans="1:5" x14ac:dyDescent="0.25">
      <c r="A17584">
        <v>12</v>
      </c>
      <c r="B17584" s="35" t="str">
        <f t="shared" si="275"/>
        <v>60260060</v>
      </c>
      <c r="C17584" s="32" t="s">
        <v>1845</v>
      </c>
      <c r="D17584" s="33">
        <v>0</v>
      </c>
      <c r="E17584" s="34">
        <v>-338848.93</v>
      </c>
    </row>
    <row r="17585" spans="1:5" x14ac:dyDescent="0.25">
      <c r="A17585">
        <v>12</v>
      </c>
      <c r="B17585" s="35" t="str">
        <f t="shared" si="275"/>
        <v>60260090</v>
      </c>
      <c r="C17585" s="32" t="s">
        <v>1846</v>
      </c>
      <c r="D17585" s="33">
        <v>0</v>
      </c>
      <c r="E17585" s="34">
        <v>571.83000000000004</v>
      </c>
    </row>
    <row r="17586" spans="1:5" x14ac:dyDescent="0.25">
      <c r="A17586">
        <v>12</v>
      </c>
      <c r="B17586" s="35" t="str">
        <f t="shared" si="275"/>
        <v>60260100</v>
      </c>
      <c r="C17586" s="32" t="s">
        <v>1082</v>
      </c>
      <c r="D17586" s="33">
        <v>0</v>
      </c>
      <c r="E17586" s="34">
        <v>-11021239.67</v>
      </c>
    </row>
    <row r="17587" spans="1:5" x14ac:dyDescent="0.25">
      <c r="A17587">
        <v>12</v>
      </c>
      <c r="B17587" s="35" t="str">
        <f t="shared" si="275"/>
        <v>60266200</v>
      </c>
      <c r="C17587" s="32" t="s">
        <v>1083</v>
      </c>
      <c r="D17587" s="33">
        <v>0</v>
      </c>
      <c r="E17587" s="34">
        <v>246190.39</v>
      </c>
    </row>
    <row r="17588" spans="1:5" x14ac:dyDescent="0.25">
      <c r="A17588">
        <v>12</v>
      </c>
      <c r="B17588" s="35" t="str">
        <f t="shared" si="275"/>
        <v>60266220</v>
      </c>
      <c r="C17588" s="32" t="s">
        <v>1084</v>
      </c>
      <c r="D17588" s="33">
        <v>0</v>
      </c>
      <c r="E17588" s="34">
        <v>42634671.939999998</v>
      </c>
    </row>
    <row r="17589" spans="1:5" x14ac:dyDescent="0.25">
      <c r="A17589">
        <v>12</v>
      </c>
      <c r="B17589" s="35" t="str">
        <f t="shared" si="275"/>
        <v>60270000</v>
      </c>
      <c r="C17589" s="32" t="s">
        <v>1085</v>
      </c>
      <c r="D17589" s="33">
        <v>0</v>
      </c>
      <c r="E17589" s="34">
        <v>40791060.340000004</v>
      </c>
    </row>
    <row r="17590" spans="1:5" x14ac:dyDescent="0.25">
      <c r="A17590">
        <v>12</v>
      </c>
      <c r="B17590" s="35" t="str">
        <f t="shared" si="275"/>
        <v>60290000</v>
      </c>
      <c r="C17590" s="32" t="s">
        <v>1086</v>
      </c>
      <c r="D17590" s="33">
        <v>0</v>
      </c>
      <c r="E17590" s="34">
        <v>19478966.140000001</v>
      </c>
    </row>
    <row r="17591" spans="1:5" x14ac:dyDescent="0.25">
      <c r="A17591">
        <v>12</v>
      </c>
      <c r="B17591" s="35" t="str">
        <f t="shared" si="275"/>
        <v>60330000</v>
      </c>
      <c r="C17591" s="32" t="s">
        <v>1087</v>
      </c>
      <c r="D17591" s="33">
        <v>0</v>
      </c>
      <c r="E17591" s="34">
        <v>2146554.7000000002</v>
      </c>
    </row>
    <row r="17592" spans="1:5" x14ac:dyDescent="0.25">
      <c r="A17592">
        <v>12</v>
      </c>
      <c r="B17592" s="35" t="str">
        <f t="shared" si="275"/>
        <v>60331000</v>
      </c>
      <c r="C17592" s="32" t="s">
        <v>1088</v>
      </c>
      <c r="D17592" s="33">
        <v>0</v>
      </c>
      <c r="E17592" s="34">
        <v>16565.41</v>
      </c>
    </row>
    <row r="17593" spans="1:5" x14ac:dyDescent="0.25">
      <c r="A17593">
        <v>12</v>
      </c>
      <c r="B17593" s="35" t="str">
        <f t="shared" si="275"/>
        <v>60332000</v>
      </c>
      <c r="C17593" s="32" t="s">
        <v>1089</v>
      </c>
      <c r="D17593" s="33">
        <v>0</v>
      </c>
      <c r="E17593" s="34">
        <v>941400.72</v>
      </c>
    </row>
    <row r="17594" spans="1:5" x14ac:dyDescent="0.25">
      <c r="A17594">
        <v>12</v>
      </c>
      <c r="B17594" s="35" t="str">
        <f t="shared" si="275"/>
        <v>60333000</v>
      </c>
      <c r="C17594" s="32" t="s">
        <v>1090</v>
      </c>
      <c r="D17594" s="33">
        <v>0</v>
      </c>
      <c r="E17594" s="34">
        <v>758799.9</v>
      </c>
    </row>
    <row r="17595" spans="1:5" x14ac:dyDescent="0.25">
      <c r="A17595">
        <v>12</v>
      </c>
      <c r="B17595" s="35" t="str">
        <f t="shared" si="275"/>
        <v>60333150</v>
      </c>
      <c r="C17595" s="32" t="s">
        <v>1091</v>
      </c>
      <c r="D17595" s="33">
        <v>0</v>
      </c>
      <c r="E17595" s="34">
        <v>565261.31999999995</v>
      </c>
    </row>
    <row r="17596" spans="1:5" x14ac:dyDescent="0.25">
      <c r="A17596">
        <v>12</v>
      </c>
      <c r="B17596" s="35" t="str">
        <f t="shared" si="275"/>
        <v>60334000</v>
      </c>
      <c r="C17596" s="32" t="s">
        <v>1092</v>
      </c>
      <c r="D17596" s="33">
        <v>0</v>
      </c>
      <c r="E17596" s="34">
        <v>566027.06999999995</v>
      </c>
    </row>
    <row r="17597" spans="1:5" x14ac:dyDescent="0.25">
      <c r="A17597">
        <v>12</v>
      </c>
      <c r="B17597" s="35" t="str">
        <f t="shared" si="275"/>
        <v>60335000</v>
      </c>
      <c r="C17597" s="32" t="s">
        <v>1093</v>
      </c>
      <c r="D17597" s="33">
        <v>0</v>
      </c>
      <c r="E17597" s="34">
        <v>1295693.57</v>
      </c>
    </row>
    <row r="17598" spans="1:5" x14ac:dyDescent="0.25">
      <c r="A17598">
        <v>12</v>
      </c>
      <c r="B17598" s="35" t="str">
        <f t="shared" si="275"/>
        <v>60390000</v>
      </c>
      <c r="C17598" s="32" t="s">
        <v>1094</v>
      </c>
      <c r="D17598" s="33">
        <v>0</v>
      </c>
      <c r="E17598" s="34">
        <v>1104215.6000000001</v>
      </c>
    </row>
    <row r="17599" spans="1:5" x14ac:dyDescent="0.25">
      <c r="A17599">
        <v>12</v>
      </c>
      <c r="B17599" s="35" t="str">
        <f t="shared" si="275"/>
        <v>60600000</v>
      </c>
      <c r="C17599" s="32" t="s">
        <v>1095</v>
      </c>
      <c r="D17599" s="33">
        <v>0</v>
      </c>
      <c r="E17599" s="34">
        <v>28385330.75</v>
      </c>
    </row>
    <row r="17600" spans="1:5" x14ac:dyDescent="0.25">
      <c r="A17600">
        <v>12</v>
      </c>
      <c r="B17600" s="35" t="str">
        <f t="shared" si="275"/>
        <v>60600010</v>
      </c>
      <c r="C17600" s="32" t="s">
        <v>1096</v>
      </c>
      <c r="D17600" s="33">
        <v>0</v>
      </c>
      <c r="E17600" s="34">
        <v>653972.1</v>
      </c>
    </row>
    <row r="17601" spans="1:5" x14ac:dyDescent="0.25">
      <c r="A17601">
        <v>12</v>
      </c>
      <c r="B17601" s="35" t="str">
        <f t="shared" si="275"/>
        <v>60600100</v>
      </c>
      <c r="C17601" s="32" t="s">
        <v>1097</v>
      </c>
      <c r="D17601" s="33">
        <v>0</v>
      </c>
      <c r="E17601" s="34">
        <v>13408901.27</v>
      </c>
    </row>
    <row r="17602" spans="1:5" x14ac:dyDescent="0.25">
      <c r="A17602">
        <v>12</v>
      </c>
      <c r="B17602" s="35" t="str">
        <f t="shared" si="275"/>
        <v>60600200</v>
      </c>
      <c r="C17602" s="32" t="s">
        <v>1098</v>
      </c>
      <c r="D17602" s="33">
        <v>0</v>
      </c>
      <c r="E17602" s="34">
        <v>67308.37</v>
      </c>
    </row>
    <row r="17603" spans="1:5" x14ac:dyDescent="0.25">
      <c r="A17603">
        <v>12</v>
      </c>
      <c r="B17603" s="35" t="str">
        <f t="shared" si="275"/>
        <v>60601000</v>
      </c>
      <c r="C17603" s="32" t="s">
        <v>1099</v>
      </c>
      <c r="D17603" s="33">
        <v>0</v>
      </c>
      <c r="E17603" s="34">
        <v>-261.24</v>
      </c>
    </row>
    <row r="17604" spans="1:5" x14ac:dyDescent="0.25">
      <c r="A17604">
        <v>12</v>
      </c>
      <c r="B17604" s="35" t="str">
        <f t="shared" si="275"/>
        <v>60602000</v>
      </c>
      <c r="C17604" s="32" t="s">
        <v>1100</v>
      </c>
      <c r="D17604" s="33">
        <v>0</v>
      </c>
      <c r="E17604" s="34">
        <v>-24.22</v>
      </c>
    </row>
    <row r="17605" spans="1:5" x14ac:dyDescent="0.25">
      <c r="A17605">
        <v>12</v>
      </c>
      <c r="B17605" s="35" t="str">
        <f t="shared" si="275"/>
        <v>60605000</v>
      </c>
      <c r="C17605" s="32" t="s">
        <v>1101</v>
      </c>
      <c r="D17605" s="33">
        <v>0</v>
      </c>
      <c r="E17605" s="34">
        <v>34157.620000000003</v>
      </c>
    </row>
    <row r="17606" spans="1:5" x14ac:dyDescent="0.25">
      <c r="A17606">
        <v>12</v>
      </c>
      <c r="B17606" s="35" t="str">
        <f t="shared" si="275"/>
        <v>60611000</v>
      </c>
      <c r="C17606" s="32" t="s">
        <v>1102</v>
      </c>
      <c r="D17606" s="33">
        <v>0</v>
      </c>
      <c r="E17606" s="34">
        <v>86470919.010000005</v>
      </c>
    </row>
    <row r="17607" spans="1:5" x14ac:dyDescent="0.25">
      <c r="A17607">
        <v>12</v>
      </c>
      <c r="B17607" s="35" t="str">
        <f t="shared" si="275"/>
        <v>60611100</v>
      </c>
      <c r="C17607" s="32" t="s">
        <v>1103</v>
      </c>
      <c r="D17607" s="33">
        <v>0</v>
      </c>
      <c r="E17607" s="34">
        <v>-6865524.5300000003</v>
      </c>
    </row>
    <row r="17608" spans="1:5" x14ac:dyDescent="0.25">
      <c r="A17608">
        <v>12</v>
      </c>
      <c r="B17608" s="35" t="str">
        <f t="shared" si="275"/>
        <v>60621000</v>
      </c>
      <c r="C17608" s="32" t="s">
        <v>1104</v>
      </c>
      <c r="D17608" s="33">
        <v>0</v>
      </c>
      <c r="E17608" s="34">
        <v>1566922.04</v>
      </c>
    </row>
    <row r="17609" spans="1:5" x14ac:dyDescent="0.25">
      <c r="A17609">
        <v>12</v>
      </c>
      <c r="B17609" s="35" t="str">
        <f t="shared" si="275"/>
        <v>60621100</v>
      </c>
      <c r="C17609" s="32" t="s">
        <v>1105</v>
      </c>
      <c r="D17609" s="33">
        <v>0</v>
      </c>
      <c r="E17609" s="34">
        <v>-62189.21</v>
      </c>
    </row>
    <row r="17610" spans="1:5" x14ac:dyDescent="0.25">
      <c r="A17610">
        <v>12</v>
      </c>
      <c r="B17610" s="35" t="str">
        <f t="shared" si="275"/>
        <v>60622000</v>
      </c>
      <c r="C17610" s="32" t="s">
        <v>1106</v>
      </c>
      <c r="D17610" s="33">
        <v>0</v>
      </c>
      <c r="E17610" s="34">
        <v>29191258.379999999</v>
      </c>
    </row>
    <row r="17611" spans="1:5" x14ac:dyDescent="0.25">
      <c r="A17611">
        <v>12</v>
      </c>
      <c r="B17611" s="35" t="str">
        <f t="shared" si="275"/>
        <v>60622001</v>
      </c>
      <c r="C17611" s="32" t="s">
        <v>1107</v>
      </c>
      <c r="D17611" s="33">
        <v>0</v>
      </c>
      <c r="E17611" s="34">
        <v>-5506658.6900000004</v>
      </c>
    </row>
    <row r="17612" spans="1:5" x14ac:dyDescent="0.25">
      <c r="A17612">
        <v>12</v>
      </c>
      <c r="B17612" s="35" t="str">
        <f t="shared" si="275"/>
        <v>60625000</v>
      </c>
      <c r="C17612" s="32" t="s">
        <v>1108</v>
      </c>
      <c r="D17612" s="33">
        <v>0</v>
      </c>
      <c r="E17612" s="34">
        <v>792370.44</v>
      </c>
    </row>
    <row r="17613" spans="1:5" x14ac:dyDescent="0.25">
      <c r="A17613">
        <v>12</v>
      </c>
      <c r="B17613" s="35" t="str">
        <f t="shared" si="275"/>
        <v>60625100</v>
      </c>
      <c r="C17613" s="32" t="s">
        <v>1109</v>
      </c>
      <c r="D17613" s="33">
        <v>0</v>
      </c>
      <c r="E17613" s="34">
        <v>-63780.02</v>
      </c>
    </row>
    <row r="17614" spans="1:5" x14ac:dyDescent="0.25">
      <c r="A17614">
        <v>12</v>
      </c>
      <c r="B17614" s="35" t="str">
        <f t="shared" si="275"/>
        <v>60660000</v>
      </c>
      <c r="C17614" s="32" t="s">
        <v>1110</v>
      </c>
      <c r="D17614" s="33">
        <v>0</v>
      </c>
      <c r="E17614" s="34">
        <v>54156.12</v>
      </c>
    </row>
    <row r="17615" spans="1:5" x14ac:dyDescent="0.25">
      <c r="A17615">
        <v>12</v>
      </c>
      <c r="B17615" s="35" t="str">
        <f t="shared" si="275"/>
        <v>60685100</v>
      </c>
      <c r="C17615" s="32" t="s">
        <v>1111</v>
      </c>
      <c r="D17615" s="33">
        <v>0</v>
      </c>
      <c r="E17615" s="34">
        <v>-7737.84</v>
      </c>
    </row>
    <row r="17616" spans="1:5" x14ac:dyDescent="0.25">
      <c r="A17616">
        <v>12</v>
      </c>
      <c r="B17616" s="35" t="str">
        <f t="shared" si="275"/>
        <v>60700000</v>
      </c>
      <c r="C17616" s="32" t="s">
        <v>1112</v>
      </c>
      <c r="D17616" s="33">
        <v>0</v>
      </c>
      <c r="E17616" s="34">
        <v>9451305.9100000001</v>
      </c>
    </row>
    <row r="17617" spans="1:5" x14ac:dyDescent="0.25">
      <c r="A17617">
        <v>12</v>
      </c>
      <c r="B17617" s="35" t="str">
        <f t="shared" si="275"/>
        <v>60870000</v>
      </c>
      <c r="C17617" s="32" t="s">
        <v>1113</v>
      </c>
      <c r="D17617" s="33">
        <v>0</v>
      </c>
      <c r="E17617" s="34">
        <v>12383315.880000001</v>
      </c>
    </row>
    <row r="17618" spans="1:5" x14ac:dyDescent="0.25">
      <c r="A17618">
        <v>12</v>
      </c>
      <c r="B17618" s="35" t="str">
        <f t="shared" si="275"/>
        <v>60870001</v>
      </c>
      <c r="C17618" s="32" t="s">
        <v>1114</v>
      </c>
      <c r="D17618" s="33">
        <v>0</v>
      </c>
      <c r="E17618" s="34">
        <v>24054781.300000001</v>
      </c>
    </row>
    <row r="17619" spans="1:5" x14ac:dyDescent="0.25">
      <c r="A17619">
        <v>12</v>
      </c>
      <c r="B17619" s="35" t="str">
        <f t="shared" si="275"/>
        <v>60920000</v>
      </c>
      <c r="C17619" s="32" t="s">
        <v>1115</v>
      </c>
      <c r="D17619" s="33">
        <v>0</v>
      </c>
      <c r="E17619" s="34">
        <v>-880912.59</v>
      </c>
    </row>
    <row r="17620" spans="1:5" x14ac:dyDescent="0.25">
      <c r="A17620">
        <v>12</v>
      </c>
      <c r="B17620" s="35" t="str">
        <f t="shared" si="275"/>
        <v>60930000</v>
      </c>
      <c r="C17620" s="32" t="s">
        <v>1116</v>
      </c>
      <c r="D17620" s="33">
        <v>0</v>
      </c>
      <c r="E17620" s="34">
        <v>3750832.15</v>
      </c>
    </row>
    <row r="17621" spans="1:5" x14ac:dyDescent="0.25">
      <c r="A17621">
        <v>12</v>
      </c>
      <c r="B17621" s="35" t="str">
        <f t="shared" si="275"/>
        <v>60935000</v>
      </c>
      <c r="C17621" s="32" t="s">
        <v>1117</v>
      </c>
      <c r="D17621" s="33">
        <v>0</v>
      </c>
      <c r="E17621" s="34">
        <v>43320.65</v>
      </c>
    </row>
    <row r="17622" spans="1:5" x14ac:dyDescent="0.25">
      <c r="A17622">
        <v>12</v>
      </c>
      <c r="B17622" s="35" t="str">
        <f t="shared" si="275"/>
        <v>61000000</v>
      </c>
      <c r="C17622" s="32" t="s">
        <v>1118</v>
      </c>
      <c r="D17622" s="33">
        <v>0</v>
      </c>
      <c r="E17622" s="34">
        <v>3557854.02</v>
      </c>
    </row>
    <row r="17623" spans="1:5" x14ac:dyDescent="0.25">
      <c r="A17623">
        <v>12</v>
      </c>
      <c r="B17623" s="35" t="str">
        <f t="shared" si="275"/>
        <v>61010000</v>
      </c>
      <c r="C17623" s="32" t="s">
        <v>1119</v>
      </c>
      <c r="D17623" s="33">
        <v>0</v>
      </c>
      <c r="E17623" s="34">
        <v>2087909.75</v>
      </c>
    </row>
    <row r="17624" spans="1:5" x14ac:dyDescent="0.25">
      <c r="A17624">
        <v>12</v>
      </c>
      <c r="B17624" s="35" t="str">
        <f t="shared" ref="B17624:B17687" si="276">LEFT(C17624,8)</f>
        <v>61100000</v>
      </c>
      <c r="C17624" s="32" t="s">
        <v>1120</v>
      </c>
      <c r="D17624" s="33">
        <v>0</v>
      </c>
      <c r="E17624" s="34">
        <v>3534019.39</v>
      </c>
    </row>
    <row r="17625" spans="1:5" x14ac:dyDescent="0.25">
      <c r="A17625">
        <v>12</v>
      </c>
      <c r="B17625" s="35" t="str">
        <f t="shared" si="276"/>
        <v>61900000</v>
      </c>
      <c r="C17625" s="32" t="s">
        <v>1121</v>
      </c>
      <c r="D17625" s="33">
        <v>0</v>
      </c>
      <c r="E17625" s="34">
        <v>2104288.29</v>
      </c>
    </row>
    <row r="17626" spans="1:5" x14ac:dyDescent="0.25">
      <c r="A17626">
        <v>12</v>
      </c>
      <c r="B17626" s="35" t="str">
        <f t="shared" si="276"/>
        <v>62000000</v>
      </c>
      <c r="C17626" s="32" t="s">
        <v>1122</v>
      </c>
      <c r="D17626" s="33">
        <v>0</v>
      </c>
      <c r="E17626" s="34">
        <v>4591039.88</v>
      </c>
    </row>
    <row r="17627" spans="1:5" x14ac:dyDescent="0.25">
      <c r="A17627">
        <v>12</v>
      </c>
      <c r="B17627" s="35" t="str">
        <f t="shared" si="276"/>
        <v>62000010</v>
      </c>
      <c r="C17627" s="32" t="s">
        <v>1123</v>
      </c>
      <c r="D17627" s="33">
        <v>0</v>
      </c>
      <c r="E17627" s="34">
        <v>9883540.2899999991</v>
      </c>
    </row>
    <row r="17628" spans="1:5" x14ac:dyDescent="0.25">
      <c r="A17628">
        <v>12</v>
      </c>
      <c r="B17628" s="35" t="str">
        <f t="shared" si="276"/>
        <v>62000013</v>
      </c>
      <c r="C17628" s="32" t="s">
        <v>1124</v>
      </c>
      <c r="D17628" s="33">
        <v>0</v>
      </c>
      <c r="E17628" s="34">
        <v>-500400</v>
      </c>
    </row>
    <row r="17629" spans="1:5" x14ac:dyDescent="0.25">
      <c r="A17629">
        <v>12</v>
      </c>
      <c r="B17629" s="35" t="str">
        <f t="shared" si="276"/>
        <v>62000015</v>
      </c>
      <c r="C17629" s="32" t="s">
        <v>1125</v>
      </c>
      <c r="D17629" s="33">
        <v>0</v>
      </c>
      <c r="E17629" s="34">
        <v>30790455.420000002</v>
      </c>
    </row>
    <row r="17630" spans="1:5" x14ac:dyDescent="0.25">
      <c r="A17630">
        <v>12</v>
      </c>
      <c r="B17630" s="35" t="str">
        <f t="shared" si="276"/>
        <v>62100000</v>
      </c>
      <c r="C17630" s="32" t="s">
        <v>1126</v>
      </c>
      <c r="D17630" s="33">
        <v>0</v>
      </c>
      <c r="E17630" s="34">
        <v>5867996.71</v>
      </c>
    </row>
    <row r="17631" spans="1:5" x14ac:dyDescent="0.25">
      <c r="A17631">
        <v>12</v>
      </c>
      <c r="B17631" s="35" t="str">
        <f t="shared" si="276"/>
        <v>62100150</v>
      </c>
      <c r="C17631" s="32" t="s">
        <v>1127</v>
      </c>
      <c r="D17631" s="33">
        <v>0</v>
      </c>
      <c r="E17631" s="34">
        <v>109623.89</v>
      </c>
    </row>
    <row r="17632" spans="1:5" x14ac:dyDescent="0.25">
      <c r="A17632">
        <v>12</v>
      </c>
      <c r="B17632" s="35" t="str">
        <f t="shared" si="276"/>
        <v>62100300</v>
      </c>
      <c r="C17632" s="32" t="s">
        <v>1128</v>
      </c>
      <c r="D17632" s="33">
        <v>0</v>
      </c>
      <c r="E17632" s="34">
        <v>1133629</v>
      </c>
    </row>
    <row r="17633" spans="1:5" x14ac:dyDescent="0.25">
      <c r="A17633">
        <v>12</v>
      </c>
      <c r="B17633" s="35" t="str">
        <f t="shared" si="276"/>
        <v>62210000</v>
      </c>
      <c r="C17633" s="32" t="s">
        <v>1129</v>
      </c>
      <c r="D17633" s="33">
        <v>0</v>
      </c>
      <c r="E17633" s="34">
        <v>1631125.45</v>
      </c>
    </row>
    <row r="17634" spans="1:5" x14ac:dyDescent="0.25">
      <c r="A17634">
        <v>12</v>
      </c>
      <c r="B17634" s="35" t="str">
        <f t="shared" si="276"/>
        <v>62220000</v>
      </c>
      <c r="C17634" s="32" t="s">
        <v>1130</v>
      </c>
      <c r="D17634" s="33">
        <v>0</v>
      </c>
      <c r="E17634" s="34">
        <v>5873926.6900000004</v>
      </c>
    </row>
    <row r="17635" spans="1:5" x14ac:dyDescent="0.25">
      <c r="A17635">
        <v>12</v>
      </c>
      <c r="B17635" s="35" t="str">
        <f t="shared" si="276"/>
        <v>62250000</v>
      </c>
      <c r="C17635" s="32" t="s">
        <v>1131</v>
      </c>
      <c r="D17635" s="33">
        <v>0</v>
      </c>
      <c r="E17635" s="34">
        <v>44476845.549999997</v>
      </c>
    </row>
    <row r="17636" spans="1:5" x14ac:dyDescent="0.25">
      <c r="A17636">
        <v>12</v>
      </c>
      <c r="B17636" s="35" t="str">
        <f t="shared" si="276"/>
        <v>62250010</v>
      </c>
      <c r="C17636" s="32" t="s">
        <v>1132</v>
      </c>
      <c r="D17636" s="33">
        <v>0</v>
      </c>
      <c r="E17636" s="34">
        <v>29657185.190000001</v>
      </c>
    </row>
    <row r="17637" spans="1:5" x14ac:dyDescent="0.25">
      <c r="A17637">
        <v>12</v>
      </c>
      <c r="B17637" s="35" t="str">
        <f t="shared" si="276"/>
        <v>62300020</v>
      </c>
      <c r="C17637" s="32" t="s">
        <v>1133</v>
      </c>
      <c r="D17637" s="33">
        <v>0</v>
      </c>
      <c r="E17637" s="34">
        <v>12028417.68</v>
      </c>
    </row>
    <row r="17638" spans="1:5" x14ac:dyDescent="0.25">
      <c r="A17638">
        <v>12</v>
      </c>
      <c r="B17638" s="35" t="str">
        <f t="shared" si="276"/>
        <v>62300045</v>
      </c>
      <c r="C17638" s="32" t="s">
        <v>1134</v>
      </c>
      <c r="D17638" s="33">
        <v>0</v>
      </c>
      <c r="E17638" s="34">
        <v>66899854.009999998</v>
      </c>
    </row>
    <row r="17639" spans="1:5" x14ac:dyDescent="0.25">
      <c r="A17639">
        <v>12</v>
      </c>
      <c r="B17639" s="35" t="str">
        <f t="shared" si="276"/>
        <v>62300055</v>
      </c>
      <c r="C17639" s="32" t="s">
        <v>1135</v>
      </c>
      <c r="D17639" s="33">
        <v>0</v>
      </c>
      <c r="E17639" s="34">
        <v>27295799.670000002</v>
      </c>
    </row>
    <row r="17640" spans="1:5" x14ac:dyDescent="0.25">
      <c r="A17640">
        <v>12</v>
      </c>
      <c r="B17640" s="35" t="str">
        <f t="shared" si="276"/>
        <v>62300060</v>
      </c>
      <c r="C17640" s="32" t="s">
        <v>1136</v>
      </c>
      <c r="D17640" s="33">
        <v>0</v>
      </c>
      <c r="E17640" s="34">
        <v>26305779.710000001</v>
      </c>
    </row>
    <row r="17641" spans="1:5" x14ac:dyDescent="0.25">
      <c r="A17641">
        <v>12</v>
      </c>
      <c r="B17641" s="35" t="str">
        <f t="shared" si="276"/>
        <v>62300065</v>
      </c>
      <c r="C17641" s="32" t="s">
        <v>1137</v>
      </c>
      <c r="D17641" s="33">
        <v>0</v>
      </c>
      <c r="E17641" s="34">
        <v>478167588.24000001</v>
      </c>
    </row>
    <row r="17642" spans="1:5" x14ac:dyDescent="0.25">
      <c r="A17642">
        <v>12</v>
      </c>
      <c r="B17642" s="35" t="str">
        <f t="shared" si="276"/>
        <v>62300075</v>
      </c>
      <c r="C17642" s="32" t="s">
        <v>1138</v>
      </c>
      <c r="D17642" s="33">
        <v>0</v>
      </c>
      <c r="E17642" s="34">
        <v>99848396.879999995</v>
      </c>
    </row>
    <row r="17643" spans="1:5" x14ac:dyDescent="0.25">
      <c r="A17643">
        <v>12</v>
      </c>
      <c r="B17643" s="35" t="str">
        <f t="shared" si="276"/>
        <v>62300080</v>
      </c>
      <c r="C17643" s="32" t="s">
        <v>1139</v>
      </c>
      <c r="D17643" s="33">
        <v>0</v>
      </c>
      <c r="E17643" s="34">
        <v>144027760.15000001</v>
      </c>
    </row>
    <row r="17644" spans="1:5" x14ac:dyDescent="0.25">
      <c r="A17644">
        <v>12</v>
      </c>
      <c r="B17644" s="35" t="str">
        <f t="shared" si="276"/>
        <v>62300085</v>
      </c>
      <c r="C17644" s="32" t="s">
        <v>1140</v>
      </c>
      <c r="D17644" s="33">
        <v>0</v>
      </c>
      <c r="E17644" s="34">
        <v>5971373.8099999996</v>
      </c>
    </row>
    <row r="17645" spans="1:5" x14ac:dyDescent="0.25">
      <c r="A17645">
        <v>12</v>
      </c>
      <c r="B17645" s="35" t="str">
        <f t="shared" si="276"/>
        <v>62300090</v>
      </c>
      <c r="C17645" s="32" t="s">
        <v>1141</v>
      </c>
      <c r="D17645" s="33">
        <v>0</v>
      </c>
      <c r="E17645" s="34">
        <v>34498138.310000002</v>
      </c>
    </row>
    <row r="17646" spans="1:5" x14ac:dyDescent="0.25">
      <c r="A17646">
        <v>12</v>
      </c>
      <c r="B17646" s="35" t="str">
        <f t="shared" si="276"/>
        <v>62300095</v>
      </c>
      <c r="C17646" s="32" t="s">
        <v>1142</v>
      </c>
      <c r="D17646" s="33">
        <v>0</v>
      </c>
      <c r="E17646" s="34">
        <v>12206568.18</v>
      </c>
    </row>
    <row r="17647" spans="1:5" x14ac:dyDescent="0.25">
      <c r="A17647">
        <v>12</v>
      </c>
      <c r="B17647" s="35" t="str">
        <f t="shared" si="276"/>
        <v>62300110</v>
      </c>
      <c r="C17647" s="32" t="s">
        <v>1143</v>
      </c>
      <c r="D17647" s="33">
        <v>0</v>
      </c>
      <c r="E17647" s="34">
        <v>2692942.38</v>
      </c>
    </row>
    <row r="17648" spans="1:5" x14ac:dyDescent="0.25">
      <c r="A17648">
        <v>12</v>
      </c>
      <c r="B17648" s="35" t="str">
        <f t="shared" si="276"/>
        <v>62300115</v>
      </c>
      <c r="C17648" s="32" t="s">
        <v>1144</v>
      </c>
      <c r="D17648" s="33">
        <v>0</v>
      </c>
      <c r="E17648" s="34">
        <v>110292.07</v>
      </c>
    </row>
    <row r="17649" spans="1:5" x14ac:dyDescent="0.25">
      <c r="A17649">
        <v>12</v>
      </c>
      <c r="B17649" s="35" t="str">
        <f t="shared" si="276"/>
        <v>62300120</v>
      </c>
      <c r="C17649" s="32" t="s">
        <v>1145</v>
      </c>
      <c r="D17649" s="33">
        <v>0</v>
      </c>
      <c r="E17649" s="34">
        <v>27806.11</v>
      </c>
    </row>
    <row r="17650" spans="1:5" x14ac:dyDescent="0.25">
      <c r="A17650">
        <v>12</v>
      </c>
      <c r="B17650" s="35" t="str">
        <f t="shared" si="276"/>
        <v>62300150</v>
      </c>
      <c r="C17650" s="32" t="s">
        <v>1146</v>
      </c>
      <c r="D17650" s="33">
        <v>0</v>
      </c>
      <c r="E17650" s="34">
        <v>725.57</v>
      </c>
    </row>
    <row r="17651" spans="1:5" x14ac:dyDescent="0.25">
      <c r="A17651">
        <v>12</v>
      </c>
      <c r="B17651" s="35" t="str">
        <f t="shared" si="276"/>
        <v>62309990</v>
      </c>
      <c r="C17651" s="32" t="s">
        <v>1147</v>
      </c>
      <c r="D17651" s="33">
        <v>0</v>
      </c>
      <c r="E17651" s="34">
        <v>-39665566.920000002</v>
      </c>
    </row>
    <row r="17652" spans="1:5" x14ac:dyDescent="0.25">
      <c r="A17652">
        <v>12</v>
      </c>
      <c r="B17652" s="35" t="str">
        <f t="shared" si="276"/>
        <v>62309999</v>
      </c>
      <c r="C17652" s="32" t="s">
        <v>1148</v>
      </c>
      <c r="D17652" s="33">
        <v>0</v>
      </c>
      <c r="E17652" s="34">
        <v>83100132.879999995</v>
      </c>
    </row>
    <row r="17653" spans="1:5" x14ac:dyDescent="0.25">
      <c r="A17653">
        <v>12</v>
      </c>
      <c r="B17653" s="35" t="str">
        <f t="shared" si="276"/>
        <v>62310001</v>
      </c>
      <c r="C17653" s="32" t="s">
        <v>1149</v>
      </c>
      <c r="D17653" s="33">
        <v>0</v>
      </c>
      <c r="E17653" s="34">
        <v>969078.13</v>
      </c>
    </row>
    <row r="17654" spans="1:5" x14ac:dyDescent="0.25">
      <c r="A17654">
        <v>12</v>
      </c>
      <c r="B17654" s="35" t="str">
        <f t="shared" si="276"/>
        <v>62310002</v>
      </c>
      <c r="C17654" s="32" t="s">
        <v>1150</v>
      </c>
      <c r="D17654" s="33">
        <v>0</v>
      </c>
      <c r="E17654" s="34">
        <v>1072754.8700000001</v>
      </c>
    </row>
    <row r="17655" spans="1:5" x14ac:dyDescent="0.25">
      <c r="A17655">
        <v>12</v>
      </c>
      <c r="B17655" s="35" t="str">
        <f t="shared" si="276"/>
        <v>62310003</v>
      </c>
      <c r="C17655" s="32" t="s">
        <v>1151</v>
      </c>
      <c r="D17655" s="33">
        <v>0</v>
      </c>
      <c r="E17655" s="34">
        <v>228692.74</v>
      </c>
    </row>
    <row r="17656" spans="1:5" x14ac:dyDescent="0.25">
      <c r="A17656">
        <v>12</v>
      </c>
      <c r="B17656" s="35" t="str">
        <f t="shared" si="276"/>
        <v>62310004</v>
      </c>
      <c r="C17656" s="32" t="s">
        <v>1152</v>
      </c>
      <c r="D17656" s="33">
        <v>0</v>
      </c>
      <c r="E17656" s="34">
        <v>621335.49</v>
      </c>
    </row>
    <row r="17657" spans="1:5" x14ac:dyDescent="0.25">
      <c r="A17657">
        <v>12</v>
      </c>
      <c r="B17657" s="35" t="str">
        <f t="shared" si="276"/>
        <v>62310005</v>
      </c>
      <c r="C17657" s="32" t="s">
        <v>1153</v>
      </c>
      <c r="D17657" s="33">
        <v>0</v>
      </c>
      <c r="E17657" s="34">
        <v>162320.14000000001</v>
      </c>
    </row>
    <row r="17658" spans="1:5" x14ac:dyDescent="0.25">
      <c r="A17658">
        <v>12</v>
      </c>
      <c r="B17658" s="35" t="str">
        <f t="shared" si="276"/>
        <v>62320000</v>
      </c>
      <c r="C17658" s="32" t="s">
        <v>1154</v>
      </c>
      <c r="D17658" s="33">
        <v>0</v>
      </c>
      <c r="E17658" s="34">
        <v>51950466.109999999</v>
      </c>
    </row>
    <row r="17659" spans="1:5" x14ac:dyDescent="0.25">
      <c r="A17659">
        <v>12</v>
      </c>
      <c r="B17659" s="35" t="str">
        <f t="shared" si="276"/>
        <v>62510000</v>
      </c>
      <c r="C17659" s="32" t="s">
        <v>1155</v>
      </c>
      <c r="D17659" s="33">
        <v>0</v>
      </c>
      <c r="E17659" s="34">
        <v>80408497.909999996</v>
      </c>
    </row>
    <row r="17660" spans="1:5" x14ac:dyDescent="0.25">
      <c r="A17660">
        <v>12</v>
      </c>
      <c r="B17660" s="35" t="str">
        <f t="shared" si="276"/>
        <v>63000090</v>
      </c>
      <c r="C17660" s="32" t="s">
        <v>1156</v>
      </c>
      <c r="D17660" s="33">
        <v>0</v>
      </c>
      <c r="E17660" s="34">
        <v>36006590.43</v>
      </c>
    </row>
    <row r="17661" spans="1:5" x14ac:dyDescent="0.25">
      <c r="A17661">
        <v>12</v>
      </c>
      <c r="B17661" s="35" t="str">
        <f t="shared" si="276"/>
        <v>63000100</v>
      </c>
      <c r="C17661" s="32" t="s">
        <v>1157</v>
      </c>
      <c r="D17661" s="33">
        <v>0</v>
      </c>
      <c r="E17661" s="34">
        <v>16177116.49</v>
      </c>
    </row>
    <row r="17662" spans="1:5" x14ac:dyDescent="0.25">
      <c r="A17662">
        <v>12</v>
      </c>
      <c r="B17662" s="35" t="str">
        <f t="shared" si="276"/>
        <v>63000121</v>
      </c>
      <c r="C17662" s="32" t="s">
        <v>1158</v>
      </c>
      <c r="D17662" s="33">
        <v>0</v>
      </c>
      <c r="E17662" s="34">
        <v>15037191.859999999</v>
      </c>
    </row>
    <row r="17663" spans="1:5" x14ac:dyDescent="0.25">
      <c r="A17663">
        <v>12</v>
      </c>
      <c r="B17663" s="35" t="str">
        <f t="shared" si="276"/>
        <v>63000122</v>
      </c>
      <c r="C17663" s="32" t="s">
        <v>1159</v>
      </c>
      <c r="D17663" s="33">
        <v>0</v>
      </c>
      <c r="E17663" s="34">
        <v>2353724.25</v>
      </c>
    </row>
    <row r="17664" spans="1:5" x14ac:dyDescent="0.25">
      <c r="A17664">
        <v>12</v>
      </c>
      <c r="B17664" s="35" t="str">
        <f t="shared" si="276"/>
        <v>63009999</v>
      </c>
      <c r="C17664" s="32" t="s">
        <v>1160</v>
      </c>
      <c r="D17664" s="33">
        <v>0</v>
      </c>
      <c r="E17664" s="34">
        <v>-14395759.35</v>
      </c>
    </row>
    <row r="17665" spans="1:5" x14ac:dyDescent="0.25">
      <c r="A17665">
        <v>12</v>
      </c>
      <c r="B17665" s="35" t="str">
        <f t="shared" si="276"/>
        <v>63100000</v>
      </c>
      <c r="C17665" s="32" t="s">
        <v>1161</v>
      </c>
      <c r="D17665" s="33">
        <v>0</v>
      </c>
      <c r="E17665" s="34">
        <v>15885598.619999999</v>
      </c>
    </row>
    <row r="17666" spans="1:5" x14ac:dyDescent="0.25">
      <c r="A17666">
        <v>12</v>
      </c>
      <c r="B17666" s="35" t="str">
        <f t="shared" si="276"/>
        <v>63400010</v>
      </c>
      <c r="C17666" s="32" t="s">
        <v>1162</v>
      </c>
      <c r="D17666" s="33">
        <v>0</v>
      </c>
      <c r="E17666" s="34">
        <v>-179316.3</v>
      </c>
    </row>
    <row r="17667" spans="1:5" x14ac:dyDescent="0.25">
      <c r="A17667">
        <v>12</v>
      </c>
      <c r="B17667" s="35" t="str">
        <f t="shared" si="276"/>
        <v>63400020</v>
      </c>
      <c r="C17667" s="32" t="s">
        <v>1163</v>
      </c>
      <c r="D17667" s="33">
        <v>0</v>
      </c>
      <c r="E17667" s="34">
        <v>-274483.34000000003</v>
      </c>
    </row>
    <row r="17668" spans="1:5" x14ac:dyDescent="0.25">
      <c r="A17668">
        <v>12</v>
      </c>
      <c r="B17668" s="35" t="str">
        <f t="shared" si="276"/>
        <v>63400030</v>
      </c>
      <c r="C17668" s="32" t="s">
        <v>1164</v>
      </c>
      <c r="D17668" s="33">
        <v>0</v>
      </c>
      <c r="E17668" s="34">
        <v>1102982.55</v>
      </c>
    </row>
    <row r="17669" spans="1:5" x14ac:dyDescent="0.25">
      <c r="A17669">
        <v>12</v>
      </c>
      <c r="B17669" s="35" t="str">
        <f t="shared" si="276"/>
        <v>63400040</v>
      </c>
      <c r="C17669" s="32" t="s">
        <v>1847</v>
      </c>
      <c r="D17669" s="33">
        <v>0</v>
      </c>
      <c r="E17669" s="34">
        <v>5700.05</v>
      </c>
    </row>
    <row r="17670" spans="1:5" x14ac:dyDescent="0.25">
      <c r="A17670">
        <v>12</v>
      </c>
      <c r="B17670" s="35" t="str">
        <f t="shared" si="276"/>
        <v>63400200</v>
      </c>
      <c r="C17670" s="32" t="s">
        <v>1166</v>
      </c>
      <c r="D17670" s="33">
        <v>0</v>
      </c>
      <c r="E17670" s="34">
        <v>20310730.329999998</v>
      </c>
    </row>
    <row r="17671" spans="1:5" x14ac:dyDescent="0.25">
      <c r="A17671">
        <v>12</v>
      </c>
      <c r="B17671" s="35" t="str">
        <f t="shared" si="276"/>
        <v>63400400</v>
      </c>
      <c r="C17671" s="32" t="s">
        <v>1167</v>
      </c>
      <c r="D17671" s="33">
        <v>0</v>
      </c>
      <c r="E17671" s="34">
        <v>531639833.13999999</v>
      </c>
    </row>
    <row r="17672" spans="1:5" x14ac:dyDescent="0.25">
      <c r="A17672">
        <v>12</v>
      </c>
      <c r="B17672" s="35" t="str">
        <f t="shared" si="276"/>
        <v>63400500</v>
      </c>
      <c r="C17672" s="32" t="s">
        <v>1168</v>
      </c>
      <c r="D17672" s="33">
        <v>0</v>
      </c>
      <c r="E17672" s="34">
        <v>240159841.18000001</v>
      </c>
    </row>
    <row r="17673" spans="1:5" x14ac:dyDescent="0.25">
      <c r="A17673">
        <v>12</v>
      </c>
      <c r="B17673" s="35" t="str">
        <f t="shared" si="276"/>
        <v>63400600</v>
      </c>
      <c r="C17673" s="32" t="s">
        <v>1169</v>
      </c>
      <c r="D17673" s="33">
        <v>0</v>
      </c>
      <c r="E17673" s="34">
        <v>-6935697.0700000003</v>
      </c>
    </row>
    <row r="17674" spans="1:5" x14ac:dyDescent="0.25">
      <c r="A17674">
        <v>12</v>
      </c>
      <c r="B17674" s="35" t="str">
        <f t="shared" si="276"/>
        <v>63400700</v>
      </c>
      <c r="C17674" s="32" t="s">
        <v>1170</v>
      </c>
      <c r="D17674" s="33">
        <v>0</v>
      </c>
      <c r="E17674" s="34">
        <v>-39815874.200000003</v>
      </c>
    </row>
    <row r="17675" spans="1:5" x14ac:dyDescent="0.25">
      <c r="A17675">
        <v>12</v>
      </c>
      <c r="B17675" s="35" t="str">
        <f t="shared" si="276"/>
        <v>63400800</v>
      </c>
      <c r="C17675" s="32" t="s">
        <v>1171</v>
      </c>
      <c r="D17675" s="33">
        <v>0</v>
      </c>
      <c r="E17675" s="34">
        <v>10382785.27</v>
      </c>
    </row>
    <row r="17676" spans="1:5" x14ac:dyDescent="0.25">
      <c r="A17676">
        <v>12</v>
      </c>
      <c r="B17676" s="35" t="str">
        <f t="shared" si="276"/>
        <v>63400810</v>
      </c>
      <c r="C17676" s="32" t="s">
        <v>1172</v>
      </c>
      <c r="D17676" s="33">
        <v>0</v>
      </c>
      <c r="E17676" s="34">
        <v>-656983.75</v>
      </c>
    </row>
    <row r="17677" spans="1:5" x14ac:dyDescent="0.25">
      <c r="A17677">
        <v>12</v>
      </c>
      <c r="B17677" s="35" t="str">
        <f t="shared" si="276"/>
        <v>64000100</v>
      </c>
      <c r="C17677" s="32" t="s">
        <v>1173</v>
      </c>
      <c r="D17677" s="33">
        <v>0</v>
      </c>
      <c r="E17677" s="34">
        <v>437898856.99000001</v>
      </c>
    </row>
    <row r="17678" spans="1:5" x14ac:dyDescent="0.25">
      <c r="A17678">
        <v>12</v>
      </c>
      <c r="B17678" s="35" t="str">
        <f t="shared" si="276"/>
        <v>64000110</v>
      </c>
      <c r="C17678" s="32" t="s">
        <v>1174</v>
      </c>
      <c r="D17678" s="33">
        <v>0</v>
      </c>
      <c r="E17678" s="34">
        <v>-21552067.66</v>
      </c>
    </row>
    <row r="17679" spans="1:5" x14ac:dyDescent="0.25">
      <c r="A17679">
        <v>12</v>
      </c>
      <c r="B17679" s="35" t="str">
        <f t="shared" si="276"/>
        <v>64000120</v>
      </c>
      <c r="C17679" s="32" t="s">
        <v>1175</v>
      </c>
      <c r="D17679" s="33">
        <v>0</v>
      </c>
      <c r="E17679" s="34">
        <v>23507317.649999999</v>
      </c>
    </row>
    <row r="17680" spans="1:5" x14ac:dyDescent="0.25">
      <c r="A17680">
        <v>12</v>
      </c>
      <c r="B17680" s="35" t="str">
        <f t="shared" si="276"/>
        <v>64000290</v>
      </c>
      <c r="C17680" s="32" t="s">
        <v>1176</v>
      </c>
      <c r="D17680" s="33">
        <v>0</v>
      </c>
      <c r="E17680" s="34">
        <v>197037521</v>
      </c>
    </row>
    <row r="17681" spans="1:5" x14ac:dyDescent="0.25">
      <c r="A17681">
        <v>12</v>
      </c>
      <c r="B17681" s="35" t="str">
        <f t="shared" si="276"/>
        <v>65000010</v>
      </c>
      <c r="C17681" s="32" t="s">
        <v>1177</v>
      </c>
      <c r="D17681" s="33">
        <v>0</v>
      </c>
      <c r="E17681" s="34">
        <v>692971917.40999997</v>
      </c>
    </row>
    <row r="17682" spans="1:5" x14ac:dyDescent="0.25">
      <c r="A17682">
        <v>12</v>
      </c>
      <c r="B17682" s="35" t="str">
        <f t="shared" si="276"/>
        <v>65000020</v>
      </c>
      <c r="C17682" s="32" t="s">
        <v>1178</v>
      </c>
      <c r="D17682" s="33">
        <v>0</v>
      </c>
      <c r="E17682" s="34">
        <v>661964570.19000006</v>
      </c>
    </row>
    <row r="17683" spans="1:5" x14ac:dyDescent="0.25">
      <c r="A17683">
        <v>12</v>
      </c>
      <c r="B17683" s="35" t="str">
        <f t="shared" si="276"/>
        <v>65000030</v>
      </c>
      <c r="C17683" s="32" t="s">
        <v>1179</v>
      </c>
      <c r="D17683" s="33">
        <v>0</v>
      </c>
      <c r="E17683" s="34">
        <v>90594764</v>
      </c>
    </row>
    <row r="17684" spans="1:5" x14ac:dyDescent="0.25">
      <c r="A17684">
        <v>12</v>
      </c>
      <c r="B17684" s="35" t="str">
        <f t="shared" si="276"/>
        <v>65000050</v>
      </c>
      <c r="C17684" s="32" t="s">
        <v>1180</v>
      </c>
      <c r="D17684" s="33">
        <v>0</v>
      </c>
      <c r="E17684" s="34">
        <v>216175910.24000001</v>
      </c>
    </row>
    <row r="17685" spans="1:5" x14ac:dyDescent="0.25">
      <c r="A17685">
        <v>12</v>
      </c>
      <c r="B17685" s="35" t="str">
        <f t="shared" si="276"/>
        <v>66000100</v>
      </c>
      <c r="C17685" s="32" t="s">
        <v>1181</v>
      </c>
      <c r="D17685" s="33">
        <v>0</v>
      </c>
      <c r="E17685" s="34">
        <v>18592453.960000001</v>
      </c>
    </row>
    <row r="17686" spans="1:5" x14ac:dyDescent="0.25">
      <c r="A17686">
        <v>12</v>
      </c>
      <c r="B17686" s="35" t="str">
        <f t="shared" si="276"/>
        <v>68001000</v>
      </c>
      <c r="C17686" s="32" t="s">
        <v>1182</v>
      </c>
      <c r="D17686" s="33">
        <v>0</v>
      </c>
      <c r="E17686" s="34">
        <v>-9636224.4800000004</v>
      </c>
    </row>
    <row r="17687" spans="1:5" x14ac:dyDescent="0.25">
      <c r="A17687">
        <v>12</v>
      </c>
      <c r="B17687" s="35" t="str">
        <f t="shared" si="276"/>
        <v>68009000</v>
      </c>
      <c r="C17687" s="32" t="s">
        <v>1848</v>
      </c>
      <c r="D17687" s="33">
        <v>0</v>
      </c>
      <c r="E17687" s="34">
        <v>30</v>
      </c>
    </row>
    <row r="17688" spans="1:5" x14ac:dyDescent="0.25">
      <c r="A17688">
        <v>12</v>
      </c>
      <c r="B17688" s="35" t="str">
        <f t="shared" ref="B17688:B17751" si="277">LEFT(C17688,8)</f>
        <v>68015000</v>
      </c>
      <c r="C17688" s="32" t="s">
        <v>1183</v>
      </c>
      <c r="D17688" s="33">
        <v>0</v>
      </c>
      <c r="E17688" s="34">
        <v>-13849.96</v>
      </c>
    </row>
    <row r="17689" spans="1:5" x14ac:dyDescent="0.25">
      <c r="A17689">
        <v>12</v>
      </c>
      <c r="B17689" s="35" t="str">
        <f t="shared" si="277"/>
        <v>68045000</v>
      </c>
      <c r="C17689" s="32" t="s">
        <v>1184</v>
      </c>
      <c r="D17689" s="33">
        <v>0</v>
      </c>
      <c r="E17689" s="34">
        <v>-8324.7999999999993</v>
      </c>
    </row>
    <row r="17690" spans="1:5" x14ac:dyDescent="0.25">
      <c r="A17690">
        <v>12</v>
      </c>
      <c r="B17690" s="35" t="str">
        <f t="shared" si="277"/>
        <v>68047000</v>
      </c>
      <c r="C17690" s="32" t="s">
        <v>1185</v>
      </c>
      <c r="D17690" s="33">
        <v>0</v>
      </c>
      <c r="E17690" s="34">
        <v>-8967260.8599999994</v>
      </c>
    </row>
    <row r="17691" spans="1:5" x14ac:dyDescent="0.25">
      <c r="A17691">
        <v>12</v>
      </c>
      <c r="B17691" s="35" t="str">
        <f t="shared" si="277"/>
        <v>68060010</v>
      </c>
      <c r="C17691" s="32" t="s">
        <v>1186</v>
      </c>
      <c r="D17691" s="33">
        <v>0</v>
      </c>
      <c r="E17691" s="34">
        <v>-1445256.95</v>
      </c>
    </row>
    <row r="17692" spans="1:5" x14ac:dyDescent="0.25">
      <c r="A17692">
        <v>12</v>
      </c>
      <c r="B17692" s="35" t="str">
        <f t="shared" si="277"/>
        <v>68060020</v>
      </c>
      <c r="C17692" s="32" t="s">
        <v>1187</v>
      </c>
      <c r="D17692" s="33">
        <v>0</v>
      </c>
      <c r="E17692" s="34">
        <v>-1445256.95</v>
      </c>
    </row>
    <row r="17693" spans="1:5" x14ac:dyDescent="0.25">
      <c r="A17693">
        <v>12</v>
      </c>
      <c r="B17693" s="35" t="str">
        <f t="shared" si="277"/>
        <v>68061000</v>
      </c>
      <c r="C17693" s="32" t="s">
        <v>1188</v>
      </c>
      <c r="D17693" s="33">
        <v>0</v>
      </c>
      <c r="E17693" s="34">
        <v>-84794451.670000002</v>
      </c>
    </row>
    <row r="17694" spans="1:5" x14ac:dyDescent="0.25">
      <c r="A17694">
        <v>12</v>
      </c>
      <c r="B17694" s="35" t="str">
        <f t="shared" si="277"/>
        <v>68061010</v>
      </c>
      <c r="C17694" s="32" t="s">
        <v>1189</v>
      </c>
      <c r="D17694" s="33">
        <v>0</v>
      </c>
      <c r="E17694" s="34">
        <v>32803.730000000003</v>
      </c>
    </row>
    <row r="17695" spans="1:5" x14ac:dyDescent="0.25">
      <c r="A17695">
        <v>12</v>
      </c>
      <c r="B17695" s="35" t="str">
        <f t="shared" si="277"/>
        <v>68061040</v>
      </c>
      <c r="C17695" s="32" t="s">
        <v>1190</v>
      </c>
      <c r="D17695" s="33">
        <v>0</v>
      </c>
      <c r="E17695" s="34">
        <v>82570.66</v>
      </c>
    </row>
    <row r="17696" spans="1:5" x14ac:dyDescent="0.25">
      <c r="A17696">
        <v>12</v>
      </c>
      <c r="B17696" s="35" t="str">
        <f t="shared" si="277"/>
        <v>68061060</v>
      </c>
      <c r="C17696" s="32" t="s">
        <v>1191</v>
      </c>
      <c r="D17696" s="33">
        <v>0</v>
      </c>
      <c r="E17696" s="34">
        <v>23165.48</v>
      </c>
    </row>
    <row r="17697" spans="1:5" x14ac:dyDescent="0.25">
      <c r="A17697">
        <v>12</v>
      </c>
      <c r="B17697" s="35" t="str">
        <f t="shared" si="277"/>
        <v>68061070</v>
      </c>
      <c r="C17697" s="32" t="s">
        <v>1192</v>
      </c>
      <c r="D17697" s="33">
        <v>0</v>
      </c>
      <c r="E17697" s="34">
        <v>37260.97</v>
      </c>
    </row>
    <row r="17698" spans="1:5" x14ac:dyDescent="0.25">
      <c r="A17698">
        <v>12</v>
      </c>
      <c r="B17698" s="35" t="str">
        <f t="shared" si="277"/>
        <v>68061080</v>
      </c>
      <c r="C17698" s="32" t="s">
        <v>1193</v>
      </c>
      <c r="D17698" s="33">
        <v>0</v>
      </c>
      <c r="E17698" s="34">
        <v>71705.3</v>
      </c>
    </row>
    <row r="17699" spans="1:5" x14ac:dyDescent="0.25">
      <c r="A17699">
        <v>12</v>
      </c>
      <c r="B17699" s="35" t="str">
        <f t="shared" si="277"/>
        <v>68061090</v>
      </c>
      <c r="C17699" s="32" t="s">
        <v>1194</v>
      </c>
      <c r="D17699" s="33">
        <v>0</v>
      </c>
      <c r="E17699" s="34">
        <v>22444.080000000002</v>
      </c>
    </row>
    <row r="17700" spans="1:5" x14ac:dyDescent="0.25">
      <c r="A17700">
        <v>12</v>
      </c>
      <c r="B17700" s="35" t="str">
        <f t="shared" si="277"/>
        <v>68061100</v>
      </c>
      <c r="C17700" s="32" t="s">
        <v>1746</v>
      </c>
      <c r="D17700" s="33">
        <v>0</v>
      </c>
      <c r="E17700" s="34">
        <v>-0.65</v>
      </c>
    </row>
    <row r="17701" spans="1:5" x14ac:dyDescent="0.25">
      <c r="A17701">
        <v>12</v>
      </c>
      <c r="B17701" s="35" t="str">
        <f t="shared" si="277"/>
        <v>68061110</v>
      </c>
      <c r="C17701" s="32" t="s">
        <v>1195</v>
      </c>
      <c r="D17701" s="33">
        <v>0</v>
      </c>
      <c r="E17701" s="34">
        <v>26868.91</v>
      </c>
    </row>
    <row r="17702" spans="1:5" x14ac:dyDescent="0.25">
      <c r="A17702">
        <v>12</v>
      </c>
      <c r="B17702" s="35" t="str">
        <f t="shared" si="277"/>
        <v>68061130</v>
      </c>
      <c r="C17702" s="32" t="s">
        <v>1196</v>
      </c>
      <c r="D17702" s="33">
        <v>0</v>
      </c>
      <c r="E17702" s="34">
        <v>223121.92000000001</v>
      </c>
    </row>
    <row r="17703" spans="1:5" x14ac:dyDescent="0.25">
      <c r="A17703">
        <v>12</v>
      </c>
      <c r="B17703" s="35" t="str">
        <f t="shared" si="277"/>
        <v>68061160</v>
      </c>
      <c r="C17703" s="32" t="s">
        <v>1197</v>
      </c>
      <c r="D17703" s="33">
        <v>0</v>
      </c>
      <c r="E17703" s="34">
        <v>50431.67</v>
      </c>
    </row>
    <row r="17704" spans="1:5" x14ac:dyDescent="0.25">
      <c r="A17704">
        <v>12</v>
      </c>
      <c r="B17704" s="35" t="str">
        <f t="shared" si="277"/>
        <v>68061170</v>
      </c>
      <c r="C17704" s="32" t="s">
        <v>1198</v>
      </c>
      <c r="D17704" s="33">
        <v>0</v>
      </c>
      <c r="E17704" s="34">
        <v>227664.62</v>
      </c>
    </row>
    <row r="17705" spans="1:5" x14ac:dyDescent="0.25">
      <c r="A17705">
        <v>12</v>
      </c>
      <c r="B17705" s="35" t="str">
        <f t="shared" si="277"/>
        <v>68061180</v>
      </c>
      <c r="C17705" s="32" t="s">
        <v>1199</v>
      </c>
      <c r="D17705" s="33">
        <v>0</v>
      </c>
      <c r="E17705" s="34">
        <v>1017786.9</v>
      </c>
    </row>
    <row r="17706" spans="1:5" x14ac:dyDescent="0.25">
      <c r="A17706">
        <v>12</v>
      </c>
      <c r="B17706" s="35" t="str">
        <f t="shared" si="277"/>
        <v>68061190</v>
      </c>
      <c r="C17706" s="32" t="s">
        <v>1200</v>
      </c>
      <c r="D17706" s="33">
        <v>0</v>
      </c>
      <c r="E17706" s="34">
        <v>106412.2</v>
      </c>
    </row>
    <row r="17707" spans="1:5" x14ac:dyDescent="0.25">
      <c r="A17707">
        <v>12</v>
      </c>
      <c r="B17707" s="35" t="str">
        <f t="shared" si="277"/>
        <v>68061200</v>
      </c>
      <c r="C17707" s="32" t="s">
        <v>1201</v>
      </c>
      <c r="D17707" s="33">
        <v>0</v>
      </c>
      <c r="E17707" s="34">
        <v>39634.379999999997</v>
      </c>
    </row>
    <row r="17708" spans="1:5" x14ac:dyDescent="0.25">
      <c r="A17708">
        <v>12</v>
      </c>
      <c r="B17708" s="35" t="str">
        <f t="shared" si="277"/>
        <v>68061210</v>
      </c>
      <c r="C17708" s="32" t="s">
        <v>1849</v>
      </c>
      <c r="D17708" s="33">
        <v>0</v>
      </c>
      <c r="E17708" s="34">
        <v>-0.62</v>
      </c>
    </row>
    <row r="17709" spans="1:5" x14ac:dyDescent="0.25">
      <c r="A17709">
        <v>12</v>
      </c>
      <c r="B17709" s="35" t="str">
        <f t="shared" si="277"/>
        <v>68061220</v>
      </c>
      <c r="C17709" s="32" t="s">
        <v>1202</v>
      </c>
      <c r="D17709" s="33">
        <v>0</v>
      </c>
      <c r="E17709" s="34">
        <v>0.6</v>
      </c>
    </row>
    <row r="17710" spans="1:5" x14ac:dyDescent="0.25">
      <c r="A17710">
        <v>12</v>
      </c>
      <c r="B17710" s="35" t="str">
        <f t="shared" si="277"/>
        <v>68061240</v>
      </c>
      <c r="C17710" s="32" t="s">
        <v>1203</v>
      </c>
      <c r="D17710" s="33">
        <v>0</v>
      </c>
      <c r="E17710" s="34">
        <v>282447.28999999998</v>
      </c>
    </row>
    <row r="17711" spans="1:5" x14ac:dyDescent="0.25">
      <c r="A17711">
        <v>12</v>
      </c>
      <c r="B17711" s="35" t="str">
        <f t="shared" si="277"/>
        <v>68061250</v>
      </c>
      <c r="C17711" s="32" t="s">
        <v>1204</v>
      </c>
      <c r="D17711" s="33">
        <v>0</v>
      </c>
      <c r="E17711" s="34">
        <v>32847.449999999997</v>
      </c>
    </row>
    <row r="17712" spans="1:5" x14ac:dyDescent="0.25">
      <c r="A17712">
        <v>12</v>
      </c>
      <c r="B17712" s="35" t="str">
        <f t="shared" si="277"/>
        <v>68061260</v>
      </c>
      <c r="C17712" s="32" t="s">
        <v>1205</v>
      </c>
      <c r="D17712" s="33">
        <v>0</v>
      </c>
      <c r="E17712" s="34">
        <v>24776.55</v>
      </c>
    </row>
    <row r="17713" spans="1:5" x14ac:dyDescent="0.25">
      <c r="A17713">
        <v>12</v>
      </c>
      <c r="B17713" s="35" t="str">
        <f t="shared" si="277"/>
        <v>68061290</v>
      </c>
      <c r="C17713" s="32" t="s">
        <v>1206</v>
      </c>
      <c r="D17713" s="33">
        <v>0</v>
      </c>
      <c r="E17713" s="34">
        <v>932.12</v>
      </c>
    </row>
    <row r="17714" spans="1:5" x14ac:dyDescent="0.25">
      <c r="A17714">
        <v>12</v>
      </c>
      <c r="B17714" s="35" t="str">
        <f t="shared" si="277"/>
        <v>68999000</v>
      </c>
      <c r="C17714" s="32" t="s">
        <v>1207</v>
      </c>
      <c r="D17714" s="33">
        <v>0</v>
      </c>
      <c r="E17714" s="34">
        <v>-77902602.760000005</v>
      </c>
    </row>
    <row r="17715" spans="1:5" x14ac:dyDescent="0.25">
      <c r="A17715">
        <v>12</v>
      </c>
      <c r="B17715" s="35" t="str">
        <f t="shared" si="277"/>
        <v>69990030</v>
      </c>
      <c r="C17715" s="32" t="s">
        <v>1850</v>
      </c>
      <c r="D17715" s="33">
        <v>0</v>
      </c>
      <c r="E17715" s="34">
        <v>7960.89</v>
      </c>
    </row>
    <row r="17716" spans="1:5" x14ac:dyDescent="0.25">
      <c r="A17716">
        <v>12</v>
      </c>
      <c r="B17716" s="35" t="str">
        <f t="shared" si="277"/>
        <v>69990035</v>
      </c>
      <c r="C17716" s="32" t="s">
        <v>1208</v>
      </c>
      <c r="D17716" s="33">
        <v>0</v>
      </c>
      <c r="E17716" s="34">
        <v>66221.33</v>
      </c>
    </row>
    <row r="17717" spans="1:5" x14ac:dyDescent="0.25">
      <c r="A17717">
        <v>12</v>
      </c>
      <c r="B17717" s="35" t="str">
        <f t="shared" si="277"/>
        <v>69990050</v>
      </c>
      <c r="C17717" s="32" t="s">
        <v>1209</v>
      </c>
      <c r="D17717" s="33">
        <v>0</v>
      </c>
      <c r="E17717" s="34">
        <v>738191.35</v>
      </c>
    </row>
    <row r="17718" spans="1:5" x14ac:dyDescent="0.25">
      <c r="A17718">
        <v>12</v>
      </c>
      <c r="B17718" s="35" t="str">
        <f t="shared" si="277"/>
        <v>69990055</v>
      </c>
      <c r="C17718" s="32" t="s">
        <v>1210</v>
      </c>
      <c r="D17718" s="33">
        <v>0</v>
      </c>
      <c r="E17718" s="34">
        <v>73263.67</v>
      </c>
    </row>
    <row r="17719" spans="1:5" x14ac:dyDescent="0.25">
      <c r="A17719">
        <v>12</v>
      </c>
      <c r="B17719" s="35" t="str">
        <f t="shared" si="277"/>
        <v>69990080</v>
      </c>
      <c r="C17719" s="32" t="s">
        <v>1852</v>
      </c>
      <c r="D17719" s="33">
        <v>0</v>
      </c>
      <c r="E17719" s="34">
        <v>748701.52</v>
      </c>
    </row>
    <row r="17720" spans="1:5" x14ac:dyDescent="0.25">
      <c r="A17720">
        <v>12</v>
      </c>
      <c r="B17720" s="35" t="str">
        <f t="shared" si="277"/>
        <v>69990090</v>
      </c>
      <c r="C17720" s="32" t="s">
        <v>1211</v>
      </c>
      <c r="D17720" s="33">
        <v>0</v>
      </c>
      <c r="E17720" s="34">
        <v>-33253.22</v>
      </c>
    </row>
    <row r="17721" spans="1:5" x14ac:dyDescent="0.25">
      <c r="A17721">
        <v>12</v>
      </c>
      <c r="B17721" s="35" t="str">
        <f t="shared" si="277"/>
        <v>69990111</v>
      </c>
      <c r="C17721" s="32" t="s">
        <v>1853</v>
      </c>
      <c r="D17721" s="33">
        <v>0</v>
      </c>
      <c r="E17721" s="34">
        <v>75970.100000000006</v>
      </c>
    </row>
    <row r="17722" spans="1:5" x14ac:dyDescent="0.25">
      <c r="A17722">
        <v>12</v>
      </c>
      <c r="B17722" s="35" t="str">
        <f t="shared" si="277"/>
        <v>69990112</v>
      </c>
      <c r="C17722" s="32" t="s">
        <v>1854</v>
      </c>
      <c r="D17722" s="33">
        <v>0</v>
      </c>
      <c r="E17722" s="34">
        <v>-0.09</v>
      </c>
    </row>
    <row r="17723" spans="1:5" x14ac:dyDescent="0.25">
      <c r="A17723">
        <v>12</v>
      </c>
      <c r="B17723" s="35" t="str">
        <f t="shared" si="277"/>
        <v>69990114</v>
      </c>
      <c r="C17723" s="32" t="s">
        <v>1855</v>
      </c>
      <c r="D17723" s="33">
        <v>0</v>
      </c>
      <c r="E17723" s="34">
        <v>0.02</v>
      </c>
    </row>
    <row r="17724" spans="1:5" x14ac:dyDescent="0.25">
      <c r="A17724">
        <v>12</v>
      </c>
      <c r="B17724" s="35" t="str">
        <f t="shared" si="277"/>
        <v>69990115</v>
      </c>
      <c r="C17724" s="32" t="s">
        <v>1856</v>
      </c>
      <c r="D17724" s="33">
        <v>0</v>
      </c>
      <c r="E17724" s="34">
        <v>-0.01</v>
      </c>
    </row>
    <row r="17725" spans="1:5" x14ac:dyDescent="0.25">
      <c r="A17725">
        <v>12</v>
      </c>
      <c r="B17725" s="35" t="str">
        <f t="shared" si="277"/>
        <v>69990120</v>
      </c>
      <c r="C17725" s="32" t="s">
        <v>1212</v>
      </c>
      <c r="D17725" s="33">
        <v>0</v>
      </c>
      <c r="E17725" s="34">
        <v>483134.77</v>
      </c>
    </row>
    <row r="17726" spans="1:5" x14ac:dyDescent="0.25">
      <c r="A17726">
        <v>12</v>
      </c>
      <c r="B17726" s="35" t="str">
        <f t="shared" si="277"/>
        <v>69990130</v>
      </c>
      <c r="C17726" s="32" t="s">
        <v>1213</v>
      </c>
      <c r="D17726" s="33">
        <v>0</v>
      </c>
      <c r="E17726" s="34">
        <v>-58863.4</v>
      </c>
    </row>
    <row r="17727" spans="1:5" x14ac:dyDescent="0.25">
      <c r="A17727">
        <v>12</v>
      </c>
      <c r="B17727" s="35" t="str">
        <f t="shared" si="277"/>
        <v>69990150</v>
      </c>
      <c r="C17727" s="32" t="s">
        <v>1214</v>
      </c>
      <c r="D17727" s="33">
        <v>0</v>
      </c>
      <c r="E17727" s="34">
        <v>-4496.6000000000004</v>
      </c>
    </row>
    <row r="17728" spans="1:5" x14ac:dyDescent="0.25">
      <c r="A17728">
        <v>12</v>
      </c>
      <c r="B17728" s="35" t="str">
        <f t="shared" si="277"/>
        <v>69990170</v>
      </c>
      <c r="C17728" s="32" t="s">
        <v>1857</v>
      </c>
      <c r="D17728" s="33">
        <v>0</v>
      </c>
      <c r="E17728" s="34">
        <v>-70.400000000000006</v>
      </c>
    </row>
    <row r="17729" spans="1:5" x14ac:dyDescent="0.25">
      <c r="A17729">
        <v>12</v>
      </c>
      <c r="B17729" s="35" t="str">
        <f t="shared" si="277"/>
        <v>69990174</v>
      </c>
      <c r="C17729" s="32" t="s">
        <v>1858</v>
      </c>
      <c r="D17729" s="33">
        <v>0</v>
      </c>
      <c r="E17729" s="34">
        <v>-6515.79</v>
      </c>
    </row>
    <row r="17730" spans="1:5" x14ac:dyDescent="0.25">
      <c r="A17730">
        <v>12</v>
      </c>
      <c r="B17730" s="35" t="str">
        <f t="shared" si="277"/>
        <v>69990175</v>
      </c>
      <c r="C17730" s="32" t="s">
        <v>1859</v>
      </c>
      <c r="D17730" s="33">
        <v>0</v>
      </c>
      <c r="E17730" s="34">
        <v>92590.59</v>
      </c>
    </row>
    <row r="17731" spans="1:5" x14ac:dyDescent="0.25">
      <c r="A17731">
        <v>12</v>
      </c>
      <c r="B17731" s="35" t="str">
        <f t="shared" si="277"/>
        <v>69990177</v>
      </c>
      <c r="C17731" s="32" t="s">
        <v>1215</v>
      </c>
      <c r="D17731" s="33">
        <v>0</v>
      </c>
      <c r="E17731" s="34">
        <v>16055.1</v>
      </c>
    </row>
    <row r="17732" spans="1:5" x14ac:dyDescent="0.25">
      <c r="A17732">
        <v>12</v>
      </c>
      <c r="B17732" s="35" t="str">
        <f t="shared" si="277"/>
        <v>69990178</v>
      </c>
      <c r="C17732" s="32" t="s">
        <v>1860</v>
      </c>
      <c r="D17732" s="33">
        <v>0</v>
      </c>
      <c r="E17732" s="34">
        <v>1125295.52</v>
      </c>
    </row>
    <row r="17733" spans="1:5" x14ac:dyDescent="0.25">
      <c r="A17733">
        <v>12</v>
      </c>
      <c r="B17733" s="35" t="str">
        <f t="shared" si="277"/>
        <v>69990179</v>
      </c>
      <c r="C17733" s="32" t="s">
        <v>1861</v>
      </c>
      <c r="D17733" s="33">
        <v>0</v>
      </c>
      <c r="E17733" s="34">
        <v>0.01</v>
      </c>
    </row>
    <row r="17734" spans="1:5" x14ac:dyDescent="0.25">
      <c r="A17734">
        <v>12</v>
      </c>
      <c r="B17734" s="35" t="str">
        <f t="shared" si="277"/>
        <v>69990181</v>
      </c>
      <c r="C17734" s="32" t="s">
        <v>1216</v>
      </c>
      <c r="D17734" s="33">
        <v>0</v>
      </c>
      <c r="E17734" s="34">
        <v>-661830</v>
      </c>
    </row>
    <row r="17735" spans="1:5" x14ac:dyDescent="0.25">
      <c r="A17735">
        <v>12</v>
      </c>
      <c r="B17735" s="35" t="str">
        <f t="shared" si="277"/>
        <v>69990185</v>
      </c>
      <c r="C17735" s="32" t="s">
        <v>1862</v>
      </c>
      <c r="D17735" s="33">
        <v>0</v>
      </c>
      <c r="E17735" s="34">
        <v>-0.01</v>
      </c>
    </row>
    <row r="17736" spans="1:5" x14ac:dyDescent="0.25">
      <c r="A17736">
        <v>12</v>
      </c>
      <c r="B17736" s="35" t="str">
        <f t="shared" si="277"/>
        <v>69990205</v>
      </c>
      <c r="C17736" s="32" t="s">
        <v>1217</v>
      </c>
      <c r="D17736" s="33">
        <v>0</v>
      </c>
      <c r="E17736" s="34">
        <v>17500</v>
      </c>
    </row>
    <row r="17737" spans="1:5" x14ac:dyDescent="0.25">
      <c r="A17737">
        <v>12</v>
      </c>
      <c r="B17737" s="35" t="str">
        <f t="shared" si="277"/>
        <v>82200000</v>
      </c>
      <c r="C17737" s="32" t="s">
        <v>1863</v>
      </c>
      <c r="D17737" s="33">
        <v>0</v>
      </c>
      <c r="E17737" s="34">
        <v>90062.5</v>
      </c>
    </row>
    <row r="17738" spans="1:5" x14ac:dyDescent="0.25">
      <c r="A17738">
        <v>12</v>
      </c>
      <c r="B17738" s="35" t="str">
        <f t="shared" si="277"/>
        <v>82200001</v>
      </c>
      <c r="C17738" s="32" t="s">
        <v>1236</v>
      </c>
      <c r="D17738" s="33">
        <v>0</v>
      </c>
      <c r="E17738" s="34">
        <v>-23686219.010000002</v>
      </c>
    </row>
    <row r="17739" spans="1:5" x14ac:dyDescent="0.25">
      <c r="A17739">
        <v>12</v>
      </c>
      <c r="B17739" s="35" t="str">
        <f t="shared" si="277"/>
        <v>82200002</v>
      </c>
      <c r="C17739" s="32" t="s">
        <v>1237</v>
      </c>
      <c r="D17739" s="33">
        <v>0</v>
      </c>
      <c r="E17739" s="34">
        <v>-1757125339.3</v>
      </c>
    </row>
    <row r="17740" spans="1:5" x14ac:dyDescent="0.25">
      <c r="A17740">
        <v>12</v>
      </c>
      <c r="B17740" s="35" t="str">
        <f t="shared" si="277"/>
        <v>82200008</v>
      </c>
      <c r="C17740" s="32" t="s">
        <v>1864</v>
      </c>
      <c r="D17740" s="33">
        <v>0</v>
      </c>
      <c r="E17740" s="34">
        <v>-55828.68</v>
      </c>
    </row>
    <row r="17741" spans="1:5" x14ac:dyDescent="0.25">
      <c r="A17741">
        <v>12</v>
      </c>
      <c r="B17741" s="35" t="str">
        <f t="shared" si="277"/>
        <v xml:space="preserve">FERC_IS </v>
      </c>
      <c r="C17741" s="25" t="s">
        <v>265</v>
      </c>
      <c r="D17741" s="26">
        <v>0</v>
      </c>
      <c r="E17741" s="27">
        <v>-320054043.67000002</v>
      </c>
    </row>
    <row r="17742" spans="1:5" x14ac:dyDescent="0.25">
      <c r="A17742">
        <v>12</v>
      </c>
      <c r="B17742" s="35" t="str">
        <f t="shared" si="277"/>
        <v>F1-P112.</v>
      </c>
      <c r="C17742" s="25" t="s">
        <v>1285</v>
      </c>
      <c r="D17742" s="27">
        <v>-374760367.23000002</v>
      </c>
      <c r="E17742" s="27">
        <v>-471275892.89999998</v>
      </c>
    </row>
    <row r="17743" spans="1:5" x14ac:dyDescent="0.25">
      <c r="A17743">
        <v>12</v>
      </c>
      <c r="B17743" s="35" t="str">
        <f t="shared" si="277"/>
        <v>21610013</v>
      </c>
      <c r="C17743" s="32" t="s">
        <v>1286</v>
      </c>
      <c r="D17743" s="34">
        <v>14969706</v>
      </c>
      <c r="E17743" s="34">
        <v>19215436</v>
      </c>
    </row>
    <row r="17744" spans="1:5" x14ac:dyDescent="0.25">
      <c r="A17744">
        <v>12</v>
      </c>
      <c r="B17744" s="35" t="str">
        <f t="shared" si="277"/>
        <v xml:space="preserve">F216-1  </v>
      </c>
      <c r="C17744" s="25" t="s">
        <v>1287</v>
      </c>
      <c r="D17744" s="27">
        <v>14969706</v>
      </c>
      <c r="E17744" s="27">
        <v>19215436</v>
      </c>
    </row>
    <row r="17745" spans="1:5" x14ac:dyDescent="0.25">
      <c r="A17745">
        <v>12</v>
      </c>
      <c r="B17745" s="35" t="str">
        <f t="shared" si="277"/>
        <v>F1-P112.</v>
      </c>
      <c r="C17745" s="25" t="s">
        <v>239</v>
      </c>
      <c r="D17745" s="27">
        <v>14969706</v>
      </c>
      <c r="E17745" s="27">
        <v>19215436</v>
      </c>
    </row>
    <row r="17746" spans="1:5" x14ac:dyDescent="0.25">
      <c r="A17746">
        <v>12</v>
      </c>
      <c r="B17746" s="35" t="str">
        <f t="shared" si="277"/>
        <v>21900103</v>
      </c>
      <c r="C17746" s="32" t="s">
        <v>1288</v>
      </c>
      <c r="D17746" s="34">
        <v>-13858399.1</v>
      </c>
      <c r="E17746" s="34">
        <v>-13147711.1</v>
      </c>
    </row>
    <row r="17747" spans="1:5" x14ac:dyDescent="0.25">
      <c r="A17747">
        <v>12</v>
      </c>
      <c r="B17747" s="35" t="str">
        <f t="shared" si="277"/>
        <v>21900113</v>
      </c>
      <c r="C17747" s="32" t="s">
        <v>1289</v>
      </c>
      <c r="D17747" s="34">
        <v>21676596.399999999</v>
      </c>
      <c r="E17747" s="34">
        <v>20499588.300000001</v>
      </c>
    </row>
    <row r="17748" spans="1:5" x14ac:dyDescent="0.25">
      <c r="A17748">
        <v>12</v>
      </c>
      <c r="B17748" s="35" t="str">
        <f t="shared" si="277"/>
        <v>21900133</v>
      </c>
      <c r="C17748" s="32" t="s">
        <v>1290</v>
      </c>
      <c r="D17748" s="34">
        <v>421283.7</v>
      </c>
      <c r="E17748" s="34">
        <v>399959.7</v>
      </c>
    </row>
    <row r="17749" spans="1:5" x14ac:dyDescent="0.25">
      <c r="A17749">
        <v>12</v>
      </c>
      <c r="B17749" s="35" t="str">
        <f t="shared" si="277"/>
        <v>21900143</v>
      </c>
      <c r="C17749" s="32" t="s">
        <v>1291</v>
      </c>
      <c r="D17749" s="34">
        <v>209337118</v>
      </c>
      <c r="E17749" s="34">
        <v>179044645</v>
      </c>
    </row>
    <row r="17750" spans="1:5" x14ac:dyDescent="0.25">
      <c r="A17750">
        <v>12</v>
      </c>
      <c r="B17750" s="35" t="str">
        <f t="shared" si="277"/>
        <v>21900153</v>
      </c>
      <c r="C17750" s="32" t="s">
        <v>1292</v>
      </c>
      <c r="D17750" s="34">
        <v>-73267991.299999997</v>
      </c>
      <c r="E17750" s="34">
        <v>-62665625.740000002</v>
      </c>
    </row>
    <row r="17751" spans="1:5" x14ac:dyDescent="0.25">
      <c r="A17751">
        <v>12</v>
      </c>
      <c r="B17751" s="35" t="str">
        <f t="shared" si="277"/>
        <v>21900163</v>
      </c>
      <c r="C17751" s="32" t="s">
        <v>1293</v>
      </c>
      <c r="D17751" s="34">
        <v>11360802</v>
      </c>
      <c r="E17751" s="34">
        <v>12570522</v>
      </c>
    </row>
    <row r="17752" spans="1:5" x14ac:dyDescent="0.25">
      <c r="A17752">
        <v>12</v>
      </c>
      <c r="B17752" s="35" t="str">
        <f t="shared" ref="B17752:B17815" si="278">LEFT(C17752,8)</f>
        <v>21900173</v>
      </c>
      <c r="C17752" s="32" t="s">
        <v>1294</v>
      </c>
      <c r="D17752" s="34">
        <v>-3976280.66</v>
      </c>
      <c r="E17752" s="34">
        <v>-4399682.66</v>
      </c>
    </row>
    <row r="17753" spans="1:5" x14ac:dyDescent="0.25">
      <c r="A17753">
        <v>12</v>
      </c>
      <c r="B17753" s="35" t="str">
        <f t="shared" si="278"/>
        <v>21900183</v>
      </c>
      <c r="C17753" s="32" t="s">
        <v>1295</v>
      </c>
      <c r="D17753" s="34">
        <v>-5076000</v>
      </c>
      <c r="E17753" s="34">
        <v>-4130000</v>
      </c>
    </row>
    <row r="17754" spans="1:5" x14ac:dyDescent="0.25">
      <c r="A17754">
        <v>12</v>
      </c>
      <c r="B17754" s="35" t="str">
        <f t="shared" si="278"/>
        <v>21900193</v>
      </c>
      <c r="C17754" s="32" t="s">
        <v>1296</v>
      </c>
      <c r="D17754" s="34">
        <v>1776599.91</v>
      </c>
      <c r="E17754" s="34">
        <v>1445499.47</v>
      </c>
    </row>
    <row r="17755" spans="1:5" x14ac:dyDescent="0.25">
      <c r="A17755">
        <v>12</v>
      </c>
      <c r="B17755" s="35" t="str">
        <f t="shared" si="278"/>
        <v>21900223</v>
      </c>
      <c r="C17755" s="32" t="s">
        <v>1297</v>
      </c>
      <c r="D17755" s="34">
        <v>-147449.29999999999</v>
      </c>
      <c r="E17755" s="34">
        <v>-139985.9</v>
      </c>
    </row>
    <row r="17756" spans="1:5" x14ac:dyDescent="0.25">
      <c r="A17756">
        <v>12</v>
      </c>
      <c r="B17756" s="35" t="str">
        <f t="shared" si="278"/>
        <v>21900233</v>
      </c>
      <c r="C17756" s="32" t="s">
        <v>1298</v>
      </c>
      <c r="D17756" s="34">
        <v>4850439.6900000004</v>
      </c>
      <c r="E17756" s="34">
        <v>4601698.8899999997</v>
      </c>
    </row>
    <row r="17757" spans="1:5" x14ac:dyDescent="0.25">
      <c r="A17757">
        <v>12</v>
      </c>
      <c r="B17757" s="35" t="str">
        <f t="shared" si="278"/>
        <v>21900243</v>
      </c>
      <c r="C17757" s="32" t="s">
        <v>1299</v>
      </c>
      <c r="D17757" s="34">
        <v>-7586808.7400000002</v>
      </c>
      <c r="E17757" s="34">
        <v>-7174855.9400000004</v>
      </c>
    </row>
    <row r="17758" spans="1:5" x14ac:dyDescent="0.25">
      <c r="A17758">
        <v>12</v>
      </c>
      <c r="B17758" s="35" t="str">
        <f t="shared" si="278"/>
        <v xml:space="preserve">F219    </v>
      </c>
      <c r="C17758" s="25" t="s">
        <v>1300</v>
      </c>
      <c r="D17758" s="27">
        <v>145509910.59999999</v>
      </c>
      <c r="E17758" s="27">
        <v>126904052.02</v>
      </c>
    </row>
    <row r="17759" spans="1:5" x14ac:dyDescent="0.25">
      <c r="A17759">
        <v>12</v>
      </c>
      <c r="B17759" s="35" t="str">
        <f t="shared" si="278"/>
        <v>F1-P112.</v>
      </c>
      <c r="C17759" s="25" t="s">
        <v>240</v>
      </c>
      <c r="D17759" s="27">
        <v>145509910.59999999</v>
      </c>
      <c r="E17759" s="27">
        <v>126904052.02</v>
      </c>
    </row>
    <row r="17760" spans="1:5" x14ac:dyDescent="0.25">
      <c r="A17760">
        <v>12</v>
      </c>
      <c r="B17760" s="35" t="str">
        <f t="shared" si="278"/>
        <v>F1-P112-</v>
      </c>
      <c r="C17760" s="30" t="s">
        <v>1301</v>
      </c>
      <c r="D17760" s="38">
        <v>-3490247850.48</v>
      </c>
      <c r="E17760" s="38">
        <v>-3601123504.73</v>
      </c>
    </row>
    <row r="17761" spans="1:5" x14ac:dyDescent="0.25">
      <c r="A17761">
        <v>12</v>
      </c>
      <c r="B17761" s="35" t="str">
        <f t="shared" si="278"/>
        <v>22100393</v>
      </c>
      <c r="C17761" s="32" t="s">
        <v>1302</v>
      </c>
      <c r="D17761" s="34">
        <v>-15000000</v>
      </c>
      <c r="E17761" s="34">
        <v>-15000000</v>
      </c>
    </row>
    <row r="17762" spans="1:5" x14ac:dyDescent="0.25">
      <c r="A17762">
        <v>12</v>
      </c>
      <c r="B17762" s="35" t="str">
        <f t="shared" si="278"/>
        <v>22100413</v>
      </c>
      <c r="C17762" s="32" t="s">
        <v>1303</v>
      </c>
      <c r="D17762" s="34">
        <v>-2000000</v>
      </c>
      <c r="E17762" s="34">
        <v>-2000000</v>
      </c>
    </row>
    <row r="17763" spans="1:5" x14ac:dyDescent="0.25">
      <c r="A17763">
        <v>12</v>
      </c>
      <c r="B17763" s="35" t="str">
        <f t="shared" si="278"/>
        <v>22100713</v>
      </c>
      <c r="C17763" s="32" t="s">
        <v>1304</v>
      </c>
      <c r="D17763" s="34">
        <v>-300000000</v>
      </c>
      <c r="E17763" s="34">
        <v>-300000000</v>
      </c>
    </row>
    <row r="17764" spans="1:5" x14ac:dyDescent="0.25">
      <c r="A17764">
        <v>12</v>
      </c>
      <c r="B17764" s="35" t="str">
        <f t="shared" si="278"/>
        <v>22100723</v>
      </c>
      <c r="C17764" s="32" t="s">
        <v>1305</v>
      </c>
      <c r="D17764" s="34">
        <v>-200000000</v>
      </c>
      <c r="E17764" s="34">
        <v>-200000000</v>
      </c>
    </row>
    <row r="17765" spans="1:5" x14ac:dyDescent="0.25">
      <c r="A17765">
        <v>12</v>
      </c>
      <c r="B17765" s="35" t="str">
        <f t="shared" si="278"/>
        <v>22100743</v>
      </c>
      <c r="C17765" s="32" t="s">
        <v>1306</v>
      </c>
      <c r="D17765" s="34">
        <v>-100000000</v>
      </c>
      <c r="E17765" s="34">
        <v>-100000000</v>
      </c>
    </row>
    <row r="17766" spans="1:5" x14ac:dyDescent="0.25">
      <c r="A17766">
        <v>12</v>
      </c>
      <c r="B17766" s="35" t="str">
        <f t="shared" si="278"/>
        <v>22100823</v>
      </c>
      <c r="C17766" s="32" t="s">
        <v>1307</v>
      </c>
      <c r="D17766" s="34">
        <v>-250000000</v>
      </c>
      <c r="E17766" s="34">
        <v>-250000000</v>
      </c>
    </row>
    <row r="17767" spans="1:5" x14ac:dyDescent="0.25">
      <c r="A17767">
        <v>12</v>
      </c>
      <c r="B17767" s="35" t="str">
        <f t="shared" si="278"/>
        <v>22100833</v>
      </c>
      <c r="C17767" s="32" t="s">
        <v>1308</v>
      </c>
      <c r="D17767" s="34">
        <v>-138460000</v>
      </c>
      <c r="E17767" s="34">
        <v>-138460000</v>
      </c>
    </row>
    <row r="17768" spans="1:5" x14ac:dyDescent="0.25">
      <c r="A17768">
        <v>12</v>
      </c>
      <c r="B17768" s="35" t="str">
        <f t="shared" si="278"/>
        <v>22100843</v>
      </c>
      <c r="C17768" s="32" t="s">
        <v>1309</v>
      </c>
      <c r="D17768" s="34">
        <v>-23400000</v>
      </c>
      <c r="E17768" s="34">
        <v>-23400000</v>
      </c>
    </row>
    <row r="17769" spans="1:5" x14ac:dyDescent="0.25">
      <c r="A17769">
        <v>12</v>
      </c>
      <c r="B17769" s="35" t="str">
        <f t="shared" si="278"/>
        <v>22100853</v>
      </c>
      <c r="C17769" s="32" t="s">
        <v>1310</v>
      </c>
      <c r="D17769" s="34">
        <v>-425000000</v>
      </c>
      <c r="E17769" s="34">
        <v>-425000000</v>
      </c>
    </row>
    <row r="17770" spans="1:5" x14ac:dyDescent="0.25">
      <c r="A17770">
        <v>12</v>
      </c>
      <c r="B17770" s="35" t="str">
        <f t="shared" si="278"/>
        <v>22100923</v>
      </c>
      <c r="C17770" s="32" t="s">
        <v>1312</v>
      </c>
      <c r="D17770" s="34">
        <v>-250000000</v>
      </c>
      <c r="E17770" s="34">
        <v>-250000000</v>
      </c>
    </row>
    <row r="17771" spans="1:5" x14ac:dyDescent="0.25">
      <c r="A17771">
        <v>12</v>
      </c>
      <c r="B17771" s="35" t="str">
        <f t="shared" si="278"/>
        <v>22100933</v>
      </c>
      <c r="C17771" s="32" t="s">
        <v>1313</v>
      </c>
      <c r="D17771" s="34">
        <v>-45000000</v>
      </c>
      <c r="E17771" s="34">
        <v>-45000000</v>
      </c>
    </row>
    <row r="17772" spans="1:5" x14ac:dyDescent="0.25">
      <c r="A17772">
        <v>12</v>
      </c>
      <c r="B17772" s="35" t="str">
        <f t="shared" si="278"/>
        <v>22101023</v>
      </c>
      <c r="C17772" s="32" t="s">
        <v>1314</v>
      </c>
      <c r="D17772" s="34">
        <v>-250000000</v>
      </c>
      <c r="E17772" s="34">
        <v>-250000000</v>
      </c>
    </row>
    <row r="17773" spans="1:5" x14ac:dyDescent="0.25">
      <c r="A17773">
        <v>12</v>
      </c>
      <c r="B17773" s="35" t="str">
        <f t="shared" si="278"/>
        <v>22101033</v>
      </c>
      <c r="C17773" s="32" t="s">
        <v>1315</v>
      </c>
      <c r="D17773" s="34">
        <v>-300000000</v>
      </c>
      <c r="E17773" s="34">
        <v>-300000000</v>
      </c>
    </row>
    <row r="17774" spans="1:5" x14ac:dyDescent="0.25">
      <c r="A17774">
        <v>12</v>
      </c>
      <c r="B17774" s="35" t="str">
        <f t="shared" si="278"/>
        <v>22101053</v>
      </c>
      <c r="C17774" s="32" t="s">
        <v>1316</v>
      </c>
      <c r="D17774" s="34">
        <v>-250000000</v>
      </c>
      <c r="E17774" s="34">
        <v>-250000000</v>
      </c>
    </row>
    <row r="17775" spans="1:5" x14ac:dyDescent="0.25">
      <c r="A17775">
        <v>12</v>
      </c>
      <c r="B17775" s="35" t="str">
        <f t="shared" si="278"/>
        <v>22101113</v>
      </c>
      <c r="C17775" s="32" t="s">
        <v>1317</v>
      </c>
      <c r="D17775" s="34">
        <v>-350000000</v>
      </c>
      <c r="E17775" s="34">
        <v>-350000000</v>
      </c>
    </row>
    <row r="17776" spans="1:5" x14ac:dyDescent="0.25">
      <c r="A17776">
        <v>12</v>
      </c>
      <c r="B17776" s="35" t="str">
        <f t="shared" si="278"/>
        <v>22101123</v>
      </c>
      <c r="C17776" s="32" t="s">
        <v>1318</v>
      </c>
      <c r="D17776" s="34">
        <v>-325000000</v>
      </c>
      <c r="E17776" s="34">
        <v>-325000000</v>
      </c>
    </row>
    <row r="17777" spans="1:5" x14ac:dyDescent="0.25">
      <c r="A17777">
        <v>12</v>
      </c>
      <c r="B17777" s="35" t="str">
        <f t="shared" si="278"/>
        <v>22101133</v>
      </c>
      <c r="C17777" s="32" t="s">
        <v>1319</v>
      </c>
      <c r="D17777" s="34">
        <v>-250000000</v>
      </c>
      <c r="E17777" s="34">
        <v>-250000000</v>
      </c>
    </row>
    <row r="17778" spans="1:5" x14ac:dyDescent="0.25">
      <c r="A17778">
        <v>12</v>
      </c>
      <c r="B17778" s="35" t="str">
        <f t="shared" si="278"/>
        <v>22101143</v>
      </c>
      <c r="C17778" s="32" t="s">
        <v>1320</v>
      </c>
      <c r="D17778" s="34">
        <v>-300000000</v>
      </c>
      <c r="E17778" s="34">
        <v>-300000000</v>
      </c>
    </row>
    <row r="17779" spans="1:5" x14ac:dyDescent="0.25">
      <c r="A17779">
        <v>12</v>
      </c>
      <c r="B17779" s="35" t="str">
        <f t="shared" si="278"/>
        <v xml:space="preserve">F221    </v>
      </c>
      <c r="C17779" s="25" t="s">
        <v>1321</v>
      </c>
      <c r="D17779" s="27">
        <v>-3773860000</v>
      </c>
      <c r="E17779" s="27">
        <v>-3773860000</v>
      </c>
    </row>
    <row r="17780" spans="1:5" x14ac:dyDescent="0.25">
      <c r="A17780">
        <v>12</v>
      </c>
      <c r="B17780" s="35" t="str">
        <f t="shared" si="278"/>
        <v>F1-P112.</v>
      </c>
      <c r="C17780" s="25" t="s">
        <v>241</v>
      </c>
      <c r="D17780" s="27">
        <v>-3773860000</v>
      </c>
      <c r="E17780" s="27">
        <v>-3773860000</v>
      </c>
    </row>
    <row r="17781" spans="1:5" x14ac:dyDescent="0.25">
      <c r="A17781">
        <v>12</v>
      </c>
      <c r="B17781" s="35" t="str">
        <f t="shared" si="278"/>
        <v>22600083</v>
      </c>
      <c r="C17781" s="32" t="s">
        <v>1323</v>
      </c>
      <c r="D17781" s="34">
        <v>12135.12</v>
      </c>
      <c r="E17781" s="34">
        <v>11632.92</v>
      </c>
    </row>
    <row r="17782" spans="1:5" x14ac:dyDescent="0.25">
      <c r="A17782">
        <v>12</v>
      </c>
      <c r="B17782" s="35" t="str">
        <f t="shared" si="278"/>
        <v>22600093</v>
      </c>
      <c r="C17782" s="32" t="s">
        <v>1324</v>
      </c>
      <c r="D17782" s="34">
        <v>1810677.08</v>
      </c>
      <c r="E17782" s="34">
        <v>1746927.08</v>
      </c>
    </row>
    <row r="17783" spans="1:5" x14ac:dyDescent="0.25">
      <c r="A17783">
        <v>12</v>
      </c>
      <c r="B17783" s="35" t="str">
        <f t="shared" si="278"/>
        <v xml:space="preserve">F226    </v>
      </c>
      <c r="C17783" s="25" t="s">
        <v>1325</v>
      </c>
      <c r="D17783" s="27">
        <v>1822812.2</v>
      </c>
      <c r="E17783" s="27">
        <v>1758560</v>
      </c>
    </row>
    <row r="17784" spans="1:5" x14ac:dyDescent="0.25">
      <c r="A17784">
        <v>12</v>
      </c>
      <c r="B17784" s="35" t="str">
        <f t="shared" si="278"/>
        <v>F1-P112.</v>
      </c>
      <c r="C17784" s="25" t="s">
        <v>242</v>
      </c>
      <c r="D17784" s="27">
        <v>1822812.2</v>
      </c>
      <c r="E17784" s="27">
        <v>1758560</v>
      </c>
    </row>
    <row r="17785" spans="1:5" x14ac:dyDescent="0.25">
      <c r="A17785">
        <v>12</v>
      </c>
      <c r="B17785" s="35" t="str">
        <f t="shared" si="278"/>
        <v>F1-P112.</v>
      </c>
      <c r="C17785" s="30" t="s">
        <v>1326</v>
      </c>
      <c r="D17785" s="38">
        <v>-3772037187.8000002</v>
      </c>
      <c r="E17785" s="38">
        <v>-3772101440</v>
      </c>
    </row>
    <row r="17786" spans="1:5" x14ac:dyDescent="0.25">
      <c r="A17786">
        <v>12</v>
      </c>
      <c r="B17786" s="35" t="str">
        <f t="shared" si="278"/>
        <v>22700013</v>
      </c>
      <c r="C17786" s="32" t="s">
        <v>1327</v>
      </c>
      <c r="D17786" s="33">
        <v>0</v>
      </c>
      <c r="E17786" s="34">
        <v>-619538.37</v>
      </c>
    </row>
    <row r="17787" spans="1:5" x14ac:dyDescent="0.25">
      <c r="A17787">
        <v>12</v>
      </c>
      <c r="B17787" s="35" t="str">
        <f t="shared" si="278"/>
        <v xml:space="preserve">F227    </v>
      </c>
      <c r="C17787" s="25" t="s">
        <v>1328</v>
      </c>
      <c r="D17787" s="26">
        <v>0</v>
      </c>
      <c r="E17787" s="27">
        <v>-619538.37</v>
      </c>
    </row>
    <row r="17788" spans="1:5" x14ac:dyDescent="0.25">
      <c r="A17788">
        <v>12</v>
      </c>
      <c r="B17788" s="35" t="str">
        <f t="shared" si="278"/>
        <v>F1-P112.</v>
      </c>
      <c r="C17788" s="25" t="s">
        <v>243</v>
      </c>
      <c r="D17788" s="26">
        <v>0</v>
      </c>
      <c r="E17788" s="27">
        <v>-619538.37</v>
      </c>
    </row>
    <row r="17789" spans="1:5" x14ac:dyDescent="0.25">
      <c r="A17789">
        <v>12</v>
      </c>
      <c r="B17789" s="35" t="str">
        <f t="shared" si="278"/>
        <v>22820011</v>
      </c>
      <c r="C17789" s="32" t="s">
        <v>1329</v>
      </c>
      <c r="D17789" s="34">
        <v>-250000</v>
      </c>
      <c r="E17789" s="34">
        <v>-140000</v>
      </c>
    </row>
    <row r="17790" spans="1:5" x14ac:dyDescent="0.25">
      <c r="A17790">
        <v>12</v>
      </c>
      <c r="B17790" s="35" t="str">
        <f t="shared" si="278"/>
        <v>22820012</v>
      </c>
      <c r="C17790" s="32" t="s">
        <v>1330</v>
      </c>
      <c r="D17790" s="34">
        <v>-175000</v>
      </c>
      <c r="E17790" s="34">
        <v>-2150000</v>
      </c>
    </row>
    <row r="17791" spans="1:5" x14ac:dyDescent="0.25">
      <c r="A17791">
        <v>12</v>
      </c>
      <c r="B17791" s="35" t="str">
        <f t="shared" si="278"/>
        <v xml:space="preserve">F228-2  </v>
      </c>
      <c r="C17791" s="25" t="s">
        <v>1331</v>
      </c>
      <c r="D17791" s="27">
        <v>-425000</v>
      </c>
      <c r="E17791" s="27">
        <v>-2290000</v>
      </c>
    </row>
    <row r="17792" spans="1:5" x14ac:dyDescent="0.25">
      <c r="A17792">
        <v>12</v>
      </c>
      <c r="B17792" s="35" t="str">
        <f t="shared" si="278"/>
        <v>F1-P112.</v>
      </c>
      <c r="C17792" s="25" t="s">
        <v>244</v>
      </c>
      <c r="D17792" s="27">
        <v>-425000</v>
      </c>
      <c r="E17792" s="27">
        <v>-2290000</v>
      </c>
    </row>
    <row r="17793" spans="1:5" x14ac:dyDescent="0.25">
      <c r="A17793">
        <v>12</v>
      </c>
      <c r="B17793" s="35" t="str">
        <f t="shared" si="278"/>
        <v>22830003</v>
      </c>
      <c r="C17793" s="32" t="s">
        <v>1332</v>
      </c>
      <c r="D17793" s="34">
        <v>-53195295.920000002</v>
      </c>
      <c r="E17793" s="34">
        <v>-57264943.439999998</v>
      </c>
    </row>
    <row r="17794" spans="1:5" x14ac:dyDescent="0.25">
      <c r="A17794">
        <v>12</v>
      </c>
      <c r="B17794" s="35" t="str">
        <f t="shared" si="278"/>
        <v>22830013</v>
      </c>
      <c r="C17794" s="32" t="s">
        <v>1333</v>
      </c>
      <c r="D17794" s="34">
        <v>-2871144.1</v>
      </c>
      <c r="E17794" s="34">
        <v>-2785863.64</v>
      </c>
    </row>
    <row r="17795" spans="1:5" x14ac:dyDescent="0.25">
      <c r="A17795">
        <v>12</v>
      </c>
      <c r="B17795" s="35" t="str">
        <f t="shared" si="278"/>
        <v>22830023</v>
      </c>
      <c r="C17795" s="32" t="s">
        <v>1334</v>
      </c>
      <c r="D17795" s="34">
        <v>-32346587</v>
      </c>
      <c r="E17795" s="34">
        <v>3878983</v>
      </c>
    </row>
    <row r="17796" spans="1:5" x14ac:dyDescent="0.25">
      <c r="A17796">
        <v>12</v>
      </c>
      <c r="B17796" s="35" t="str">
        <f t="shared" si="278"/>
        <v>22830033</v>
      </c>
      <c r="C17796" s="32" t="s">
        <v>1335</v>
      </c>
      <c r="D17796" s="34">
        <v>-956600</v>
      </c>
      <c r="E17796" s="34">
        <v>-683103.32</v>
      </c>
    </row>
    <row r="17797" spans="1:5" x14ac:dyDescent="0.25">
      <c r="A17797">
        <v>12</v>
      </c>
      <c r="B17797" s="35" t="str">
        <f t="shared" si="278"/>
        <v>22830043</v>
      </c>
      <c r="C17797" s="32" t="s">
        <v>1336</v>
      </c>
      <c r="D17797" s="34">
        <v>8110.8</v>
      </c>
      <c r="E17797" s="34">
        <v>-705.13</v>
      </c>
    </row>
    <row r="17798" spans="1:5" x14ac:dyDescent="0.25">
      <c r="A17798">
        <v>12</v>
      </c>
      <c r="B17798" s="35" t="str">
        <f t="shared" si="278"/>
        <v>22830053</v>
      </c>
      <c r="C17798" s="32" t="s">
        <v>1337</v>
      </c>
      <c r="D17798" s="34">
        <v>-1593400</v>
      </c>
      <c r="E17798" s="34">
        <v>-1792121.63</v>
      </c>
    </row>
    <row r="17799" spans="1:5" x14ac:dyDescent="0.25">
      <c r="A17799">
        <v>12</v>
      </c>
      <c r="B17799" s="35" t="str">
        <f t="shared" si="278"/>
        <v>22830063</v>
      </c>
      <c r="C17799" s="32" t="s">
        <v>1338</v>
      </c>
      <c r="D17799" s="34">
        <v>-63434.85</v>
      </c>
      <c r="E17799" s="34">
        <v>-63434.85</v>
      </c>
    </row>
    <row r="17800" spans="1:5" x14ac:dyDescent="0.25">
      <c r="A17800">
        <v>12</v>
      </c>
      <c r="B17800" s="35" t="str">
        <f t="shared" si="278"/>
        <v>22830073</v>
      </c>
      <c r="C17800" s="32" t="s">
        <v>1339</v>
      </c>
      <c r="D17800" s="34">
        <v>-128833.15</v>
      </c>
      <c r="E17800" s="34">
        <v>-128833.15</v>
      </c>
    </row>
    <row r="17801" spans="1:5" x14ac:dyDescent="0.25">
      <c r="A17801">
        <v>12</v>
      </c>
      <c r="B17801" s="35" t="str">
        <f t="shared" si="278"/>
        <v xml:space="preserve">F228-3  </v>
      </c>
      <c r="C17801" s="25" t="s">
        <v>1340</v>
      </c>
      <c r="D17801" s="27">
        <v>-91147184.219999999</v>
      </c>
      <c r="E17801" s="27">
        <v>-58840022.159999996</v>
      </c>
    </row>
    <row r="17802" spans="1:5" x14ac:dyDescent="0.25">
      <c r="A17802">
        <v>12</v>
      </c>
      <c r="B17802" s="35" t="str">
        <f t="shared" si="278"/>
        <v>F1-P112.</v>
      </c>
      <c r="C17802" s="25" t="s">
        <v>245</v>
      </c>
      <c r="D17802" s="27">
        <v>-91147184.219999999</v>
      </c>
      <c r="E17802" s="27">
        <v>-58840022.159999996</v>
      </c>
    </row>
    <row r="17803" spans="1:5" x14ac:dyDescent="0.25">
      <c r="A17803">
        <v>12</v>
      </c>
      <c r="B17803" s="35" t="str">
        <f t="shared" si="278"/>
        <v>22840012</v>
      </c>
      <c r="C17803" s="32" t="s">
        <v>1341</v>
      </c>
      <c r="D17803" s="34">
        <v>-640000</v>
      </c>
      <c r="E17803" s="34">
        <v>-640000</v>
      </c>
    </row>
    <row r="17804" spans="1:5" x14ac:dyDescent="0.25">
      <c r="A17804">
        <v>12</v>
      </c>
      <c r="B17804" s="35" t="str">
        <f t="shared" si="278"/>
        <v>22840021</v>
      </c>
      <c r="C17804" s="32" t="s">
        <v>1342</v>
      </c>
      <c r="D17804" s="34">
        <v>-200000</v>
      </c>
      <c r="E17804" s="34">
        <v>-200000</v>
      </c>
    </row>
    <row r="17805" spans="1:5" x14ac:dyDescent="0.25">
      <c r="A17805">
        <v>12</v>
      </c>
      <c r="B17805" s="35" t="str">
        <f t="shared" si="278"/>
        <v>22840022</v>
      </c>
      <c r="C17805" s="32" t="s">
        <v>1343</v>
      </c>
      <c r="D17805" s="34">
        <v>-556500</v>
      </c>
      <c r="E17805" s="34">
        <v>-556500</v>
      </c>
    </row>
    <row r="17806" spans="1:5" x14ac:dyDescent="0.25">
      <c r="A17806">
        <v>12</v>
      </c>
      <c r="B17806" s="35" t="str">
        <f t="shared" si="278"/>
        <v>22840031</v>
      </c>
      <c r="C17806" s="32" t="s">
        <v>1344</v>
      </c>
      <c r="D17806" s="34">
        <v>-258000</v>
      </c>
      <c r="E17806" s="34">
        <v>-258000</v>
      </c>
    </row>
    <row r="17807" spans="1:5" x14ac:dyDescent="0.25">
      <c r="A17807">
        <v>12</v>
      </c>
      <c r="B17807" s="35" t="str">
        <f t="shared" si="278"/>
        <v>22840032</v>
      </c>
      <c r="C17807" s="32" t="s">
        <v>1345</v>
      </c>
      <c r="D17807" s="34">
        <v>-2475000</v>
      </c>
      <c r="E17807" s="34">
        <v>-2475000</v>
      </c>
    </row>
    <row r="17808" spans="1:5" x14ac:dyDescent="0.25">
      <c r="A17808">
        <v>12</v>
      </c>
      <c r="B17808" s="35" t="str">
        <f t="shared" si="278"/>
        <v>22840042</v>
      </c>
      <c r="C17808" s="32" t="s">
        <v>1346</v>
      </c>
      <c r="D17808" s="34">
        <v>-222200</v>
      </c>
      <c r="E17808" s="34">
        <v>-212200</v>
      </c>
    </row>
    <row r="17809" spans="1:5" x14ac:dyDescent="0.25">
      <c r="A17809">
        <v>12</v>
      </c>
      <c r="B17809" s="35" t="str">
        <f t="shared" si="278"/>
        <v>22840051</v>
      </c>
      <c r="C17809" s="32" t="s">
        <v>1347</v>
      </c>
      <c r="D17809" s="34">
        <v>-30000</v>
      </c>
      <c r="E17809" s="34">
        <v>-30000</v>
      </c>
    </row>
    <row r="17810" spans="1:5" x14ac:dyDescent="0.25">
      <c r="A17810">
        <v>12</v>
      </c>
      <c r="B17810" s="35" t="str">
        <f t="shared" si="278"/>
        <v>22840062</v>
      </c>
      <c r="C17810" s="32" t="s">
        <v>1348</v>
      </c>
      <c r="D17810" s="34">
        <v>-1270000</v>
      </c>
      <c r="E17810" s="34">
        <v>-1270000</v>
      </c>
    </row>
    <row r="17811" spans="1:5" x14ac:dyDescent="0.25">
      <c r="A17811">
        <v>12</v>
      </c>
      <c r="B17811" s="35" t="str">
        <f t="shared" si="278"/>
        <v>22840081</v>
      </c>
      <c r="C17811" s="32" t="s">
        <v>1349</v>
      </c>
      <c r="D17811" s="34">
        <v>-550000</v>
      </c>
      <c r="E17811" s="34">
        <v>-550000</v>
      </c>
    </row>
    <row r="17812" spans="1:5" x14ac:dyDescent="0.25">
      <c r="A17812">
        <v>12</v>
      </c>
      <c r="B17812" s="35" t="str">
        <f t="shared" si="278"/>
        <v>22840082</v>
      </c>
      <c r="C17812" s="32" t="s">
        <v>1350</v>
      </c>
      <c r="D17812" s="34">
        <v>-7450000</v>
      </c>
      <c r="E17812" s="34">
        <v>-7300000</v>
      </c>
    </row>
    <row r="17813" spans="1:5" x14ac:dyDescent="0.25">
      <c r="A17813">
        <v>12</v>
      </c>
      <c r="B17813" s="35" t="str">
        <f t="shared" si="278"/>
        <v>22840092</v>
      </c>
      <c r="C17813" s="32" t="s">
        <v>1351</v>
      </c>
      <c r="D17813" s="34">
        <v>-2380000</v>
      </c>
      <c r="E17813" s="34">
        <v>-2380000</v>
      </c>
    </row>
    <row r="17814" spans="1:5" x14ac:dyDescent="0.25">
      <c r="A17814">
        <v>12</v>
      </c>
      <c r="B17814" s="35" t="str">
        <f t="shared" si="278"/>
        <v>22840102</v>
      </c>
      <c r="C17814" s="32" t="s">
        <v>1352</v>
      </c>
      <c r="D17814" s="34">
        <v>-484500</v>
      </c>
      <c r="E17814" s="34">
        <v>-484500</v>
      </c>
    </row>
    <row r="17815" spans="1:5" x14ac:dyDescent="0.25">
      <c r="A17815">
        <v>12</v>
      </c>
      <c r="B17815" s="35" t="str">
        <f t="shared" si="278"/>
        <v>22840111</v>
      </c>
      <c r="C17815" s="32" t="s">
        <v>1353</v>
      </c>
      <c r="D17815" s="34">
        <v>-20000</v>
      </c>
      <c r="E17815" s="34">
        <v>-20000</v>
      </c>
    </row>
    <row r="17816" spans="1:5" x14ac:dyDescent="0.25">
      <c r="A17816">
        <v>12</v>
      </c>
      <c r="B17816" s="35" t="str">
        <f t="shared" ref="B17816:B17879" si="279">LEFT(C17816,8)</f>
        <v>22840112</v>
      </c>
      <c r="C17816" s="32" t="s">
        <v>1354</v>
      </c>
      <c r="D17816" s="34">
        <v>-200000</v>
      </c>
      <c r="E17816" s="34">
        <v>-200000</v>
      </c>
    </row>
    <row r="17817" spans="1:5" x14ac:dyDescent="0.25">
      <c r="A17817">
        <v>12</v>
      </c>
      <c r="B17817" s="35" t="str">
        <f t="shared" si="279"/>
        <v>22840122</v>
      </c>
      <c r="C17817" s="32" t="s">
        <v>1355</v>
      </c>
      <c r="D17817" s="34">
        <v>-140000</v>
      </c>
      <c r="E17817" s="34">
        <v>-140000</v>
      </c>
    </row>
    <row r="17818" spans="1:5" x14ac:dyDescent="0.25">
      <c r="A17818">
        <v>12</v>
      </c>
      <c r="B17818" s="35" t="str">
        <f t="shared" si="279"/>
        <v>22840131</v>
      </c>
      <c r="C17818" s="32" t="s">
        <v>1356</v>
      </c>
      <c r="D17818" s="34">
        <v>-500000</v>
      </c>
      <c r="E17818" s="34">
        <v>-500000</v>
      </c>
    </row>
    <row r="17819" spans="1:5" x14ac:dyDescent="0.25">
      <c r="A17819">
        <v>12</v>
      </c>
      <c r="B17819" s="35" t="str">
        <f t="shared" si="279"/>
        <v>22840132</v>
      </c>
      <c r="C17819" s="32" t="s">
        <v>1357</v>
      </c>
      <c r="D17819" s="34">
        <v>-100000</v>
      </c>
      <c r="E17819" s="34">
        <v>-100000</v>
      </c>
    </row>
    <row r="17820" spans="1:5" x14ac:dyDescent="0.25">
      <c r="A17820">
        <v>12</v>
      </c>
      <c r="B17820" s="35" t="str">
        <f t="shared" si="279"/>
        <v>22840161</v>
      </c>
      <c r="C17820" s="32" t="s">
        <v>1358</v>
      </c>
      <c r="D17820" s="34">
        <v>-350000</v>
      </c>
      <c r="E17820" s="34">
        <v>-350000</v>
      </c>
    </row>
    <row r="17821" spans="1:5" x14ac:dyDescent="0.25">
      <c r="A17821">
        <v>12</v>
      </c>
      <c r="B17821" s="35" t="str">
        <f t="shared" si="279"/>
        <v>22840162</v>
      </c>
      <c r="C17821" s="32" t="s">
        <v>1359</v>
      </c>
      <c r="D17821" s="34">
        <v>-100000</v>
      </c>
      <c r="E17821" s="34">
        <v>-100000</v>
      </c>
    </row>
    <row r="17822" spans="1:5" x14ac:dyDescent="0.25">
      <c r="A17822">
        <v>12</v>
      </c>
      <c r="B17822" s="35" t="str">
        <f t="shared" si="279"/>
        <v>22840171</v>
      </c>
      <c r="C17822" s="32" t="s">
        <v>1360</v>
      </c>
      <c r="D17822" s="34">
        <v>-50000</v>
      </c>
      <c r="E17822" s="34">
        <v>-50000</v>
      </c>
    </row>
    <row r="17823" spans="1:5" x14ac:dyDescent="0.25">
      <c r="A17823">
        <v>12</v>
      </c>
      <c r="B17823" s="35" t="str">
        <f t="shared" si="279"/>
        <v>22840181</v>
      </c>
      <c r="C17823" s="32" t="s">
        <v>1361</v>
      </c>
      <c r="D17823" s="34">
        <v>-2925000</v>
      </c>
      <c r="E17823" s="34">
        <v>-5625000</v>
      </c>
    </row>
    <row r="17824" spans="1:5" x14ac:dyDescent="0.25">
      <c r="A17824">
        <v>12</v>
      </c>
      <c r="B17824" s="35" t="str">
        <f t="shared" si="279"/>
        <v>22840191</v>
      </c>
      <c r="C17824" s="32" t="s">
        <v>1362</v>
      </c>
      <c r="D17824" s="34">
        <v>-250000</v>
      </c>
      <c r="E17824" s="34">
        <v>-250000</v>
      </c>
    </row>
    <row r="17825" spans="1:5" x14ac:dyDescent="0.25">
      <c r="A17825">
        <v>12</v>
      </c>
      <c r="B17825" s="35" t="str">
        <f t="shared" si="279"/>
        <v>22840221</v>
      </c>
      <c r="C17825" s="32" t="s">
        <v>1363</v>
      </c>
      <c r="D17825" s="34">
        <v>-250000</v>
      </c>
      <c r="E17825" s="34">
        <v>-150000</v>
      </c>
    </row>
    <row r="17826" spans="1:5" x14ac:dyDescent="0.25">
      <c r="A17826">
        <v>12</v>
      </c>
      <c r="B17826" s="35" t="str">
        <f t="shared" si="279"/>
        <v>22840231</v>
      </c>
      <c r="C17826" s="32" t="s">
        <v>1364</v>
      </c>
      <c r="D17826" s="34">
        <v>-75000</v>
      </c>
      <c r="E17826" s="34">
        <v>-75000</v>
      </c>
    </row>
    <row r="17827" spans="1:5" x14ac:dyDescent="0.25">
      <c r="A17827">
        <v>12</v>
      </c>
      <c r="B17827" s="35" t="str">
        <f t="shared" si="279"/>
        <v>22840251</v>
      </c>
      <c r="C17827" s="32" t="s">
        <v>1365</v>
      </c>
      <c r="D17827" s="34">
        <v>-8841357</v>
      </c>
      <c r="E17827" s="34">
        <v>-5973891</v>
      </c>
    </row>
    <row r="17828" spans="1:5" x14ac:dyDescent="0.25">
      <c r="A17828">
        <v>12</v>
      </c>
      <c r="B17828" s="35" t="str">
        <f t="shared" si="279"/>
        <v>22840281</v>
      </c>
      <c r="C17828" s="32" t="s">
        <v>1366</v>
      </c>
      <c r="D17828" s="34">
        <v>-50000</v>
      </c>
      <c r="E17828" s="34">
        <v>-50000</v>
      </c>
    </row>
    <row r="17829" spans="1:5" x14ac:dyDescent="0.25">
      <c r="A17829">
        <v>12</v>
      </c>
      <c r="B17829" s="35" t="str">
        <f t="shared" si="279"/>
        <v>22840301</v>
      </c>
      <c r="C17829" s="32" t="s">
        <v>1865</v>
      </c>
      <c r="D17829" s="34">
        <v>-114999.83</v>
      </c>
      <c r="E17829" s="33">
        <v>0</v>
      </c>
    </row>
    <row r="17830" spans="1:5" x14ac:dyDescent="0.25">
      <c r="A17830">
        <v>12</v>
      </c>
      <c r="B17830" s="35" t="str">
        <f t="shared" si="279"/>
        <v>22840311</v>
      </c>
      <c r="C17830" s="32" t="s">
        <v>1367</v>
      </c>
      <c r="D17830" s="34">
        <v>-96000</v>
      </c>
      <c r="E17830" s="34">
        <v>-96000</v>
      </c>
    </row>
    <row r="17831" spans="1:5" x14ac:dyDescent="0.25">
      <c r="A17831">
        <v>12</v>
      </c>
      <c r="B17831" s="35" t="str">
        <f t="shared" si="279"/>
        <v>22840321</v>
      </c>
      <c r="C17831" s="32" t="s">
        <v>1368</v>
      </c>
      <c r="D17831" s="34">
        <v>-124867306</v>
      </c>
      <c r="E17831" s="34">
        <v>-104341173</v>
      </c>
    </row>
    <row r="17832" spans="1:5" x14ac:dyDescent="0.25">
      <c r="A17832">
        <v>12</v>
      </c>
      <c r="B17832" s="35" t="str">
        <f t="shared" si="279"/>
        <v>22840331</v>
      </c>
      <c r="C17832" s="32" t="s">
        <v>1866</v>
      </c>
      <c r="D17832" s="34">
        <v>-73096662</v>
      </c>
      <c r="E17832" s="33">
        <v>0</v>
      </c>
    </row>
    <row r="17833" spans="1:5" x14ac:dyDescent="0.25">
      <c r="A17833">
        <v>12</v>
      </c>
      <c r="B17833" s="35" t="str">
        <f t="shared" si="279"/>
        <v>22840332</v>
      </c>
      <c r="C17833" s="32" t="s">
        <v>1369</v>
      </c>
      <c r="D17833" s="34">
        <v>-22000000</v>
      </c>
      <c r="E17833" s="34">
        <v>-23000000</v>
      </c>
    </row>
    <row r="17834" spans="1:5" x14ac:dyDescent="0.25">
      <c r="A17834">
        <v>12</v>
      </c>
      <c r="B17834" s="35" t="str">
        <f t="shared" si="279"/>
        <v>22840341</v>
      </c>
      <c r="C17834" s="32" t="s">
        <v>1867</v>
      </c>
      <c r="D17834" s="34">
        <v>-26003002</v>
      </c>
      <c r="E17834" s="33">
        <v>0</v>
      </c>
    </row>
    <row r="17835" spans="1:5" x14ac:dyDescent="0.25">
      <c r="A17835">
        <v>12</v>
      </c>
      <c r="B17835" s="35" t="str">
        <f t="shared" si="279"/>
        <v>22840351</v>
      </c>
      <c r="C17835" s="32" t="s">
        <v>1370</v>
      </c>
      <c r="D17835" s="34">
        <v>-465000</v>
      </c>
      <c r="E17835" s="34">
        <v>-465000</v>
      </c>
    </row>
    <row r="17836" spans="1:5" x14ac:dyDescent="0.25">
      <c r="A17836">
        <v>12</v>
      </c>
      <c r="B17836" s="35" t="str">
        <f t="shared" si="279"/>
        <v>22840361</v>
      </c>
      <c r="C17836" s="32" t="s">
        <v>1371</v>
      </c>
      <c r="D17836" s="33">
        <v>0</v>
      </c>
      <c r="E17836" s="34">
        <v>-45000</v>
      </c>
    </row>
    <row r="17837" spans="1:5" x14ac:dyDescent="0.25">
      <c r="A17837">
        <v>12</v>
      </c>
      <c r="B17837" s="35" t="str">
        <f t="shared" si="279"/>
        <v>22840371</v>
      </c>
      <c r="C17837" s="32" t="s">
        <v>1372</v>
      </c>
      <c r="D17837" s="33">
        <v>0</v>
      </c>
      <c r="E17837" s="34">
        <v>-192000</v>
      </c>
    </row>
    <row r="17838" spans="1:5" x14ac:dyDescent="0.25">
      <c r="A17838">
        <v>12</v>
      </c>
      <c r="B17838" s="35" t="str">
        <f t="shared" si="279"/>
        <v>22841001</v>
      </c>
      <c r="C17838" s="32" t="s">
        <v>1373</v>
      </c>
      <c r="D17838" s="34">
        <v>-4610484.08</v>
      </c>
      <c r="E17838" s="34">
        <v>-2866722.27</v>
      </c>
    </row>
    <row r="17839" spans="1:5" x14ac:dyDescent="0.25">
      <c r="A17839">
        <v>12</v>
      </c>
      <c r="B17839" s="35" t="str">
        <f t="shared" si="279"/>
        <v xml:space="preserve">F228-4  </v>
      </c>
      <c r="C17839" s="25" t="s">
        <v>1374</v>
      </c>
      <c r="D17839" s="27">
        <v>-281621010.91000003</v>
      </c>
      <c r="E17839" s="27">
        <v>-160945986.27000001</v>
      </c>
    </row>
    <row r="17840" spans="1:5" x14ac:dyDescent="0.25">
      <c r="A17840">
        <v>12</v>
      </c>
      <c r="B17840" s="35" t="str">
        <f t="shared" si="279"/>
        <v>F1-P112.</v>
      </c>
      <c r="C17840" s="25" t="s">
        <v>246</v>
      </c>
      <c r="D17840" s="27">
        <v>-281621010.91000003</v>
      </c>
      <c r="E17840" s="27">
        <v>-160945986.27000001</v>
      </c>
    </row>
    <row r="17841" spans="1:5" x14ac:dyDescent="0.25">
      <c r="A17841">
        <v>12</v>
      </c>
      <c r="B17841" s="35" t="str">
        <f t="shared" si="279"/>
        <v>23001021</v>
      </c>
      <c r="C17841" s="32" t="s">
        <v>1375</v>
      </c>
      <c r="D17841" s="34">
        <v>-65188548.780000001</v>
      </c>
      <c r="E17841" s="34">
        <v>-61587958.560000002</v>
      </c>
    </row>
    <row r="17842" spans="1:5" x14ac:dyDescent="0.25">
      <c r="A17842">
        <v>12</v>
      </c>
      <c r="B17842" s="35" t="str">
        <f t="shared" si="279"/>
        <v>23001031</v>
      </c>
      <c r="C17842" s="32" t="s">
        <v>1376</v>
      </c>
      <c r="D17842" s="34">
        <v>-56925863.689999998</v>
      </c>
      <c r="E17842" s="34">
        <v>-41788359.140000001</v>
      </c>
    </row>
    <row r="17843" spans="1:5" x14ac:dyDescent="0.25">
      <c r="A17843">
        <v>12</v>
      </c>
      <c r="B17843" s="35" t="str">
        <f t="shared" si="279"/>
        <v>23001041</v>
      </c>
      <c r="C17843" s="32" t="s">
        <v>1377</v>
      </c>
      <c r="D17843" s="34">
        <v>-12715312.68</v>
      </c>
      <c r="E17843" s="34">
        <v>-13932930.6</v>
      </c>
    </row>
    <row r="17844" spans="1:5" x14ac:dyDescent="0.25">
      <c r="A17844">
        <v>12</v>
      </c>
      <c r="B17844" s="35" t="str">
        <f t="shared" si="279"/>
        <v>23001061</v>
      </c>
      <c r="C17844" s="32" t="s">
        <v>1378</v>
      </c>
      <c r="D17844" s="34">
        <v>-5293795.2</v>
      </c>
      <c r="E17844" s="34">
        <v>-3831129.47</v>
      </c>
    </row>
    <row r="17845" spans="1:5" x14ac:dyDescent="0.25">
      <c r="A17845">
        <v>12</v>
      </c>
      <c r="B17845" s="35" t="str">
        <f t="shared" si="279"/>
        <v>23001071</v>
      </c>
      <c r="C17845" s="32" t="s">
        <v>1379</v>
      </c>
      <c r="D17845" s="34">
        <v>-9504873.7599999998</v>
      </c>
      <c r="E17845" s="34">
        <v>-9888713.8800000008</v>
      </c>
    </row>
    <row r="17846" spans="1:5" x14ac:dyDescent="0.25">
      <c r="A17846">
        <v>12</v>
      </c>
      <c r="B17846" s="35" t="str">
        <f t="shared" si="279"/>
        <v>23001092</v>
      </c>
      <c r="C17846" s="32" t="s">
        <v>1380</v>
      </c>
      <c r="D17846" s="34">
        <v>-6759891.3099999996</v>
      </c>
      <c r="E17846" s="34">
        <v>-9172901.0099999998</v>
      </c>
    </row>
    <row r="17847" spans="1:5" x14ac:dyDescent="0.25">
      <c r="A17847">
        <v>12</v>
      </c>
      <c r="B17847" s="35" t="str">
        <f t="shared" si="279"/>
        <v>23001122</v>
      </c>
      <c r="C17847" s="32" t="s">
        <v>1381</v>
      </c>
      <c r="D17847" s="33">
        <v>0</v>
      </c>
      <c r="E17847" s="34">
        <v>-2681712.79</v>
      </c>
    </row>
    <row r="17848" spans="1:5" x14ac:dyDescent="0.25">
      <c r="A17848">
        <v>12</v>
      </c>
      <c r="B17848" s="35" t="str">
        <f t="shared" si="279"/>
        <v>23001131</v>
      </c>
      <c r="C17848" s="32" t="s">
        <v>1382</v>
      </c>
      <c r="D17848" s="34">
        <v>-19420805.059999999</v>
      </c>
      <c r="E17848" s="34">
        <v>-19356199.379999999</v>
      </c>
    </row>
    <row r="17849" spans="1:5" x14ac:dyDescent="0.25">
      <c r="A17849">
        <v>12</v>
      </c>
      <c r="B17849" s="35" t="str">
        <f t="shared" si="279"/>
        <v>23001141</v>
      </c>
      <c r="C17849" s="32" t="s">
        <v>1383</v>
      </c>
      <c r="D17849" s="34">
        <v>-566182.62</v>
      </c>
      <c r="E17849" s="34">
        <v>-577431.92000000004</v>
      </c>
    </row>
    <row r="17850" spans="1:5" x14ac:dyDescent="0.25">
      <c r="A17850">
        <v>12</v>
      </c>
      <c r="B17850" s="35" t="str">
        <f t="shared" si="279"/>
        <v>23001151</v>
      </c>
      <c r="C17850" s="32" t="s">
        <v>1384</v>
      </c>
      <c r="D17850" s="34">
        <v>-119448.78</v>
      </c>
      <c r="E17850" s="34">
        <v>-121758.84</v>
      </c>
    </row>
    <row r="17851" spans="1:5" x14ac:dyDescent="0.25">
      <c r="A17851">
        <v>12</v>
      </c>
      <c r="B17851" s="35" t="str">
        <f t="shared" si="279"/>
        <v>23001231</v>
      </c>
      <c r="C17851" s="32" t="s">
        <v>1385</v>
      </c>
      <c r="D17851" s="34">
        <v>-1200723</v>
      </c>
      <c r="E17851" s="34">
        <v>-1247650.98</v>
      </c>
    </row>
    <row r="17852" spans="1:5" x14ac:dyDescent="0.25">
      <c r="A17852">
        <v>12</v>
      </c>
      <c r="B17852" s="35" t="str">
        <f t="shared" si="279"/>
        <v>23002011</v>
      </c>
      <c r="C17852" s="32" t="s">
        <v>1386</v>
      </c>
      <c r="D17852" s="34">
        <v>-951644.48</v>
      </c>
      <c r="E17852" s="34">
        <v>-1011314.31</v>
      </c>
    </row>
    <row r="17853" spans="1:5" x14ac:dyDescent="0.25">
      <c r="A17853">
        <v>12</v>
      </c>
      <c r="B17853" s="35" t="str">
        <f t="shared" si="279"/>
        <v>23002041</v>
      </c>
      <c r="C17853" s="32" t="s">
        <v>1387</v>
      </c>
      <c r="D17853" s="34">
        <v>-21698026</v>
      </c>
      <c r="E17853" s="34">
        <v>-23735669.940000001</v>
      </c>
    </row>
    <row r="17854" spans="1:5" x14ac:dyDescent="0.25">
      <c r="A17854">
        <v>12</v>
      </c>
      <c r="B17854" s="35" t="str">
        <f t="shared" si="279"/>
        <v>23002061</v>
      </c>
      <c r="C17854" s="32" t="s">
        <v>1388</v>
      </c>
      <c r="D17854" s="34">
        <v>51343.31</v>
      </c>
      <c r="E17854" s="34">
        <v>45435.94</v>
      </c>
    </row>
    <row r="17855" spans="1:5" x14ac:dyDescent="0.25">
      <c r="A17855">
        <v>12</v>
      </c>
      <c r="B17855" s="35" t="str">
        <f t="shared" si="279"/>
        <v>23002071</v>
      </c>
      <c r="C17855" s="32" t="s">
        <v>1389</v>
      </c>
      <c r="D17855" s="34">
        <v>231741.59</v>
      </c>
      <c r="E17855" s="34">
        <v>284355.01</v>
      </c>
    </row>
    <row r="17856" spans="1:5" x14ac:dyDescent="0.25">
      <c r="A17856">
        <v>12</v>
      </c>
      <c r="B17856" s="35" t="str">
        <f t="shared" si="279"/>
        <v>23002072</v>
      </c>
      <c r="C17856" s="32" t="s">
        <v>1390</v>
      </c>
      <c r="D17856" s="34">
        <v>15637.27</v>
      </c>
      <c r="E17856" s="34">
        <v>31920.65</v>
      </c>
    </row>
    <row r="17857" spans="1:5" x14ac:dyDescent="0.25">
      <c r="A17857">
        <v>12</v>
      </c>
      <c r="B17857" s="35" t="str">
        <f t="shared" si="279"/>
        <v>23002091</v>
      </c>
      <c r="C17857" s="32" t="s">
        <v>1391</v>
      </c>
      <c r="D17857" s="34">
        <v>-283084.90000000002</v>
      </c>
      <c r="E17857" s="34">
        <v>-6134443.9500000002</v>
      </c>
    </row>
    <row r="17858" spans="1:5" x14ac:dyDescent="0.25">
      <c r="A17858">
        <v>12</v>
      </c>
      <c r="B17858" s="35" t="str">
        <f t="shared" si="279"/>
        <v>23002092</v>
      </c>
      <c r="C17858" s="32" t="s">
        <v>1392</v>
      </c>
      <c r="D17858" s="34">
        <v>-15637.27</v>
      </c>
      <c r="E17858" s="34">
        <v>-31920.65</v>
      </c>
    </row>
    <row r="17859" spans="1:5" x14ac:dyDescent="0.25">
      <c r="A17859">
        <v>12</v>
      </c>
      <c r="B17859" s="35" t="str">
        <f t="shared" si="279"/>
        <v>23003021</v>
      </c>
      <c r="C17859" s="32" t="s">
        <v>1393</v>
      </c>
      <c r="D17859" s="33">
        <v>0</v>
      </c>
      <c r="E17859" s="34">
        <v>344380</v>
      </c>
    </row>
    <row r="17860" spans="1:5" x14ac:dyDescent="0.25">
      <c r="A17860">
        <v>12</v>
      </c>
      <c r="B17860" s="35" t="str">
        <f t="shared" si="279"/>
        <v>23003031</v>
      </c>
      <c r="C17860" s="32" t="s">
        <v>1394</v>
      </c>
      <c r="D17860" s="33">
        <v>0</v>
      </c>
      <c r="E17860" s="34">
        <v>5460273</v>
      </c>
    </row>
    <row r="17861" spans="1:5" x14ac:dyDescent="0.25">
      <c r="A17861">
        <v>12</v>
      </c>
      <c r="B17861" s="35" t="str">
        <f t="shared" si="279"/>
        <v xml:space="preserve">F230    </v>
      </c>
      <c r="C17861" s="25" t="s">
        <v>1395</v>
      </c>
      <c r="D17861" s="27">
        <v>-200345115.36000001</v>
      </c>
      <c r="E17861" s="27">
        <v>-188933730.81999999</v>
      </c>
    </row>
    <row r="17862" spans="1:5" x14ac:dyDescent="0.25">
      <c r="A17862">
        <v>12</v>
      </c>
      <c r="B17862" s="35" t="str">
        <f t="shared" si="279"/>
        <v>F1-P112.</v>
      </c>
      <c r="C17862" s="25" t="s">
        <v>247</v>
      </c>
      <c r="D17862" s="27">
        <v>-200345115.36000001</v>
      </c>
      <c r="E17862" s="27">
        <v>-188933730.81999999</v>
      </c>
    </row>
    <row r="17863" spans="1:5" x14ac:dyDescent="0.25">
      <c r="A17863">
        <v>12</v>
      </c>
      <c r="B17863" s="35" t="str">
        <f t="shared" si="279"/>
        <v>F1-P112.</v>
      </c>
      <c r="C17863" s="30" t="s">
        <v>1396</v>
      </c>
      <c r="D17863" s="38">
        <v>-573538310.49000001</v>
      </c>
      <c r="E17863" s="38">
        <v>-411629277.62</v>
      </c>
    </row>
    <row r="17864" spans="1:5" x14ac:dyDescent="0.25">
      <c r="A17864">
        <v>12</v>
      </c>
      <c r="B17864" s="35" t="str">
        <f t="shared" si="279"/>
        <v>23108323</v>
      </c>
      <c r="C17864" s="32" t="s">
        <v>1397</v>
      </c>
      <c r="D17864" s="34">
        <v>-80600000</v>
      </c>
      <c r="E17864" s="34">
        <v>-133250000</v>
      </c>
    </row>
    <row r="17865" spans="1:5" x14ac:dyDescent="0.25">
      <c r="A17865">
        <v>12</v>
      </c>
      <c r="B17865" s="35" t="str">
        <f t="shared" si="279"/>
        <v>23108363</v>
      </c>
      <c r="C17865" s="32" t="s">
        <v>1398</v>
      </c>
      <c r="D17865" s="34">
        <v>-65000000</v>
      </c>
      <c r="E17865" s="34">
        <v>-111160000</v>
      </c>
    </row>
    <row r="17866" spans="1:5" x14ac:dyDescent="0.25">
      <c r="A17866">
        <v>12</v>
      </c>
      <c r="B17866" s="35" t="str">
        <f t="shared" si="279"/>
        <v>23108383</v>
      </c>
      <c r="C17866" s="32" t="s">
        <v>1399</v>
      </c>
      <c r="D17866" s="34">
        <v>-100163000</v>
      </c>
      <c r="E17866" s="34">
        <v>-85053000</v>
      </c>
    </row>
    <row r="17867" spans="1:5" x14ac:dyDescent="0.25">
      <c r="A17867">
        <v>12</v>
      </c>
      <c r="B17867" s="35" t="str">
        <f t="shared" si="279"/>
        <v xml:space="preserve">F231    </v>
      </c>
      <c r="C17867" s="25" t="s">
        <v>1401</v>
      </c>
      <c r="D17867" s="27">
        <v>-245763000</v>
      </c>
      <c r="E17867" s="27">
        <v>-329463000</v>
      </c>
    </row>
    <row r="17868" spans="1:5" x14ac:dyDescent="0.25">
      <c r="A17868">
        <v>12</v>
      </c>
      <c r="B17868" s="35" t="str">
        <f t="shared" si="279"/>
        <v>F1-P112.</v>
      </c>
      <c r="C17868" s="25" t="s">
        <v>248</v>
      </c>
      <c r="D17868" s="27">
        <v>-245763000</v>
      </c>
      <c r="E17868" s="27">
        <v>-329463000</v>
      </c>
    </row>
    <row r="17869" spans="1:5" x14ac:dyDescent="0.25">
      <c r="A17869">
        <v>12</v>
      </c>
      <c r="B17869" s="35" t="str">
        <f t="shared" si="279"/>
        <v>23200011</v>
      </c>
      <c r="C17869" s="32" t="s">
        <v>1402</v>
      </c>
      <c r="D17869" s="34">
        <v>-7722442.6100000003</v>
      </c>
      <c r="E17869" s="34">
        <v>-6862325.1399999997</v>
      </c>
    </row>
    <row r="17870" spans="1:5" x14ac:dyDescent="0.25">
      <c r="A17870">
        <v>12</v>
      </c>
      <c r="B17870" s="35" t="str">
        <f t="shared" si="279"/>
        <v>23200031</v>
      </c>
      <c r="C17870" s="32" t="s">
        <v>1403</v>
      </c>
      <c r="D17870" s="34">
        <v>-32212506.640000001</v>
      </c>
      <c r="E17870" s="34">
        <v>-22412354.539999999</v>
      </c>
    </row>
    <row r="17871" spans="1:5" x14ac:dyDescent="0.25">
      <c r="A17871">
        <v>12</v>
      </c>
      <c r="B17871" s="35" t="str">
        <f t="shared" si="279"/>
        <v>23200033</v>
      </c>
      <c r="C17871" s="32" t="s">
        <v>1404</v>
      </c>
      <c r="D17871" s="34">
        <v>-526972.19999999995</v>
      </c>
      <c r="E17871" s="34">
        <v>-647990.68999999994</v>
      </c>
    </row>
    <row r="17872" spans="1:5" x14ac:dyDescent="0.25">
      <c r="A17872">
        <v>12</v>
      </c>
      <c r="B17872" s="35" t="str">
        <f t="shared" si="279"/>
        <v>23200041</v>
      </c>
      <c r="C17872" s="32" t="s">
        <v>1405</v>
      </c>
      <c r="D17872" s="34">
        <v>-9037147</v>
      </c>
      <c r="E17872" s="34">
        <v>-9053784</v>
      </c>
    </row>
    <row r="17873" spans="1:5" x14ac:dyDescent="0.25">
      <c r="A17873">
        <v>12</v>
      </c>
      <c r="B17873" s="35" t="str">
        <f t="shared" si="279"/>
        <v>23200051</v>
      </c>
      <c r="C17873" s="32" t="s">
        <v>1406</v>
      </c>
      <c r="D17873" s="34">
        <v>-14721977.029999999</v>
      </c>
      <c r="E17873" s="34">
        <v>-14942605.83</v>
      </c>
    </row>
    <row r="17874" spans="1:5" x14ac:dyDescent="0.25">
      <c r="A17874">
        <v>12</v>
      </c>
      <c r="B17874" s="35" t="str">
        <f t="shared" si="279"/>
        <v>23200061</v>
      </c>
      <c r="C17874" s="32" t="s">
        <v>1407</v>
      </c>
      <c r="D17874" s="34">
        <v>-25611807.850000001</v>
      </c>
      <c r="E17874" s="34">
        <v>-19804411.199999999</v>
      </c>
    </row>
    <row r="17875" spans="1:5" x14ac:dyDescent="0.25">
      <c r="A17875">
        <v>12</v>
      </c>
      <c r="B17875" s="35" t="str">
        <f t="shared" si="279"/>
        <v>23200063</v>
      </c>
      <c r="C17875" s="32" t="s">
        <v>1408</v>
      </c>
      <c r="D17875" s="34">
        <v>-35000</v>
      </c>
      <c r="E17875" s="33">
        <v>0</v>
      </c>
    </row>
    <row r="17876" spans="1:5" x14ac:dyDescent="0.25">
      <c r="A17876">
        <v>12</v>
      </c>
      <c r="B17876" s="35" t="str">
        <f t="shared" si="279"/>
        <v>23200071</v>
      </c>
      <c r="C17876" s="32" t="s">
        <v>1409</v>
      </c>
      <c r="D17876" s="34">
        <v>-1435286.31</v>
      </c>
      <c r="E17876" s="34">
        <v>-1775116.16</v>
      </c>
    </row>
    <row r="17877" spans="1:5" x14ac:dyDescent="0.25">
      <c r="A17877">
        <v>12</v>
      </c>
      <c r="B17877" s="35" t="str">
        <f t="shared" si="279"/>
        <v>23200081</v>
      </c>
      <c r="C17877" s="32" t="s">
        <v>1410</v>
      </c>
      <c r="D17877" s="34">
        <v>-4409310.6500000004</v>
      </c>
      <c r="E17877" s="34">
        <v>-4452153.75</v>
      </c>
    </row>
    <row r="17878" spans="1:5" x14ac:dyDescent="0.25">
      <c r="A17878">
        <v>12</v>
      </c>
      <c r="B17878" s="35" t="str">
        <f t="shared" si="279"/>
        <v>23200101</v>
      </c>
      <c r="C17878" s="32" t="s">
        <v>1411</v>
      </c>
      <c r="D17878" s="34">
        <v>-492102</v>
      </c>
      <c r="E17878" s="34">
        <v>-243961.60000000001</v>
      </c>
    </row>
    <row r="17879" spans="1:5" x14ac:dyDescent="0.25">
      <c r="A17879">
        <v>12</v>
      </c>
      <c r="B17879" s="35" t="str">
        <f t="shared" si="279"/>
        <v>23200103</v>
      </c>
      <c r="C17879" s="32" t="s">
        <v>1412</v>
      </c>
      <c r="D17879" s="34">
        <v>-88091.02</v>
      </c>
      <c r="E17879" s="34">
        <v>-83090.789999999994</v>
      </c>
    </row>
    <row r="17880" spans="1:5" x14ac:dyDescent="0.25">
      <c r="A17880">
        <v>12</v>
      </c>
      <c r="B17880" s="35" t="str">
        <f t="shared" ref="B17880:B17943" si="280">LEFT(C17880,8)</f>
        <v>23200111</v>
      </c>
      <c r="C17880" s="32" t="s">
        <v>1413</v>
      </c>
      <c r="D17880" s="34">
        <v>-194624.1</v>
      </c>
      <c r="E17880" s="34">
        <v>-254851.86</v>
      </c>
    </row>
    <row r="17881" spans="1:5" x14ac:dyDescent="0.25">
      <c r="A17881">
        <v>12</v>
      </c>
      <c r="B17881" s="35" t="str">
        <f t="shared" si="280"/>
        <v>23200121</v>
      </c>
      <c r="C17881" s="32" t="s">
        <v>1414</v>
      </c>
      <c r="D17881" s="34">
        <v>-264936.95</v>
      </c>
      <c r="E17881" s="34">
        <v>-1188218.1599999999</v>
      </c>
    </row>
    <row r="17882" spans="1:5" x14ac:dyDescent="0.25">
      <c r="A17882">
        <v>12</v>
      </c>
      <c r="B17882" s="35" t="str">
        <f t="shared" si="280"/>
        <v>23200221</v>
      </c>
      <c r="C17882" s="32" t="s">
        <v>1416</v>
      </c>
      <c r="D17882" s="34">
        <v>-492262.13</v>
      </c>
      <c r="E17882" s="34">
        <v>-469438.04</v>
      </c>
    </row>
    <row r="17883" spans="1:5" x14ac:dyDescent="0.25">
      <c r="A17883">
        <v>12</v>
      </c>
      <c r="B17883" s="35" t="str">
        <f t="shared" si="280"/>
        <v>23200222</v>
      </c>
      <c r="C17883" s="32" t="s">
        <v>1417</v>
      </c>
      <c r="D17883" s="34">
        <v>-11365630.529999999</v>
      </c>
      <c r="E17883" s="34">
        <v>-10306673.470000001</v>
      </c>
    </row>
    <row r="17884" spans="1:5" x14ac:dyDescent="0.25">
      <c r="A17884">
        <v>12</v>
      </c>
      <c r="B17884" s="35" t="str">
        <f t="shared" si="280"/>
        <v>23200242</v>
      </c>
      <c r="C17884" s="32" t="s">
        <v>1418</v>
      </c>
      <c r="D17884" s="34">
        <v>-47453923.090000004</v>
      </c>
      <c r="E17884" s="34">
        <v>-43098740.43</v>
      </c>
    </row>
    <row r="17885" spans="1:5" x14ac:dyDescent="0.25">
      <c r="A17885">
        <v>12</v>
      </c>
      <c r="B17885" s="35" t="str">
        <f t="shared" si="280"/>
        <v>23200333</v>
      </c>
      <c r="C17885" s="32" t="s">
        <v>1419</v>
      </c>
      <c r="D17885" s="34">
        <v>-12841991.449999999</v>
      </c>
      <c r="E17885" s="34">
        <v>-13162877.93</v>
      </c>
    </row>
    <row r="17886" spans="1:5" x14ac:dyDescent="0.25">
      <c r="A17886">
        <v>12</v>
      </c>
      <c r="B17886" s="35" t="str">
        <f t="shared" si="280"/>
        <v>23200481</v>
      </c>
      <c r="C17886" s="32" t="s">
        <v>1420</v>
      </c>
      <c r="D17886" s="33">
        <v>0</v>
      </c>
      <c r="E17886" s="34">
        <v>-10000000</v>
      </c>
    </row>
    <row r="17887" spans="1:5" x14ac:dyDescent="0.25">
      <c r="A17887">
        <v>12</v>
      </c>
      <c r="B17887" s="35" t="str">
        <f t="shared" si="280"/>
        <v>23200483</v>
      </c>
      <c r="C17887" s="32" t="s">
        <v>1421</v>
      </c>
      <c r="D17887" s="34">
        <v>-25646457.850000001</v>
      </c>
      <c r="E17887" s="34">
        <v>-28003019.690000001</v>
      </c>
    </row>
    <row r="17888" spans="1:5" x14ac:dyDescent="0.25">
      <c r="A17888">
        <v>12</v>
      </c>
      <c r="B17888" s="35" t="str">
        <f t="shared" si="280"/>
        <v>23200493</v>
      </c>
      <c r="C17888" s="32" t="s">
        <v>1422</v>
      </c>
      <c r="D17888" s="34">
        <v>-67546.080000000002</v>
      </c>
      <c r="E17888" s="34">
        <v>-112318.98</v>
      </c>
    </row>
    <row r="17889" spans="1:5" x14ac:dyDescent="0.25">
      <c r="A17889">
        <v>12</v>
      </c>
      <c r="B17889" s="35" t="str">
        <f t="shared" si="280"/>
        <v>23200543</v>
      </c>
      <c r="C17889" s="32" t="s">
        <v>1423</v>
      </c>
      <c r="D17889" s="34">
        <v>-93899002.599999994</v>
      </c>
      <c r="E17889" s="34">
        <v>-112124492.06</v>
      </c>
    </row>
    <row r="17890" spans="1:5" x14ac:dyDescent="0.25">
      <c r="A17890">
        <v>12</v>
      </c>
      <c r="B17890" s="35" t="str">
        <f t="shared" si="280"/>
        <v>23200643</v>
      </c>
      <c r="C17890" s="32" t="s">
        <v>1424</v>
      </c>
      <c r="D17890" s="34">
        <v>-8388159.71</v>
      </c>
      <c r="E17890" s="34">
        <v>-8651539.2400000002</v>
      </c>
    </row>
    <row r="17891" spans="1:5" x14ac:dyDescent="0.25">
      <c r="A17891">
        <v>12</v>
      </c>
      <c r="B17891" s="35" t="str">
        <f t="shared" si="280"/>
        <v>23200653</v>
      </c>
      <c r="C17891" s="32" t="s">
        <v>1425</v>
      </c>
      <c r="D17891" s="34">
        <v>-2837541.61</v>
      </c>
      <c r="E17891" s="34">
        <v>-3402522.69</v>
      </c>
    </row>
    <row r="17892" spans="1:5" x14ac:dyDescent="0.25">
      <c r="A17892">
        <v>12</v>
      </c>
      <c r="B17892" s="35" t="str">
        <f t="shared" si="280"/>
        <v>23200693</v>
      </c>
      <c r="C17892" s="32" t="s">
        <v>1426</v>
      </c>
      <c r="D17892" s="34">
        <v>153.74</v>
      </c>
      <c r="E17892" s="34">
        <v>360.58</v>
      </c>
    </row>
    <row r="17893" spans="1:5" x14ac:dyDescent="0.25">
      <c r="A17893">
        <v>12</v>
      </c>
      <c r="B17893" s="35" t="str">
        <f t="shared" si="280"/>
        <v>23200733</v>
      </c>
      <c r="C17893" s="32" t="s">
        <v>1427</v>
      </c>
      <c r="D17893" s="34">
        <v>-3612.01</v>
      </c>
      <c r="E17893" s="34">
        <v>-117894.59</v>
      </c>
    </row>
    <row r="17894" spans="1:5" x14ac:dyDescent="0.25">
      <c r="A17894">
        <v>12</v>
      </c>
      <c r="B17894" s="35" t="str">
        <f t="shared" si="280"/>
        <v>23200743</v>
      </c>
      <c r="C17894" s="32" t="s">
        <v>1428</v>
      </c>
      <c r="D17894" s="34">
        <v>10458.75</v>
      </c>
      <c r="E17894" s="34">
        <v>7895.32</v>
      </c>
    </row>
    <row r="17895" spans="1:5" x14ac:dyDescent="0.25">
      <c r="A17895">
        <v>12</v>
      </c>
      <c r="B17895" s="35" t="str">
        <f t="shared" si="280"/>
        <v>23200753</v>
      </c>
      <c r="C17895" s="32" t="s">
        <v>1429</v>
      </c>
      <c r="D17895" s="34">
        <v>-2213.6999999999998</v>
      </c>
      <c r="E17895" s="34">
        <v>-732.64</v>
      </c>
    </row>
    <row r="17896" spans="1:5" x14ac:dyDescent="0.25">
      <c r="A17896">
        <v>12</v>
      </c>
      <c r="B17896" s="35" t="str">
        <f t="shared" si="280"/>
        <v>23200763</v>
      </c>
      <c r="C17896" s="32" t="s">
        <v>1430</v>
      </c>
      <c r="D17896" s="34">
        <v>14084.62</v>
      </c>
      <c r="E17896" s="34">
        <v>15529.48</v>
      </c>
    </row>
    <row r="17897" spans="1:5" x14ac:dyDescent="0.25">
      <c r="A17897">
        <v>12</v>
      </c>
      <c r="B17897" s="35" t="str">
        <f t="shared" si="280"/>
        <v>23200773</v>
      </c>
      <c r="C17897" s="32" t="s">
        <v>1431</v>
      </c>
      <c r="D17897" s="34">
        <v>-17050.599999999999</v>
      </c>
      <c r="E17897" s="34">
        <v>-1102.0999999999999</v>
      </c>
    </row>
    <row r="17898" spans="1:5" x14ac:dyDescent="0.25">
      <c r="A17898">
        <v>12</v>
      </c>
      <c r="B17898" s="35" t="str">
        <f t="shared" si="280"/>
        <v>23200813</v>
      </c>
      <c r="C17898" s="32" t="s">
        <v>1432</v>
      </c>
      <c r="D17898" s="33">
        <v>0</v>
      </c>
      <c r="E17898" s="34">
        <v>-6699.57</v>
      </c>
    </row>
    <row r="17899" spans="1:5" x14ac:dyDescent="0.25">
      <c r="A17899">
        <v>12</v>
      </c>
      <c r="B17899" s="35" t="str">
        <f t="shared" si="280"/>
        <v>23200823</v>
      </c>
      <c r="C17899" s="32" t="s">
        <v>1433</v>
      </c>
      <c r="D17899" s="34">
        <v>-94354.36</v>
      </c>
      <c r="E17899" s="34">
        <v>-170582.48</v>
      </c>
    </row>
    <row r="17900" spans="1:5" x14ac:dyDescent="0.25">
      <c r="A17900">
        <v>12</v>
      </c>
      <c r="B17900" s="35" t="str">
        <f t="shared" si="280"/>
        <v>23200833</v>
      </c>
      <c r="C17900" s="32" t="s">
        <v>1434</v>
      </c>
      <c r="D17900" s="34">
        <v>310.73</v>
      </c>
      <c r="E17900" s="34">
        <v>1215.5</v>
      </c>
    </row>
    <row r="17901" spans="1:5" x14ac:dyDescent="0.25">
      <c r="A17901">
        <v>12</v>
      </c>
      <c r="B17901" s="35" t="str">
        <f t="shared" si="280"/>
        <v>23200873</v>
      </c>
      <c r="C17901" s="32" t="s">
        <v>1435</v>
      </c>
      <c r="D17901" s="34">
        <v>-4750699.29</v>
      </c>
      <c r="E17901" s="34">
        <v>-6764389.2300000004</v>
      </c>
    </row>
    <row r="17902" spans="1:5" x14ac:dyDescent="0.25">
      <c r="A17902">
        <v>12</v>
      </c>
      <c r="B17902" s="35" t="str">
        <f t="shared" si="280"/>
        <v>23201003</v>
      </c>
      <c r="C17902" s="32" t="s">
        <v>1436</v>
      </c>
      <c r="D17902" s="34">
        <v>-31248754.27</v>
      </c>
      <c r="E17902" s="34">
        <v>-50804403.740000002</v>
      </c>
    </row>
    <row r="17903" spans="1:5" x14ac:dyDescent="0.25">
      <c r="A17903">
        <v>12</v>
      </c>
      <c r="B17903" s="35" t="str">
        <f t="shared" si="280"/>
        <v>23201013</v>
      </c>
      <c r="C17903" s="32" t="s">
        <v>1437</v>
      </c>
      <c r="D17903" s="34">
        <v>1425109.88</v>
      </c>
      <c r="E17903" s="34">
        <v>-7851640.3099999996</v>
      </c>
    </row>
    <row r="17904" spans="1:5" x14ac:dyDescent="0.25">
      <c r="A17904">
        <v>12</v>
      </c>
      <c r="B17904" s="35" t="str">
        <f t="shared" si="280"/>
        <v>23201033</v>
      </c>
      <c r="C17904" s="32" t="s">
        <v>1438</v>
      </c>
      <c r="D17904" s="34">
        <v>-133484.70000000001</v>
      </c>
      <c r="E17904" s="34">
        <v>-143293.91</v>
      </c>
    </row>
    <row r="17905" spans="1:5" x14ac:dyDescent="0.25">
      <c r="A17905">
        <v>12</v>
      </c>
      <c r="B17905" s="35" t="str">
        <f t="shared" si="280"/>
        <v>23201043</v>
      </c>
      <c r="C17905" s="32" t="s">
        <v>1439</v>
      </c>
      <c r="D17905" s="34">
        <v>8205.5300000000007</v>
      </c>
      <c r="E17905" s="34">
        <v>-219671.99</v>
      </c>
    </row>
    <row r="17906" spans="1:5" x14ac:dyDescent="0.25">
      <c r="A17906">
        <v>12</v>
      </c>
      <c r="B17906" s="35" t="str">
        <f t="shared" si="280"/>
        <v>23201073</v>
      </c>
      <c r="C17906" s="32" t="s">
        <v>1440</v>
      </c>
      <c r="D17906" s="34">
        <v>236.97</v>
      </c>
      <c r="E17906" s="34">
        <v>2318.14</v>
      </c>
    </row>
    <row r="17907" spans="1:5" x14ac:dyDescent="0.25">
      <c r="A17907">
        <v>12</v>
      </c>
      <c r="B17907" s="35" t="str">
        <f t="shared" si="280"/>
        <v>23201113</v>
      </c>
      <c r="C17907" s="32" t="s">
        <v>1442</v>
      </c>
      <c r="D17907" s="34">
        <v>12116.98</v>
      </c>
      <c r="E17907" s="34">
        <v>19218.310000000001</v>
      </c>
    </row>
    <row r="17908" spans="1:5" x14ac:dyDescent="0.25">
      <c r="A17908">
        <v>12</v>
      </c>
      <c r="B17908" s="35" t="str">
        <f t="shared" si="280"/>
        <v>23201153</v>
      </c>
      <c r="C17908" s="32" t="s">
        <v>1443</v>
      </c>
      <c r="D17908" s="34">
        <v>-10875.64</v>
      </c>
      <c r="E17908" s="34">
        <v>-8850.0300000000007</v>
      </c>
    </row>
    <row r="17909" spans="1:5" x14ac:dyDescent="0.25">
      <c r="A17909">
        <v>12</v>
      </c>
      <c r="B17909" s="35" t="str">
        <f t="shared" si="280"/>
        <v>23201163</v>
      </c>
      <c r="C17909" s="32" t="s">
        <v>1444</v>
      </c>
      <c r="D17909" s="34">
        <v>-5887.03</v>
      </c>
      <c r="E17909" s="34">
        <v>-52296.15</v>
      </c>
    </row>
    <row r="17910" spans="1:5" x14ac:dyDescent="0.25">
      <c r="A17910">
        <v>12</v>
      </c>
      <c r="B17910" s="35" t="str">
        <f t="shared" si="280"/>
        <v>23201193</v>
      </c>
      <c r="C17910" s="32" t="s">
        <v>1446</v>
      </c>
      <c r="D17910" s="34">
        <v>-23161.78</v>
      </c>
      <c r="E17910" s="34">
        <v>-22187.24</v>
      </c>
    </row>
    <row r="17911" spans="1:5" x14ac:dyDescent="0.25">
      <c r="A17911">
        <v>12</v>
      </c>
      <c r="B17911" s="35" t="str">
        <f t="shared" si="280"/>
        <v>23201203</v>
      </c>
      <c r="C17911" s="32" t="s">
        <v>1447</v>
      </c>
      <c r="D17911" s="34">
        <v>87.03</v>
      </c>
      <c r="E17911" s="34">
        <v>-88.44</v>
      </c>
    </row>
    <row r="17912" spans="1:5" x14ac:dyDescent="0.25">
      <c r="A17912">
        <v>12</v>
      </c>
      <c r="B17912" s="35" t="str">
        <f t="shared" si="280"/>
        <v>23201213</v>
      </c>
      <c r="C17912" s="32" t="s">
        <v>1448</v>
      </c>
      <c r="D17912" s="34">
        <v>20</v>
      </c>
      <c r="E17912" s="33">
        <v>0</v>
      </c>
    </row>
    <row r="17913" spans="1:5" x14ac:dyDescent="0.25">
      <c r="A17913">
        <v>12</v>
      </c>
      <c r="B17913" s="35" t="str">
        <f t="shared" si="280"/>
        <v>23201251</v>
      </c>
      <c r="C17913" s="32" t="s">
        <v>1449</v>
      </c>
      <c r="D17913" s="34">
        <v>-426670</v>
      </c>
      <c r="E17913" s="34">
        <v>-450433</v>
      </c>
    </row>
    <row r="17914" spans="1:5" x14ac:dyDescent="0.25">
      <c r="A17914">
        <v>12</v>
      </c>
      <c r="B17914" s="35" t="str">
        <f t="shared" si="280"/>
        <v>23202173</v>
      </c>
      <c r="C17914" s="32" t="s">
        <v>1450</v>
      </c>
      <c r="D17914" s="33">
        <v>0</v>
      </c>
      <c r="E17914" s="34">
        <v>181.24</v>
      </c>
    </row>
    <row r="17915" spans="1:5" x14ac:dyDescent="0.25">
      <c r="A17915">
        <v>12</v>
      </c>
      <c r="B17915" s="35" t="str">
        <f t="shared" si="280"/>
        <v>23202183</v>
      </c>
      <c r="C17915" s="32" t="s">
        <v>1451</v>
      </c>
      <c r="D17915" s="34">
        <v>-52698.58</v>
      </c>
      <c r="E17915" s="34">
        <v>-190204.3</v>
      </c>
    </row>
    <row r="17916" spans="1:5" x14ac:dyDescent="0.25">
      <c r="A17916">
        <v>12</v>
      </c>
      <c r="B17916" s="35" t="str">
        <f t="shared" si="280"/>
        <v>23202233</v>
      </c>
      <c r="C17916" s="32" t="s">
        <v>1452</v>
      </c>
      <c r="D17916" s="34">
        <v>-434833.18</v>
      </c>
      <c r="E17916" s="34">
        <v>-1449593.5</v>
      </c>
    </row>
    <row r="17917" spans="1:5" x14ac:dyDescent="0.25">
      <c r="A17917">
        <v>12</v>
      </c>
      <c r="B17917" s="35" t="str">
        <f t="shared" si="280"/>
        <v>23202353</v>
      </c>
      <c r="C17917" s="32" t="s">
        <v>1453</v>
      </c>
      <c r="D17917" s="34">
        <v>-17105387.32</v>
      </c>
      <c r="E17917" s="34">
        <v>-17759149.170000002</v>
      </c>
    </row>
    <row r="17918" spans="1:5" x14ac:dyDescent="0.25">
      <c r="A17918">
        <v>12</v>
      </c>
      <c r="B17918" s="35" t="str">
        <f t="shared" si="280"/>
        <v xml:space="preserve">F232    </v>
      </c>
      <c r="C17918" s="25" t="s">
        <v>1454</v>
      </c>
      <c r="D17918" s="27">
        <v>-352583617.63999999</v>
      </c>
      <c r="E17918" s="27">
        <v>-397018980.06999999</v>
      </c>
    </row>
    <row r="17919" spans="1:5" x14ac:dyDescent="0.25">
      <c r="A17919">
        <v>12</v>
      </c>
      <c r="B17919" s="35" t="str">
        <f t="shared" si="280"/>
        <v>F1-P112.</v>
      </c>
      <c r="C17919" s="25" t="s">
        <v>249</v>
      </c>
      <c r="D17919" s="27">
        <v>-352583617.63999999</v>
      </c>
      <c r="E17919" s="27">
        <v>-397018980.06999999</v>
      </c>
    </row>
    <row r="17920" spans="1:5" x14ac:dyDescent="0.25">
      <c r="A17920">
        <v>12</v>
      </c>
      <c r="B17920" s="35" t="str">
        <f t="shared" si="280"/>
        <v>23500003</v>
      </c>
      <c r="C17920" s="32" t="s">
        <v>1458</v>
      </c>
      <c r="D17920" s="34">
        <v>-36579996.969999999</v>
      </c>
      <c r="E17920" s="34">
        <v>-38144331.890000001</v>
      </c>
    </row>
    <row r="17921" spans="1:5" x14ac:dyDescent="0.25">
      <c r="A17921">
        <v>12</v>
      </c>
      <c r="B17921" s="35" t="str">
        <f t="shared" si="280"/>
        <v>23500011</v>
      </c>
      <c r="C17921" s="32" t="s">
        <v>1459</v>
      </c>
      <c r="D17921" s="34">
        <v>-7025572.9800000004</v>
      </c>
      <c r="E17921" s="34">
        <v>-6998673.1799999997</v>
      </c>
    </row>
    <row r="17922" spans="1:5" x14ac:dyDescent="0.25">
      <c r="A17922">
        <v>12</v>
      </c>
      <c r="B17922" s="35" t="str">
        <f t="shared" si="280"/>
        <v xml:space="preserve">F235    </v>
      </c>
      <c r="C17922" s="25" t="s">
        <v>1460</v>
      </c>
      <c r="D17922" s="27">
        <v>-43605569.950000003</v>
      </c>
      <c r="E17922" s="27">
        <v>-45143005.07</v>
      </c>
    </row>
    <row r="17923" spans="1:5" x14ac:dyDescent="0.25">
      <c r="A17923">
        <v>12</v>
      </c>
      <c r="B17923" s="35" t="str">
        <f t="shared" si="280"/>
        <v>F1-P112.</v>
      </c>
      <c r="C17923" s="25" t="s">
        <v>251</v>
      </c>
      <c r="D17923" s="27">
        <v>-43605569.950000003</v>
      </c>
      <c r="E17923" s="27">
        <v>-45143005.07</v>
      </c>
    </row>
    <row r="17924" spans="1:5" x14ac:dyDescent="0.25">
      <c r="A17924">
        <v>12</v>
      </c>
      <c r="B17924" s="35" t="str">
        <f t="shared" si="280"/>
        <v>23600021</v>
      </c>
      <c r="C17924" s="32" t="s">
        <v>1461</v>
      </c>
      <c r="D17924" s="34">
        <v>-6090755.4400000004</v>
      </c>
      <c r="E17924" s="34">
        <v>-5946376.9500000002</v>
      </c>
    </row>
    <row r="17925" spans="1:5" x14ac:dyDescent="0.25">
      <c r="A17925">
        <v>12</v>
      </c>
      <c r="B17925" s="35" t="str">
        <f t="shared" si="280"/>
        <v>23600022</v>
      </c>
      <c r="C17925" s="32" t="s">
        <v>1462</v>
      </c>
      <c r="D17925" s="34">
        <v>-2958607.48</v>
      </c>
      <c r="E17925" s="34">
        <v>-2645086.54</v>
      </c>
    </row>
    <row r="17926" spans="1:5" x14ac:dyDescent="0.25">
      <c r="A17926">
        <v>12</v>
      </c>
      <c r="B17926" s="35" t="str">
        <f t="shared" si="280"/>
        <v>23600033</v>
      </c>
      <c r="C17926" s="32" t="s">
        <v>1463</v>
      </c>
      <c r="D17926" s="34">
        <v>1.25</v>
      </c>
      <c r="E17926" s="34">
        <v>1930464.6</v>
      </c>
    </row>
    <row r="17927" spans="1:5" x14ac:dyDescent="0.25">
      <c r="A17927">
        <v>12</v>
      </c>
      <c r="B17927" s="35" t="str">
        <f t="shared" si="280"/>
        <v>23600173</v>
      </c>
      <c r="C17927" s="32" t="s">
        <v>1465</v>
      </c>
      <c r="D17927" s="34">
        <v>-6927.63</v>
      </c>
      <c r="E17927" s="34">
        <v>-8934.5400000000009</v>
      </c>
    </row>
    <row r="17928" spans="1:5" x14ac:dyDescent="0.25">
      <c r="A17928">
        <v>12</v>
      </c>
      <c r="B17928" s="35" t="str">
        <f t="shared" si="280"/>
        <v>23600201</v>
      </c>
      <c r="C17928" s="32" t="s">
        <v>1466</v>
      </c>
      <c r="D17928" s="34">
        <v>-44685701.590000004</v>
      </c>
      <c r="E17928" s="34">
        <v>-47617627</v>
      </c>
    </row>
    <row r="17929" spans="1:5" x14ac:dyDescent="0.25">
      <c r="A17929">
        <v>12</v>
      </c>
      <c r="B17929" s="35" t="str">
        <f t="shared" si="280"/>
        <v>23600211</v>
      </c>
      <c r="C17929" s="32" t="s">
        <v>1467</v>
      </c>
      <c r="D17929" s="34">
        <v>-5980648.04</v>
      </c>
      <c r="E17929" s="34">
        <v>-5937352.9100000001</v>
      </c>
    </row>
    <row r="17930" spans="1:5" x14ac:dyDescent="0.25">
      <c r="A17930">
        <v>12</v>
      </c>
      <c r="B17930" s="35" t="str">
        <f t="shared" si="280"/>
        <v>23600213</v>
      </c>
      <c r="C17930" s="32" t="s">
        <v>1468</v>
      </c>
      <c r="D17930" s="34">
        <v>-27622.46</v>
      </c>
      <c r="E17930" s="34">
        <v>-31901.040000000001</v>
      </c>
    </row>
    <row r="17931" spans="1:5" x14ac:dyDescent="0.25">
      <c r="A17931">
        <v>12</v>
      </c>
      <c r="B17931" s="35" t="str">
        <f t="shared" si="280"/>
        <v>23600221</v>
      </c>
      <c r="C17931" s="32" t="s">
        <v>1469</v>
      </c>
      <c r="D17931" s="34">
        <v>298302.28000000003</v>
      </c>
      <c r="E17931" s="34">
        <v>300595.8</v>
      </c>
    </row>
    <row r="17932" spans="1:5" x14ac:dyDescent="0.25">
      <c r="A17932">
        <v>12</v>
      </c>
      <c r="B17932" s="35" t="str">
        <f t="shared" si="280"/>
        <v>23600223</v>
      </c>
      <c r="C17932" s="32" t="s">
        <v>1470</v>
      </c>
      <c r="D17932" s="33">
        <v>0</v>
      </c>
      <c r="E17932" s="34">
        <v>-1907.32</v>
      </c>
    </row>
    <row r="17933" spans="1:5" x14ac:dyDescent="0.25">
      <c r="A17933">
        <v>12</v>
      </c>
      <c r="B17933" s="35" t="str">
        <f t="shared" si="280"/>
        <v>23600232</v>
      </c>
      <c r="C17933" s="32" t="s">
        <v>1471</v>
      </c>
      <c r="D17933" s="34">
        <v>-20965076.77</v>
      </c>
      <c r="E17933" s="34">
        <v>-21180546.34</v>
      </c>
    </row>
    <row r="17934" spans="1:5" x14ac:dyDescent="0.25">
      <c r="A17934">
        <v>12</v>
      </c>
      <c r="B17934" s="35" t="str">
        <f t="shared" si="280"/>
        <v>23600351</v>
      </c>
      <c r="C17934" s="32" t="s">
        <v>1472</v>
      </c>
      <c r="D17934" s="34">
        <v>-11093702.810000001</v>
      </c>
      <c r="E17934" s="34">
        <v>-11530331.01</v>
      </c>
    </row>
    <row r="17935" spans="1:5" x14ac:dyDescent="0.25">
      <c r="A17935">
        <v>12</v>
      </c>
      <c r="B17935" s="35" t="str">
        <f t="shared" si="280"/>
        <v>23600391</v>
      </c>
      <c r="C17935" s="32" t="s">
        <v>1473</v>
      </c>
      <c r="D17935" s="34">
        <v>-442510.41</v>
      </c>
      <c r="E17935" s="34">
        <v>-447736.65</v>
      </c>
    </row>
    <row r="17936" spans="1:5" x14ac:dyDescent="0.25">
      <c r="A17936">
        <v>12</v>
      </c>
      <c r="B17936" s="35" t="str">
        <f t="shared" si="280"/>
        <v>23600431</v>
      </c>
      <c r="C17936" s="32" t="s">
        <v>1474</v>
      </c>
      <c r="D17936" s="34">
        <v>1596.43</v>
      </c>
      <c r="E17936" s="34">
        <v>-8092.7</v>
      </c>
    </row>
    <row r="17937" spans="1:5" x14ac:dyDescent="0.25">
      <c r="A17937">
        <v>12</v>
      </c>
      <c r="B17937" s="35" t="str">
        <f t="shared" si="280"/>
        <v>23600451</v>
      </c>
      <c r="C17937" s="32" t="s">
        <v>1475</v>
      </c>
      <c r="D17937" s="33">
        <v>0</v>
      </c>
      <c r="E17937" s="34">
        <v>-1504.98</v>
      </c>
    </row>
    <row r="17938" spans="1:5" x14ac:dyDescent="0.25">
      <c r="A17938">
        <v>12</v>
      </c>
      <c r="B17938" s="35" t="str">
        <f t="shared" si="280"/>
        <v>23600471</v>
      </c>
      <c r="C17938" s="32" t="s">
        <v>1476</v>
      </c>
      <c r="D17938" s="34">
        <v>-8233655.54</v>
      </c>
      <c r="E17938" s="34">
        <v>-8277936.5499999998</v>
      </c>
    </row>
    <row r="17939" spans="1:5" x14ac:dyDescent="0.25">
      <c r="A17939">
        <v>12</v>
      </c>
      <c r="B17939" s="35" t="str">
        <f t="shared" si="280"/>
        <v>23600552</v>
      </c>
      <c r="C17939" s="32" t="s">
        <v>1477</v>
      </c>
      <c r="D17939" s="34">
        <v>-4515640.92</v>
      </c>
      <c r="E17939" s="34">
        <v>-4593883.99</v>
      </c>
    </row>
    <row r="17940" spans="1:5" x14ac:dyDescent="0.25">
      <c r="A17940">
        <v>12</v>
      </c>
      <c r="B17940" s="35" t="str">
        <f t="shared" si="280"/>
        <v>23600602</v>
      </c>
      <c r="C17940" s="32" t="s">
        <v>1478</v>
      </c>
      <c r="D17940" s="34">
        <v>-6073708.7300000004</v>
      </c>
      <c r="E17940" s="34">
        <v>-6360987.04</v>
      </c>
    </row>
    <row r="17941" spans="1:5" x14ac:dyDescent="0.25">
      <c r="A17941">
        <v>12</v>
      </c>
      <c r="B17941" s="35" t="str">
        <f t="shared" si="280"/>
        <v>23601003</v>
      </c>
      <c r="C17941" s="32" t="s">
        <v>1479</v>
      </c>
      <c r="D17941" s="34">
        <v>-161630.39999999999</v>
      </c>
      <c r="E17941" s="34">
        <v>-2429013.19</v>
      </c>
    </row>
    <row r="17942" spans="1:5" x14ac:dyDescent="0.25">
      <c r="A17942">
        <v>12</v>
      </c>
      <c r="B17942" s="35" t="str">
        <f t="shared" si="280"/>
        <v>23601013</v>
      </c>
      <c r="C17942" s="32" t="s">
        <v>1480</v>
      </c>
      <c r="D17942" s="34">
        <v>-149727.12</v>
      </c>
      <c r="E17942" s="34">
        <v>-8428.32</v>
      </c>
    </row>
    <row r="17943" spans="1:5" x14ac:dyDescent="0.25">
      <c r="A17943">
        <v>12</v>
      </c>
      <c r="B17943" s="35" t="str">
        <f t="shared" si="280"/>
        <v>23601023</v>
      </c>
      <c r="C17943" s="32" t="s">
        <v>1481</v>
      </c>
      <c r="D17943" s="34">
        <v>-38083.089999999997</v>
      </c>
      <c r="E17943" s="34">
        <v>-40524.92</v>
      </c>
    </row>
    <row r="17944" spans="1:5" x14ac:dyDescent="0.25">
      <c r="A17944">
        <v>12</v>
      </c>
      <c r="B17944" s="35" t="str">
        <f t="shared" ref="B17944:B18007" si="281">LEFT(C17944,8)</f>
        <v>23601043</v>
      </c>
      <c r="C17944" s="32" t="s">
        <v>1482</v>
      </c>
      <c r="D17944" s="34">
        <v>-4314.67</v>
      </c>
      <c r="E17944" s="34">
        <v>-4035.58</v>
      </c>
    </row>
    <row r="17945" spans="1:5" x14ac:dyDescent="0.25">
      <c r="A17945">
        <v>12</v>
      </c>
      <c r="B17945" s="35" t="str">
        <f t="shared" si="281"/>
        <v xml:space="preserve">F236    </v>
      </c>
      <c r="C17945" s="25" t="s">
        <v>1483</v>
      </c>
      <c r="D17945" s="27">
        <v>-111128413.14</v>
      </c>
      <c r="E17945" s="27">
        <v>-114841147.17</v>
      </c>
    </row>
    <row r="17946" spans="1:5" x14ac:dyDescent="0.25">
      <c r="A17946">
        <v>12</v>
      </c>
      <c r="B17946" s="35" t="str">
        <f t="shared" si="281"/>
        <v>F1-P112.</v>
      </c>
      <c r="C17946" s="25" t="s">
        <v>252</v>
      </c>
      <c r="D17946" s="27">
        <v>-111128413.14</v>
      </c>
      <c r="E17946" s="27">
        <v>-114841147.17</v>
      </c>
    </row>
    <row r="17947" spans="1:5" x14ac:dyDescent="0.25">
      <c r="A17947">
        <v>12</v>
      </c>
      <c r="B17947" s="35" t="str">
        <f t="shared" si="281"/>
        <v>23700363</v>
      </c>
      <c r="C17947" s="32" t="s">
        <v>1484</v>
      </c>
      <c r="D17947" s="34">
        <v>-44687.5</v>
      </c>
      <c r="E17947" s="34">
        <v>-44687.5</v>
      </c>
    </row>
    <row r="17948" spans="1:5" x14ac:dyDescent="0.25">
      <c r="A17948">
        <v>12</v>
      </c>
      <c r="B17948" s="35" t="str">
        <f t="shared" si="281"/>
        <v>23700383</v>
      </c>
      <c r="C17948" s="32" t="s">
        <v>1485</v>
      </c>
      <c r="D17948" s="34">
        <v>-6000</v>
      </c>
      <c r="E17948" s="34">
        <v>-6000</v>
      </c>
    </row>
    <row r="17949" spans="1:5" x14ac:dyDescent="0.25">
      <c r="A17949">
        <v>12</v>
      </c>
      <c r="B17949" s="35" t="str">
        <f t="shared" si="281"/>
        <v>23700713</v>
      </c>
      <c r="C17949" s="32" t="s">
        <v>1486</v>
      </c>
      <c r="D17949" s="34">
        <v>-15953.09</v>
      </c>
      <c r="E17949" s="34">
        <v>-10691.43</v>
      </c>
    </row>
    <row r="17950" spans="1:5" x14ac:dyDescent="0.25">
      <c r="A17950">
        <v>12</v>
      </c>
      <c r="B17950" s="35" t="str">
        <f t="shared" si="281"/>
        <v>23700813</v>
      </c>
      <c r="C17950" s="32" t="s">
        <v>1487</v>
      </c>
      <c r="D17950" s="34">
        <v>-1458333.08</v>
      </c>
      <c r="E17950" s="34">
        <v>-1458333.04</v>
      </c>
    </row>
    <row r="17951" spans="1:5" x14ac:dyDescent="0.25">
      <c r="A17951">
        <v>12</v>
      </c>
      <c r="B17951" s="35" t="str">
        <f t="shared" si="281"/>
        <v>23700823</v>
      </c>
      <c r="C17951" s="32" t="s">
        <v>1488</v>
      </c>
      <c r="D17951" s="34">
        <v>-3931666.41</v>
      </c>
      <c r="E17951" s="34">
        <v>-3931666.37</v>
      </c>
    </row>
    <row r="17952" spans="1:5" x14ac:dyDescent="0.25">
      <c r="A17952">
        <v>12</v>
      </c>
      <c r="B17952" s="35" t="str">
        <f t="shared" si="281"/>
        <v>23700841</v>
      </c>
      <c r="C17952" s="32" t="s">
        <v>1489</v>
      </c>
      <c r="D17952" s="34">
        <v>-651159.63</v>
      </c>
      <c r="E17952" s="34">
        <v>-896542.13</v>
      </c>
    </row>
    <row r="17953" spans="1:5" x14ac:dyDescent="0.25">
      <c r="A17953">
        <v>12</v>
      </c>
      <c r="B17953" s="35" t="str">
        <f t="shared" si="281"/>
        <v>23700873</v>
      </c>
      <c r="C17953" s="32" t="s">
        <v>1490</v>
      </c>
      <c r="D17953" s="34">
        <v>-6142500</v>
      </c>
      <c r="E17953" s="34">
        <v>-6142500</v>
      </c>
    </row>
    <row r="17954" spans="1:5" x14ac:dyDescent="0.25">
      <c r="A17954">
        <v>12</v>
      </c>
      <c r="B17954" s="35" t="str">
        <f t="shared" si="281"/>
        <v>23700963</v>
      </c>
      <c r="C17954" s="32" t="s">
        <v>1491</v>
      </c>
      <c r="D17954" s="34">
        <v>-1180368.42</v>
      </c>
      <c r="E17954" s="34">
        <v>-1180368.46</v>
      </c>
    </row>
    <row r="17955" spans="1:5" x14ac:dyDescent="0.25">
      <c r="A17955">
        <v>12</v>
      </c>
      <c r="B17955" s="35" t="str">
        <f t="shared" si="281"/>
        <v>23701023</v>
      </c>
      <c r="C17955" s="32" t="s">
        <v>1492</v>
      </c>
      <c r="D17955" s="34">
        <v>-746471.07</v>
      </c>
      <c r="E17955" s="34">
        <v>-746471.03</v>
      </c>
    </row>
    <row r="17956" spans="1:5" x14ac:dyDescent="0.25">
      <c r="A17956">
        <v>12</v>
      </c>
      <c r="B17956" s="35" t="str">
        <f t="shared" si="281"/>
        <v>23701033</v>
      </c>
      <c r="C17956" s="32" t="s">
        <v>1493</v>
      </c>
      <c r="D17956" s="34">
        <v>-5542033.3300000001</v>
      </c>
      <c r="E17956" s="34">
        <v>-5542033.3300000001</v>
      </c>
    </row>
    <row r="17957" spans="1:5" x14ac:dyDescent="0.25">
      <c r="A17957">
        <v>12</v>
      </c>
      <c r="B17957" s="35" t="str">
        <f t="shared" si="281"/>
        <v>23701053</v>
      </c>
      <c r="C17957" s="32" t="s">
        <v>1494</v>
      </c>
      <c r="D17957" s="34">
        <v>-1452916.87</v>
      </c>
      <c r="E17957" s="34">
        <v>-863399.75</v>
      </c>
    </row>
    <row r="17958" spans="1:5" x14ac:dyDescent="0.25">
      <c r="A17958">
        <v>12</v>
      </c>
      <c r="B17958" s="35" t="str">
        <f t="shared" si="281"/>
        <v>23701063</v>
      </c>
      <c r="C17958" s="32" t="s">
        <v>1495</v>
      </c>
      <c r="D17958" s="34">
        <v>-12007.52</v>
      </c>
      <c r="E17958" s="34">
        <v>-16567.43</v>
      </c>
    </row>
    <row r="17959" spans="1:5" x14ac:dyDescent="0.25">
      <c r="A17959">
        <v>12</v>
      </c>
      <c r="B17959" s="35" t="str">
        <f t="shared" si="281"/>
        <v>23701113</v>
      </c>
      <c r="C17959" s="32" t="s">
        <v>1497</v>
      </c>
      <c r="D17959" s="34">
        <v>-5037375</v>
      </c>
      <c r="E17959" s="34">
        <v>-5037375</v>
      </c>
    </row>
    <row r="17960" spans="1:5" x14ac:dyDescent="0.25">
      <c r="A17960">
        <v>12</v>
      </c>
      <c r="B17960" s="35" t="str">
        <f t="shared" si="281"/>
        <v>23701123</v>
      </c>
      <c r="C17960" s="32" t="s">
        <v>1498</v>
      </c>
      <c r="D17960" s="34">
        <v>-5597809.2000000002</v>
      </c>
      <c r="E17960" s="34">
        <v>-5597809.2400000002</v>
      </c>
    </row>
    <row r="17961" spans="1:5" x14ac:dyDescent="0.25">
      <c r="A17961">
        <v>12</v>
      </c>
      <c r="B17961" s="35" t="str">
        <f t="shared" si="281"/>
        <v>23701133</v>
      </c>
      <c r="C17961" s="32" t="s">
        <v>1499</v>
      </c>
      <c r="D17961" s="34">
        <v>-6644610.8399999999</v>
      </c>
      <c r="E17961" s="34">
        <v>-6644610.7999999998</v>
      </c>
    </row>
    <row r="17962" spans="1:5" x14ac:dyDescent="0.25">
      <c r="A17962">
        <v>12</v>
      </c>
      <c r="B17962" s="35" t="str">
        <f t="shared" si="281"/>
        <v>23701143</v>
      </c>
      <c r="C17962" s="32" t="s">
        <v>1500</v>
      </c>
      <c r="D17962" s="34">
        <v>-3617716.66</v>
      </c>
      <c r="E17962" s="34">
        <v>-3617716.66</v>
      </c>
    </row>
    <row r="17963" spans="1:5" x14ac:dyDescent="0.25">
      <c r="A17963">
        <v>12</v>
      </c>
      <c r="B17963" s="35" t="str">
        <f t="shared" si="281"/>
        <v>23701153</v>
      </c>
      <c r="C17963" s="32" t="s">
        <v>1501</v>
      </c>
      <c r="D17963" s="34">
        <v>-1416416.67</v>
      </c>
      <c r="E17963" s="34">
        <v>-1416416.67</v>
      </c>
    </row>
    <row r="17964" spans="1:5" x14ac:dyDescent="0.25">
      <c r="A17964">
        <v>12</v>
      </c>
      <c r="B17964" s="35" t="str">
        <f t="shared" si="281"/>
        <v>23701163</v>
      </c>
      <c r="C17964" s="32" t="s">
        <v>1502</v>
      </c>
      <c r="D17964" s="34">
        <v>-270250</v>
      </c>
      <c r="E17964" s="34">
        <v>-270250</v>
      </c>
    </row>
    <row r="17965" spans="1:5" x14ac:dyDescent="0.25">
      <c r="A17965">
        <v>12</v>
      </c>
      <c r="B17965" s="35" t="str">
        <f t="shared" si="281"/>
        <v>23701173</v>
      </c>
      <c r="C17965" s="32" t="s">
        <v>1503</v>
      </c>
      <c r="D17965" s="34">
        <v>-108139.54</v>
      </c>
      <c r="E17965" s="34">
        <v>-202295.47</v>
      </c>
    </row>
    <row r="17966" spans="1:5" x14ac:dyDescent="0.25">
      <c r="A17966">
        <v>12</v>
      </c>
      <c r="B17966" s="35" t="str">
        <f t="shared" si="281"/>
        <v>23701183</v>
      </c>
      <c r="C17966" s="32" t="s">
        <v>1504</v>
      </c>
      <c r="D17966" s="34">
        <v>-1814979.83</v>
      </c>
      <c r="E17966" s="34">
        <v>-1814979.83</v>
      </c>
    </row>
    <row r="17967" spans="1:5" x14ac:dyDescent="0.25">
      <c r="A17967">
        <v>12</v>
      </c>
      <c r="B17967" s="35" t="str">
        <f t="shared" si="281"/>
        <v>23701193</v>
      </c>
      <c r="C17967" s="32" t="s">
        <v>1505</v>
      </c>
      <c r="D17967" s="34">
        <v>-314600</v>
      </c>
      <c r="E17967" s="34">
        <v>-314600</v>
      </c>
    </row>
    <row r="17968" spans="1:5" x14ac:dyDescent="0.25">
      <c r="A17968">
        <v>12</v>
      </c>
      <c r="B17968" s="35" t="str">
        <f t="shared" si="281"/>
        <v>23701203</v>
      </c>
      <c r="C17968" s="32" t="s">
        <v>1506</v>
      </c>
      <c r="D17968" s="34">
        <v>-2081319.5</v>
      </c>
      <c r="E17968" s="34">
        <v>-2081319.54</v>
      </c>
    </row>
    <row r="17969" spans="1:5" x14ac:dyDescent="0.25">
      <c r="A17969">
        <v>12</v>
      </c>
      <c r="B17969" s="35" t="str">
        <f t="shared" si="281"/>
        <v xml:space="preserve">F237    </v>
      </c>
      <c r="C17969" s="25" t="s">
        <v>1507</v>
      </c>
      <c r="D17969" s="27">
        <v>-48087314.159999996</v>
      </c>
      <c r="E17969" s="27">
        <v>-47836633.68</v>
      </c>
    </row>
    <row r="17970" spans="1:5" x14ac:dyDescent="0.25">
      <c r="A17970">
        <v>12</v>
      </c>
      <c r="B17970" s="35" t="str">
        <f t="shared" si="281"/>
        <v>F1-P112.</v>
      </c>
      <c r="C17970" s="25" t="s">
        <v>253</v>
      </c>
      <c r="D17970" s="27">
        <v>-48087314.159999996</v>
      </c>
      <c r="E17970" s="27">
        <v>-47836633.68</v>
      </c>
    </row>
    <row r="17971" spans="1:5" x14ac:dyDescent="0.25">
      <c r="A17971">
        <v>12</v>
      </c>
      <c r="B17971" s="35" t="str">
        <f t="shared" si="281"/>
        <v>24100063</v>
      </c>
      <c r="C17971" s="32" t="s">
        <v>1509</v>
      </c>
      <c r="D17971" s="34">
        <v>-2400.66</v>
      </c>
      <c r="E17971" s="34">
        <v>103.86</v>
      </c>
    </row>
    <row r="17972" spans="1:5" x14ac:dyDescent="0.25">
      <c r="A17972">
        <v>12</v>
      </c>
      <c r="B17972" s="35" t="str">
        <f t="shared" si="281"/>
        <v>24100143</v>
      </c>
      <c r="C17972" s="32" t="s">
        <v>1510</v>
      </c>
      <c r="D17972" s="34">
        <v>0.01</v>
      </c>
      <c r="E17972" s="33">
        <v>0</v>
      </c>
    </row>
    <row r="17973" spans="1:5" x14ac:dyDescent="0.25">
      <c r="A17973">
        <v>12</v>
      </c>
      <c r="B17973" s="35" t="str">
        <f t="shared" si="281"/>
        <v>24100173</v>
      </c>
      <c r="C17973" s="32" t="s">
        <v>1511</v>
      </c>
      <c r="D17973" s="34">
        <v>-58679.16</v>
      </c>
      <c r="E17973" s="34">
        <v>-25061.47</v>
      </c>
    </row>
    <row r="17974" spans="1:5" x14ac:dyDescent="0.25">
      <c r="A17974">
        <v>12</v>
      </c>
      <c r="B17974" s="35" t="str">
        <f t="shared" si="281"/>
        <v>24100212</v>
      </c>
      <c r="C17974" s="32" t="s">
        <v>1512</v>
      </c>
      <c r="D17974" s="34">
        <v>-1297091.67</v>
      </c>
      <c r="E17974" s="34">
        <v>-1411579.35</v>
      </c>
    </row>
    <row r="17975" spans="1:5" x14ac:dyDescent="0.25">
      <c r="A17975">
        <v>12</v>
      </c>
      <c r="B17975" s="35" t="str">
        <f t="shared" si="281"/>
        <v xml:space="preserve">F241    </v>
      </c>
      <c r="C17975" s="25" t="s">
        <v>1513</v>
      </c>
      <c r="D17975" s="27">
        <v>-1358171.48</v>
      </c>
      <c r="E17975" s="27">
        <v>-1436536.96</v>
      </c>
    </row>
    <row r="17976" spans="1:5" x14ac:dyDescent="0.25">
      <c r="A17976">
        <v>12</v>
      </c>
      <c r="B17976" s="35" t="str">
        <f t="shared" si="281"/>
        <v>F1-P112.</v>
      </c>
      <c r="C17976" s="25" t="s">
        <v>254</v>
      </c>
      <c r="D17976" s="27">
        <v>-1358171.48</v>
      </c>
      <c r="E17976" s="27">
        <v>-1436536.96</v>
      </c>
    </row>
    <row r="17977" spans="1:5" x14ac:dyDescent="0.25">
      <c r="A17977">
        <v>12</v>
      </c>
      <c r="B17977" s="35" t="str">
        <f t="shared" si="281"/>
        <v>24200011</v>
      </c>
      <c r="C17977" s="32" t="s">
        <v>1514</v>
      </c>
      <c r="D17977" s="34">
        <v>-65807.87</v>
      </c>
      <c r="E17977" s="34">
        <v>-44414.79</v>
      </c>
    </row>
    <row r="17978" spans="1:5" x14ac:dyDescent="0.25">
      <c r="A17978">
        <v>12</v>
      </c>
      <c r="B17978" s="35" t="str">
        <f t="shared" si="281"/>
        <v>24200032</v>
      </c>
      <c r="C17978" s="32" t="s">
        <v>1515</v>
      </c>
      <c r="D17978" s="34">
        <v>-3200000</v>
      </c>
      <c r="E17978" s="34">
        <v>-1250000</v>
      </c>
    </row>
    <row r="17979" spans="1:5" x14ac:dyDescent="0.25">
      <c r="A17979">
        <v>12</v>
      </c>
      <c r="B17979" s="35" t="str">
        <f t="shared" si="281"/>
        <v>24200041</v>
      </c>
      <c r="C17979" s="32" t="s">
        <v>1516</v>
      </c>
      <c r="D17979" s="34">
        <v>-294650</v>
      </c>
      <c r="E17979" s="34">
        <v>-95250</v>
      </c>
    </row>
    <row r="17980" spans="1:5" x14ac:dyDescent="0.25">
      <c r="A17980">
        <v>12</v>
      </c>
      <c r="B17980" s="35" t="str">
        <f t="shared" si="281"/>
        <v>24200061</v>
      </c>
      <c r="C17980" s="32" t="s">
        <v>1517</v>
      </c>
      <c r="D17980" s="34">
        <v>-1026121.09</v>
      </c>
      <c r="E17980" s="34">
        <v>-447144.34</v>
      </c>
    </row>
    <row r="17981" spans="1:5" x14ac:dyDescent="0.25">
      <c r="A17981">
        <v>12</v>
      </c>
      <c r="B17981" s="35" t="str">
        <f t="shared" si="281"/>
        <v>24200071</v>
      </c>
      <c r="C17981" s="32" t="s">
        <v>1518</v>
      </c>
      <c r="D17981" s="34">
        <v>-8147.56</v>
      </c>
      <c r="E17981" s="34">
        <v>-9373.82</v>
      </c>
    </row>
    <row r="17982" spans="1:5" x14ac:dyDescent="0.25">
      <c r="A17982">
        <v>12</v>
      </c>
      <c r="B17982" s="35" t="str">
        <f t="shared" si="281"/>
        <v>24200101</v>
      </c>
      <c r="C17982" s="32" t="s">
        <v>1519</v>
      </c>
      <c r="D17982" s="33">
        <v>0</v>
      </c>
      <c r="E17982" s="34">
        <v>-30000</v>
      </c>
    </row>
    <row r="17983" spans="1:5" x14ac:dyDescent="0.25">
      <c r="A17983">
        <v>12</v>
      </c>
      <c r="B17983" s="35" t="str">
        <f t="shared" si="281"/>
        <v>24200103</v>
      </c>
      <c r="C17983" s="32" t="s">
        <v>1520</v>
      </c>
      <c r="D17983" s="34">
        <v>-25000</v>
      </c>
      <c r="E17983" s="34">
        <v>-25000</v>
      </c>
    </row>
    <row r="17984" spans="1:5" x14ac:dyDescent="0.25">
      <c r="A17984">
        <v>12</v>
      </c>
      <c r="B17984" s="35" t="str">
        <f t="shared" si="281"/>
        <v>24200451</v>
      </c>
      <c r="C17984" s="32" t="s">
        <v>1521</v>
      </c>
      <c r="D17984" s="34">
        <v>-80424.72</v>
      </c>
      <c r="E17984" s="34">
        <v>-8649.74</v>
      </c>
    </row>
    <row r="17985" spans="1:5" x14ac:dyDescent="0.25">
      <c r="A17985">
        <v>12</v>
      </c>
      <c r="B17985" s="35" t="str">
        <f t="shared" si="281"/>
        <v>24200461</v>
      </c>
      <c r="C17985" s="32" t="s">
        <v>1522</v>
      </c>
      <c r="D17985" s="34">
        <v>-575714.82999999996</v>
      </c>
      <c r="E17985" s="34">
        <v>-50828.74</v>
      </c>
    </row>
    <row r="17986" spans="1:5" x14ac:dyDescent="0.25">
      <c r="A17986">
        <v>12</v>
      </c>
      <c r="B17986" s="35" t="str">
        <f t="shared" si="281"/>
        <v>24200511</v>
      </c>
      <c r="C17986" s="32" t="s">
        <v>1523</v>
      </c>
      <c r="D17986" s="34">
        <v>-4415778.2</v>
      </c>
      <c r="E17986" s="34">
        <v>-4616412</v>
      </c>
    </row>
    <row r="17987" spans="1:5" x14ac:dyDescent="0.25">
      <c r="A17987">
        <v>12</v>
      </c>
      <c r="B17987" s="35" t="str">
        <f t="shared" si="281"/>
        <v>24200521</v>
      </c>
      <c r="C17987" s="32" t="s">
        <v>1524</v>
      </c>
      <c r="D17987" s="34">
        <v>-225093.54</v>
      </c>
      <c r="E17987" s="34">
        <v>-229815.99</v>
      </c>
    </row>
    <row r="17988" spans="1:5" x14ac:dyDescent="0.25">
      <c r="A17988">
        <v>12</v>
      </c>
      <c r="B17988" s="35" t="str">
        <f t="shared" si="281"/>
        <v>24200541</v>
      </c>
      <c r="C17988" s="32" t="s">
        <v>1525</v>
      </c>
      <c r="D17988" s="34">
        <v>-78174.649999999994</v>
      </c>
      <c r="E17988" s="34">
        <v>-100203.45</v>
      </c>
    </row>
    <row r="17989" spans="1:5" x14ac:dyDescent="0.25">
      <c r="A17989">
        <v>12</v>
      </c>
      <c r="B17989" s="35" t="str">
        <f t="shared" si="281"/>
        <v>24200551</v>
      </c>
      <c r="C17989" s="32" t="s">
        <v>1526</v>
      </c>
      <c r="D17989" s="34">
        <v>-78174.649999999994</v>
      </c>
      <c r="E17989" s="34">
        <v>-100203.45</v>
      </c>
    </row>
    <row r="17990" spans="1:5" x14ac:dyDescent="0.25">
      <c r="A17990">
        <v>12</v>
      </c>
      <c r="B17990" s="35" t="str">
        <f t="shared" si="281"/>
        <v>24200561</v>
      </c>
      <c r="C17990" s="32" t="s">
        <v>1527</v>
      </c>
      <c r="D17990" s="34">
        <v>-16305.95</v>
      </c>
      <c r="E17990" s="34">
        <v>-28847.25</v>
      </c>
    </row>
    <row r="17991" spans="1:5" x14ac:dyDescent="0.25">
      <c r="A17991">
        <v>12</v>
      </c>
      <c r="B17991" s="35" t="str">
        <f t="shared" si="281"/>
        <v>24200571</v>
      </c>
      <c r="C17991" s="32" t="s">
        <v>1528</v>
      </c>
      <c r="D17991" s="34">
        <v>-16305.95</v>
      </c>
      <c r="E17991" s="34">
        <v>-28847.25</v>
      </c>
    </row>
    <row r="17992" spans="1:5" x14ac:dyDescent="0.25">
      <c r="A17992">
        <v>12</v>
      </c>
      <c r="B17992" s="35" t="str">
        <f t="shared" si="281"/>
        <v>24200611</v>
      </c>
      <c r="C17992" s="32" t="s">
        <v>1529</v>
      </c>
      <c r="D17992" s="34">
        <v>-192614.01</v>
      </c>
      <c r="E17992" s="34">
        <v>-196789.26</v>
      </c>
    </row>
    <row r="17993" spans="1:5" x14ac:dyDescent="0.25">
      <c r="A17993">
        <v>12</v>
      </c>
      <c r="B17993" s="35" t="str">
        <f t="shared" si="281"/>
        <v>24200622</v>
      </c>
      <c r="C17993" s="32" t="s">
        <v>1530</v>
      </c>
      <c r="D17993" s="34">
        <v>-1781020.22</v>
      </c>
      <c r="E17993" s="34">
        <v>-1995519</v>
      </c>
    </row>
    <row r="17994" spans="1:5" x14ac:dyDescent="0.25">
      <c r="A17994">
        <v>12</v>
      </c>
      <c r="B17994" s="35" t="str">
        <f t="shared" si="281"/>
        <v>24200633</v>
      </c>
      <c r="C17994" s="32" t="s">
        <v>1531</v>
      </c>
      <c r="D17994" s="34">
        <v>-3194320.09</v>
      </c>
      <c r="E17994" s="34">
        <v>-3976431.98</v>
      </c>
    </row>
    <row r="17995" spans="1:5" x14ac:dyDescent="0.25">
      <c r="A17995">
        <v>12</v>
      </c>
      <c r="B17995" s="35" t="str">
        <f t="shared" si="281"/>
        <v>24200651</v>
      </c>
      <c r="C17995" s="32" t="s">
        <v>1532</v>
      </c>
      <c r="D17995" s="34">
        <v>-34500</v>
      </c>
      <c r="E17995" s="34">
        <v>-61500</v>
      </c>
    </row>
    <row r="17996" spans="1:5" x14ac:dyDescent="0.25">
      <c r="A17996">
        <v>12</v>
      </c>
      <c r="B17996" s="35" t="str">
        <f t="shared" si="281"/>
        <v>24200653</v>
      </c>
      <c r="C17996" s="32" t="s">
        <v>1533</v>
      </c>
      <c r="D17996" s="34">
        <v>-1538787.47</v>
      </c>
      <c r="E17996" s="34">
        <v>-1680181.18</v>
      </c>
    </row>
    <row r="17997" spans="1:5" x14ac:dyDescent="0.25">
      <c r="A17997">
        <v>12</v>
      </c>
      <c r="B17997" s="35" t="str">
        <f t="shared" si="281"/>
        <v>24200661</v>
      </c>
      <c r="C17997" s="32" t="s">
        <v>1534</v>
      </c>
      <c r="D17997" s="34">
        <v>-330420.06</v>
      </c>
      <c r="E17997" s="34">
        <v>-340332.66</v>
      </c>
    </row>
    <row r="17998" spans="1:5" x14ac:dyDescent="0.25">
      <c r="A17998">
        <v>12</v>
      </c>
      <c r="B17998" s="35" t="str">
        <f t="shared" si="281"/>
        <v>24200671</v>
      </c>
      <c r="C17998" s="32" t="s">
        <v>1535</v>
      </c>
      <c r="D17998" s="34">
        <v>-97857.99</v>
      </c>
      <c r="E17998" s="34">
        <v>-100793.7</v>
      </c>
    </row>
    <row r="17999" spans="1:5" x14ac:dyDescent="0.25">
      <c r="A17999">
        <v>12</v>
      </c>
      <c r="B17999" s="35" t="str">
        <f t="shared" si="281"/>
        <v>24200681</v>
      </c>
      <c r="C17999" s="32" t="s">
        <v>1536</v>
      </c>
      <c r="D17999" s="34">
        <v>-97857.99</v>
      </c>
      <c r="E17999" s="34">
        <v>-100793.7</v>
      </c>
    </row>
    <row r="18000" spans="1:5" x14ac:dyDescent="0.25">
      <c r="A18000">
        <v>12</v>
      </c>
      <c r="B18000" s="35" t="str">
        <f t="shared" si="281"/>
        <v>24200711</v>
      </c>
      <c r="C18000" s="32" t="s">
        <v>1537</v>
      </c>
      <c r="D18000" s="33">
        <v>0</v>
      </c>
      <c r="E18000" s="34">
        <v>-350000</v>
      </c>
    </row>
    <row r="18001" spans="1:5" x14ac:dyDescent="0.25">
      <c r="A18001">
        <v>12</v>
      </c>
      <c r="B18001" s="35" t="str">
        <f t="shared" si="281"/>
        <v>24200721</v>
      </c>
      <c r="C18001" s="32" t="s">
        <v>1538</v>
      </c>
      <c r="D18001" s="33">
        <v>0</v>
      </c>
      <c r="E18001" s="34">
        <v>-35416.67</v>
      </c>
    </row>
    <row r="18002" spans="1:5" x14ac:dyDescent="0.25">
      <c r="A18002">
        <v>12</v>
      </c>
      <c r="B18002" s="35" t="str">
        <f t="shared" si="281"/>
        <v>24200811</v>
      </c>
      <c r="C18002" s="32" t="s">
        <v>1539</v>
      </c>
      <c r="D18002" s="34">
        <v>-196839.3</v>
      </c>
      <c r="E18002" s="34">
        <v>-182053.82</v>
      </c>
    </row>
    <row r="18003" spans="1:5" x14ac:dyDescent="0.25">
      <c r="A18003">
        <v>12</v>
      </c>
      <c r="B18003" s="35" t="str">
        <f t="shared" si="281"/>
        <v>24200821</v>
      </c>
      <c r="C18003" s="32" t="s">
        <v>1540</v>
      </c>
      <c r="D18003" s="34">
        <v>-149297.46</v>
      </c>
      <c r="E18003" s="34">
        <v>-750.59</v>
      </c>
    </row>
    <row r="18004" spans="1:5" x14ac:dyDescent="0.25">
      <c r="A18004">
        <v>12</v>
      </c>
      <c r="B18004" s="35" t="str">
        <f t="shared" si="281"/>
        <v>24200831</v>
      </c>
      <c r="C18004" s="32" t="s">
        <v>1541</v>
      </c>
      <c r="D18004" s="34">
        <v>-96929.97</v>
      </c>
      <c r="E18004" s="34">
        <v>-101836.32</v>
      </c>
    </row>
    <row r="18005" spans="1:5" x14ac:dyDescent="0.25">
      <c r="A18005">
        <v>12</v>
      </c>
      <c r="B18005" s="35" t="str">
        <f t="shared" si="281"/>
        <v>24200841</v>
      </c>
      <c r="C18005" s="32" t="s">
        <v>1542</v>
      </c>
      <c r="D18005" s="34">
        <v>-302764.07</v>
      </c>
      <c r="E18005" s="34">
        <v>-311028.23</v>
      </c>
    </row>
    <row r="18006" spans="1:5" x14ac:dyDescent="0.25">
      <c r="A18006">
        <v>12</v>
      </c>
      <c r="B18006" s="35" t="str">
        <f t="shared" si="281"/>
        <v>24200851</v>
      </c>
      <c r="C18006" s="32" t="s">
        <v>1543</v>
      </c>
      <c r="D18006" s="34">
        <v>-133940.29</v>
      </c>
      <c r="E18006" s="34">
        <v>-166133.60999999999</v>
      </c>
    </row>
    <row r="18007" spans="1:5" x14ac:dyDescent="0.25">
      <c r="A18007">
        <v>12</v>
      </c>
      <c r="B18007" s="35" t="str">
        <f t="shared" si="281"/>
        <v>24200871</v>
      </c>
      <c r="C18007" s="32" t="s">
        <v>1544</v>
      </c>
      <c r="D18007" s="34">
        <v>-94689.9</v>
      </c>
      <c r="E18007" s="34">
        <v>-95736.22</v>
      </c>
    </row>
    <row r="18008" spans="1:5" x14ac:dyDescent="0.25">
      <c r="A18008">
        <v>12</v>
      </c>
      <c r="B18008" s="35" t="str">
        <f t="shared" ref="B18008:B18071" si="282">LEFT(C18008,8)</f>
        <v>24200881</v>
      </c>
      <c r="C18008" s="32" t="s">
        <v>1545</v>
      </c>
      <c r="D18008" s="34">
        <v>-219056.49</v>
      </c>
      <c r="E18008" s="34">
        <v>-275998.84000000003</v>
      </c>
    </row>
    <row r="18009" spans="1:5" x14ac:dyDescent="0.25">
      <c r="A18009">
        <v>12</v>
      </c>
      <c r="B18009" s="35" t="str">
        <f t="shared" si="282"/>
        <v>24200891</v>
      </c>
      <c r="C18009" s="32" t="s">
        <v>1546</v>
      </c>
      <c r="D18009" s="34">
        <v>-67618.100000000006</v>
      </c>
      <c r="E18009" s="34">
        <v>-68365.279999999999</v>
      </c>
    </row>
    <row r="18010" spans="1:5" x14ac:dyDescent="0.25">
      <c r="A18010">
        <v>12</v>
      </c>
      <c r="B18010" s="35" t="str">
        <f t="shared" si="282"/>
        <v>24200901</v>
      </c>
      <c r="C18010" s="32" t="s">
        <v>1547</v>
      </c>
      <c r="D18010" s="34">
        <v>-164151.93</v>
      </c>
      <c r="E18010" s="34">
        <v>-165965.81</v>
      </c>
    </row>
    <row r="18011" spans="1:5" x14ac:dyDescent="0.25">
      <c r="A18011">
        <v>12</v>
      </c>
      <c r="B18011" s="35" t="str">
        <f t="shared" si="282"/>
        <v>24200911</v>
      </c>
      <c r="C18011" s="32" t="s">
        <v>1548</v>
      </c>
      <c r="D18011" s="34">
        <v>-16289.89</v>
      </c>
      <c r="E18011" s="34">
        <v>-15084.14</v>
      </c>
    </row>
    <row r="18012" spans="1:5" x14ac:dyDescent="0.25">
      <c r="A18012">
        <v>12</v>
      </c>
      <c r="B18012" s="35" t="str">
        <f t="shared" si="282"/>
        <v>24200921</v>
      </c>
      <c r="C18012" s="32" t="s">
        <v>1549</v>
      </c>
      <c r="D18012" s="34">
        <v>-2239518.56</v>
      </c>
      <c r="E18012" s="34">
        <v>-2262847.4900000002</v>
      </c>
    </row>
    <row r="18013" spans="1:5" x14ac:dyDescent="0.25">
      <c r="A18013">
        <v>12</v>
      </c>
      <c r="B18013" s="35" t="str">
        <f t="shared" si="282"/>
        <v>24200931</v>
      </c>
      <c r="C18013" s="32" t="s">
        <v>1550</v>
      </c>
      <c r="D18013" s="34">
        <v>-237634.65</v>
      </c>
      <c r="E18013" s="34">
        <v>-98071.89</v>
      </c>
    </row>
    <row r="18014" spans="1:5" x14ac:dyDescent="0.25">
      <c r="A18014">
        <v>12</v>
      </c>
      <c r="B18014" s="35" t="str">
        <f t="shared" si="282"/>
        <v>24200941</v>
      </c>
      <c r="C18014" s="32" t="s">
        <v>1551</v>
      </c>
      <c r="D18014" s="34">
        <v>-68230.8</v>
      </c>
      <c r="E18014" s="34">
        <v>-68984.75</v>
      </c>
    </row>
    <row r="18015" spans="1:5" x14ac:dyDescent="0.25">
      <c r="A18015">
        <v>12</v>
      </c>
      <c r="B18015" s="35" t="str">
        <f t="shared" si="282"/>
        <v>24200951</v>
      </c>
      <c r="C18015" s="32" t="s">
        <v>1552</v>
      </c>
      <c r="D18015" s="34">
        <v>-203006.38</v>
      </c>
      <c r="E18015" s="34">
        <v>-204088.58</v>
      </c>
    </row>
    <row r="18016" spans="1:5" x14ac:dyDescent="0.25">
      <c r="A18016">
        <v>12</v>
      </c>
      <c r="B18016" s="35" t="str">
        <f t="shared" si="282"/>
        <v>24200961</v>
      </c>
      <c r="C18016" s="32" t="s">
        <v>1553</v>
      </c>
      <c r="D18016" s="34">
        <v>-3114455.47</v>
      </c>
      <c r="E18016" s="34">
        <v>-2730162.89</v>
      </c>
    </row>
    <row r="18017" spans="1:5" x14ac:dyDescent="0.25">
      <c r="A18017">
        <v>12</v>
      </c>
      <c r="B18017" s="35" t="str">
        <f t="shared" si="282"/>
        <v>24200971</v>
      </c>
      <c r="C18017" s="32" t="s">
        <v>1554</v>
      </c>
      <c r="D18017" s="34">
        <v>-70035.72</v>
      </c>
      <c r="E18017" s="34">
        <v>-83721.3</v>
      </c>
    </row>
    <row r="18018" spans="1:5" x14ac:dyDescent="0.25">
      <c r="A18018">
        <v>12</v>
      </c>
      <c r="B18018" s="35" t="str">
        <f t="shared" si="282"/>
        <v>24200991</v>
      </c>
      <c r="C18018" s="32" t="s">
        <v>1555</v>
      </c>
      <c r="D18018" s="34">
        <v>-32.51</v>
      </c>
      <c r="E18018" s="34">
        <v>-32.869999999999997</v>
      </c>
    </row>
    <row r="18019" spans="1:5" x14ac:dyDescent="0.25">
      <c r="A18019">
        <v>12</v>
      </c>
      <c r="B18019" s="35" t="str">
        <f t="shared" si="282"/>
        <v>24201031</v>
      </c>
      <c r="C18019" s="32" t="s">
        <v>1556</v>
      </c>
      <c r="D18019" s="34">
        <v>-101316.25</v>
      </c>
      <c r="E18019" s="34">
        <v>-107132.09</v>
      </c>
    </row>
    <row r="18020" spans="1:5" x14ac:dyDescent="0.25">
      <c r="A18020">
        <v>12</v>
      </c>
      <c r="B18020" s="35" t="str">
        <f t="shared" si="282"/>
        <v>24201041</v>
      </c>
      <c r="C18020" s="32" t="s">
        <v>1557</v>
      </c>
      <c r="D18020" s="34">
        <v>-31865.89</v>
      </c>
      <c r="E18020" s="34">
        <v>-26096.63</v>
      </c>
    </row>
    <row r="18021" spans="1:5" x14ac:dyDescent="0.25">
      <c r="A18021">
        <v>12</v>
      </c>
      <c r="B18021" s="35" t="str">
        <f t="shared" si="282"/>
        <v>24201111</v>
      </c>
      <c r="C18021" s="32" t="s">
        <v>1558</v>
      </c>
      <c r="D18021" s="33">
        <v>0</v>
      </c>
      <c r="E18021" s="34">
        <v>-34782.69</v>
      </c>
    </row>
    <row r="18022" spans="1:5" x14ac:dyDescent="0.25">
      <c r="A18022">
        <v>12</v>
      </c>
      <c r="B18022" s="35" t="str">
        <f t="shared" si="282"/>
        <v xml:space="preserve">F242    </v>
      </c>
      <c r="C18022" s="25" t="s">
        <v>1559</v>
      </c>
      <c r="D18022" s="27">
        <v>-24880750.469999999</v>
      </c>
      <c r="E18022" s="27">
        <v>-22901623.010000002</v>
      </c>
    </row>
    <row r="18023" spans="1:5" x14ac:dyDescent="0.25">
      <c r="A18023">
        <v>12</v>
      </c>
      <c r="B18023" s="35" t="str">
        <f t="shared" si="282"/>
        <v>F1-P112.</v>
      </c>
      <c r="C18023" s="25" t="s">
        <v>255</v>
      </c>
      <c r="D18023" s="27">
        <v>-24880750.469999999</v>
      </c>
      <c r="E18023" s="27">
        <v>-22901623.010000002</v>
      </c>
    </row>
    <row r="18024" spans="1:5" x14ac:dyDescent="0.25">
      <c r="A18024">
        <v>12</v>
      </c>
      <c r="B18024" s="35" t="str">
        <f t="shared" si="282"/>
        <v>24300013</v>
      </c>
      <c r="C18024" s="32" t="s">
        <v>1868</v>
      </c>
      <c r="D18024" s="34">
        <v>-665054.71999999997</v>
      </c>
      <c r="E18024" s="33">
        <v>0</v>
      </c>
    </row>
    <row r="18025" spans="1:5" x14ac:dyDescent="0.25">
      <c r="A18025">
        <v>12</v>
      </c>
      <c r="B18025" s="35" t="str">
        <f t="shared" si="282"/>
        <v>24300023</v>
      </c>
      <c r="C18025" s="32" t="s">
        <v>1560</v>
      </c>
      <c r="D18025" s="33">
        <v>0</v>
      </c>
      <c r="E18025" s="34">
        <v>-509713.23</v>
      </c>
    </row>
    <row r="18026" spans="1:5" x14ac:dyDescent="0.25">
      <c r="A18026">
        <v>12</v>
      </c>
      <c r="B18026" s="35" t="str">
        <f t="shared" si="282"/>
        <v xml:space="preserve">F243    </v>
      </c>
      <c r="C18026" s="25" t="s">
        <v>1561</v>
      </c>
      <c r="D18026" s="27">
        <v>-665054.71999999997</v>
      </c>
      <c r="E18026" s="27">
        <v>-509713.23</v>
      </c>
    </row>
    <row r="18027" spans="1:5" x14ac:dyDescent="0.25">
      <c r="A18027">
        <v>12</v>
      </c>
      <c r="B18027" s="35" t="str">
        <f t="shared" si="282"/>
        <v>F1-P112.</v>
      </c>
      <c r="C18027" s="25" t="s">
        <v>256</v>
      </c>
      <c r="D18027" s="27">
        <v>-665054.71999999997</v>
      </c>
      <c r="E18027" s="27">
        <v>-509713.23</v>
      </c>
    </row>
    <row r="18028" spans="1:5" x14ac:dyDescent="0.25">
      <c r="A18028">
        <v>12</v>
      </c>
      <c r="B18028" s="35" t="str">
        <f t="shared" si="282"/>
        <v>24400001</v>
      </c>
      <c r="C18028" s="32" t="s">
        <v>1562</v>
      </c>
      <c r="D18028" s="34">
        <v>-30997296.890000001</v>
      </c>
      <c r="E18028" s="34">
        <v>-37990848.43</v>
      </c>
    </row>
    <row r="18029" spans="1:5" x14ac:dyDescent="0.25">
      <c r="A18029">
        <v>12</v>
      </c>
      <c r="B18029" s="35" t="str">
        <f t="shared" si="282"/>
        <v>24400002</v>
      </c>
      <c r="C18029" s="32" t="s">
        <v>1563</v>
      </c>
      <c r="D18029" s="34">
        <v>-13172212.289999999</v>
      </c>
      <c r="E18029" s="34">
        <v>-26868281.75</v>
      </c>
    </row>
    <row r="18030" spans="1:5" x14ac:dyDescent="0.25">
      <c r="A18030">
        <v>12</v>
      </c>
      <c r="B18030" s="35" t="str">
        <f t="shared" si="282"/>
        <v>24400011</v>
      </c>
      <c r="C18030" s="32" t="s">
        <v>1564</v>
      </c>
      <c r="D18030" s="34">
        <v>-10331786.85</v>
      </c>
      <c r="E18030" s="34">
        <v>-11058994.869999999</v>
      </c>
    </row>
    <row r="18031" spans="1:5" x14ac:dyDescent="0.25">
      <c r="A18031">
        <v>12</v>
      </c>
      <c r="B18031" s="35" t="str">
        <f t="shared" si="282"/>
        <v>24400012</v>
      </c>
      <c r="C18031" s="32" t="s">
        <v>1565</v>
      </c>
      <c r="D18031" s="34">
        <v>-5928762.4100000001</v>
      </c>
      <c r="E18031" s="34">
        <v>-10176031.630000001</v>
      </c>
    </row>
    <row r="18032" spans="1:5" x14ac:dyDescent="0.25">
      <c r="A18032">
        <v>12</v>
      </c>
      <c r="B18032" s="35" t="str">
        <f t="shared" si="282"/>
        <v xml:space="preserve">F244    </v>
      </c>
      <c r="C18032" s="25" t="s">
        <v>1566</v>
      </c>
      <c r="D18032" s="27">
        <v>-60430058.439999998</v>
      </c>
      <c r="E18032" s="27">
        <v>-86094156.680000007</v>
      </c>
    </row>
    <row r="18033" spans="1:5" x14ac:dyDescent="0.25">
      <c r="A18033">
        <v>12</v>
      </c>
      <c r="B18033" s="35" t="str">
        <f t="shared" si="282"/>
        <v>F1-P112.</v>
      </c>
      <c r="C18033" s="25" t="s">
        <v>257</v>
      </c>
      <c r="D18033" s="27">
        <v>-60430058.439999998</v>
      </c>
      <c r="E18033" s="27">
        <v>-86094156.680000007</v>
      </c>
    </row>
    <row r="18034" spans="1:5" x14ac:dyDescent="0.25">
      <c r="A18034">
        <v>12</v>
      </c>
      <c r="B18034" s="35" t="str">
        <f t="shared" si="282"/>
        <v>F1-P112.</v>
      </c>
      <c r="C18034" s="30" t="s">
        <v>1567</v>
      </c>
      <c r="D18034" s="38">
        <v>-888501950</v>
      </c>
      <c r="E18034" s="38">
        <v>-1045244795.87</v>
      </c>
    </row>
    <row r="18035" spans="1:5" x14ac:dyDescent="0.25">
      <c r="A18035">
        <v>12</v>
      </c>
      <c r="B18035" s="35" t="str">
        <f t="shared" si="282"/>
        <v>25200161</v>
      </c>
      <c r="C18035" s="32" t="s">
        <v>1568</v>
      </c>
      <c r="D18035" s="34">
        <v>-6870960.6200000001</v>
      </c>
      <c r="E18035" s="34">
        <v>-8521644.9000000004</v>
      </c>
    </row>
    <row r="18036" spans="1:5" x14ac:dyDescent="0.25">
      <c r="A18036">
        <v>12</v>
      </c>
      <c r="B18036" s="35" t="str">
        <f t="shared" si="282"/>
        <v>25200171</v>
      </c>
      <c r="C18036" s="32" t="s">
        <v>1569</v>
      </c>
      <c r="D18036" s="34">
        <v>-18832792.969999999</v>
      </c>
      <c r="E18036" s="34">
        <v>-22399924.079999998</v>
      </c>
    </row>
    <row r="18037" spans="1:5" x14ac:dyDescent="0.25">
      <c r="A18037">
        <v>12</v>
      </c>
      <c r="B18037" s="35" t="str">
        <f t="shared" si="282"/>
        <v>25200181</v>
      </c>
      <c r="C18037" s="32" t="s">
        <v>1570</v>
      </c>
      <c r="D18037" s="34">
        <v>-35393314.5</v>
      </c>
      <c r="E18037" s="34">
        <v>-39621117.920000002</v>
      </c>
    </row>
    <row r="18038" spans="1:5" x14ac:dyDescent="0.25">
      <c r="A18038">
        <v>12</v>
      </c>
      <c r="B18038" s="35" t="str">
        <f t="shared" si="282"/>
        <v>25200202</v>
      </c>
      <c r="C18038" s="32" t="s">
        <v>1571</v>
      </c>
      <c r="D18038" s="34">
        <v>-18790109.739999998</v>
      </c>
      <c r="E18038" s="34">
        <v>-16261708.68</v>
      </c>
    </row>
    <row r="18039" spans="1:5" x14ac:dyDescent="0.25">
      <c r="A18039">
        <v>12</v>
      </c>
      <c r="B18039" s="35" t="str">
        <f t="shared" si="282"/>
        <v>25200222</v>
      </c>
      <c r="C18039" s="32" t="s">
        <v>1572</v>
      </c>
      <c r="D18039" s="34">
        <v>-2300126.9900000002</v>
      </c>
      <c r="E18039" s="34">
        <v>-1959695.99</v>
      </c>
    </row>
    <row r="18040" spans="1:5" x14ac:dyDescent="0.25">
      <c r="A18040">
        <v>12</v>
      </c>
      <c r="B18040" s="35" t="str">
        <f t="shared" si="282"/>
        <v xml:space="preserve">F252    </v>
      </c>
      <c r="C18040" s="25" t="s">
        <v>1573</v>
      </c>
      <c r="D18040" s="27">
        <v>-82187304.819999993</v>
      </c>
      <c r="E18040" s="27">
        <v>-88764091.569999993</v>
      </c>
    </row>
    <row r="18041" spans="1:5" x14ac:dyDescent="0.25">
      <c r="A18041">
        <v>12</v>
      </c>
      <c r="B18041" s="35" t="str">
        <f t="shared" si="282"/>
        <v>F1-P112.</v>
      </c>
      <c r="C18041" s="25" t="s">
        <v>258</v>
      </c>
      <c r="D18041" s="27">
        <v>-82187304.819999993</v>
      </c>
      <c r="E18041" s="27">
        <v>-88764091.569999993</v>
      </c>
    </row>
    <row r="18042" spans="1:5" x14ac:dyDescent="0.25">
      <c r="A18042">
        <v>12</v>
      </c>
      <c r="B18042" s="35" t="str">
        <f t="shared" si="282"/>
        <v>25500002</v>
      </c>
      <c r="C18042" s="32" t="s">
        <v>1574</v>
      </c>
      <c r="D18042" s="34">
        <v>-8165809</v>
      </c>
      <c r="E18042" s="34">
        <v>-8165809</v>
      </c>
    </row>
    <row r="18043" spans="1:5" x14ac:dyDescent="0.25">
      <c r="A18043">
        <v>12</v>
      </c>
      <c r="B18043" s="35" t="str">
        <f t="shared" si="282"/>
        <v>25500022</v>
      </c>
      <c r="C18043" s="32" t="s">
        <v>1575</v>
      </c>
      <c r="D18043" s="34">
        <v>8165809</v>
      </c>
      <c r="E18043" s="34">
        <v>8165809</v>
      </c>
    </row>
    <row r="18044" spans="1:5" x14ac:dyDescent="0.25">
      <c r="A18044">
        <v>12</v>
      </c>
      <c r="B18044" s="35" t="str">
        <f t="shared" si="282"/>
        <v xml:space="preserve">F255    </v>
      </c>
      <c r="C18044" s="25" t="s">
        <v>1576</v>
      </c>
      <c r="D18044" s="26">
        <v>0</v>
      </c>
      <c r="E18044" s="26">
        <v>0</v>
      </c>
    </row>
    <row r="18045" spans="1:5" x14ac:dyDescent="0.25">
      <c r="A18045">
        <v>12</v>
      </c>
      <c r="B18045" s="35" t="str">
        <f t="shared" si="282"/>
        <v>F1-P112.</v>
      </c>
      <c r="C18045" s="25" t="s">
        <v>259</v>
      </c>
      <c r="D18045" s="26">
        <v>0</v>
      </c>
      <c r="E18045" s="26">
        <v>0</v>
      </c>
    </row>
    <row r="18046" spans="1:5" x14ac:dyDescent="0.25">
      <c r="A18046">
        <v>12</v>
      </c>
      <c r="B18046" s="35" t="str">
        <f t="shared" si="282"/>
        <v>25600072</v>
      </c>
      <c r="C18046" s="32" t="s">
        <v>1869</v>
      </c>
      <c r="D18046" s="34">
        <v>-92024.8</v>
      </c>
      <c r="E18046" s="33">
        <v>0</v>
      </c>
    </row>
    <row r="18047" spans="1:5" x14ac:dyDescent="0.25">
      <c r="A18047">
        <v>12</v>
      </c>
      <c r="B18047" s="35" t="str">
        <f t="shared" si="282"/>
        <v>25600081</v>
      </c>
      <c r="C18047" s="32" t="s">
        <v>1577</v>
      </c>
      <c r="D18047" s="34">
        <v>-4001866.78</v>
      </c>
      <c r="E18047" s="34">
        <v>-90155.03</v>
      </c>
    </row>
    <row r="18048" spans="1:5" x14ac:dyDescent="0.25">
      <c r="A18048">
        <v>12</v>
      </c>
      <c r="B18048" s="35" t="str">
        <f t="shared" si="282"/>
        <v>25600102</v>
      </c>
      <c r="C18048" s="32" t="s">
        <v>1870</v>
      </c>
      <c r="D18048" s="34">
        <v>108130.86</v>
      </c>
      <c r="E18048" s="33">
        <v>0</v>
      </c>
    </row>
    <row r="18049" spans="1:5" x14ac:dyDescent="0.25">
      <c r="A18049">
        <v>12</v>
      </c>
      <c r="B18049" s="35" t="str">
        <f t="shared" si="282"/>
        <v>25600111</v>
      </c>
      <c r="C18049" s="32" t="s">
        <v>1871</v>
      </c>
      <c r="D18049" s="34">
        <v>1102999.43</v>
      </c>
      <c r="E18049" s="33">
        <v>0</v>
      </c>
    </row>
    <row r="18050" spans="1:5" x14ac:dyDescent="0.25">
      <c r="A18050">
        <v>12</v>
      </c>
      <c r="B18050" s="35" t="str">
        <f t="shared" si="282"/>
        <v>25600121</v>
      </c>
      <c r="C18050" s="32" t="s">
        <v>1578</v>
      </c>
      <c r="D18050" s="33">
        <v>0</v>
      </c>
      <c r="E18050" s="34">
        <v>-2261890.09</v>
      </c>
    </row>
    <row r="18051" spans="1:5" x14ac:dyDescent="0.25">
      <c r="A18051">
        <v>12</v>
      </c>
      <c r="B18051" s="35" t="str">
        <f t="shared" si="282"/>
        <v>25600122</v>
      </c>
      <c r="C18051" s="32" t="s">
        <v>1579</v>
      </c>
      <c r="D18051" s="33">
        <v>0</v>
      </c>
      <c r="E18051" s="34">
        <v>74885.67</v>
      </c>
    </row>
    <row r="18052" spans="1:5" x14ac:dyDescent="0.25">
      <c r="A18052">
        <v>12</v>
      </c>
      <c r="B18052" s="35" t="str">
        <f t="shared" si="282"/>
        <v xml:space="preserve">F256    </v>
      </c>
      <c r="C18052" s="25" t="s">
        <v>1580</v>
      </c>
      <c r="D18052" s="27">
        <v>-2882761.29</v>
      </c>
      <c r="E18052" s="27">
        <v>-2277159.4500000002</v>
      </c>
    </row>
    <row r="18053" spans="1:5" x14ac:dyDescent="0.25">
      <c r="A18053">
        <v>12</v>
      </c>
      <c r="B18053" s="35" t="str">
        <f t="shared" si="282"/>
        <v>F1-P112.</v>
      </c>
      <c r="C18053" s="25" t="s">
        <v>260</v>
      </c>
      <c r="D18053" s="27">
        <v>-2882761.29</v>
      </c>
      <c r="E18053" s="27">
        <v>-2277159.4500000002</v>
      </c>
    </row>
    <row r="18054" spans="1:5" x14ac:dyDescent="0.25">
      <c r="A18054">
        <v>12</v>
      </c>
      <c r="B18054" s="35" t="str">
        <f t="shared" si="282"/>
        <v>25300001</v>
      </c>
      <c r="C18054" s="32" t="s">
        <v>1583</v>
      </c>
      <c r="D18054" s="34">
        <v>-55105.58</v>
      </c>
      <c r="E18054" s="34">
        <v>-36671.25</v>
      </c>
    </row>
    <row r="18055" spans="1:5" x14ac:dyDescent="0.25">
      <c r="A18055">
        <v>12</v>
      </c>
      <c r="B18055" s="35" t="str">
        <f t="shared" si="282"/>
        <v>25300011</v>
      </c>
      <c r="C18055" s="32" t="s">
        <v>1584</v>
      </c>
      <c r="D18055" s="34">
        <v>-5000</v>
      </c>
      <c r="E18055" s="34">
        <v>-5000</v>
      </c>
    </row>
    <row r="18056" spans="1:5" x14ac:dyDescent="0.25">
      <c r="A18056">
        <v>12</v>
      </c>
      <c r="B18056" s="35" t="str">
        <f t="shared" si="282"/>
        <v>25300033</v>
      </c>
      <c r="C18056" s="32" t="s">
        <v>1586</v>
      </c>
      <c r="D18056" s="34">
        <v>-8101359.9199999999</v>
      </c>
      <c r="E18056" s="34">
        <v>-7366979.6699999999</v>
      </c>
    </row>
    <row r="18057" spans="1:5" x14ac:dyDescent="0.25">
      <c r="A18057">
        <v>12</v>
      </c>
      <c r="B18057" s="35" t="str">
        <f t="shared" si="282"/>
        <v>25300071</v>
      </c>
      <c r="C18057" s="32" t="s">
        <v>1587</v>
      </c>
      <c r="D18057" s="34">
        <v>-197205295</v>
      </c>
      <c r="E18057" s="34">
        <v>-143874194.06999999</v>
      </c>
    </row>
    <row r="18058" spans="1:5" x14ac:dyDescent="0.25">
      <c r="A18058">
        <v>12</v>
      </c>
      <c r="B18058" s="35" t="str">
        <f t="shared" si="282"/>
        <v>25300081</v>
      </c>
      <c r="C18058" s="32" t="s">
        <v>1588</v>
      </c>
      <c r="D18058" s="34">
        <v>-1000</v>
      </c>
      <c r="E18058" s="34">
        <v>-1000</v>
      </c>
    </row>
    <row r="18059" spans="1:5" x14ac:dyDescent="0.25">
      <c r="A18059">
        <v>12</v>
      </c>
      <c r="B18059" s="35" t="str">
        <f t="shared" si="282"/>
        <v>25300091</v>
      </c>
      <c r="C18059" s="32" t="s">
        <v>1589</v>
      </c>
      <c r="D18059" s="34">
        <v>-1596532.39</v>
      </c>
      <c r="E18059" s="34">
        <v>-725696.59</v>
      </c>
    </row>
    <row r="18060" spans="1:5" x14ac:dyDescent="0.25">
      <c r="A18060">
        <v>12</v>
      </c>
      <c r="B18060" s="35" t="str">
        <f t="shared" si="282"/>
        <v>25300121</v>
      </c>
      <c r="C18060" s="32" t="s">
        <v>1590</v>
      </c>
      <c r="D18060" s="34">
        <v>-401436.45</v>
      </c>
      <c r="E18060" s="34">
        <v>-182471.13</v>
      </c>
    </row>
    <row r="18061" spans="1:5" x14ac:dyDescent="0.25">
      <c r="A18061">
        <v>12</v>
      </c>
      <c r="B18061" s="35" t="str">
        <f t="shared" si="282"/>
        <v>25300141</v>
      </c>
      <c r="C18061" s="32" t="s">
        <v>1591</v>
      </c>
      <c r="D18061" s="34">
        <v>-3352645.08</v>
      </c>
      <c r="E18061" s="34">
        <v>-3550575.66</v>
      </c>
    </row>
    <row r="18062" spans="1:5" x14ac:dyDescent="0.25">
      <c r="A18062">
        <v>12</v>
      </c>
      <c r="B18062" s="35" t="str">
        <f t="shared" si="282"/>
        <v>25300151</v>
      </c>
      <c r="C18062" s="32" t="s">
        <v>1592</v>
      </c>
      <c r="D18062" s="34">
        <v>-10612285.640000001</v>
      </c>
      <c r="E18062" s="34">
        <v>-11372552.609999999</v>
      </c>
    </row>
    <row r="18063" spans="1:5" x14ac:dyDescent="0.25">
      <c r="A18063">
        <v>12</v>
      </c>
      <c r="B18063" s="35" t="str">
        <f t="shared" si="282"/>
        <v>25300153</v>
      </c>
      <c r="C18063" s="32" t="s">
        <v>1593</v>
      </c>
      <c r="D18063" s="34">
        <v>-75000</v>
      </c>
      <c r="E18063" s="34">
        <v>-50000</v>
      </c>
    </row>
    <row r="18064" spans="1:5" x14ac:dyDescent="0.25">
      <c r="A18064">
        <v>12</v>
      </c>
      <c r="B18064" s="35" t="str">
        <f t="shared" si="282"/>
        <v>25300161</v>
      </c>
      <c r="C18064" s="32" t="s">
        <v>1594</v>
      </c>
      <c r="D18064" s="34">
        <v>-493553.66</v>
      </c>
      <c r="E18064" s="34">
        <v>-497861.64</v>
      </c>
    </row>
    <row r="18065" spans="1:5" x14ac:dyDescent="0.25">
      <c r="A18065">
        <v>12</v>
      </c>
      <c r="B18065" s="35" t="str">
        <f t="shared" si="282"/>
        <v>25300181</v>
      </c>
      <c r="C18065" s="32" t="s">
        <v>1595</v>
      </c>
      <c r="D18065" s="34">
        <v>-4188711.21</v>
      </c>
      <c r="E18065" s="34">
        <v>-4036653.91</v>
      </c>
    </row>
    <row r="18066" spans="1:5" x14ac:dyDescent="0.25">
      <c r="A18066">
        <v>12</v>
      </c>
      <c r="B18066" s="35" t="str">
        <f t="shared" si="282"/>
        <v>25300201</v>
      </c>
      <c r="C18066" s="32" t="s">
        <v>1596</v>
      </c>
      <c r="D18066" s="34">
        <v>-5625665</v>
      </c>
      <c r="E18066" s="34">
        <v>-5348993</v>
      </c>
    </row>
    <row r="18067" spans="1:5" x14ac:dyDescent="0.25">
      <c r="A18067">
        <v>12</v>
      </c>
      <c r="B18067" s="35" t="str">
        <f t="shared" si="282"/>
        <v>25300212</v>
      </c>
      <c r="C18067" s="32" t="s">
        <v>1597</v>
      </c>
      <c r="D18067" s="34">
        <v>-8957972.5500000007</v>
      </c>
      <c r="E18067" s="34">
        <v>-8921988.1500000004</v>
      </c>
    </row>
    <row r="18068" spans="1:5" x14ac:dyDescent="0.25">
      <c r="A18068">
        <v>12</v>
      </c>
      <c r="B18068" s="35" t="str">
        <f t="shared" si="282"/>
        <v>25300281</v>
      </c>
      <c r="C18068" s="32" t="s">
        <v>1598</v>
      </c>
      <c r="D18068" s="34">
        <v>-506260</v>
      </c>
      <c r="E18068" s="34">
        <v>-500140</v>
      </c>
    </row>
    <row r="18069" spans="1:5" x14ac:dyDescent="0.25">
      <c r="A18069">
        <v>12</v>
      </c>
      <c r="B18069" s="35" t="str">
        <f t="shared" si="282"/>
        <v>25300293</v>
      </c>
      <c r="C18069" s="32" t="s">
        <v>1599</v>
      </c>
      <c r="D18069" s="34">
        <v>-10424796</v>
      </c>
      <c r="E18069" s="34">
        <v>-23974616.449999999</v>
      </c>
    </row>
    <row r="18070" spans="1:5" x14ac:dyDescent="0.25">
      <c r="A18070">
        <v>12</v>
      </c>
      <c r="B18070" s="35" t="str">
        <f t="shared" si="282"/>
        <v>25300323</v>
      </c>
      <c r="C18070" s="32" t="s">
        <v>1600</v>
      </c>
      <c r="D18070" s="34">
        <v>-40622.36</v>
      </c>
      <c r="E18070" s="34">
        <v>-26872.400000000001</v>
      </c>
    </row>
    <row r="18071" spans="1:5" x14ac:dyDescent="0.25">
      <c r="A18071">
        <v>12</v>
      </c>
      <c r="B18071" s="35" t="str">
        <f t="shared" si="282"/>
        <v>25300343</v>
      </c>
      <c r="C18071" s="32" t="s">
        <v>1601</v>
      </c>
      <c r="D18071" s="34">
        <v>-2481898.29</v>
      </c>
      <c r="E18071" s="34">
        <v>-2332927.96</v>
      </c>
    </row>
    <row r="18072" spans="1:5" x14ac:dyDescent="0.25">
      <c r="A18072">
        <v>12</v>
      </c>
      <c r="B18072" s="35" t="str">
        <f t="shared" ref="B18072:B18135" si="283">LEFT(C18072,8)</f>
        <v>25300353</v>
      </c>
      <c r="C18072" s="32" t="s">
        <v>1602</v>
      </c>
      <c r="D18072" s="34">
        <v>-4821852.2</v>
      </c>
      <c r="E18072" s="34">
        <v>-3564003.8</v>
      </c>
    </row>
    <row r="18073" spans="1:5" x14ac:dyDescent="0.25">
      <c r="A18073">
        <v>12</v>
      </c>
      <c r="B18073" s="35" t="str">
        <f t="shared" si="283"/>
        <v>25300363</v>
      </c>
      <c r="C18073" s="32" t="s">
        <v>1603</v>
      </c>
      <c r="D18073" s="34">
        <v>-1029278.91</v>
      </c>
      <c r="E18073" s="34">
        <v>-379207.83</v>
      </c>
    </row>
    <row r="18074" spans="1:5" x14ac:dyDescent="0.25">
      <c r="A18074">
        <v>12</v>
      </c>
      <c r="B18074" s="35" t="str">
        <f t="shared" si="283"/>
        <v>25300413</v>
      </c>
      <c r="C18074" s="32" t="s">
        <v>1605</v>
      </c>
      <c r="D18074" s="34">
        <v>-385017.8</v>
      </c>
      <c r="E18074" s="34">
        <v>-141848.6</v>
      </c>
    </row>
    <row r="18075" spans="1:5" x14ac:dyDescent="0.25">
      <c r="A18075">
        <v>12</v>
      </c>
      <c r="B18075" s="35" t="str">
        <f t="shared" si="283"/>
        <v>25300443</v>
      </c>
      <c r="C18075" s="32" t="s">
        <v>1606</v>
      </c>
      <c r="D18075" s="34">
        <v>-619811.46</v>
      </c>
      <c r="E18075" s="34">
        <v>-482075.7</v>
      </c>
    </row>
    <row r="18076" spans="1:5" x14ac:dyDescent="0.25">
      <c r="A18076">
        <v>12</v>
      </c>
      <c r="B18076" s="35" t="str">
        <f t="shared" si="283"/>
        <v>25300503</v>
      </c>
      <c r="C18076" s="32" t="s">
        <v>1608</v>
      </c>
      <c r="D18076" s="34">
        <v>-9451.14</v>
      </c>
      <c r="E18076" s="34">
        <v>-1217.96</v>
      </c>
    </row>
    <row r="18077" spans="1:5" x14ac:dyDescent="0.25">
      <c r="A18077">
        <v>12</v>
      </c>
      <c r="B18077" s="35" t="str">
        <f t="shared" si="283"/>
        <v>25300513</v>
      </c>
      <c r="C18077" s="32" t="s">
        <v>1609</v>
      </c>
      <c r="D18077" s="33">
        <v>0</v>
      </c>
      <c r="E18077" s="34">
        <v>-122.58</v>
      </c>
    </row>
    <row r="18078" spans="1:5" x14ac:dyDescent="0.25">
      <c r="A18078">
        <v>12</v>
      </c>
      <c r="B18078" s="35" t="str">
        <f t="shared" si="283"/>
        <v>25300541</v>
      </c>
      <c r="C18078" s="32" t="s">
        <v>1610</v>
      </c>
      <c r="D18078" s="34">
        <v>-4542436.4800000004</v>
      </c>
      <c r="E18078" s="34">
        <v>663656.93000000005</v>
      </c>
    </row>
    <row r="18079" spans="1:5" x14ac:dyDescent="0.25">
      <c r="A18079">
        <v>12</v>
      </c>
      <c r="B18079" s="35" t="str">
        <f t="shared" si="283"/>
        <v>25300553</v>
      </c>
      <c r="C18079" s="32" t="s">
        <v>1611</v>
      </c>
      <c r="D18079" s="34">
        <v>-3248.63</v>
      </c>
      <c r="E18079" s="34">
        <v>-7941.4</v>
      </c>
    </row>
    <row r="18080" spans="1:5" x14ac:dyDescent="0.25">
      <c r="A18080">
        <v>12</v>
      </c>
      <c r="B18080" s="35" t="str">
        <f t="shared" si="283"/>
        <v>25300561</v>
      </c>
      <c r="C18080" s="32" t="s">
        <v>1612</v>
      </c>
      <c r="D18080" s="34">
        <v>-8018182</v>
      </c>
      <c r="E18080" s="34">
        <v>-7341235</v>
      </c>
    </row>
    <row r="18081" spans="1:5" x14ac:dyDescent="0.25">
      <c r="A18081">
        <v>12</v>
      </c>
      <c r="B18081" s="35" t="str">
        <f t="shared" si="283"/>
        <v>25300581</v>
      </c>
      <c r="C18081" s="32" t="s">
        <v>1613</v>
      </c>
      <c r="D18081" s="34">
        <v>-5816651.3600000003</v>
      </c>
      <c r="E18081" s="34">
        <v>-6429863.0099999998</v>
      </c>
    </row>
    <row r="18082" spans="1:5" x14ac:dyDescent="0.25">
      <c r="A18082">
        <v>12</v>
      </c>
      <c r="B18082" s="35" t="str">
        <f t="shared" si="283"/>
        <v>25300582</v>
      </c>
      <c r="C18082" s="32" t="s">
        <v>1614</v>
      </c>
      <c r="D18082" s="34">
        <v>-2506054.4</v>
      </c>
      <c r="E18082" s="34">
        <v>-2811236.71</v>
      </c>
    </row>
    <row r="18083" spans="1:5" x14ac:dyDescent="0.25">
      <c r="A18083">
        <v>12</v>
      </c>
      <c r="B18083" s="35" t="str">
        <f t="shared" si="283"/>
        <v>25300591</v>
      </c>
      <c r="C18083" s="32" t="s">
        <v>1615</v>
      </c>
      <c r="D18083" s="34">
        <v>5816651.3600000003</v>
      </c>
      <c r="E18083" s="34">
        <v>6429863.0099999998</v>
      </c>
    </row>
    <row r="18084" spans="1:5" x14ac:dyDescent="0.25">
      <c r="A18084">
        <v>12</v>
      </c>
      <c r="B18084" s="35" t="str">
        <f t="shared" si="283"/>
        <v>25300592</v>
      </c>
      <c r="C18084" s="32" t="s">
        <v>1616</v>
      </c>
      <c r="D18084" s="34">
        <v>2506054.4</v>
      </c>
      <c r="E18084" s="34">
        <v>2811236.71</v>
      </c>
    </row>
    <row r="18085" spans="1:5" x14ac:dyDescent="0.25">
      <c r="A18085">
        <v>12</v>
      </c>
      <c r="B18085" s="35" t="str">
        <f t="shared" si="283"/>
        <v>25300602</v>
      </c>
      <c r="C18085" s="32" t="s">
        <v>1872</v>
      </c>
      <c r="D18085" s="34">
        <v>-7517481.7000000002</v>
      </c>
      <c r="E18085" s="33">
        <v>0</v>
      </c>
    </row>
    <row r="18086" spans="1:5" x14ac:dyDescent="0.25">
      <c r="A18086">
        <v>12</v>
      </c>
      <c r="B18086" s="35" t="str">
        <f t="shared" si="283"/>
        <v>25300611</v>
      </c>
      <c r="C18086" s="32" t="s">
        <v>1617</v>
      </c>
      <c r="D18086" s="34">
        <v>-61453331.560000002</v>
      </c>
      <c r="E18086" s="34">
        <v>-54817487.359999999</v>
      </c>
    </row>
    <row r="18087" spans="1:5" x14ac:dyDescent="0.25">
      <c r="A18087">
        <v>12</v>
      </c>
      <c r="B18087" s="35" t="str">
        <f t="shared" si="283"/>
        <v>25300621</v>
      </c>
      <c r="C18087" s="32" t="s">
        <v>1618</v>
      </c>
      <c r="D18087" s="34">
        <v>-7316160</v>
      </c>
      <c r="E18087" s="34">
        <v>-6431436.4800000004</v>
      </c>
    </row>
    <row r="18088" spans="1:5" x14ac:dyDescent="0.25">
      <c r="A18088">
        <v>12</v>
      </c>
      <c r="B18088" s="35" t="str">
        <f t="shared" si="283"/>
        <v>25300663</v>
      </c>
      <c r="C18088" s="32" t="s">
        <v>1873</v>
      </c>
      <c r="D18088" s="34">
        <v>-40533.32</v>
      </c>
      <c r="E18088" s="33">
        <v>0</v>
      </c>
    </row>
    <row r="18089" spans="1:5" x14ac:dyDescent="0.25">
      <c r="A18089">
        <v>12</v>
      </c>
      <c r="B18089" s="35" t="str">
        <f t="shared" si="283"/>
        <v>25300731</v>
      </c>
      <c r="C18089" s="32" t="s">
        <v>1619</v>
      </c>
      <c r="D18089" s="34">
        <v>-15154.75</v>
      </c>
      <c r="E18089" s="34">
        <v>-15154.75</v>
      </c>
    </row>
    <row r="18090" spans="1:5" x14ac:dyDescent="0.25">
      <c r="A18090">
        <v>12</v>
      </c>
      <c r="B18090" s="35" t="str">
        <f t="shared" si="283"/>
        <v>25300733</v>
      </c>
      <c r="C18090" s="32" t="s">
        <v>1620</v>
      </c>
      <c r="D18090" s="34">
        <v>-50468.17</v>
      </c>
      <c r="E18090" s="34">
        <v>-50468.17</v>
      </c>
    </row>
    <row r="18091" spans="1:5" x14ac:dyDescent="0.25">
      <c r="A18091">
        <v>12</v>
      </c>
      <c r="B18091" s="35" t="str">
        <f t="shared" si="283"/>
        <v>25300741</v>
      </c>
      <c r="C18091" s="32" t="s">
        <v>1874</v>
      </c>
      <c r="D18091" s="34">
        <v>-1257407</v>
      </c>
      <c r="E18091" s="33">
        <v>0</v>
      </c>
    </row>
    <row r="18092" spans="1:5" x14ac:dyDescent="0.25">
      <c r="A18092">
        <v>12</v>
      </c>
      <c r="B18092" s="35" t="str">
        <f t="shared" si="283"/>
        <v>25300742</v>
      </c>
      <c r="C18092" s="32" t="s">
        <v>1875</v>
      </c>
      <c r="D18092" s="34">
        <v>-19589757</v>
      </c>
      <c r="E18092" s="33">
        <v>0</v>
      </c>
    </row>
    <row r="18093" spans="1:5" x14ac:dyDescent="0.25">
      <c r="A18093">
        <v>12</v>
      </c>
      <c r="B18093" s="35" t="str">
        <f t="shared" si="283"/>
        <v>25300761</v>
      </c>
      <c r="C18093" s="32" t="s">
        <v>1621</v>
      </c>
      <c r="D18093" s="34">
        <v>-156092.45000000001</v>
      </c>
      <c r="E18093" s="34">
        <v>-129135.17</v>
      </c>
    </row>
    <row r="18094" spans="1:5" x14ac:dyDescent="0.25">
      <c r="A18094">
        <v>12</v>
      </c>
      <c r="B18094" s="35" t="str">
        <f t="shared" si="283"/>
        <v>25300771</v>
      </c>
      <c r="C18094" s="32" t="s">
        <v>1622</v>
      </c>
      <c r="D18094" s="34">
        <v>-6040806.1600000001</v>
      </c>
      <c r="E18094" s="34">
        <v>-5812374.1699999999</v>
      </c>
    </row>
    <row r="18095" spans="1:5" x14ac:dyDescent="0.25">
      <c r="A18095">
        <v>12</v>
      </c>
      <c r="B18095" s="35" t="str">
        <f t="shared" si="283"/>
        <v>25301151</v>
      </c>
      <c r="C18095" s="32" t="s">
        <v>1625</v>
      </c>
      <c r="D18095" s="34">
        <v>-1533693.07</v>
      </c>
      <c r="E18095" s="34">
        <v>-992389.51</v>
      </c>
    </row>
    <row r="18096" spans="1:5" x14ac:dyDescent="0.25">
      <c r="A18096">
        <v>12</v>
      </c>
      <c r="B18096" s="35" t="str">
        <f t="shared" si="283"/>
        <v>25301203</v>
      </c>
      <c r="C18096" s="32" t="s">
        <v>1877</v>
      </c>
      <c r="D18096" s="34">
        <v>-84544.53</v>
      </c>
      <c r="E18096" s="33">
        <v>0</v>
      </c>
    </row>
    <row r="18097" spans="1:5" x14ac:dyDescent="0.25">
      <c r="A18097">
        <v>12</v>
      </c>
      <c r="B18097" s="35" t="str">
        <f t="shared" si="283"/>
        <v>25301213</v>
      </c>
      <c r="C18097" s="32" t="s">
        <v>1626</v>
      </c>
      <c r="D18097" s="34">
        <v>-675825</v>
      </c>
      <c r="E18097" s="34">
        <v>-675825</v>
      </c>
    </row>
    <row r="18098" spans="1:5" x14ac:dyDescent="0.25">
      <c r="A18098">
        <v>12</v>
      </c>
      <c r="B18098" s="35" t="str">
        <f t="shared" si="283"/>
        <v>25302221</v>
      </c>
      <c r="C18098" s="32" t="s">
        <v>1627</v>
      </c>
      <c r="D18098" s="34">
        <v>-3802700.45</v>
      </c>
      <c r="E18098" s="34">
        <v>-2943825.53</v>
      </c>
    </row>
    <row r="18099" spans="1:5" x14ac:dyDescent="0.25">
      <c r="A18099">
        <v>12</v>
      </c>
      <c r="B18099" s="35" t="str">
        <f t="shared" si="283"/>
        <v>25302222</v>
      </c>
      <c r="C18099" s="32" t="s">
        <v>1628</v>
      </c>
      <c r="D18099" s="34">
        <v>-7474754.0700000003</v>
      </c>
      <c r="E18099" s="34">
        <v>-10581647.6</v>
      </c>
    </row>
    <row r="18100" spans="1:5" x14ac:dyDescent="0.25">
      <c r="A18100">
        <v>12</v>
      </c>
      <c r="B18100" s="35" t="str">
        <f t="shared" si="283"/>
        <v>25302223</v>
      </c>
      <c r="C18100" s="32" t="s">
        <v>1629</v>
      </c>
      <c r="D18100" s="34">
        <v>-7734211</v>
      </c>
      <c r="E18100" s="34">
        <v>-7378561</v>
      </c>
    </row>
    <row r="18101" spans="1:5" x14ac:dyDescent="0.25">
      <c r="A18101">
        <v>12</v>
      </c>
      <c r="B18101" s="35" t="str">
        <f t="shared" si="283"/>
        <v>25303001</v>
      </c>
      <c r="C18101" s="32" t="s">
        <v>1630</v>
      </c>
      <c r="D18101" s="33">
        <v>0</v>
      </c>
      <c r="E18101" s="34">
        <v>2122852.9900000002</v>
      </c>
    </row>
    <row r="18102" spans="1:5" x14ac:dyDescent="0.25">
      <c r="A18102">
        <v>12</v>
      </c>
      <c r="B18102" s="35" t="str">
        <f t="shared" si="283"/>
        <v>25303041</v>
      </c>
      <c r="C18102" s="32" t="s">
        <v>1632</v>
      </c>
      <c r="D18102" s="33">
        <v>0</v>
      </c>
      <c r="E18102" s="34">
        <v>-2122852.9900000002</v>
      </c>
    </row>
    <row r="18103" spans="1:5" x14ac:dyDescent="0.25">
      <c r="A18103">
        <v>12</v>
      </c>
      <c r="B18103" s="35" t="str">
        <f t="shared" si="283"/>
        <v>25303061</v>
      </c>
      <c r="C18103" s="32" t="s">
        <v>1633</v>
      </c>
      <c r="D18103" s="33">
        <v>0</v>
      </c>
      <c r="E18103" s="34">
        <v>-2122852.9900000002</v>
      </c>
    </row>
    <row r="18104" spans="1:5" x14ac:dyDescent="0.25">
      <c r="A18104">
        <v>12</v>
      </c>
      <c r="B18104" s="35" t="str">
        <f t="shared" si="283"/>
        <v xml:space="preserve">F253    </v>
      </c>
      <c r="C18104" s="25" t="s">
        <v>1634</v>
      </c>
      <c r="D18104" s="27">
        <v>-398297337.98000002</v>
      </c>
      <c r="E18104" s="27">
        <v>-316010348.16000003</v>
      </c>
    </row>
    <row r="18105" spans="1:5" x14ac:dyDescent="0.25">
      <c r="A18105">
        <v>12</v>
      </c>
      <c r="B18105" s="35" t="str">
        <f t="shared" si="283"/>
        <v>F1-P112.</v>
      </c>
      <c r="C18105" s="25" t="s">
        <v>261</v>
      </c>
      <c r="D18105" s="27">
        <v>-398297337.98000002</v>
      </c>
      <c r="E18105" s="27">
        <v>-316010348.16000003</v>
      </c>
    </row>
    <row r="18106" spans="1:5" x14ac:dyDescent="0.25">
      <c r="A18106">
        <v>12</v>
      </c>
      <c r="B18106" s="35" t="str">
        <f t="shared" si="283"/>
        <v>25400002</v>
      </c>
      <c r="C18106" s="32" t="s">
        <v>1635</v>
      </c>
      <c r="D18106" s="33">
        <v>0</v>
      </c>
      <c r="E18106" s="34">
        <v>-302863232.91000003</v>
      </c>
    </row>
    <row r="18107" spans="1:5" x14ac:dyDescent="0.25">
      <c r="A18107">
        <v>12</v>
      </c>
      <c r="B18107" s="35" t="str">
        <f t="shared" si="283"/>
        <v>25400012</v>
      </c>
      <c r="C18107" s="32" t="s">
        <v>1636</v>
      </c>
      <c r="D18107" s="33">
        <v>0</v>
      </c>
      <c r="E18107" s="34">
        <v>-48056413.020000003</v>
      </c>
    </row>
    <row r="18108" spans="1:5" x14ac:dyDescent="0.25">
      <c r="A18108">
        <v>12</v>
      </c>
      <c r="B18108" s="35" t="str">
        <f t="shared" si="283"/>
        <v>25400101</v>
      </c>
      <c r="C18108" s="32" t="s">
        <v>1637</v>
      </c>
      <c r="D18108" s="34">
        <v>-14839.08</v>
      </c>
      <c r="E18108" s="34">
        <v>-4577.9399999999996</v>
      </c>
    </row>
    <row r="18109" spans="1:5" x14ac:dyDescent="0.25">
      <c r="A18109">
        <v>12</v>
      </c>
      <c r="B18109" s="35" t="str">
        <f t="shared" si="283"/>
        <v>25400111</v>
      </c>
      <c r="C18109" s="32" t="s">
        <v>1638</v>
      </c>
      <c r="D18109" s="34">
        <v>-3324.19</v>
      </c>
      <c r="E18109" s="34">
        <v>-1026.4100000000001</v>
      </c>
    </row>
    <row r="18110" spans="1:5" x14ac:dyDescent="0.25">
      <c r="A18110">
        <v>12</v>
      </c>
      <c r="B18110" s="35" t="str">
        <f t="shared" si="283"/>
        <v>25400181</v>
      </c>
      <c r="C18110" s="32" t="s">
        <v>1639</v>
      </c>
      <c r="D18110" s="34">
        <v>-3933468</v>
      </c>
      <c r="E18110" s="34">
        <v>-2907360</v>
      </c>
    </row>
    <row r="18111" spans="1:5" x14ac:dyDescent="0.25">
      <c r="A18111">
        <v>12</v>
      </c>
      <c r="B18111" s="35" t="str">
        <f t="shared" si="283"/>
        <v>25400182</v>
      </c>
      <c r="C18111" s="32" t="s">
        <v>1640</v>
      </c>
      <c r="D18111" s="34">
        <v>-2104032</v>
      </c>
      <c r="E18111" s="34">
        <v>-1555140</v>
      </c>
    </row>
    <row r="18112" spans="1:5" x14ac:dyDescent="0.25">
      <c r="A18112">
        <v>12</v>
      </c>
      <c r="B18112" s="35" t="str">
        <f t="shared" si="283"/>
        <v>25400191</v>
      </c>
      <c r="C18112" s="32" t="s">
        <v>1641</v>
      </c>
      <c r="D18112" s="34">
        <v>-985648.42</v>
      </c>
      <c r="E18112" s="34">
        <v>-448022.26</v>
      </c>
    </row>
    <row r="18113" spans="1:5" x14ac:dyDescent="0.25">
      <c r="A18113">
        <v>12</v>
      </c>
      <c r="B18113" s="35" t="str">
        <f t="shared" si="283"/>
        <v>25400201</v>
      </c>
      <c r="C18113" s="32" t="s">
        <v>1642</v>
      </c>
      <c r="D18113" s="34">
        <v>-718978.02</v>
      </c>
      <c r="E18113" s="34">
        <v>-326808.3</v>
      </c>
    </row>
    <row r="18114" spans="1:5" x14ac:dyDescent="0.25">
      <c r="A18114">
        <v>12</v>
      </c>
      <c r="B18114" s="35" t="str">
        <f t="shared" si="283"/>
        <v>25400221</v>
      </c>
      <c r="C18114" s="32" t="s">
        <v>1643</v>
      </c>
      <c r="D18114" s="34">
        <v>-38517.519999999997</v>
      </c>
      <c r="E18114" s="34">
        <v>-1196228.01</v>
      </c>
    </row>
    <row r="18115" spans="1:5" x14ac:dyDescent="0.25">
      <c r="A18115">
        <v>12</v>
      </c>
      <c r="B18115" s="35" t="str">
        <f t="shared" si="283"/>
        <v>25400261</v>
      </c>
      <c r="C18115" s="32" t="s">
        <v>1644</v>
      </c>
      <c r="D18115" s="34">
        <v>-93615823</v>
      </c>
      <c r="E18115" s="34">
        <v>-93615823</v>
      </c>
    </row>
    <row r="18116" spans="1:5" x14ac:dyDescent="0.25">
      <c r="A18116">
        <v>12</v>
      </c>
      <c r="B18116" s="35" t="str">
        <f t="shared" si="283"/>
        <v>25400291</v>
      </c>
      <c r="C18116" s="32" t="s">
        <v>1645</v>
      </c>
      <c r="D18116" s="34">
        <v>-16676.3</v>
      </c>
      <c r="E18116" s="34">
        <v>15030.31</v>
      </c>
    </row>
    <row r="18117" spans="1:5" x14ac:dyDescent="0.25">
      <c r="A18117">
        <v>12</v>
      </c>
      <c r="B18117" s="35" t="str">
        <f t="shared" si="283"/>
        <v>25400301</v>
      </c>
      <c r="C18117" s="32" t="s">
        <v>1646</v>
      </c>
      <c r="D18117" s="34">
        <v>1605.6</v>
      </c>
      <c r="E18117" s="34">
        <v>-28669.360000000001</v>
      </c>
    </row>
    <row r="18118" spans="1:5" x14ac:dyDescent="0.25">
      <c r="A18118">
        <v>12</v>
      </c>
      <c r="B18118" s="35" t="str">
        <f t="shared" si="283"/>
        <v>25400311</v>
      </c>
      <c r="C18118" s="32" t="s">
        <v>1647</v>
      </c>
      <c r="D18118" s="34">
        <v>-5903.64</v>
      </c>
      <c r="E18118" s="34">
        <v>-41961.24</v>
      </c>
    </row>
    <row r="18119" spans="1:5" x14ac:dyDescent="0.25">
      <c r="A18119">
        <v>12</v>
      </c>
      <c r="B18119" s="35" t="str">
        <f t="shared" si="283"/>
        <v>25400321</v>
      </c>
      <c r="C18119" s="32" t="s">
        <v>1648</v>
      </c>
      <c r="D18119" s="34">
        <v>-44005.74</v>
      </c>
      <c r="E18119" s="34">
        <v>-33158.11</v>
      </c>
    </row>
    <row r="18120" spans="1:5" x14ac:dyDescent="0.25">
      <c r="A18120">
        <v>12</v>
      </c>
      <c r="B18120" s="35" t="str">
        <f t="shared" si="283"/>
        <v>25400331</v>
      </c>
      <c r="C18120" s="32" t="s">
        <v>1649</v>
      </c>
      <c r="D18120" s="34">
        <v>-496288.48</v>
      </c>
      <c r="E18120" s="34">
        <v>-345978.61</v>
      </c>
    </row>
    <row r="18121" spans="1:5" x14ac:dyDescent="0.25">
      <c r="A18121">
        <v>12</v>
      </c>
      <c r="B18121" s="35" t="str">
        <f t="shared" si="283"/>
        <v>25400341</v>
      </c>
      <c r="C18121" s="32" t="s">
        <v>1650</v>
      </c>
      <c r="D18121" s="34">
        <v>-11335549.890000001</v>
      </c>
      <c r="E18121" s="34">
        <v>-5571892.9400000004</v>
      </c>
    </row>
    <row r="18122" spans="1:5" x14ac:dyDescent="0.25">
      <c r="A18122">
        <v>12</v>
      </c>
      <c r="B18122" s="35" t="str">
        <f t="shared" si="283"/>
        <v>25400342</v>
      </c>
      <c r="C18122" s="32" t="s">
        <v>1878</v>
      </c>
      <c r="D18122" s="34">
        <v>-2898559.57</v>
      </c>
      <c r="E18122" s="33">
        <v>0</v>
      </c>
    </row>
    <row r="18123" spans="1:5" x14ac:dyDescent="0.25">
      <c r="A18123">
        <v>12</v>
      </c>
      <c r="B18123" s="35" t="str">
        <f t="shared" si="283"/>
        <v>25400352</v>
      </c>
      <c r="C18123" s="32" t="s">
        <v>1879</v>
      </c>
      <c r="D18123" s="34">
        <v>-34198.32</v>
      </c>
      <c r="E18123" s="33">
        <v>0</v>
      </c>
    </row>
    <row r="18124" spans="1:5" x14ac:dyDescent="0.25">
      <c r="A18124">
        <v>12</v>
      </c>
      <c r="B18124" s="35" t="str">
        <f t="shared" si="283"/>
        <v>25400381</v>
      </c>
      <c r="C18124" s="32" t="s">
        <v>1880</v>
      </c>
      <c r="D18124" s="34">
        <v>-1259438.0900000001</v>
      </c>
      <c r="E18124" s="33">
        <v>0</v>
      </c>
    </row>
    <row r="18125" spans="1:5" x14ac:dyDescent="0.25">
      <c r="A18125">
        <v>12</v>
      </c>
      <c r="B18125" s="35" t="str">
        <f t="shared" si="283"/>
        <v>25400391</v>
      </c>
      <c r="C18125" s="32" t="s">
        <v>1758</v>
      </c>
      <c r="D18125" s="34">
        <v>-920232.24</v>
      </c>
      <c r="E18125" s="33">
        <v>0</v>
      </c>
    </row>
    <row r="18126" spans="1:5" x14ac:dyDescent="0.25">
      <c r="A18126">
        <v>12</v>
      </c>
      <c r="B18126" s="35" t="str">
        <f t="shared" si="283"/>
        <v>25400392</v>
      </c>
      <c r="C18126" s="32" t="s">
        <v>1652</v>
      </c>
      <c r="D18126" s="34">
        <v>-2100000</v>
      </c>
      <c r="E18126" s="34">
        <v>-8100000</v>
      </c>
    </row>
    <row r="18127" spans="1:5" x14ac:dyDescent="0.25">
      <c r="A18127">
        <v>12</v>
      </c>
      <c r="B18127" s="35" t="str">
        <f t="shared" si="283"/>
        <v>25400431</v>
      </c>
      <c r="C18127" s="32" t="s">
        <v>1881</v>
      </c>
      <c r="D18127" s="34">
        <v>28955.84</v>
      </c>
      <c r="E18127" s="33">
        <v>0</v>
      </c>
    </row>
    <row r="18128" spans="1:5" x14ac:dyDescent="0.25">
      <c r="A18128">
        <v>12</v>
      </c>
      <c r="B18128" s="35" t="str">
        <f t="shared" si="283"/>
        <v>25400441</v>
      </c>
      <c r="C18128" s="32" t="s">
        <v>1882</v>
      </c>
      <c r="D18128" s="34">
        <v>-34554.36</v>
      </c>
      <c r="E18128" s="33">
        <v>0</v>
      </c>
    </row>
    <row r="18129" spans="1:5" x14ac:dyDescent="0.25">
      <c r="A18129">
        <v>12</v>
      </c>
      <c r="B18129" s="35" t="str">
        <f t="shared" si="283"/>
        <v>25400451</v>
      </c>
      <c r="C18129" s="32" t="s">
        <v>1654</v>
      </c>
      <c r="D18129" s="33">
        <v>0</v>
      </c>
      <c r="E18129" s="34">
        <v>-31636.34</v>
      </c>
    </row>
    <row r="18130" spans="1:5" x14ac:dyDescent="0.25">
      <c r="A18130">
        <v>12</v>
      </c>
      <c r="B18130" s="35" t="str">
        <f t="shared" si="283"/>
        <v>25400461</v>
      </c>
      <c r="C18130" s="32" t="s">
        <v>1655</v>
      </c>
      <c r="D18130" s="33">
        <v>0</v>
      </c>
      <c r="E18130" s="34">
        <v>-13439.47</v>
      </c>
    </row>
    <row r="18131" spans="1:5" x14ac:dyDescent="0.25">
      <c r="A18131">
        <v>12</v>
      </c>
      <c r="B18131" s="35" t="str">
        <f t="shared" si="283"/>
        <v>25400471</v>
      </c>
      <c r="C18131" s="32" t="s">
        <v>1656</v>
      </c>
      <c r="D18131" s="34">
        <v>-48866.33</v>
      </c>
      <c r="E18131" s="34">
        <v>-255908.15</v>
      </c>
    </row>
    <row r="18132" spans="1:5" x14ac:dyDescent="0.25">
      <c r="A18132">
        <v>12</v>
      </c>
      <c r="B18132" s="35" t="str">
        <f t="shared" si="283"/>
        <v>25400481</v>
      </c>
      <c r="C18132" s="32" t="s">
        <v>1657</v>
      </c>
      <c r="D18132" s="33">
        <v>0</v>
      </c>
      <c r="E18132" s="34">
        <v>-135995.29999999999</v>
      </c>
    </row>
    <row r="18133" spans="1:5" x14ac:dyDescent="0.25">
      <c r="A18133">
        <v>12</v>
      </c>
      <c r="B18133" s="35" t="str">
        <f t="shared" si="283"/>
        <v>25400491</v>
      </c>
      <c r="C18133" s="32" t="s">
        <v>1658</v>
      </c>
      <c r="D18133" s="34">
        <v>-3040076</v>
      </c>
      <c r="E18133" s="34">
        <v>-1381856</v>
      </c>
    </row>
    <row r="18134" spans="1:5" x14ac:dyDescent="0.25">
      <c r="A18134">
        <v>12</v>
      </c>
      <c r="B18134" s="35" t="str">
        <f t="shared" si="283"/>
        <v>25400501</v>
      </c>
      <c r="C18134" s="32" t="s">
        <v>1659</v>
      </c>
      <c r="D18134" s="34">
        <v>-880053</v>
      </c>
      <c r="E18134" s="34">
        <v>-400029</v>
      </c>
    </row>
    <row r="18135" spans="1:5" x14ac:dyDescent="0.25">
      <c r="A18135">
        <v>12</v>
      </c>
      <c r="B18135" s="35" t="str">
        <f t="shared" si="283"/>
        <v>25400521</v>
      </c>
      <c r="C18135" s="32" t="s">
        <v>1660</v>
      </c>
      <c r="D18135" s="34">
        <v>-11200000</v>
      </c>
      <c r="E18135" s="34">
        <v>-10300000</v>
      </c>
    </row>
    <row r="18136" spans="1:5" x14ac:dyDescent="0.25">
      <c r="A18136">
        <v>12</v>
      </c>
      <c r="B18136" s="35" t="str">
        <f t="shared" ref="B18136:B18199" si="284">LEFT(C18136,8)</f>
        <v>25400601</v>
      </c>
      <c r="C18136" s="32" t="s">
        <v>1661</v>
      </c>
      <c r="D18136" s="33">
        <v>0</v>
      </c>
      <c r="E18136" s="34">
        <v>-152462.81</v>
      </c>
    </row>
    <row r="18137" spans="1:5" x14ac:dyDescent="0.25">
      <c r="A18137">
        <v>12</v>
      </c>
      <c r="B18137" s="35" t="str">
        <f t="shared" si="284"/>
        <v>25400631</v>
      </c>
      <c r="C18137" s="32" t="s">
        <v>1663</v>
      </c>
      <c r="D18137" s="33">
        <v>0</v>
      </c>
      <c r="E18137" s="34">
        <v>-1373354.01</v>
      </c>
    </row>
    <row r="18138" spans="1:5" x14ac:dyDescent="0.25">
      <c r="A18138">
        <v>12</v>
      </c>
      <c r="B18138" s="35" t="str">
        <f t="shared" si="284"/>
        <v>25400641</v>
      </c>
      <c r="C18138" s="32" t="s">
        <v>1664</v>
      </c>
      <c r="D18138" s="33">
        <v>0</v>
      </c>
      <c r="E18138" s="34">
        <v>-35937.72</v>
      </c>
    </row>
    <row r="18139" spans="1:5" x14ac:dyDescent="0.25">
      <c r="A18139">
        <v>12</v>
      </c>
      <c r="B18139" s="35" t="str">
        <f t="shared" si="284"/>
        <v>25400651</v>
      </c>
      <c r="C18139" s="32" t="s">
        <v>1665</v>
      </c>
      <c r="D18139" s="33">
        <v>0</v>
      </c>
      <c r="E18139" s="34">
        <v>-212754.14</v>
      </c>
    </row>
    <row r="18140" spans="1:5" x14ac:dyDescent="0.25">
      <c r="A18140">
        <v>12</v>
      </c>
      <c r="B18140" s="35" t="str">
        <f t="shared" si="284"/>
        <v>25400661</v>
      </c>
      <c r="C18140" s="32" t="s">
        <v>1666</v>
      </c>
      <c r="D18140" s="33">
        <v>0</v>
      </c>
      <c r="E18140" s="34">
        <v>-86393.95</v>
      </c>
    </row>
    <row r="18141" spans="1:5" x14ac:dyDescent="0.25">
      <c r="A18141">
        <v>12</v>
      </c>
      <c r="B18141" s="35" t="str">
        <f t="shared" si="284"/>
        <v>25400691</v>
      </c>
      <c r="C18141" s="32" t="s">
        <v>1668</v>
      </c>
      <c r="D18141" s="33">
        <v>0</v>
      </c>
      <c r="E18141" s="34">
        <v>-40.18</v>
      </c>
    </row>
    <row r="18142" spans="1:5" x14ac:dyDescent="0.25">
      <c r="A18142">
        <v>12</v>
      </c>
      <c r="B18142" s="35" t="str">
        <f t="shared" si="284"/>
        <v>25400692</v>
      </c>
      <c r="C18142" s="32" t="s">
        <v>1669</v>
      </c>
      <c r="D18142" s="33">
        <v>0</v>
      </c>
      <c r="E18142" s="34">
        <v>-21797.52</v>
      </c>
    </row>
    <row r="18143" spans="1:5" x14ac:dyDescent="0.25">
      <c r="A18143">
        <v>12</v>
      </c>
      <c r="B18143" s="35" t="str">
        <f t="shared" si="284"/>
        <v>25400701</v>
      </c>
      <c r="C18143" s="32" t="s">
        <v>1670</v>
      </c>
      <c r="D18143" s="33">
        <v>0</v>
      </c>
      <c r="E18143" s="34">
        <v>536141.32999999996</v>
      </c>
    </row>
    <row r="18144" spans="1:5" x14ac:dyDescent="0.25">
      <c r="A18144">
        <v>12</v>
      </c>
      <c r="B18144" s="35" t="str">
        <f t="shared" si="284"/>
        <v>25400711</v>
      </c>
      <c r="C18144" s="32" t="s">
        <v>1671</v>
      </c>
      <c r="D18144" s="33">
        <v>0</v>
      </c>
      <c r="E18144" s="34">
        <v>-525.26</v>
      </c>
    </row>
    <row r="18145" spans="1:5" x14ac:dyDescent="0.25">
      <c r="A18145">
        <v>12</v>
      </c>
      <c r="B18145" s="35" t="str">
        <f t="shared" si="284"/>
        <v>25400721</v>
      </c>
      <c r="C18145" s="32" t="s">
        <v>1672</v>
      </c>
      <c r="D18145" s="33">
        <v>0</v>
      </c>
      <c r="E18145" s="34">
        <v>-214.04</v>
      </c>
    </row>
    <row r="18146" spans="1:5" x14ac:dyDescent="0.25">
      <c r="A18146">
        <v>12</v>
      </c>
      <c r="B18146" s="35" t="str">
        <f t="shared" si="284"/>
        <v>25400741</v>
      </c>
      <c r="C18146" s="32" t="s">
        <v>1673</v>
      </c>
      <c r="D18146" s="33">
        <v>0</v>
      </c>
      <c r="E18146" s="34">
        <v>-2409.09</v>
      </c>
    </row>
    <row r="18147" spans="1:5" x14ac:dyDescent="0.25">
      <c r="A18147">
        <v>12</v>
      </c>
      <c r="B18147" s="35" t="str">
        <f t="shared" si="284"/>
        <v>25400751</v>
      </c>
      <c r="C18147" s="32" t="s">
        <v>1674</v>
      </c>
      <c r="D18147" s="33">
        <v>0</v>
      </c>
      <c r="E18147" s="34">
        <v>-63.04</v>
      </c>
    </row>
    <row r="18148" spans="1:5" x14ac:dyDescent="0.25">
      <c r="A18148">
        <v>12</v>
      </c>
      <c r="B18148" s="35" t="str">
        <f t="shared" si="284"/>
        <v>25400761</v>
      </c>
      <c r="C18148" s="32" t="s">
        <v>1675</v>
      </c>
      <c r="D18148" s="33">
        <v>0</v>
      </c>
      <c r="E18148" s="34">
        <v>-373.21</v>
      </c>
    </row>
    <row r="18149" spans="1:5" x14ac:dyDescent="0.25">
      <c r="A18149">
        <v>12</v>
      </c>
      <c r="B18149" s="35" t="str">
        <f t="shared" si="284"/>
        <v>25400771</v>
      </c>
      <c r="C18149" s="32" t="s">
        <v>1676</v>
      </c>
      <c r="D18149" s="33">
        <v>0</v>
      </c>
      <c r="E18149" s="34">
        <v>-151.55000000000001</v>
      </c>
    </row>
    <row r="18150" spans="1:5" x14ac:dyDescent="0.25">
      <c r="A18150">
        <v>12</v>
      </c>
      <c r="B18150" s="35" t="str">
        <f t="shared" si="284"/>
        <v>25400801</v>
      </c>
      <c r="C18150" s="32" t="s">
        <v>1677</v>
      </c>
      <c r="D18150" s="33">
        <v>0</v>
      </c>
      <c r="E18150" s="34">
        <v>-662674017.33000004</v>
      </c>
    </row>
    <row r="18151" spans="1:5" x14ac:dyDescent="0.25">
      <c r="A18151">
        <v>12</v>
      </c>
      <c r="B18151" s="35" t="str">
        <f t="shared" si="284"/>
        <v>25400802</v>
      </c>
      <c r="C18151" s="32" t="s">
        <v>1678</v>
      </c>
      <c r="D18151" s="33">
        <v>0</v>
      </c>
      <c r="E18151" s="34">
        <v>-991.63</v>
      </c>
    </row>
    <row r="18152" spans="1:5" x14ac:dyDescent="0.25">
      <c r="A18152">
        <v>12</v>
      </c>
      <c r="B18152" s="35" t="str">
        <f t="shared" si="284"/>
        <v xml:space="preserve">F254    </v>
      </c>
      <c r="C18152" s="25" t="s">
        <v>1682</v>
      </c>
      <c r="D18152" s="27">
        <v>-135698470.75</v>
      </c>
      <c r="E18152" s="27">
        <v>-1141625470.21</v>
      </c>
    </row>
    <row r="18153" spans="1:5" x14ac:dyDescent="0.25">
      <c r="A18153">
        <v>12</v>
      </c>
      <c r="B18153" s="35" t="str">
        <f t="shared" si="284"/>
        <v>F1-P112.</v>
      </c>
      <c r="C18153" s="25" t="s">
        <v>262</v>
      </c>
      <c r="D18153" s="27">
        <v>-135698470.75</v>
      </c>
      <c r="E18153" s="27">
        <v>-1141625470.21</v>
      </c>
    </row>
    <row r="18154" spans="1:5" x14ac:dyDescent="0.25">
      <c r="A18154">
        <v>12</v>
      </c>
      <c r="B18154" s="35" t="str">
        <f t="shared" si="284"/>
        <v>28200002</v>
      </c>
      <c r="C18154" s="32" t="s">
        <v>1683</v>
      </c>
      <c r="D18154" s="34">
        <v>-533721068.02999997</v>
      </c>
      <c r="E18154" s="34">
        <v>-579236684.05999994</v>
      </c>
    </row>
    <row r="18155" spans="1:5" x14ac:dyDescent="0.25">
      <c r="A18155">
        <v>12</v>
      </c>
      <c r="B18155" s="35" t="str">
        <f t="shared" si="284"/>
        <v>28200013</v>
      </c>
      <c r="C18155" s="32" t="s">
        <v>1684</v>
      </c>
      <c r="D18155" s="34">
        <v>-49274358.609999999</v>
      </c>
      <c r="E18155" s="34">
        <v>-70806013.290000007</v>
      </c>
    </row>
    <row r="18156" spans="1:5" x14ac:dyDescent="0.25">
      <c r="A18156">
        <v>12</v>
      </c>
      <c r="B18156" s="35" t="str">
        <f t="shared" si="284"/>
        <v>28200121</v>
      </c>
      <c r="C18156" s="32" t="s">
        <v>1685</v>
      </c>
      <c r="D18156" s="34">
        <v>-1309412170.9400001</v>
      </c>
      <c r="E18156" s="34">
        <v>-1384285648.5999999</v>
      </c>
    </row>
    <row r="18157" spans="1:5" x14ac:dyDescent="0.25">
      <c r="A18157">
        <v>12</v>
      </c>
      <c r="B18157" s="35" t="str">
        <f t="shared" si="284"/>
        <v xml:space="preserve">F282    </v>
      </c>
      <c r="C18157" s="25" t="s">
        <v>267</v>
      </c>
      <c r="D18157" s="27">
        <v>-1892407597.5799999</v>
      </c>
      <c r="E18157" s="27">
        <v>-2034328345.95</v>
      </c>
    </row>
    <row r="18158" spans="1:5" x14ac:dyDescent="0.25">
      <c r="A18158">
        <v>12</v>
      </c>
      <c r="B18158" s="35" t="str">
        <f t="shared" si="284"/>
        <v>28300031</v>
      </c>
      <c r="C18158" s="32" t="s">
        <v>1687</v>
      </c>
      <c r="D18158" s="34">
        <v>-10708723.4</v>
      </c>
      <c r="E18158" s="34">
        <v>-2636220.91</v>
      </c>
    </row>
    <row r="18159" spans="1:5" x14ac:dyDescent="0.25">
      <c r="A18159">
        <v>12</v>
      </c>
      <c r="B18159" s="35" t="str">
        <f t="shared" si="284"/>
        <v>28300033</v>
      </c>
      <c r="C18159" s="32" t="s">
        <v>1688</v>
      </c>
      <c r="D18159" s="34">
        <v>-72918009.930000007</v>
      </c>
      <c r="E18159" s="34">
        <v>-45807652.280000001</v>
      </c>
    </row>
    <row r="18160" spans="1:5" x14ac:dyDescent="0.25">
      <c r="A18160">
        <v>12</v>
      </c>
      <c r="B18160" s="35" t="str">
        <f t="shared" si="284"/>
        <v>28300041</v>
      </c>
      <c r="C18160" s="32" t="s">
        <v>1689</v>
      </c>
      <c r="D18160" s="34">
        <v>-2052584.82</v>
      </c>
      <c r="E18160" s="34">
        <v>-175927.9</v>
      </c>
    </row>
    <row r="18161" spans="1:5" x14ac:dyDescent="0.25">
      <c r="A18161">
        <v>12</v>
      </c>
      <c r="B18161" s="35" t="str">
        <f t="shared" si="284"/>
        <v>28300043</v>
      </c>
      <c r="C18161" s="32" t="s">
        <v>1690</v>
      </c>
      <c r="D18161" s="34">
        <v>-14743843.1</v>
      </c>
      <c r="E18161" s="34">
        <v>-13861052.58</v>
      </c>
    </row>
    <row r="18162" spans="1:5" x14ac:dyDescent="0.25">
      <c r="A18162">
        <v>12</v>
      </c>
      <c r="B18162" s="35" t="str">
        <f t="shared" si="284"/>
        <v>28300081</v>
      </c>
      <c r="C18162" s="32" t="s">
        <v>1691</v>
      </c>
      <c r="D18162" s="34">
        <v>-4919888.4000000004</v>
      </c>
      <c r="E18162" s="34">
        <v>-4679291.4000000004</v>
      </c>
    </row>
    <row r="18163" spans="1:5" x14ac:dyDescent="0.25">
      <c r="A18163">
        <v>12</v>
      </c>
      <c r="B18163" s="35" t="str">
        <f t="shared" si="284"/>
        <v>28300091</v>
      </c>
      <c r="C18163" s="32" t="s">
        <v>1692</v>
      </c>
      <c r="D18163" s="34">
        <v>-1696642.4</v>
      </c>
      <c r="E18163" s="34">
        <v>-1811144.25</v>
      </c>
    </row>
    <row r="18164" spans="1:5" x14ac:dyDescent="0.25">
      <c r="A18164">
        <v>12</v>
      </c>
      <c r="B18164" s="35" t="str">
        <f t="shared" si="284"/>
        <v>28300101</v>
      </c>
      <c r="C18164" s="32" t="s">
        <v>1693</v>
      </c>
      <c r="D18164" s="33">
        <v>0</v>
      </c>
      <c r="E18164" s="34">
        <v>-166208.72</v>
      </c>
    </row>
    <row r="18165" spans="1:5" x14ac:dyDescent="0.25">
      <c r="A18165">
        <v>12</v>
      </c>
      <c r="B18165" s="35" t="str">
        <f t="shared" si="284"/>
        <v>28300152</v>
      </c>
      <c r="C18165" s="32" t="s">
        <v>1694</v>
      </c>
      <c r="D18165" s="34">
        <v>-8310671.6699999999</v>
      </c>
      <c r="E18165" s="34">
        <v>-2035652.44</v>
      </c>
    </row>
    <row r="18166" spans="1:5" x14ac:dyDescent="0.25">
      <c r="A18166">
        <v>12</v>
      </c>
      <c r="B18166" s="35" t="str">
        <f t="shared" si="284"/>
        <v>28300162</v>
      </c>
      <c r="C18166" s="32" t="s">
        <v>1695</v>
      </c>
      <c r="D18166" s="34">
        <v>-1005788.06</v>
      </c>
      <c r="E18166" s="34">
        <v>-277250.40000000002</v>
      </c>
    </row>
    <row r="18167" spans="1:5" x14ac:dyDescent="0.25">
      <c r="A18167">
        <v>12</v>
      </c>
      <c r="B18167" s="35" t="str">
        <f t="shared" si="284"/>
        <v>28300211</v>
      </c>
      <c r="C18167" s="32" t="s">
        <v>1696</v>
      </c>
      <c r="D18167" s="34">
        <v>-24463549.23</v>
      </c>
      <c r="E18167" s="34">
        <v>-19107371.079999998</v>
      </c>
    </row>
    <row r="18168" spans="1:5" x14ac:dyDescent="0.25">
      <c r="A18168">
        <v>12</v>
      </c>
      <c r="B18168" s="35" t="str">
        <f t="shared" si="284"/>
        <v>28300221</v>
      </c>
      <c r="C18168" s="32" t="s">
        <v>1698</v>
      </c>
      <c r="D18168" s="34">
        <v>-6364985.4299999997</v>
      </c>
      <c r="E18168" s="34">
        <v>-6183652.8799999999</v>
      </c>
    </row>
    <row r="18169" spans="1:5" x14ac:dyDescent="0.25">
      <c r="A18169">
        <v>12</v>
      </c>
      <c r="B18169" s="35" t="str">
        <f t="shared" si="284"/>
        <v>28300232</v>
      </c>
      <c r="C18169" s="32" t="s">
        <v>1699</v>
      </c>
      <c r="D18169" s="34">
        <v>-0.01</v>
      </c>
      <c r="E18169" s="34">
        <v>-5466402.9699999997</v>
      </c>
    </row>
    <row r="18170" spans="1:5" x14ac:dyDescent="0.25">
      <c r="A18170">
        <v>12</v>
      </c>
      <c r="B18170" s="35" t="str">
        <f t="shared" si="284"/>
        <v>28300252</v>
      </c>
      <c r="C18170" s="32" t="s">
        <v>1700</v>
      </c>
      <c r="D18170" s="34">
        <v>-7953132.9500000002</v>
      </c>
      <c r="E18170" s="34">
        <v>-8781661.8900000006</v>
      </c>
    </row>
    <row r="18171" spans="1:5" x14ac:dyDescent="0.25">
      <c r="A18171">
        <v>12</v>
      </c>
      <c r="B18171" s="35" t="str">
        <f t="shared" si="284"/>
        <v>28300262</v>
      </c>
      <c r="C18171" s="32" t="s">
        <v>1701</v>
      </c>
      <c r="D18171" s="34">
        <v>-3006114.97</v>
      </c>
      <c r="E18171" s="34">
        <v>-2464580.38</v>
      </c>
    </row>
    <row r="18172" spans="1:5" x14ac:dyDescent="0.25">
      <c r="A18172">
        <v>12</v>
      </c>
      <c r="B18172" s="35" t="str">
        <f t="shared" si="284"/>
        <v>28300311</v>
      </c>
      <c r="C18172" s="32" t="s">
        <v>1702</v>
      </c>
      <c r="D18172" s="34">
        <v>-8455227.6999999993</v>
      </c>
      <c r="E18172" s="34">
        <v>-8455227.6999999993</v>
      </c>
    </row>
    <row r="18173" spans="1:5" x14ac:dyDescent="0.25">
      <c r="A18173">
        <v>12</v>
      </c>
      <c r="B18173" s="35" t="str">
        <f t="shared" si="284"/>
        <v>28300361</v>
      </c>
      <c r="C18173" s="32" t="s">
        <v>1703</v>
      </c>
      <c r="D18173" s="34">
        <v>-70264584.579999998</v>
      </c>
      <c r="E18173" s="34">
        <v>-797362.18</v>
      </c>
    </row>
    <row r="18174" spans="1:5" x14ac:dyDescent="0.25">
      <c r="A18174">
        <v>12</v>
      </c>
      <c r="B18174" s="35" t="str">
        <f t="shared" si="284"/>
        <v>28300362</v>
      </c>
      <c r="C18174" s="32" t="s">
        <v>1704</v>
      </c>
      <c r="D18174" s="34">
        <v>-1252850.99</v>
      </c>
      <c r="E18174" s="34">
        <v>-0.35</v>
      </c>
    </row>
    <row r="18175" spans="1:5" x14ac:dyDescent="0.25">
      <c r="A18175">
        <v>12</v>
      </c>
      <c r="B18175" s="35" t="str">
        <f t="shared" si="284"/>
        <v>28300431</v>
      </c>
      <c r="C18175" s="32" t="s">
        <v>1883</v>
      </c>
      <c r="D18175" s="34">
        <v>-563303.85</v>
      </c>
      <c r="E18175" s="33">
        <v>0</v>
      </c>
    </row>
    <row r="18176" spans="1:5" x14ac:dyDescent="0.25">
      <c r="A18176">
        <v>12</v>
      </c>
      <c r="B18176" s="35" t="str">
        <f t="shared" si="284"/>
        <v>28300441</v>
      </c>
      <c r="C18176" s="32" t="s">
        <v>1705</v>
      </c>
      <c r="D18176" s="34">
        <v>-3664257</v>
      </c>
      <c r="E18176" s="34">
        <v>-3653111.77</v>
      </c>
    </row>
    <row r="18177" spans="1:5" x14ac:dyDescent="0.25">
      <c r="A18177">
        <v>12</v>
      </c>
      <c r="B18177" s="35" t="str">
        <f t="shared" si="284"/>
        <v>28300501</v>
      </c>
      <c r="C18177" s="32" t="s">
        <v>1706</v>
      </c>
      <c r="D18177" s="34">
        <v>1210360.45</v>
      </c>
      <c r="E18177" s="34">
        <v>1070991.8500000001</v>
      </c>
    </row>
    <row r="18178" spans="1:5" x14ac:dyDescent="0.25">
      <c r="A18178">
        <v>12</v>
      </c>
      <c r="B18178" s="35" t="str">
        <f t="shared" si="284"/>
        <v>28300503</v>
      </c>
      <c r="C18178" s="32" t="s">
        <v>1707</v>
      </c>
      <c r="D18178" s="34">
        <v>-4850439.6900000004</v>
      </c>
      <c r="E18178" s="34">
        <v>-4601698.8899999997</v>
      </c>
    </row>
    <row r="18179" spans="1:5" x14ac:dyDescent="0.25">
      <c r="A18179">
        <v>12</v>
      </c>
      <c r="B18179" s="35" t="str">
        <f t="shared" si="284"/>
        <v>28300511</v>
      </c>
      <c r="C18179" s="32" t="s">
        <v>1708</v>
      </c>
      <c r="D18179" s="34">
        <v>-1236584.3</v>
      </c>
      <c r="E18179" s="34">
        <v>-725412.24</v>
      </c>
    </row>
    <row r="18180" spans="1:5" x14ac:dyDescent="0.25">
      <c r="A18180">
        <v>12</v>
      </c>
      <c r="B18180" s="35" t="str">
        <f t="shared" si="284"/>
        <v>28300561</v>
      </c>
      <c r="C18180" s="32" t="s">
        <v>1710</v>
      </c>
      <c r="D18180" s="34">
        <v>-13695765.060000001</v>
      </c>
      <c r="E18180" s="34">
        <v>-12772442.1</v>
      </c>
    </row>
    <row r="18181" spans="1:5" x14ac:dyDescent="0.25">
      <c r="A18181">
        <v>12</v>
      </c>
      <c r="B18181" s="35" t="str">
        <f t="shared" si="284"/>
        <v>28300581</v>
      </c>
      <c r="C18181" s="32" t="s">
        <v>1711</v>
      </c>
      <c r="D18181" s="34">
        <v>-11353240.08</v>
      </c>
      <c r="E18181" s="34">
        <v>-9973614.6300000008</v>
      </c>
    </row>
    <row r="18182" spans="1:5" x14ac:dyDescent="0.25">
      <c r="A18182">
        <v>12</v>
      </c>
      <c r="B18182" s="35" t="str">
        <f t="shared" si="284"/>
        <v>28300651</v>
      </c>
      <c r="C18182" s="32" t="s">
        <v>1712</v>
      </c>
      <c r="D18182" s="34">
        <v>-7569296.6399999997</v>
      </c>
      <c r="E18182" s="34">
        <v>-6825557.1399999997</v>
      </c>
    </row>
    <row r="18183" spans="1:5" x14ac:dyDescent="0.25">
      <c r="A18183">
        <v>12</v>
      </c>
      <c r="B18183" s="35" t="str">
        <f t="shared" si="284"/>
        <v>28300661</v>
      </c>
      <c r="C18183" s="32" t="s">
        <v>1713</v>
      </c>
      <c r="D18183" s="34">
        <v>-8272403.6500000004</v>
      </c>
      <c r="E18183" s="34">
        <v>-7262635.4500000002</v>
      </c>
    </row>
    <row r="18184" spans="1:5" x14ac:dyDescent="0.25">
      <c r="A18184">
        <v>12</v>
      </c>
      <c r="B18184" s="35" t="str">
        <f t="shared" si="284"/>
        <v>28300731</v>
      </c>
      <c r="C18184" s="32" t="s">
        <v>1714</v>
      </c>
      <c r="D18184" s="34">
        <v>-4482751.62</v>
      </c>
      <c r="E18184" s="34">
        <v>-2900603.22</v>
      </c>
    </row>
    <row r="18185" spans="1:5" x14ac:dyDescent="0.25">
      <c r="A18185">
        <v>12</v>
      </c>
      <c r="B18185" s="35" t="str">
        <f t="shared" si="284"/>
        <v>28300741</v>
      </c>
      <c r="C18185" s="32" t="s">
        <v>1715</v>
      </c>
      <c r="D18185" s="34">
        <v>-432064.12</v>
      </c>
      <c r="E18185" s="34">
        <v>-196389.52</v>
      </c>
    </row>
    <row r="18186" spans="1:5" x14ac:dyDescent="0.25">
      <c r="A18186">
        <v>12</v>
      </c>
      <c r="B18186" s="35" t="str">
        <f t="shared" si="284"/>
        <v>28300761</v>
      </c>
      <c r="C18186" s="32" t="s">
        <v>1716</v>
      </c>
      <c r="D18186" s="34">
        <v>-2706973.85</v>
      </c>
      <c r="E18186" s="34">
        <v>-1549497.81</v>
      </c>
    </row>
    <row r="18187" spans="1:5" x14ac:dyDescent="0.25">
      <c r="A18187">
        <v>12</v>
      </c>
      <c r="B18187" s="35" t="str">
        <f t="shared" si="284"/>
        <v>28302001</v>
      </c>
      <c r="C18187" s="32" t="s">
        <v>1717</v>
      </c>
      <c r="D18187" s="34">
        <v>-7896216.6100000003</v>
      </c>
      <c r="E18187" s="34">
        <v>181048.55</v>
      </c>
    </row>
    <row r="18188" spans="1:5" x14ac:dyDescent="0.25">
      <c r="A18188">
        <v>12</v>
      </c>
      <c r="B18188" s="35" t="str">
        <f t="shared" si="284"/>
        <v>28302002</v>
      </c>
      <c r="C18188" s="32" t="s">
        <v>1718</v>
      </c>
      <c r="D18188" s="34">
        <v>-29002797.48</v>
      </c>
      <c r="E18188" s="34">
        <v>-13139974.640000001</v>
      </c>
    </row>
    <row r="18189" spans="1:5" x14ac:dyDescent="0.25">
      <c r="A18189">
        <v>12</v>
      </c>
      <c r="B18189" s="35" t="str">
        <f t="shared" si="284"/>
        <v>28302011</v>
      </c>
      <c r="C18189" s="32" t="s">
        <v>1719</v>
      </c>
      <c r="D18189" s="34">
        <v>-4942317.41</v>
      </c>
      <c r="E18189" s="34">
        <v>-3300896.5</v>
      </c>
    </row>
    <row r="18190" spans="1:5" x14ac:dyDescent="0.25">
      <c r="A18190">
        <v>12</v>
      </c>
      <c r="B18190" s="35" t="str">
        <f t="shared" si="284"/>
        <v>28302012</v>
      </c>
      <c r="C18190" s="32" t="s">
        <v>1720</v>
      </c>
      <c r="D18190" s="34">
        <v>-6860005.9500000002</v>
      </c>
      <c r="E18190" s="34">
        <v>-2063102.8</v>
      </c>
    </row>
    <row r="18191" spans="1:5" x14ac:dyDescent="0.25">
      <c r="A18191">
        <v>12</v>
      </c>
      <c r="B18191" s="35" t="str">
        <f t="shared" si="284"/>
        <v>28302021</v>
      </c>
      <c r="C18191" s="32" t="s">
        <v>1721</v>
      </c>
      <c r="D18191" s="34">
        <v>-698204.58</v>
      </c>
      <c r="E18191" s="34">
        <v>181360.9</v>
      </c>
    </row>
    <row r="18192" spans="1:5" x14ac:dyDescent="0.25">
      <c r="A18192">
        <v>12</v>
      </c>
      <c r="B18192" s="35" t="str">
        <f t="shared" si="284"/>
        <v>28302022</v>
      </c>
      <c r="C18192" s="32" t="s">
        <v>1722</v>
      </c>
      <c r="D18192" s="34">
        <v>-399078.15</v>
      </c>
      <c r="E18192" s="34">
        <v>1155549.77</v>
      </c>
    </row>
    <row r="18193" spans="1:5" x14ac:dyDescent="0.25">
      <c r="A18193">
        <v>12</v>
      </c>
      <c r="B18193" s="35" t="str">
        <f t="shared" si="284"/>
        <v>28302031</v>
      </c>
      <c r="C18193" s="32" t="s">
        <v>1723</v>
      </c>
      <c r="D18193" s="34">
        <v>-267568.02</v>
      </c>
      <c r="E18193" s="34">
        <v>-20803.55</v>
      </c>
    </row>
    <row r="18194" spans="1:5" x14ac:dyDescent="0.25">
      <c r="A18194">
        <v>12</v>
      </c>
      <c r="B18194" s="35" t="str">
        <f t="shared" si="284"/>
        <v>28302041</v>
      </c>
      <c r="C18194" s="32" t="s">
        <v>1724</v>
      </c>
      <c r="D18194" s="34">
        <v>-7554899.6600000001</v>
      </c>
      <c r="E18194" s="34">
        <v>-11627416.529999999</v>
      </c>
    </row>
    <row r="18195" spans="1:5" x14ac:dyDescent="0.25">
      <c r="A18195">
        <v>12</v>
      </c>
      <c r="B18195" s="35" t="str">
        <f t="shared" si="284"/>
        <v>28302051</v>
      </c>
      <c r="C18195" s="32" t="s">
        <v>1725</v>
      </c>
      <c r="D18195" s="34">
        <v>-2306251.17</v>
      </c>
      <c r="E18195" s="34">
        <v>-3053100.3</v>
      </c>
    </row>
    <row r="18196" spans="1:5" x14ac:dyDescent="0.25">
      <c r="A18196">
        <v>12</v>
      </c>
      <c r="B18196" s="35" t="str">
        <f t="shared" si="284"/>
        <v>28302061</v>
      </c>
      <c r="C18196" s="32" t="s">
        <v>1726</v>
      </c>
      <c r="D18196" s="34">
        <v>-2512232.7400000002</v>
      </c>
      <c r="E18196" s="34">
        <v>-1325207.74</v>
      </c>
    </row>
    <row r="18197" spans="1:5" x14ac:dyDescent="0.25">
      <c r="A18197">
        <v>12</v>
      </c>
      <c r="B18197" s="35" t="str">
        <f t="shared" si="284"/>
        <v>28302081</v>
      </c>
      <c r="C18197" s="32" t="s">
        <v>1727</v>
      </c>
      <c r="D18197" s="33">
        <v>0</v>
      </c>
      <c r="E18197" s="34">
        <v>-7578611.3300000001</v>
      </c>
    </row>
    <row r="18198" spans="1:5" x14ac:dyDescent="0.25">
      <c r="A18198">
        <v>12</v>
      </c>
      <c r="B18198" s="35" t="str">
        <f t="shared" si="284"/>
        <v xml:space="preserve">F283    </v>
      </c>
      <c r="C18198" s="25" t="s">
        <v>268</v>
      </c>
      <c r="D18198" s="27">
        <v>-358172888.81999999</v>
      </c>
      <c r="E18198" s="27">
        <v>-212687785.40000001</v>
      </c>
    </row>
    <row r="18199" spans="1:5" x14ac:dyDescent="0.25">
      <c r="A18199">
        <v>12</v>
      </c>
      <c r="B18199" s="35" t="str">
        <f t="shared" si="284"/>
        <v>F1-P112.</v>
      </c>
      <c r="C18199" s="25" t="s">
        <v>1728</v>
      </c>
      <c r="D18199" s="27">
        <v>-2250580486.4000001</v>
      </c>
      <c r="E18199" s="27">
        <v>-2247016131.3499999</v>
      </c>
    </row>
    <row r="18200" spans="1:5" x14ac:dyDescent="0.25">
      <c r="A18200">
        <v>12</v>
      </c>
      <c r="B18200" s="35" t="str">
        <f t="shared" ref="B18200:B18202" si="285">LEFT(C18200,8)</f>
        <v>F1-P112.</v>
      </c>
      <c r="C18200" s="25" t="s">
        <v>1729</v>
      </c>
      <c r="D18200" s="27">
        <v>-2869646361.2399998</v>
      </c>
      <c r="E18200" s="27">
        <v>-3795693200.7399998</v>
      </c>
    </row>
    <row r="18201" spans="1:5" x14ac:dyDescent="0.25">
      <c r="A18201">
        <v>12</v>
      </c>
      <c r="B18201" s="35" t="str">
        <f t="shared" si="285"/>
        <v>F1-P112.</v>
      </c>
      <c r="C18201" s="30" t="s">
        <v>1730</v>
      </c>
      <c r="D18201" s="38">
        <v>-11593971660.01</v>
      </c>
      <c r="E18201" s="38">
        <v>-12625792218.959999</v>
      </c>
    </row>
    <row r="18202" spans="1:5" x14ac:dyDescent="0.25">
      <c r="A18202">
        <v>0</v>
      </c>
      <c r="B18202" s="35" t="str">
        <f t="shared" si="285"/>
        <v>Assets a</v>
      </c>
      <c r="C18202" s="23" t="s">
        <v>185</v>
      </c>
      <c r="D18202" s="24" t="s">
        <v>186</v>
      </c>
      <c r="E18202" s="24" t="s">
        <v>1890</v>
      </c>
    </row>
    <row r="18203" spans="1:5" x14ac:dyDescent="0.25">
      <c r="A18203">
        <v>0</v>
      </c>
      <c r="B18203" s="35" t="str">
        <f t="shared" ref="B18203:B18266" si="286">LEFT(C18203,8)</f>
        <v>10100501</v>
      </c>
      <c r="C18203" s="32" t="s">
        <v>272</v>
      </c>
      <c r="D18203" s="33">
        <v>9440643707.9300003</v>
      </c>
      <c r="E18203" s="33">
        <v>9563337830.3700008</v>
      </c>
    </row>
    <row r="18204" spans="1:5" x14ac:dyDescent="0.25">
      <c r="A18204">
        <v>0</v>
      </c>
      <c r="B18204" s="35" t="str">
        <f t="shared" si="286"/>
        <v>10100502</v>
      </c>
      <c r="C18204" s="32" t="s">
        <v>273</v>
      </c>
      <c r="D18204" s="33">
        <v>3444210170.5700002</v>
      </c>
      <c r="E18204" s="33">
        <v>3547918461.7399998</v>
      </c>
    </row>
    <row r="18205" spans="1:5" x14ac:dyDescent="0.25">
      <c r="A18205">
        <v>0</v>
      </c>
      <c r="B18205" s="35" t="str">
        <f t="shared" si="286"/>
        <v>10100503</v>
      </c>
      <c r="C18205" s="32" t="s">
        <v>274</v>
      </c>
      <c r="D18205" s="33">
        <v>503142213.39999998</v>
      </c>
      <c r="E18205" s="33">
        <v>583721717</v>
      </c>
    </row>
    <row r="18206" spans="1:5" x14ac:dyDescent="0.25">
      <c r="A18206">
        <v>0</v>
      </c>
      <c r="B18206" s="35" t="str">
        <f t="shared" si="286"/>
        <v>10100601</v>
      </c>
      <c r="C18206" s="32" t="s">
        <v>275</v>
      </c>
      <c r="D18206" s="33">
        <v>0</v>
      </c>
      <c r="E18206" s="33">
        <v>0</v>
      </c>
    </row>
    <row r="18207" spans="1:5" x14ac:dyDescent="0.25">
      <c r="A18207">
        <v>0</v>
      </c>
      <c r="B18207" s="35" t="str">
        <f t="shared" si="286"/>
        <v>10100602</v>
      </c>
      <c r="C18207" s="32" t="s">
        <v>276</v>
      </c>
      <c r="D18207" s="33">
        <v>0</v>
      </c>
      <c r="E18207" s="33">
        <v>0</v>
      </c>
    </row>
    <row r="18208" spans="1:5" x14ac:dyDescent="0.25">
      <c r="A18208">
        <v>0</v>
      </c>
      <c r="B18208" s="35" t="str">
        <f t="shared" si="286"/>
        <v>10100651</v>
      </c>
      <c r="C18208" s="32" t="s">
        <v>277</v>
      </c>
      <c r="D18208" s="33">
        <v>176804251.03</v>
      </c>
      <c r="E18208" s="33">
        <v>175248323.28</v>
      </c>
    </row>
    <row r="18209" spans="1:5" x14ac:dyDescent="0.25">
      <c r="A18209">
        <v>0</v>
      </c>
      <c r="B18209" s="35" t="str">
        <f t="shared" si="286"/>
        <v>10100661</v>
      </c>
      <c r="C18209" s="32" t="s">
        <v>278</v>
      </c>
      <c r="D18209" s="33">
        <v>-220975546.16</v>
      </c>
      <c r="E18209" s="33">
        <v>-175248323.28</v>
      </c>
    </row>
    <row r="18210" spans="1:5" x14ac:dyDescent="0.25">
      <c r="A18210">
        <v>0</v>
      </c>
      <c r="B18210" s="35" t="str">
        <f t="shared" si="286"/>
        <v>10110013</v>
      </c>
      <c r="C18210" s="32" t="s">
        <v>1762</v>
      </c>
      <c r="D18210" s="33">
        <v>644576.31000000006</v>
      </c>
      <c r="E18210" s="33">
        <v>0</v>
      </c>
    </row>
    <row r="18211" spans="1:5" x14ac:dyDescent="0.25">
      <c r="A18211">
        <v>0</v>
      </c>
      <c r="B18211" s="35" t="str">
        <f t="shared" si="286"/>
        <v>10110023</v>
      </c>
      <c r="C18211" s="32" t="s">
        <v>279</v>
      </c>
      <c r="D18211" s="33">
        <v>0</v>
      </c>
      <c r="E18211" s="33">
        <v>1374444.32</v>
      </c>
    </row>
    <row r="18212" spans="1:5" x14ac:dyDescent="0.25">
      <c r="A18212">
        <v>0</v>
      </c>
      <c r="B18212" s="35" t="str">
        <f t="shared" si="286"/>
        <v xml:space="preserve">F101    </v>
      </c>
      <c r="C18212" s="25" t="s">
        <v>280</v>
      </c>
      <c r="D18212" s="26">
        <v>13344469373.08</v>
      </c>
      <c r="E18212" s="26">
        <v>13696352453.43</v>
      </c>
    </row>
    <row r="18213" spans="1:5" x14ac:dyDescent="0.25">
      <c r="A18213">
        <v>0</v>
      </c>
      <c r="B18213" s="35" t="str">
        <f t="shared" si="286"/>
        <v>10500501</v>
      </c>
      <c r="C18213" s="32" t="s">
        <v>281</v>
      </c>
      <c r="D18213" s="33">
        <v>49015408.340000004</v>
      </c>
      <c r="E18213" s="33">
        <v>51838762.93</v>
      </c>
    </row>
    <row r="18214" spans="1:5" x14ac:dyDescent="0.25">
      <c r="A18214">
        <v>0</v>
      </c>
      <c r="B18214" s="35" t="str">
        <f t="shared" si="286"/>
        <v>10500502</v>
      </c>
      <c r="C18214" s="32" t="s">
        <v>282</v>
      </c>
      <c r="D18214" s="33">
        <v>1436770.44</v>
      </c>
      <c r="E18214" s="33">
        <v>1436911.3</v>
      </c>
    </row>
    <row r="18215" spans="1:5" x14ac:dyDescent="0.25">
      <c r="A18215">
        <v>0</v>
      </c>
      <c r="B18215" s="35" t="str">
        <f t="shared" si="286"/>
        <v>10500503</v>
      </c>
      <c r="C18215" s="32" t="s">
        <v>1747</v>
      </c>
      <c r="D18215" s="33">
        <v>2184059.2999999998</v>
      </c>
      <c r="E18215" s="33">
        <v>10945931.24</v>
      </c>
    </row>
    <row r="18216" spans="1:5" x14ac:dyDescent="0.25">
      <c r="A18216">
        <v>0</v>
      </c>
      <c r="B18216" s="35" t="str">
        <f t="shared" si="286"/>
        <v xml:space="preserve">F105    </v>
      </c>
      <c r="C18216" s="25" t="s">
        <v>283</v>
      </c>
      <c r="D18216" s="26">
        <v>52636238.079999998</v>
      </c>
      <c r="E18216" s="26">
        <v>64221605.469999999</v>
      </c>
    </row>
    <row r="18217" spans="1:5" x14ac:dyDescent="0.25">
      <c r="A18217">
        <v>0</v>
      </c>
      <c r="B18217" s="35" t="str">
        <f t="shared" si="286"/>
        <v>10600501</v>
      </c>
      <c r="C18217" s="32" t="s">
        <v>284</v>
      </c>
      <c r="D18217" s="33">
        <v>73458402.120000005</v>
      </c>
      <c r="E18217" s="33">
        <v>66559971.020000003</v>
      </c>
    </row>
    <row r="18218" spans="1:5" x14ac:dyDescent="0.25">
      <c r="A18218">
        <v>0</v>
      </c>
      <c r="B18218" s="35" t="str">
        <f t="shared" si="286"/>
        <v>10600502</v>
      </c>
      <c r="C18218" s="32" t="s">
        <v>285</v>
      </c>
      <c r="D18218" s="33">
        <v>83344851.189999998</v>
      </c>
      <c r="E18218" s="33">
        <v>76168187.659999996</v>
      </c>
    </row>
    <row r="18219" spans="1:5" x14ac:dyDescent="0.25">
      <c r="A18219">
        <v>0</v>
      </c>
      <c r="B18219" s="35" t="str">
        <f t="shared" si="286"/>
        <v>10600503</v>
      </c>
      <c r="C18219" s="32" t="s">
        <v>286</v>
      </c>
      <c r="D18219" s="33">
        <v>2541490.25</v>
      </c>
      <c r="E18219" s="33">
        <v>915602.68</v>
      </c>
    </row>
    <row r="18220" spans="1:5" x14ac:dyDescent="0.25">
      <c r="A18220">
        <v>0</v>
      </c>
      <c r="B18220" s="35" t="str">
        <f t="shared" si="286"/>
        <v xml:space="preserve">F106    </v>
      </c>
      <c r="C18220" s="25" t="s">
        <v>288</v>
      </c>
      <c r="D18220" s="26">
        <v>159344743.56</v>
      </c>
      <c r="E18220" s="26">
        <v>143643761.36000001</v>
      </c>
    </row>
    <row r="18221" spans="1:5" x14ac:dyDescent="0.25">
      <c r="A18221">
        <v>0</v>
      </c>
      <c r="B18221" s="35" t="str">
        <f t="shared" si="286"/>
        <v>11400001</v>
      </c>
      <c r="C18221" s="32" t="s">
        <v>289</v>
      </c>
      <c r="D18221" s="33">
        <v>946172.25</v>
      </c>
      <c r="E18221" s="33">
        <v>946172.25</v>
      </c>
    </row>
    <row r="18222" spans="1:5" x14ac:dyDescent="0.25">
      <c r="A18222">
        <v>0</v>
      </c>
      <c r="B18222" s="35" t="str">
        <f t="shared" si="286"/>
        <v>11400011</v>
      </c>
      <c r="C18222" s="32" t="s">
        <v>290</v>
      </c>
      <c r="D18222" s="33">
        <v>302358.01</v>
      </c>
      <c r="E18222" s="33">
        <v>302358.01</v>
      </c>
    </row>
    <row r="18223" spans="1:5" x14ac:dyDescent="0.25">
      <c r="A18223">
        <v>0</v>
      </c>
      <c r="B18223" s="35" t="str">
        <f t="shared" si="286"/>
        <v>11400031</v>
      </c>
      <c r="C18223" s="32" t="s">
        <v>291</v>
      </c>
      <c r="D18223" s="33">
        <v>76622596.840000004</v>
      </c>
      <c r="E18223" s="33">
        <v>76622596.840000004</v>
      </c>
    </row>
    <row r="18224" spans="1:5" x14ac:dyDescent="0.25">
      <c r="A18224">
        <v>0</v>
      </c>
      <c r="B18224" s="35" t="str">
        <f t="shared" si="286"/>
        <v>11400061</v>
      </c>
      <c r="C18224" s="32" t="s">
        <v>292</v>
      </c>
      <c r="D18224" s="33">
        <v>156960790.84</v>
      </c>
      <c r="E18224" s="33">
        <v>156960790.84</v>
      </c>
    </row>
    <row r="18225" spans="1:5" x14ac:dyDescent="0.25">
      <c r="A18225">
        <v>0</v>
      </c>
      <c r="B18225" s="35" t="str">
        <f t="shared" si="286"/>
        <v>11400071</v>
      </c>
      <c r="C18225" s="32" t="s">
        <v>293</v>
      </c>
      <c r="D18225" s="33">
        <v>16950332.899999999</v>
      </c>
      <c r="E18225" s="33">
        <v>16950332.899999999</v>
      </c>
    </row>
    <row r="18226" spans="1:5" x14ac:dyDescent="0.25">
      <c r="A18226">
        <v>0</v>
      </c>
      <c r="B18226" s="35" t="str">
        <f t="shared" si="286"/>
        <v>11400091</v>
      </c>
      <c r="C18226" s="32" t="s">
        <v>294</v>
      </c>
      <c r="D18226" s="33">
        <v>31009424.030000001</v>
      </c>
      <c r="E18226" s="33">
        <v>31009424.030000001</v>
      </c>
    </row>
    <row r="18227" spans="1:5" x14ac:dyDescent="0.25">
      <c r="A18227">
        <v>0</v>
      </c>
      <c r="B18227" s="35" t="str">
        <f t="shared" si="286"/>
        <v xml:space="preserve">F114    </v>
      </c>
      <c r="C18227" s="25" t="s">
        <v>295</v>
      </c>
      <c r="D18227" s="26">
        <v>282791674.87</v>
      </c>
      <c r="E18227" s="26">
        <v>282791674.87</v>
      </c>
    </row>
    <row r="18228" spans="1:5" x14ac:dyDescent="0.25">
      <c r="A18228">
        <v>0</v>
      </c>
      <c r="B18228" s="35" t="str">
        <f t="shared" si="286"/>
        <v>F1-P110.</v>
      </c>
      <c r="C18228" s="25" t="s">
        <v>188</v>
      </c>
      <c r="D18228" s="26">
        <v>13839242029.59</v>
      </c>
      <c r="E18228" s="26">
        <v>14187009495.129999</v>
      </c>
    </row>
    <row r="18229" spans="1:5" x14ac:dyDescent="0.25">
      <c r="A18229">
        <v>0</v>
      </c>
      <c r="B18229" s="35" t="str">
        <f t="shared" si="286"/>
        <v>10700011</v>
      </c>
      <c r="C18229" s="32" t="s">
        <v>296</v>
      </c>
      <c r="D18229" s="33">
        <v>0</v>
      </c>
      <c r="E18229" s="33">
        <v>-2018749.36</v>
      </c>
    </row>
    <row r="18230" spans="1:5" x14ac:dyDescent="0.25">
      <c r="A18230">
        <v>0</v>
      </c>
      <c r="B18230" s="35" t="str">
        <f t="shared" si="286"/>
        <v>10700012</v>
      </c>
      <c r="C18230" s="32" t="s">
        <v>297</v>
      </c>
      <c r="D18230" s="33">
        <v>0</v>
      </c>
      <c r="E18230" s="33">
        <v>1698167.08</v>
      </c>
    </row>
    <row r="18231" spans="1:5" x14ac:dyDescent="0.25">
      <c r="A18231">
        <v>0</v>
      </c>
      <c r="B18231" s="35" t="str">
        <f t="shared" si="286"/>
        <v>10700013</v>
      </c>
      <c r="C18231" s="32" t="s">
        <v>298</v>
      </c>
      <c r="D18231" s="33">
        <v>2517740.23</v>
      </c>
      <c r="E18231" s="33">
        <v>84661.66</v>
      </c>
    </row>
    <row r="18232" spans="1:5" x14ac:dyDescent="0.25">
      <c r="A18232">
        <v>0</v>
      </c>
      <c r="B18232" s="35" t="str">
        <f t="shared" si="286"/>
        <v>10700023</v>
      </c>
      <c r="C18232" s="32" t="s">
        <v>1763</v>
      </c>
      <c r="D18232" s="33">
        <v>-393750</v>
      </c>
      <c r="E18232" s="33">
        <v>0</v>
      </c>
    </row>
    <row r="18233" spans="1:5" x14ac:dyDescent="0.25">
      <c r="A18233">
        <v>0</v>
      </c>
      <c r="B18233" s="35" t="str">
        <f t="shared" si="286"/>
        <v>10700051</v>
      </c>
      <c r="C18233" s="32" t="s">
        <v>299</v>
      </c>
      <c r="D18233" s="33">
        <v>0</v>
      </c>
      <c r="E18233" s="33">
        <v>120144.81</v>
      </c>
    </row>
    <row r="18234" spans="1:5" x14ac:dyDescent="0.25">
      <c r="A18234">
        <v>0</v>
      </c>
      <c r="B18234" s="35" t="str">
        <f t="shared" si="286"/>
        <v>10700501</v>
      </c>
      <c r="C18234" s="32" t="s">
        <v>300</v>
      </c>
      <c r="D18234" s="33">
        <v>243163405.27000001</v>
      </c>
      <c r="E18234" s="33">
        <v>262386442.28</v>
      </c>
    </row>
    <row r="18235" spans="1:5" x14ac:dyDescent="0.25">
      <c r="A18235">
        <v>0</v>
      </c>
      <c r="B18235" s="35" t="str">
        <f t="shared" si="286"/>
        <v>10700502</v>
      </c>
      <c r="C18235" s="32" t="s">
        <v>301</v>
      </c>
      <c r="D18235" s="33">
        <v>93676362.579999998</v>
      </c>
      <c r="E18235" s="33">
        <v>119375202.47</v>
      </c>
    </row>
    <row r="18236" spans="1:5" x14ac:dyDescent="0.25">
      <c r="A18236">
        <v>0</v>
      </c>
      <c r="B18236" s="35" t="str">
        <f t="shared" si="286"/>
        <v>10700503</v>
      </c>
      <c r="C18236" s="32" t="s">
        <v>302</v>
      </c>
      <c r="D18236" s="33">
        <v>122041488.81</v>
      </c>
      <c r="E18236" s="33">
        <v>114223956.97</v>
      </c>
    </row>
    <row r="18237" spans="1:5" x14ac:dyDescent="0.25">
      <c r="A18237">
        <v>0</v>
      </c>
      <c r="B18237" s="35" t="str">
        <f t="shared" si="286"/>
        <v>10700601</v>
      </c>
      <c r="C18237" s="32" t="s">
        <v>1732</v>
      </c>
      <c r="D18237" s="33">
        <v>0</v>
      </c>
      <c r="E18237" s="33">
        <v>212500</v>
      </c>
    </row>
    <row r="18238" spans="1:5" x14ac:dyDescent="0.25">
      <c r="A18238">
        <v>0</v>
      </c>
      <c r="B18238" s="35" t="str">
        <f t="shared" si="286"/>
        <v>10700602</v>
      </c>
      <c r="C18238" s="32" t="s">
        <v>303</v>
      </c>
      <c r="D18238" s="33">
        <v>8948200</v>
      </c>
      <c r="E18238" s="33">
        <v>9251250</v>
      </c>
    </row>
    <row r="18239" spans="1:5" x14ac:dyDescent="0.25">
      <c r="A18239">
        <v>0</v>
      </c>
      <c r="B18239" s="35" t="str">
        <f t="shared" si="286"/>
        <v>10700603</v>
      </c>
      <c r="C18239" s="32" t="s">
        <v>1764</v>
      </c>
      <c r="D18239" s="33">
        <v>40244.230000000003</v>
      </c>
      <c r="E18239" s="33">
        <v>0</v>
      </c>
    </row>
    <row r="18240" spans="1:5" x14ac:dyDescent="0.25">
      <c r="A18240">
        <v>0</v>
      </c>
      <c r="B18240" s="35" t="str">
        <f t="shared" si="286"/>
        <v xml:space="preserve">F107    </v>
      </c>
      <c r="C18240" s="25" t="s">
        <v>304</v>
      </c>
      <c r="D18240" s="26">
        <v>469993691.12</v>
      </c>
      <c r="E18240" s="26">
        <v>505333575.91000003</v>
      </c>
    </row>
    <row r="18241" spans="1:5" x14ac:dyDescent="0.25">
      <c r="A18241">
        <v>0</v>
      </c>
      <c r="B18241" s="35" t="str">
        <f t="shared" si="286"/>
        <v>F1-P110.</v>
      </c>
      <c r="C18241" s="25" t="s">
        <v>189</v>
      </c>
      <c r="D18241" s="26">
        <v>469993691.12</v>
      </c>
      <c r="E18241" s="26">
        <v>505333575.91000003</v>
      </c>
    </row>
    <row r="18242" spans="1:5" x14ac:dyDescent="0.25">
      <c r="A18242">
        <v>0</v>
      </c>
      <c r="B18242" s="35" t="str">
        <f t="shared" si="286"/>
        <v>F1-P110.</v>
      </c>
      <c r="C18242" s="25" t="s">
        <v>190</v>
      </c>
      <c r="D18242" s="26">
        <v>14309235720.709999</v>
      </c>
      <c r="E18242" s="26">
        <v>14692343071.040001</v>
      </c>
    </row>
    <row r="18243" spans="1:5" x14ac:dyDescent="0.25">
      <c r="A18243">
        <v>0</v>
      </c>
      <c r="B18243" s="35" t="str">
        <f t="shared" si="286"/>
        <v>11100501</v>
      </c>
      <c r="C18243" s="32" t="s">
        <v>305</v>
      </c>
      <c r="D18243" s="34">
        <v>-37819137.579999998</v>
      </c>
      <c r="E18243" s="34">
        <v>-43463375.780000001</v>
      </c>
    </row>
    <row r="18244" spans="1:5" x14ac:dyDescent="0.25">
      <c r="A18244">
        <v>0</v>
      </c>
      <c r="B18244" s="35" t="str">
        <f t="shared" si="286"/>
        <v>11100502</v>
      </c>
      <c r="C18244" s="32" t="s">
        <v>306</v>
      </c>
      <c r="D18244" s="34">
        <v>-6804659.3300000001</v>
      </c>
      <c r="E18244" s="34">
        <v>-8432793.0399999991</v>
      </c>
    </row>
    <row r="18245" spans="1:5" x14ac:dyDescent="0.25">
      <c r="A18245">
        <v>0</v>
      </c>
      <c r="B18245" s="35" t="str">
        <f t="shared" si="286"/>
        <v>11100503</v>
      </c>
      <c r="C18245" s="32" t="s">
        <v>307</v>
      </c>
      <c r="D18245" s="34">
        <v>-100092074.31</v>
      </c>
      <c r="E18245" s="34">
        <v>-113462446.11</v>
      </c>
    </row>
    <row r="18246" spans="1:5" x14ac:dyDescent="0.25">
      <c r="A18246">
        <v>0</v>
      </c>
      <c r="B18246" s="35" t="str">
        <f t="shared" si="286"/>
        <v xml:space="preserve">F111    </v>
      </c>
      <c r="C18246" s="25" t="s">
        <v>308</v>
      </c>
      <c r="D18246" s="27">
        <v>-144715871.22</v>
      </c>
      <c r="E18246" s="27">
        <v>-165358614.93000001</v>
      </c>
    </row>
    <row r="18247" spans="1:5" x14ac:dyDescent="0.25">
      <c r="A18247">
        <v>0</v>
      </c>
      <c r="B18247" s="35" t="str">
        <f t="shared" si="286"/>
        <v>11500001</v>
      </c>
      <c r="C18247" s="32" t="s">
        <v>309</v>
      </c>
      <c r="D18247" s="34">
        <v>-899589</v>
      </c>
      <c r="E18247" s="34">
        <v>-912489</v>
      </c>
    </row>
    <row r="18248" spans="1:5" x14ac:dyDescent="0.25">
      <c r="A18248">
        <v>0</v>
      </c>
      <c r="B18248" s="35" t="str">
        <f t="shared" si="286"/>
        <v>11500011</v>
      </c>
      <c r="C18248" s="32" t="s">
        <v>310</v>
      </c>
      <c r="D18248" s="34">
        <v>-302358.01</v>
      </c>
      <c r="E18248" s="34">
        <v>-302358.01</v>
      </c>
    </row>
    <row r="18249" spans="1:5" x14ac:dyDescent="0.25">
      <c r="A18249">
        <v>0</v>
      </c>
      <c r="B18249" s="35" t="str">
        <f t="shared" si="286"/>
        <v>11500031</v>
      </c>
      <c r="C18249" s="32" t="s">
        <v>311</v>
      </c>
      <c r="D18249" s="34">
        <v>-61147338.659999996</v>
      </c>
      <c r="E18249" s="34">
        <v>-62473788.659999996</v>
      </c>
    </row>
    <row r="18250" spans="1:5" x14ac:dyDescent="0.25">
      <c r="A18250">
        <v>0</v>
      </c>
      <c r="B18250" s="35" t="str">
        <f t="shared" si="286"/>
        <v>11500041</v>
      </c>
      <c r="C18250" s="32" t="s">
        <v>312</v>
      </c>
      <c r="D18250" s="34">
        <v>-37183639.159999996</v>
      </c>
      <c r="E18250" s="34">
        <v>-39491888.840000004</v>
      </c>
    </row>
    <row r="18251" spans="1:5" x14ac:dyDescent="0.25">
      <c r="A18251">
        <v>0</v>
      </c>
      <c r="B18251" s="35" t="str">
        <f t="shared" si="286"/>
        <v>11500051</v>
      </c>
      <c r="C18251" s="32" t="s">
        <v>313</v>
      </c>
      <c r="D18251" s="34">
        <v>-16950332.899999999</v>
      </c>
      <c r="E18251" s="34">
        <v>-16950332.899999999</v>
      </c>
    </row>
    <row r="18252" spans="1:5" x14ac:dyDescent="0.25">
      <c r="A18252">
        <v>0</v>
      </c>
      <c r="B18252" s="35" t="str">
        <f t="shared" si="286"/>
        <v>11500061</v>
      </c>
      <c r="C18252" s="32" t="s">
        <v>314</v>
      </c>
      <c r="D18252" s="34">
        <v>-4722274.37</v>
      </c>
      <c r="E18252" s="34">
        <v>-5294771.2699999996</v>
      </c>
    </row>
    <row r="18253" spans="1:5" x14ac:dyDescent="0.25">
      <c r="A18253">
        <v>0</v>
      </c>
      <c r="B18253" s="35" t="str">
        <f t="shared" si="286"/>
        <v xml:space="preserve">F115    </v>
      </c>
      <c r="C18253" s="25" t="s">
        <v>315</v>
      </c>
      <c r="D18253" s="27">
        <v>-121205532.09999999</v>
      </c>
      <c r="E18253" s="27">
        <v>-125425628.68000001</v>
      </c>
    </row>
    <row r="18254" spans="1:5" x14ac:dyDescent="0.25">
      <c r="A18254">
        <v>0</v>
      </c>
      <c r="B18254" s="35" t="str">
        <f t="shared" si="286"/>
        <v>10800061</v>
      </c>
      <c r="C18254" s="32" t="s">
        <v>316</v>
      </c>
      <c r="D18254" s="34">
        <v>-77544030.390000001</v>
      </c>
      <c r="E18254" s="34">
        <v>-76812966.530000001</v>
      </c>
    </row>
    <row r="18255" spans="1:5" x14ac:dyDescent="0.25">
      <c r="A18255">
        <v>0</v>
      </c>
      <c r="B18255" s="35" t="str">
        <f t="shared" si="286"/>
        <v>10800062</v>
      </c>
      <c r="C18255" s="32" t="s">
        <v>317</v>
      </c>
      <c r="D18255" s="34">
        <v>-291755611.38</v>
      </c>
      <c r="E18255" s="34">
        <v>-308227930.37</v>
      </c>
    </row>
    <row r="18256" spans="1:5" x14ac:dyDescent="0.25">
      <c r="A18256">
        <v>0</v>
      </c>
      <c r="B18256" s="35" t="str">
        <f t="shared" si="286"/>
        <v>10800071</v>
      </c>
      <c r="C18256" s="32" t="s">
        <v>318</v>
      </c>
      <c r="D18256" s="34">
        <v>121715325.52</v>
      </c>
      <c r="E18256" s="34">
        <v>76812966.530000001</v>
      </c>
    </row>
    <row r="18257" spans="1:5" x14ac:dyDescent="0.25">
      <c r="A18257">
        <v>0</v>
      </c>
      <c r="B18257" s="35" t="str">
        <f t="shared" si="286"/>
        <v>10800072</v>
      </c>
      <c r="C18257" s="32" t="s">
        <v>319</v>
      </c>
      <c r="D18257" s="34">
        <v>291755611.38</v>
      </c>
      <c r="E18257" s="34">
        <v>308227930.37</v>
      </c>
    </row>
    <row r="18258" spans="1:5" x14ac:dyDescent="0.25">
      <c r="A18258">
        <v>0</v>
      </c>
      <c r="B18258" s="35" t="str">
        <f t="shared" si="286"/>
        <v>10800501</v>
      </c>
      <c r="C18258" s="32" t="s">
        <v>320</v>
      </c>
      <c r="D18258" s="34">
        <v>-3572966949.0100002</v>
      </c>
      <c r="E18258" s="34">
        <v>-3656793635.96</v>
      </c>
    </row>
    <row r="18259" spans="1:5" x14ac:dyDescent="0.25">
      <c r="A18259">
        <v>0</v>
      </c>
      <c r="B18259" s="35" t="str">
        <f t="shared" si="286"/>
        <v>10800502</v>
      </c>
      <c r="C18259" s="32" t="s">
        <v>321</v>
      </c>
      <c r="D18259" s="34">
        <v>-1364812625.96</v>
      </c>
      <c r="E18259" s="34">
        <v>-1412989707.99</v>
      </c>
    </row>
    <row r="18260" spans="1:5" x14ac:dyDescent="0.25">
      <c r="A18260">
        <v>0</v>
      </c>
      <c r="B18260" s="35" t="str">
        <f t="shared" si="286"/>
        <v>10800503</v>
      </c>
      <c r="C18260" s="32" t="s">
        <v>322</v>
      </c>
      <c r="D18260" s="34">
        <v>-108583121.23</v>
      </c>
      <c r="E18260" s="34">
        <v>-119402724.39</v>
      </c>
    </row>
    <row r="18261" spans="1:5" x14ac:dyDescent="0.25">
      <c r="A18261">
        <v>0</v>
      </c>
      <c r="B18261" s="35" t="str">
        <f t="shared" si="286"/>
        <v>10800541</v>
      </c>
      <c r="C18261" s="32" t="s">
        <v>323</v>
      </c>
      <c r="D18261" s="34">
        <v>10591986.880000001</v>
      </c>
      <c r="E18261" s="34">
        <v>14970122.27</v>
      </c>
    </row>
    <row r="18262" spans="1:5" x14ac:dyDescent="0.25">
      <c r="A18262">
        <v>0</v>
      </c>
      <c r="B18262" s="35" t="str">
        <f t="shared" si="286"/>
        <v>10800543</v>
      </c>
      <c r="C18262" s="32" t="s">
        <v>324</v>
      </c>
      <c r="D18262" s="34">
        <v>77981.240000000005</v>
      </c>
      <c r="E18262" s="34">
        <v>89356.1</v>
      </c>
    </row>
    <row r="18263" spans="1:5" x14ac:dyDescent="0.25">
      <c r="A18263">
        <v>0</v>
      </c>
      <c r="B18263" s="35" t="str">
        <f t="shared" si="286"/>
        <v>10800552</v>
      </c>
      <c r="C18263" s="32" t="s">
        <v>325</v>
      </c>
      <c r="D18263" s="34">
        <v>4712548.1900000004</v>
      </c>
      <c r="E18263" s="34">
        <v>6793134.9199999999</v>
      </c>
    </row>
    <row r="18264" spans="1:5" x14ac:dyDescent="0.25">
      <c r="A18264">
        <v>0</v>
      </c>
      <c r="B18264" s="35" t="str">
        <f t="shared" si="286"/>
        <v>10800611</v>
      </c>
      <c r="C18264" s="32" t="s">
        <v>326</v>
      </c>
      <c r="D18264" s="33">
        <v>0</v>
      </c>
      <c r="E18264" s="33">
        <v>0</v>
      </c>
    </row>
    <row r="18265" spans="1:5" x14ac:dyDescent="0.25">
      <c r="A18265">
        <v>0</v>
      </c>
      <c r="B18265" s="35" t="str">
        <f t="shared" si="286"/>
        <v>10800621</v>
      </c>
      <c r="C18265" s="32" t="s">
        <v>327</v>
      </c>
      <c r="D18265" s="33">
        <v>0</v>
      </c>
      <c r="E18265" s="33">
        <v>0</v>
      </c>
    </row>
    <row r="18266" spans="1:5" x14ac:dyDescent="0.25">
      <c r="A18266">
        <v>0</v>
      </c>
      <c r="B18266" s="35" t="str">
        <f t="shared" si="286"/>
        <v>10800631</v>
      </c>
      <c r="C18266" s="32" t="s">
        <v>328</v>
      </c>
      <c r="D18266" s="33">
        <v>0</v>
      </c>
      <c r="E18266" s="33">
        <v>0</v>
      </c>
    </row>
    <row r="18267" spans="1:5" x14ac:dyDescent="0.25">
      <c r="A18267">
        <v>0</v>
      </c>
      <c r="B18267" s="35" t="str">
        <f t="shared" ref="B18267:B18330" si="287">LEFT(C18267,8)</f>
        <v>10800701</v>
      </c>
      <c r="C18267" s="32" t="s">
        <v>329</v>
      </c>
      <c r="D18267" s="33">
        <v>0</v>
      </c>
      <c r="E18267" s="33">
        <v>0</v>
      </c>
    </row>
    <row r="18268" spans="1:5" x14ac:dyDescent="0.25">
      <c r="A18268">
        <v>0</v>
      </c>
      <c r="B18268" s="35" t="str">
        <f t="shared" si="287"/>
        <v>10800711</v>
      </c>
      <c r="C18268" s="32" t="s">
        <v>330</v>
      </c>
      <c r="D18268" s="33">
        <v>0</v>
      </c>
      <c r="E18268" s="33">
        <v>0</v>
      </c>
    </row>
    <row r="18269" spans="1:5" x14ac:dyDescent="0.25">
      <c r="A18269">
        <v>0</v>
      </c>
      <c r="B18269" s="35" t="str">
        <f t="shared" si="287"/>
        <v>10800721</v>
      </c>
      <c r="C18269" s="32" t="s">
        <v>331</v>
      </c>
      <c r="D18269" s="33">
        <v>0</v>
      </c>
      <c r="E18269" s="33">
        <v>0</v>
      </c>
    </row>
    <row r="18270" spans="1:5" x14ac:dyDescent="0.25">
      <c r="A18270">
        <v>0</v>
      </c>
      <c r="B18270" s="35" t="str">
        <f t="shared" si="287"/>
        <v>10800741</v>
      </c>
      <c r="C18270" s="32" t="s">
        <v>332</v>
      </c>
      <c r="D18270" s="33">
        <v>0</v>
      </c>
      <c r="E18270" s="33">
        <v>0</v>
      </c>
    </row>
    <row r="18271" spans="1:5" x14ac:dyDescent="0.25">
      <c r="A18271">
        <v>0</v>
      </c>
      <c r="B18271" s="35" t="str">
        <f t="shared" si="287"/>
        <v>10800751</v>
      </c>
      <c r="C18271" s="32" t="s">
        <v>333</v>
      </c>
      <c r="D18271" s="33">
        <v>0</v>
      </c>
      <c r="E18271" s="33">
        <v>0</v>
      </c>
    </row>
    <row r="18272" spans="1:5" x14ac:dyDescent="0.25">
      <c r="A18272">
        <v>0</v>
      </c>
      <c r="B18272" s="35" t="str">
        <f t="shared" si="287"/>
        <v>10800831</v>
      </c>
      <c r="C18272" s="32" t="s">
        <v>334</v>
      </c>
      <c r="D18272" s="33">
        <v>0</v>
      </c>
      <c r="E18272" s="33">
        <v>0</v>
      </c>
    </row>
    <row r="18273" spans="1:5" x14ac:dyDescent="0.25">
      <c r="A18273">
        <v>0</v>
      </c>
      <c r="B18273" s="35" t="str">
        <f t="shared" si="287"/>
        <v xml:space="preserve">F108    </v>
      </c>
      <c r="C18273" s="25" t="s">
        <v>335</v>
      </c>
      <c r="D18273" s="27">
        <v>-4986808884.7600002</v>
      </c>
      <c r="E18273" s="27">
        <v>-5167333455.0500002</v>
      </c>
    </row>
    <row r="18274" spans="1:5" x14ac:dyDescent="0.25">
      <c r="A18274">
        <v>0</v>
      </c>
      <c r="B18274" s="35" t="str">
        <f t="shared" si="287"/>
        <v>F1-P110.</v>
      </c>
      <c r="C18274" s="25" t="s">
        <v>191</v>
      </c>
      <c r="D18274" s="27">
        <v>-5252730288.0799999</v>
      </c>
      <c r="E18274" s="27">
        <v>-5458117698.6599998</v>
      </c>
    </row>
    <row r="18275" spans="1:5" x14ac:dyDescent="0.25">
      <c r="A18275">
        <v>0</v>
      </c>
      <c r="B18275" s="35" t="str">
        <f t="shared" si="287"/>
        <v>F1-P110.</v>
      </c>
      <c r="C18275" s="25" t="s">
        <v>192</v>
      </c>
      <c r="D18275" s="26">
        <v>9056505432.6299992</v>
      </c>
      <c r="E18275" s="26">
        <v>9234225372.3799992</v>
      </c>
    </row>
    <row r="18276" spans="1:5" x14ac:dyDescent="0.25">
      <c r="A18276">
        <v>0</v>
      </c>
      <c r="B18276" s="35" t="str">
        <f t="shared" si="287"/>
        <v>F1-P110.</v>
      </c>
      <c r="C18276" s="25" t="s">
        <v>193</v>
      </c>
      <c r="D18276" s="26">
        <v>9056505432.6299992</v>
      </c>
      <c r="E18276" s="26">
        <v>9234225372.3799992</v>
      </c>
    </row>
    <row r="18277" spans="1:5" x14ac:dyDescent="0.25">
      <c r="A18277">
        <v>0</v>
      </c>
      <c r="B18277" s="35" t="str">
        <f t="shared" si="287"/>
        <v>11710002</v>
      </c>
      <c r="C18277" s="32" t="s">
        <v>336</v>
      </c>
      <c r="D18277" s="33">
        <v>0</v>
      </c>
      <c r="E18277" s="33">
        <v>0</v>
      </c>
    </row>
    <row r="18278" spans="1:5" x14ac:dyDescent="0.25">
      <c r="A18278">
        <v>0</v>
      </c>
      <c r="B18278" s="35" t="str">
        <f t="shared" si="287"/>
        <v xml:space="preserve">F117-1  </v>
      </c>
      <c r="C18278" s="25" t="s">
        <v>337</v>
      </c>
      <c r="D18278" s="26">
        <v>0</v>
      </c>
      <c r="E18278" s="26">
        <v>0</v>
      </c>
    </row>
    <row r="18279" spans="1:5" x14ac:dyDescent="0.25">
      <c r="A18279">
        <v>0</v>
      </c>
      <c r="B18279" s="35" t="str">
        <f t="shared" si="287"/>
        <v>11730002</v>
      </c>
      <c r="C18279" s="32" t="s">
        <v>1765</v>
      </c>
      <c r="D18279" s="33">
        <v>8654564.4700000007</v>
      </c>
      <c r="E18279" s="33">
        <v>8654564.4700000007</v>
      </c>
    </row>
    <row r="18280" spans="1:5" x14ac:dyDescent="0.25">
      <c r="A18280">
        <v>0</v>
      </c>
      <c r="B18280" s="35" t="str">
        <f t="shared" si="287"/>
        <v xml:space="preserve">F117-3  </v>
      </c>
      <c r="C18280" s="25" t="s">
        <v>1766</v>
      </c>
      <c r="D18280" s="26">
        <v>8654564.4700000007</v>
      </c>
      <c r="E18280" s="26">
        <v>8654564.4700000007</v>
      </c>
    </row>
    <row r="18281" spans="1:5" x14ac:dyDescent="0.25">
      <c r="A18281">
        <v>0</v>
      </c>
      <c r="B18281" s="35" t="str">
        <f t="shared" si="287"/>
        <v>F1-P110.</v>
      </c>
      <c r="C18281" s="28" t="s">
        <v>194</v>
      </c>
      <c r="D18281" s="29">
        <v>8654564.4700000007</v>
      </c>
      <c r="E18281" s="29">
        <v>8654564.4700000007</v>
      </c>
    </row>
    <row r="18282" spans="1:5" x14ac:dyDescent="0.25">
      <c r="A18282">
        <v>0</v>
      </c>
      <c r="B18282" s="35" t="str">
        <f t="shared" si="287"/>
        <v>12100503</v>
      </c>
      <c r="C18282" s="32" t="s">
        <v>338</v>
      </c>
      <c r="D18282" s="33">
        <v>-143201.49</v>
      </c>
      <c r="E18282" s="33">
        <v>160734.29</v>
      </c>
    </row>
    <row r="18283" spans="1:5" x14ac:dyDescent="0.25">
      <c r="A18283">
        <v>0</v>
      </c>
      <c r="B18283" s="35" t="str">
        <f t="shared" si="287"/>
        <v>12100513</v>
      </c>
      <c r="C18283" s="32" t="s">
        <v>339</v>
      </c>
      <c r="D18283" s="33">
        <v>2930021.94</v>
      </c>
      <c r="E18283" s="33">
        <v>2894563.9</v>
      </c>
    </row>
    <row r="18284" spans="1:5" x14ac:dyDescent="0.25">
      <c r="A18284">
        <v>0</v>
      </c>
      <c r="B18284" s="35" t="str">
        <f t="shared" si="287"/>
        <v xml:space="preserve">F121    </v>
      </c>
      <c r="C18284" s="25" t="s">
        <v>340</v>
      </c>
      <c r="D18284" s="26">
        <v>2786820.45</v>
      </c>
      <c r="E18284" s="26">
        <v>3055298.19</v>
      </c>
    </row>
    <row r="18285" spans="1:5" x14ac:dyDescent="0.25">
      <c r="A18285">
        <v>0</v>
      </c>
      <c r="B18285" s="35" t="str">
        <f t="shared" si="287"/>
        <v>F1-P110.</v>
      </c>
      <c r="C18285" s="25" t="s">
        <v>195</v>
      </c>
      <c r="D18285" s="26">
        <v>2786820.45</v>
      </c>
      <c r="E18285" s="26">
        <v>3055298.19</v>
      </c>
    </row>
    <row r="18286" spans="1:5" x14ac:dyDescent="0.25">
      <c r="A18286">
        <v>0</v>
      </c>
      <c r="B18286" s="35" t="str">
        <f t="shared" si="287"/>
        <v>12200503</v>
      </c>
      <c r="C18286" s="32" t="s">
        <v>341</v>
      </c>
      <c r="D18286" s="33">
        <v>343834.41</v>
      </c>
      <c r="E18286" s="33">
        <v>-25296.42</v>
      </c>
    </row>
    <row r="18287" spans="1:5" x14ac:dyDescent="0.25">
      <c r="A18287">
        <v>0</v>
      </c>
      <c r="B18287" s="35" t="str">
        <f t="shared" si="287"/>
        <v xml:space="preserve">F122    </v>
      </c>
      <c r="C18287" s="25" t="s">
        <v>342</v>
      </c>
      <c r="D18287" s="26">
        <v>343834.41</v>
      </c>
      <c r="E18287" s="26">
        <v>-25296.42</v>
      </c>
    </row>
    <row r="18288" spans="1:5" x14ac:dyDescent="0.25">
      <c r="A18288">
        <v>0</v>
      </c>
      <c r="B18288" s="35" t="str">
        <f t="shared" si="287"/>
        <v>F1-P110.</v>
      </c>
      <c r="C18288" s="25" t="s">
        <v>196</v>
      </c>
      <c r="D18288" s="26">
        <v>343834.41</v>
      </c>
      <c r="E18288" s="26">
        <v>-25296.42</v>
      </c>
    </row>
    <row r="18289" spans="1:5" x14ac:dyDescent="0.25">
      <c r="A18289">
        <v>0</v>
      </c>
      <c r="B18289" s="35" t="str">
        <f t="shared" si="287"/>
        <v>12310000</v>
      </c>
      <c r="C18289" s="32" t="s">
        <v>343</v>
      </c>
      <c r="D18289" s="33">
        <v>29527738</v>
      </c>
      <c r="E18289" s="33">
        <v>27252764</v>
      </c>
    </row>
    <row r="18290" spans="1:5" x14ac:dyDescent="0.25">
      <c r="A18290">
        <v>0</v>
      </c>
      <c r="B18290" s="35" t="str">
        <f t="shared" si="287"/>
        <v xml:space="preserve">F123-1  </v>
      </c>
      <c r="C18290" s="25" t="s">
        <v>344</v>
      </c>
      <c r="D18290" s="26">
        <v>29527738</v>
      </c>
      <c r="E18290" s="26">
        <v>27252764</v>
      </c>
    </row>
    <row r="18291" spans="1:5" x14ac:dyDescent="0.25">
      <c r="A18291">
        <v>0</v>
      </c>
      <c r="B18291" s="35" t="str">
        <f t="shared" si="287"/>
        <v>F1-P110.</v>
      </c>
      <c r="C18291" s="25" t="s">
        <v>197</v>
      </c>
      <c r="D18291" s="26">
        <v>29527738</v>
      </c>
      <c r="E18291" s="26">
        <v>27252764</v>
      </c>
    </row>
    <row r="18292" spans="1:5" x14ac:dyDescent="0.25">
      <c r="A18292">
        <v>0</v>
      </c>
      <c r="B18292" s="35" t="str">
        <f t="shared" si="287"/>
        <v>12400043</v>
      </c>
      <c r="C18292" s="32" t="s">
        <v>345</v>
      </c>
      <c r="D18292" s="33">
        <v>47495247.350000001</v>
      </c>
      <c r="E18292" s="33">
        <v>48636522.5</v>
      </c>
    </row>
    <row r="18293" spans="1:5" x14ac:dyDescent="0.25">
      <c r="A18293">
        <v>0</v>
      </c>
      <c r="B18293" s="35" t="str">
        <f t="shared" si="287"/>
        <v>12400503</v>
      </c>
      <c r="C18293" s="32" t="s">
        <v>346</v>
      </c>
      <c r="D18293" s="33">
        <v>370053.8</v>
      </c>
      <c r="E18293" s="33">
        <v>333361.59000000003</v>
      </c>
    </row>
    <row r="18294" spans="1:5" x14ac:dyDescent="0.25">
      <c r="A18294">
        <v>0</v>
      </c>
      <c r="B18294" s="35" t="str">
        <f t="shared" si="287"/>
        <v>12400542</v>
      </c>
      <c r="C18294" s="32" t="s">
        <v>347</v>
      </c>
      <c r="D18294" s="33">
        <v>-6319950</v>
      </c>
      <c r="E18294" s="33">
        <v>-6319950</v>
      </c>
    </row>
    <row r="18295" spans="1:5" x14ac:dyDescent="0.25">
      <c r="A18295">
        <v>0</v>
      </c>
      <c r="B18295" s="35" t="str">
        <f t="shared" si="287"/>
        <v>12400552</v>
      </c>
      <c r="C18295" s="32" t="s">
        <v>348</v>
      </c>
      <c r="D18295" s="33">
        <v>6319950</v>
      </c>
      <c r="E18295" s="33">
        <v>6319950</v>
      </c>
    </row>
    <row r="18296" spans="1:5" x14ac:dyDescent="0.25">
      <c r="A18296">
        <v>0</v>
      </c>
      <c r="B18296" s="35" t="str">
        <f t="shared" si="287"/>
        <v>12400553</v>
      </c>
      <c r="C18296" s="32" t="s">
        <v>349</v>
      </c>
      <c r="D18296" s="33">
        <v>1240700.33</v>
      </c>
      <c r="E18296" s="33">
        <v>1191702.42</v>
      </c>
    </row>
    <row r="18297" spans="1:5" x14ac:dyDescent="0.25">
      <c r="A18297">
        <v>0</v>
      </c>
      <c r="B18297" s="35" t="str">
        <f t="shared" si="287"/>
        <v xml:space="preserve">F124    </v>
      </c>
      <c r="C18297" s="25" t="s">
        <v>350</v>
      </c>
      <c r="D18297" s="26">
        <v>49106001.479999997</v>
      </c>
      <c r="E18297" s="26">
        <v>50161586.509999998</v>
      </c>
    </row>
    <row r="18298" spans="1:5" x14ac:dyDescent="0.25">
      <c r="A18298">
        <v>0</v>
      </c>
      <c r="B18298" s="35" t="str">
        <f t="shared" si="287"/>
        <v>F1-P110.</v>
      </c>
      <c r="C18298" s="25" t="s">
        <v>198</v>
      </c>
      <c r="D18298" s="26">
        <v>49106001.479999997</v>
      </c>
      <c r="E18298" s="26">
        <v>50161586.509999998</v>
      </c>
    </row>
    <row r="18299" spans="1:5" x14ac:dyDescent="0.25">
      <c r="A18299">
        <v>0</v>
      </c>
      <c r="B18299" s="35" t="str">
        <f t="shared" si="287"/>
        <v>12800001</v>
      </c>
      <c r="C18299" s="32" t="s">
        <v>351</v>
      </c>
      <c r="D18299" s="33">
        <v>18500000</v>
      </c>
      <c r="E18299" s="33">
        <v>18500000</v>
      </c>
    </row>
    <row r="18300" spans="1:5" x14ac:dyDescent="0.25">
      <c r="A18300">
        <v>0</v>
      </c>
      <c r="B18300" s="35" t="str">
        <f t="shared" si="287"/>
        <v>12800011</v>
      </c>
      <c r="C18300" s="32" t="s">
        <v>352</v>
      </c>
      <c r="D18300" s="33">
        <v>1663332.79</v>
      </c>
      <c r="E18300" s="33">
        <v>1664574.16</v>
      </c>
    </row>
    <row r="18301" spans="1:5" x14ac:dyDescent="0.25">
      <c r="A18301">
        <v>0</v>
      </c>
      <c r="B18301" s="35" t="str">
        <f t="shared" si="287"/>
        <v xml:space="preserve">F128    </v>
      </c>
      <c r="C18301" s="25" t="s">
        <v>353</v>
      </c>
      <c r="D18301" s="26">
        <v>20163332.789999999</v>
      </c>
      <c r="E18301" s="26">
        <v>20164574.16</v>
      </c>
    </row>
    <row r="18302" spans="1:5" x14ac:dyDescent="0.25">
      <c r="A18302">
        <v>0</v>
      </c>
      <c r="B18302" s="35" t="str">
        <f t="shared" si="287"/>
        <v>F1-P110.</v>
      </c>
      <c r="C18302" s="25" t="s">
        <v>199</v>
      </c>
      <c r="D18302" s="26">
        <v>20163332.789999999</v>
      </c>
      <c r="E18302" s="26">
        <v>20164574.16</v>
      </c>
    </row>
    <row r="18303" spans="1:5" x14ac:dyDescent="0.25">
      <c r="A18303">
        <v>0</v>
      </c>
      <c r="B18303" s="35" t="str">
        <f t="shared" si="287"/>
        <v>F1-P110.</v>
      </c>
      <c r="C18303" s="30" t="s">
        <v>200</v>
      </c>
      <c r="D18303" s="31">
        <v>101927727.13</v>
      </c>
      <c r="E18303" s="31">
        <v>100608926.44</v>
      </c>
    </row>
    <row r="18304" spans="1:5" x14ac:dyDescent="0.25">
      <c r="A18304">
        <v>0</v>
      </c>
      <c r="B18304" s="35" t="str">
        <f t="shared" si="287"/>
        <v>13100543</v>
      </c>
      <c r="C18304" s="32" t="s">
        <v>354</v>
      </c>
      <c r="D18304" s="33">
        <v>13099.16</v>
      </c>
      <c r="E18304" s="33">
        <v>46212.98</v>
      </c>
    </row>
    <row r="18305" spans="1:5" x14ac:dyDescent="0.25">
      <c r="A18305">
        <v>0</v>
      </c>
      <c r="B18305" s="35" t="str">
        <f t="shared" si="287"/>
        <v>13100563</v>
      </c>
      <c r="C18305" s="32" t="s">
        <v>355</v>
      </c>
      <c r="D18305" s="33">
        <v>58867.06</v>
      </c>
      <c r="E18305" s="33">
        <v>64093.26</v>
      </c>
    </row>
    <row r="18306" spans="1:5" x14ac:dyDescent="0.25">
      <c r="A18306">
        <v>0</v>
      </c>
      <c r="B18306" s="35" t="str">
        <f t="shared" si="287"/>
        <v>13100573</v>
      </c>
      <c r="C18306" s="32" t="s">
        <v>356</v>
      </c>
      <c r="D18306" s="33">
        <v>12659.11</v>
      </c>
      <c r="E18306" s="33">
        <v>13355.21</v>
      </c>
    </row>
    <row r="18307" spans="1:5" x14ac:dyDescent="0.25">
      <c r="A18307">
        <v>0</v>
      </c>
      <c r="B18307" s="35" t="str">
        <f t="shared" si="287"/>
        <v>13101003</v>
      </c>
      <c r="C18307" s="32" t="s">
        <v>357</v>
      </c>
      <c r="D18307" s="33">
        <v>6940602.5499999998</v>
      </c>
      <c r="E18307" s="33">
        <v>5500754.7699999996</v>
      </c>
    </row>
    <row r="18308" spans="1:5" x14ac:dyDescent="0.25">
      <c r="A18308">
        <v>0</v>
      </c>
      <c r="B18308" s="35" t="str">
        <f t="shared" si="287"/>
        <v>13101013</v>
      </c>
      <c r="C18308" s="32" t="s">
        <v>358</v>
      </c>
      <c r="D18308" s="33">
        <v>844355.91</v>
      </c>
      <c r="E18308" s="33">
        <v>-2076.04</v>
      </c>
    </row>
    <row r="18309" spans="1:5" x14ac:dyDescent="0.25">
      <c r="A18309">
        <v>0</v>
      </c>
      <c r="B18309" s="35" t="str">
        <f t="shared" si="287"/>
        <v>13101023</v>
      </c>
      <c r="C18309" s="32" t="s">
        <v>359</v>
      </c>
      <c r="D18309" s="33">
        <v>19154470.989999998</v>
      </c>
      <c r="E18309" s="33">
        <v>3917915.36</v>
      </c>
    </row>
    <row r="18310" spans="1:5" x14ac:dyDescent="0.25">
      <c r="A18310">
        <v>0</v>
      </c>
      <c r="B18310" s="35" t="str">
        <f t="shared" si="287"/>
        <v>13101033</v>
      </c>
      <c r="C18310" s="32" t="s">
        <v>360</v>
      </c>
      <c r="D18310" s="33">
        <v>790044.26</v>
      </c>
      <c r="E18310" s="33">
        <v>646495.53</v>
      </c>
    </row>
    <row r="18311" spans="1:5" x14ac:dyDescent="0.25">
      <c r="A18311">
        <v>0</v>
      </c>
      <c r="B18311" s="35" t="str">
        <f t="shared" si="287"/>
        <v>13101093</v>
      </c>
      <c r="C18311" s="32" t="s">
        <v>362</v>
      </c>
      <c r="D18311" s="33">
        <v>-25217.58</v>
      </c>
      <c r="E18311" s="33">
        <v>-1191.17</v>
      </c>
    </row>
    <row r="18312" spans="1:5" x14ac:dyDescent="0.25">
      <c r="A18312">
        <v>0</v>
      </c>
      <c r="B18312" s="35" t="str">
        <f t="shared" si="287"/>
        <v>13101113</v>
      </c>
      <c r="C18312" s="32" t="s">
        <v>363</v>
      </c>
      <c r="D18312" s="33">
        <v>-4844297.99</v>
      </c>
      <c r="E18312" s="33">
        <v>-4665052.9000000004</v>
      </c>
    </row>
    <row r="18313" spans="1:5" x14ac:dyDescent="0.25">
      <c r="A18313">
        <v>0</v>
      </c>
      <c r="B18313" s="35" t="str">
        <f t="shared" si="287"/>
        <v>13101123</v>
      </c>
      <c r="C18313" s="32" t="s">
        <v>364</v>
      </c>
      <c r="D18313" s="33">
        <v>-1682464.29</v>
      </c>
      <c r="E18313" s="33">
        <v>-2309232.1800000002</v>
      </c>
    </row>
    <row r="18314" spans="1:5" x14ac:dyDescent="0.25">
      <c r="A18314">
        <v>0</v>
      </c>
      <c r="B18314" s="35" t="str">
        <f t="shared" si="287"/>
        <v>13101163</v>
      </c>
      <c r="C18314" s="32" t="s">
        <v>366</v>
      </c>
      <c r="D18314" s="33">
        <v>68474.63</v>
      </c>
      <c r="E18314" s="33">
        <v>118011.98</v>
      </c>
    </row>
    <row r="18315" spans="1:5" x14ac:dyDescent="0.25">
      <c r="A18315">
        <v>0</v>
      </c>
      <c r="B18315" s="35" t="str">
        <f t="shared" si="287"/>
        <v>13101183</v>
      </c>
      <c r="C18315" s="32" t="s">
        <v>367</v>
      </c>
      <c r="D18315" s="33">
        <v>2404910.3199999998</v>
      </c>
      <c r="E18315" s="33">
        <v>2163288.59</v>
      </c>
    </row>
    <row r="18316" spans="1:5" x14ac:dyDescent="0.25">
      <c r="A18316">
        <v>0</v>
      </c>
      <c r="B18316" s="35" t="str">
        <f t="shared" si="287"/>
        <v>13101193</v>
      </c>
      <c r="C18316" s="32" t="s">
        <v>368</v>
      </c>
      <c r="D18316" s="33">
        <v>3321.07</v>
      </c>
      <c r="E18316" s="33">
        <v>0</v>
      </c>
    </row>
    <row r="18317" spans="1:5" x14ac:dyDescent="0.25">
      <c r="A18317">
        <v>0</v>
      </c>
      <c r="B18317" s="35" t="str">
        <f t="shared" si="287"/>
        <v>13101253</v>
      </c>
      <c r="C18317" s="32" t="s">
        <v>369</v>
      </c>
      <c r="D18317" s="33">
        <v>845666.45</v>
      </c>
      <c r="E18317" s="33">
        <v>529151.52</v>
      </c>
    </row>
    <row r="18318" spans="1:5" x14ac:dyDescent="0.25">
      <c r="A18318">
        <v>0</v>
      </c>
      <c r="B18318" s="35" t="str">
        <f t="shared" si="287"/>
        <v>13109003</v>
      </c>
      <c r="C18318" s="32" t="s">
        <v>370</v>
      </c>
      <c r="D18318" s="33">
        <v>6303.69</v>
      </c>
      <c r="E18318" s="33">
        <v>9673.4699999999993</v>
      </c>
    </row>
    <row r="18319" spans="1:5" x14ac:dyDescent="0.25">
      <c r="A18319">
        <v>0</v>
      </c>
      <c r="B18319" s="35" t="str">
        <f t="shared" si="287"/>
        <v>13109013</v>
      </c>
      <c r="C18319" s="32" t="s">
        <v>371</v>
      </c>
      <c r="D18319" s="33">
        <v>3866</v>
      </c>
      <c r="E18319" s="33">
        <v>3866</v>
      </c>
    </row>
    <row r="18320" spans="1:5" x14ac:dyDescent="0.25">
      <c r="A18320">
        <v>0</v>
      </c>
      <c r="B18320" s="35" t="str">
        <f t="shared" si="287"/>
        <v xml:space="preserve">F131    </v>
      </c>
      <c r="C18320" s="25" t="s">
        <v>373</v>
      </c>
      <c r="D18320" s="26">
        <v>24594661.34</v>
      </c>
      <c r="E18320" s="26">
        <v>6035266.3799999999</v>
      </c>
    </row>
    <row r="18321" spans="1:5" x14ac:dyDescent="0.25">
      <c r="A18321">
        <v>0</v>
      </c>
      <c r="B18321" s="35" t="str">
        <f t="shared" si="287"/>
        <v>F1-P110.</v>
      </c>
      <c r="C18321" s="25" t="s">
        <v>201</v>
      </c>
      <c r="D18321" s="26">
        <v>24594661.34</v>
      </c>
      <c r="E18321" s="26">
        <v>6035266.3799999999</v>
      </c>
    </row>
    <row r="18322" spans="1:5" x14ac:dyDescent="0.25">
      <c r="A18322">
        <v>0</v>
      </c>
      <c r="B18322" s="35" t="str">
        <f t="shared" si="287"/>
        <v>13400021</v>
      </c>
      <c r="C18322" s="32" t="s">
        <v>374</v>
      </c>
      <c r="D18322" s="33">
        <v>9861609.4000000004</v>
      </c>
      <c r="E18322" s="33">
        <v>9864609.4000000004</v>
      </c>
    </row>
    <row r="18323" spans="1:5" x14ac:dyDescent="0.25">
      <c r="A18323">
        <v>0</v>
      </c>
      <c r="B18323" s="35" t="str">
        <f t="shared" si="287"/>
        <v>13400031</v>
      </c>
      <c r="C18323" s="32" t="s">
        <v>375</v>
      </c>
      <c r="D18323" s="33">
        <v>-9861609.4000000004</v>
      </c>
      <c r="E18323" s="33">
        <v>-9864609.4000000004</v>
      </c>
    </row>
    <row r="18324" spans="1:5" x14ac:dyDescent="0.25">
      <c r="A18324">
        <v>0</v>
      </c>
      <c r="B18324" s="35" t="str">
        <f t="shared" si="287"/>
        <v>13400073</v>
      </c>
      <c r="C18324" s="32" t="s">
        <v>376</v>
      </c>
      <c r="D18324" s="33">
        <v>4847109.1399999997</v>
      </c>
      <c r="E18324" s="33">
        <v>456486.33</v>
      </c>
    </row>
    <row r="18325" spans="1:5" x14ac:dyDescent="0.25">
      <c r="A18325">
        <v>0</v>
      </c>
      <c r="B18325" s="35" t="str">
        <f t="shared" si="287"/>
        <v>13400111</v>
      </c>
      <c r="C18325" s="32" t="s">
        <v>377</v>
      </c>
      <c r="D18325" s="33">
        <v>25000</v>
      </c>
      <c r="E18325" s="33">
        <v>25000</v>
      </c>
    </row>
    <row r="18326" spans="1:5" x14ac:dyDescent="0.25">
      <c r="A18326">
        <v>0</v>
      </c>
      <c r="B18326" s="35" t="str">
        <f t="shared" si="287"/>
        <v>13400211</v>
      </c>
      <c r="C18326" s="32" t="s">
        <v>1767</v>
      </c>
      <c r="D18326" s="33">
        <v>52300</v>
      </c>
      <c r="E18326" s="33">
        <v>0</v>
      </c>
    </row>
    <row r="18327" spans="1:5" x14ac:dyDescent="0.25">
      <c r="A18327">
        <v>0</v>
      </c>
      <c r="B18327" s="35" t="str">
        <f t="shared" si="287"/>
        <v>13400261</v>
      </c>
      <c r="C18327" s="32" t="s">
        <v>378</v>
      </c>
      <c r="D18327" s="33">
        <v>534351</v>
      </c>
      <c r="E18327" s="33">
        <v>534351</v>
      </c>
    </row>
    <row r="18328" spans="1:5" x14ac:dyDescent="0.25">
      <c r="A18328">
        <v>0</v>
      </c>
      <c r="B18328" s="35" t="str">
        <f t="shared" si="287"/>
        <v>13400311</v>
      </c>
      <c r="C18328" s="32" t="s">
        <v>379</v>
      </c>
      <c r="D18328" s="33">
        <v>194700</v>
      </c>
      <c r="E18328" s="33">
        <v>194700</v>
      </c>
    </row>
    <row r="18329" spans="1:5" x14ac:dyDescent="0.25">
      <c r="A18329">
        <v>0</v>
      </c>
      <c r="B18329" s="35" t="str">
        <f t="shared" si="287"/>
        <v>13400321</v>
      </c>
      <c r="C18329" s="32" t="s">
        <v>380</v>
      </c>
      <c r="D18329" s="33">
        <v>94370</v>
      </c>
      <c r="E18329" s="33">
        <v>74370</v>
      </c>
    </row>
    <row r="18330" spans="1:5" x14ac:dyDescent="0.25">
      <c r="A18330">
        <v>0</v>
      </c>
      <c r="B18330" s="35" t="str">
        <f t="shared" si="287"/>
        <v>13400332</v>
      </c>
      <c r="C18330" s="32" t="s">
        <v>381</v>
      </c>
      <c r="D18330" s="33">
        <v>1521535.01</v>
      </c>
      <c r="E18330" s="33">
        <v>1753358.55</v>
      </c>
    </row>
    <row r="18331" spans="1:5" x14ac:dyDescent="0.25">
      <c r="A18331">
        <v>0</v>
      </c>
      <c r="B18331" s="35" t="str">
        <f t="shared" ref="B18331:B18394" si="288">LEFT(C18331,8)</f>
        <v>13400341</v>
      </c>
      <c r="C18331" s="32" t="s">
        <v>382</v>
      </c>
      <c r="D18331" s="33">
        <v>0</v>
      </c>
      <c r="E18331" s="33">
        <v>529560.99</v>
      </c>
    </row>
    <row r="18332" spans="1:5" x14ac:dyDescent="0.25">
      <c r="A18332">
        <v>0</v>
      </c>
      <c r="B18332" s="35" t="str">
        <f t="shared" si="288"/>
        <v xml:space="preserve">F134    </v>
      </c>
      <c r="C18332" s="25" t="s">
        <v>384</v>
      </c>
      <c r="D18332" s="26">
        <v>7269365.1500000004</v>
      </c>
      <c r="E18332" s="26">
        <v>3567826.87</v>
      </c>
    </row>
    <row r="18333" spans="1:5" x14ac:dyDescent="0.25">
      <c r="A18333">
        <v>0</v>
      </c>
      <c r="B18333" s="35" t="str">
        <f t="shared" si="288"/>
        <v>F1-P110.</v>
      </c>
      <c r="C18333" s="25" t="s">
        <v>202</v>
      </c>
      <c r="D18333" s="26">
        <v>7269365.1500000004</v>
      </c>
      <c r="E18333" s="26">
        <v>3567826.87</v>
      </c>
    </row>
    <row r="18334" spans="1:5" x14ac:dyDescent="0.25">
      <c r="A18334">
        <v>0</v>
      </c>
      <c r="B18334" s="35" t="str">
        <f t="shared" si="288"/>
        <v>13500003</v>
      </c>
      <c r="C18334" s="32" t="s">
        <v>385</v>
      </c>
      <c r="D18334" s="33">
        <v>7534.56</v>
      </c>
      <c r="E18334" s="33">
        <v>7534.56</v>
      </c>
    </row>
    <row r="18335" spans="1:5" x14ac:dyDescent="0.25">
      <c r="A18335">
        <v>0</v>
      </c>
      <c r="B18335" s="35" t="str">
        <f t="shared" si="288"/>
        <v>13500041</v>
      </c>
      <c r="C18335" s="32" t="s">
        <v>386</v>
      </c>
      <c r="D18335" s="33">
        <v>258594.59</v>
      </c>
      <c r="E18335" s="33">
        <v>1422323.98</v>
      </c>
    </row>
    <row r="18336" spans="1:5" x14ac:dyDescent="0.25">
      <c r="A18336">
        <v>0</v>
      </c>
      <c r="B18336" s="35" t="str">
        <f t="shared" si="288"/>
        <v>13500051</v>
      </c>
      <c r="C18336" s="32" t="s">
        <v>387</v>
      </c>
      <c r="D18336" s="33">
        <v>73353</v>
      </c>
      <c r="E18336" s="33">
        <v>73353</v>
      </c>
    </row>
    <row r="18337" spans="1:5" x14ac:dyDescent="0.25">
      <c r="A18337">
        <v>0</v>
      </c>
      <c r="B18337" s="35" t="str">
        <f t="shared" si="288"/>
        <v>13500061</v>
      </c>
      <c r="C18337" s="32" t="s">
        <v>388</v>
      </c>
      <c r="D18337" s="33">
        <v>1786010</v>
      </c>
      <c r="E18337" s="33">
        <v>1389397</v>
      </c>
    </row>
    <row r="18338" spans="1:5" x14ac:dyDescent="0.25">
      <c r="A18338">
        <v>0</v>
      </c>
      <c r="B18338" s="35" t="str">
        <f t="shared" si="288"/>
        <v>13500071</v>
      </c>
      <c r="C18338" s="32" t="s">
        <v>389</v>
      </c>
      <c r="D18338" s="33">
        <v>1818485</v>
      </c>
      <c r="E18338" s="33">
        <v>1836506</v>
      </c>
    </row>
    <row r="18339" spans="1:5" x14ac:dyDescent="0.25">
      <c r="A18339">
        <v>0</v>
      </c>
      <c r="B18339" s="35" t="str">
        <f t="shared" si="288"/>
        <v>13500183</v>
      </c>
      <c r="C18339" s="32" t="s">
        <v>390</v>
      </c>
      <c r="D18339" s="33">
        <v>100000</v>
      </c>
      <c r="E18339" s="33">
        <v>100000</v>
      </c>
    </row>
    <row r="18340" spans="1:5" x14ac:dyDescent="0.25">
      <c r="A18340">
        <v>0</v>
      </c>
      <c r="B18340" s="35" t="str">
        <f t="shared" si="288"/>
        <v>13500201</v>
      </c>
      <c r="C18340" s="32" t="s">
        <v>391</v>
      </c>
      <c r="D18340" s="33">
        <v>1024146.3</v>
      </c>
      <c r="E18340" s="33">
        <v>3495374.94</v>
      </c>
    </row>
    <row r="18341" spans="1:5" x14ac:dyDescent="0.25">
      <c r="A18341">
        <v>0</v>
      </c>
      <c r="B18341" s="35" t="str">
        <f t="shared" si="288"/>
        <v>13500203</v>
      </c>
      <c r="C18341" s="32" t="s">
        <v>392</v>
      </c>
      <c r="D18341" s="33">
        <v>0</v>
      </c>
      <c r="E18341" s="33">
        <v>75000</v>
      </c>
    </row>
    <row r="18342" spans="1:5" x14ac:dyDescent="0.25">
      <c r="A18342">
        <v>0</v>
      </c>
      <c r="B18342" s="35" t="str">
        <f t="shared" si="288"/>
        <v xml:space="preserve">F135    </v>
      </c>
      <c r="C18342" s="25" t="s">
        <v>393</v>
      </c>
      <c r="D18342" s="26">
        <v>5068123.45</v>
      </c>
      <c r="E18342" s="26">
        <v>8399489.4800000004</v>
      </c>
    </row>
    <row r="18343" spans="1:5" x14ac:dyDescent="0.25">
      <c r="A18343">
        <v>0</v>
      </c>
      <c r="B18343" s="35" t="str">
        <f t="shared" si="288"/>
        <v>F1-P110.</v>
      </c>
      <c r="C18343" s="25" t="s">
        <v>203</v>
      </c>
      <c r="D18343" s="26">
        <v>5068123.45</v>
      </c>
      <c r="E18343" s="26">
        <v>8399489.4800000004</v>
      </c>
    </row>
    <row r="18344" spans="1:5" x14ac:dyDescent="0.25">
      <c r="A18344">
        <v>0</v>
      </c>
      <c r="B18344" s="35" t="str">
        <f t="shared" si="288"/>
        <v>14100311</v>
      </c>
      <c r="C18344" s="32" t="s">
        <v>396</v>
      </c>
      <c r="D18344" s="33">
        <v>3213241.34</v>
      </c>
      <c r="E18344" s="33">
        <v>2619410.85</v>
      </c>
    </row>
    <row r="18345" spans="1:5" x14ac:dyDescent="0.25">
      <c r="A18345">
        <v>0</v>
      </c>
      <c r="B18345" s="35" t="str">
        <f t="shared" si="288"/>
        <v xml:space="preserve">F141    </v>
      </c>
      <c r="C18345" s="25" t="s">
        <v>397</v>
      </c>
      <c r="D18345" s="26">
        <v>3213241.34</v>
      </c>
      <c r="E18345" s="26">
        <v>2619410.85</v>
      </c>
    </row>
    <row r="18346" spans="1:5" x14ac:dyDescent="0.25">
      <c r="A18346">
        <v>0</v>
      </c>
      <c r="B18346" s="35" t="str">
        <f t="shared" si="288"/>
        <v>F1-P110.</v>
      </c>
      <c r="C18346" s="25" t="s">
        <v>205</v>
      </c>
      <c r="D18346" s="26">
        <v>3213241.34</v>
      </c>
      <c r="E18346" s="26">
        <v>2619410.85</v>
      </c>
    </row>
    <row r="18347" spans="1:5" x14ac:dyDescent="0.25">
      <c r="A18347">
        <v>0</v>
      </c>
      <c r="B18347" s="35" t="str">
        <f t="shared" si="288"/>
        <v>14200003</v>
      </c>
      <c r="C18347" s="32" t="s">
        <v>398</v>
      </c>
      <c r="D18347" s="33">
        <v>0</v>
      </c>
      <c r="E18347" s="33">
        <v>-18.8</v>
      </c>
    </row>
    <row r="18348" spans="1:5" x14ac:dyDescent="0.25">
      <c r="A18348">
        <v>0</v>
      </c>
      <c r="B18348" s="35" t="str">
        <f t="shared" si="288"/>
        <v>14200201</v>
      </c>
      <c r="C18348" s="32" t="s">
        <v>399</v>
      </c>
      <c r="D18348" s="33">
        <v>154344784.28</v>
      </c>
      <c r="E18348" s="33">
        <v>131481065.43000001</v>
      </c>
    </row>
    <row r="18349" spans="1:5" x14ac:dyDescent="0.25">
      <c r="A18349">
        <v>0</v>
      </c>
      <c r="B18349" s="35" t="str">
        <f t="shared" si="288"/>
        <v>14200202</v>
      </c>
      <c r="C18349" s="32" t="s">
        <v>400</v>
      </c>
      <c r="D18349" s="33">
        <v>80251159.819999993</v>
      </c>
      <c r="E18349" s="33">
        <v>43023842.689999998</v>
      </c>
    </row>
    <row r="18350" spans="1:5" x14ac:dyDescent="0.25">
      <c r="A18350">
        <v>0</v>
      </c>
      <c r="B18350" s="35" t="str">
        <f t="shared" si="288"/>
        <v>14200203</v>
      </c>
      <c r="C18350" s="32" t="s">
        <v>401</v>
      </c>
      <c r="D18350" s="33">
        <v>-1713517.01</v>
      </c>
      <c r="E18350" s="33">
        <v>-1513733.67</v>
      </c>
    </row>
    <row r="18351" spans="1:5" x14ac:dyDescent="0.25">
      <c r="A18351">
        <v>0</v>
      </c>
      <c r="B18351" s="35" t="str">
        <f t="shared" si="288"/>
        <v>14200213</v>
      </c>
      <c r="C18351" s="32" t="s">
        <v>402</v>
      </c>
      <c r="D18351" s="33">
        <v>-26171.78</v>
      </c>
      <c r="E18351" s="33">
        <v>-7730.2</v>
      </c>
    </row>
    <row r="18352" spans="1:5" x14ac:dyDescent="0.25">
      <c r="A18352">
        <v>0</v>
      </c>
      <c r="B18352" s="35" t="str">
        <f t="shared" si="288"/>
        <v>14200223</v>
      </c>
      <c r="C18352" s="32" t="s">
        <v>403</v>
      </c>
      <c r="D18352" s="33">
        <v>24041.09</v>
      </c>
      <c r="E18352" s="33">
        <v>24025.09</v>
      </c>
    </row>
    <row r="18353" spans="1:5" x14ac:dyDescent="0.25">
      <c r="A18353">
        <v>0</v>
      </c>
      <c r="B18353" s="35" t="str">
        <f t="shared" si="288"/>
        <v>14200253</v>
      </c>
      <c r="C18353" s="32" t="s">
        <v>404</v>
      </c>
      <c r="D18353" s="33">
        <v>-73895.48</v>
      </c>
      <c r="E18353" s="33">
        <v>-23212.81</v>
      </c>
    </row>
    <row r="18354" spans="1:5" x14ac:dyDescent="0.25">
      <c r="A18354">
        <v>0</v>
      </c>
      <c r="B18354" s="35" t="str">
        <f t="shared" si="288"/>
        <v xml:space="preserve">F142    </v>
      </c>
      <c r="C18354" s="25" t="s">
        <v>405</v>
      </c>
      <c r="D18354" s="26">
        <v>232806400.91999999</v>
      </c>
      <c r="E18354" s="26">
        <v>172984237.72999999</v>
      </c>
    </row>
    <row r="18355" spans="1:5" x14ac:dyDescent="0.25">
      <c r="A18355">
        <v>0</v>
      </c>
      <c r="B18355" s="35" t="str">
        <f t="shared" si="288"/>
        <v>F1-P110.</v>
      </c>
      <c r="C18355" s="25" t="s">
        <v>206</v>
      </c>
      <c r="D18355" s="26">
        <v>232806400.91999999</v>
      </c>
      <c r="E18355" s="26">
        <v>172984237.72999999</v>
      </c>
    </row>
    <row r="18356" spans="1:5" x14ac:dyDescent="0.25">
      <c r="A18356">
        <v>0</v>
      </c>
      <c r="B18356" s="35" t="str">
        <f t="shared" si="288"/>
        <v>14300062</v>
      </c>
      <c r="C18356" s="32" t="s">
        <v>406</v>
      </c>
      <c r="D18356" s="33">
        <v>11722674.4</v>
      </c>
      <c r="E18356" s="33">
        <v>11890594.01</v>
      </c>
    </row>
    <row r="18357" spans="1:5" x14ac:dyDescent="0.25">
      <c r="A18357">
        <v>0</v>
      </c>
      <c r="B18357" s="35" t="str">
        <f t="shared" si="288"/>
        <v>14300072</v>
      </c>
      <c r="C18357" s="32" t="s">
        <v>407</v>
      </c>
      <c r="D18357" s="33">
        <v>402937.51</v>
      </c>
      <c r="E18357" s="33">
        <v>299269.52</v>
      </c>
    </row>
    <row r="18358" spans="1:5" x14ac:dyDescent="0.25">
      <c r="A18358">
        <v>0</v>
      </c>
      <c r="B18358" s="35" t="str">
        <f t="shared" si="288"/>
        <v>14300081</v>
      </c>
      <c r="C18358" s="32" t="s">
        <v>408</v>
      </c>
      <c r="D18358" s="33">
        <v>177208.88</v>
      </c>
      <c r="E18358" s="33">
        <v>1496.25</v>
      </c>
    </row>
    <row r="18359" spans="1:5" x14ac:dyDescent="0.25">
      <c r="A18359">
        <v>0</v>
      </c>
      <c r="B18359" s="35" t="str">
        <f t="shared" si="288"/>
        <v>14300082</v>
      </c>
      <c r="C18359" s="32" t="s">
        <v>409</v>
      </c>
      <c r="D18359" s="33">
        <v>402936.94</v>
      </c>
      <c r="E18359" s="33">
        <v>299269.32</v>
      </c>
    </row>
    <row r="18360" spans="1:5" x14ac:dyDescent="0.25">
      <c r="A18360">
        <v>0</v>
      </c>
      <c r="B18360" s="35" t="str">
        <f t="shared" si="288"/>
        <v>14300141</v>
      </c>
      <c r="C18360" s="32" t="s">
        <v>410</v>
      </c>
      <c r="D18360" s="33">
        <v>16095067.43</v>
      </c>
      <c r="E18360" s="33">
        <v>16075301.109999999</v>
      </c>
    </row>
    <row r="18361" spans="1:5" x14ac:dyDescent="0.25">
      <c r="A18361">
        <v>0</v>
      </c>
      <c r="B18361" s="35" t="str">
        <f t="shared" si="288"/>
        <v>14300151</v>
      </c>
      <c r="C18361" s="32" t="s">
        <v>411</v>
      </c>
      <c r="D18361" s="33">
        <v>2178960.42</v>
      </c>
      <c r="E18361" s="33">
        <v>1365596.83</v>
      </c>
    </row>
    <row r="18362" spans="1:5" x14ac:dyDescent="0.25">
      <c r="A18362">
        <v>0</v>
      </c>
      <c r="B18362" s="35" t="str">
        <f t="shared" si="288"/>
        <v>14300171</v>
      </c>
      <c r="C18362" s="32" t="s">
        <v>412</v>
      </c>
      <c r="D18362" s="33">
        <v>13115849.41</v>
      </c>
      <c r="E18362" s="33">
        <v>9378630.8699999992</v>
      </c>
    </row>
    <row r="18363" spans="1:5" x14ac:dyDescent="0.25">
      <c r="A18363">
        <v>0</v>
      </c>
      <c r="B18363" s="35" t="str">
        <f t="shared" si="288"/>
        <v>14300241</v>
      </c>
      <c r="C18363" s="32" t="s">
        <v>413</v>
      </c>
      <c r="D18363" s="33">
        <v>177019.45</v>
      </c>
      <c r="E18363" s="33">
        <v>177769.45</v>
      </c>
    </row>
    <row r="18364" spans="1:5" x14ac:dyDescent="0.25">
      <c r="A18364">
        <v>0</v>
      </c>
      <c r="B18364" s="35" t="str">
        <f t="shared" si="288"/>
        <v>14300253</v>
      </c>
      <c r="C18364" s="32" t="s">
        <v>414</v>
      </c>
      <c r="D18364" s="33">
        <v>0</v>
      </c>
      <c r="E18364" s="33">
        <v>0</v>
      </c>
    </row>
    <row r="18365" spans="1:5" x14ac:dyDescent="0.25">
      <c r="A18365">
        <v>0</v>
      </c>
      <c r="B18365" s="35" t="str">
        <f t="shared" si="288"/>
        <v>14300261</v>
      </c>
      <c r="C18365" s="32" t="s">
        <v>415</v>
      </c>
      <c r="D18365" s="33">
        <v>4188711.38</v>
      </c>
      <c r="E18365" s="33">
        <v>4112682.46</v>
      </c>
    </row>
    <row r="18366" spans="1:5" x14ac:dyDescent="0.25">
      <c r="A18366">
        <v>0</v>
      </c>
      <c r="B18366" s="35" t="str">
        <f t="shared" si="288"/>
        <v>14300323</v>
      </c>
      <c r="C18366" s="32" t="s">
        <v>416</v>
      </c>
      <c r="D18366" s="33">
        <v>0</v>
      </c>
      <c r="E18366" s="33">
        <v>0</v>
      </c>
    </row>
    <row r="18367" spans="1:5" x14ac:dyDescent="0.25">
      <c r="A18367">
        <v>0</v>
      </c>
      <c r="B18367" s="35" t="str">
        <f t="shared" si="288"/>
        <v>14300333</v>
      </c>
      <c r="C18367" s="32" t="s">
        <v>417</v>
      </c>
      <c r="D18367" s="33">
        <v>38798.730000000003</v>
      </c>
      <c r="E18367" s="33">
        <v>35508.06</v>
      </c>
    </row>
    <row r="18368" spans="1:5" x14ac:dyDescent="0.25">
      <c r="A18368">
        <v>0</v>
      </c>
      <c r="B18368" s="35" t="str">
        <f t="shared" si="288"/>
        <v>14300341</v>
      </c>
      <c r="C18368" s="32" t="s">
        <v>418</v>
      </c>
      <c r="D18368" s="33">
        <v>677792.63</v>
      </c>
      <c r="E18368" s="33">
        <v>246711.22</v>
      </c>
    </row>
    <row r="18369" spans="1:5" x14ac:dyDescent="0.25">
      <c r="A18369">
        <v>0</v>
      </c>
      <c r="B18369" s="35" t="str">
        <f t="shared" si="288"/>
        <v>14300703</v>
      </c>
      <c r="C18369" s="32" t="s">
        <v>419</v>
      </c>
      <c r="D18369" s="33">
        <v>17816965.710000001</v>
      </c>
      <c r="E18369" s="33">
        <v>15485625.41</v>
      </c>
    </row>
    <row r="18370" spans="1:5" x14ac:dyDescent="0.25">
      <c r="A18370">
        <v>0</v>
      </c>
      <c r="B18370" s="35" t="str">
        <f t="shared" si="288"/>
        <v>14300711</v>
      </c>
      <c r="C18370" s="32" t="s">
        <v>420</v>
      </c>
      <c r="D18370" s="33">
        <v>0</v>
      </c>
      <c r="E18370" s="33">
        <v>0</v>
      </c>
    </row>
    <row r="18371" spans="1:5" x14ac:dyDescent="0.25">
      <c r="A18371">
        <v>0</v>
      </c>
      <c r="B18371" s="35" t="str">
        <f t="shared" si="288"/>
        <v>14300713</v>
      </c>
      <c r="C18371" s="32" t="s">
        <v>421</v>
      </c>
      <c r="D18371" s="33">
        <v>44009.77</v>
      </c>
      <c r="E18371" s="33">
        <v>52891.97</v>
      </c>
    </row>
    <row r="18372" spans="1:5" x14ac:dyDescent="0.25">
      <c r="A18372">
        <v>0</v>
      </c>
      <c r="B18372" s="35" t="str">
        <f t="shared" si="288"/>
        <v>14300723</v>
      </c>
      <c r="C18372" s="32" t="s">
        <v>422</v>
      </c>
      <c r="D18372" s="33">
        <v>194632.69</v>
      </c>
      <c r="E18372" s="33">
        <v>603813.82999999996</v>
      </c>
    </row>
    <row r="18373" spans="1:5" x14ac:dyDescent="0.25">
      <c r="A18373">
        <v>0</v>
      </c>
      <c r="B18373" s="35" t="str">
        <f t="shared" si="288"/>
        <v>14300733</v>
      </c>
      <c r="C18373" s="32" t="s">
        <v>423</v>
      </c>
      <c r="D18373" s="33">
        <v>12428203.26</v>
      </c>
      <c r="E18373" s="33">
        <v>11588570.27</v>
      </c>
    </row>
    <row r="18374" spans="1:5" x14ac:dyDescent="0.25">
      <c r="A18374">
        <v>0</v>
      </c>
      <c r="B18374" s="35" t="str">
        <f t="shared" si="288"/>
        <v>14300743</v>
      </c>
      <c r="C18374" s="32" t="s">
        <v>424</v>
      </c>
      <c r="D18374" s="33">
        <v>647672.49</v>
      </c>
      <c r="E18374" s="33">
        <v>586217.18999999994</v>
      </c>
    </row>
    <row r="18375" spans="1:5" x14ac:dyDescent="0.25">
      <c r="A18375">
        <v>0</v>
      </c>
      <c r="B18375" s="35" t="str">
        <f t="shared" si="288"/>
        <v>14300763</v>
      </c>
      <c r="C18375" s="32" t="s">
        <v>425</v>
      </c>
      <c r="D18375" s="33">
        <v>-148625.81</v>
      </c>
      <c r="E18375" s="33">
        <v>1775001.01</v>
      </c>
    </row>
    <row r="18376" spans="1:5" x14ac:dyDescent="0.25">
      <c r="A18376">
        <v>0</v>
      </c>
      <c r="B18376" s="35" t="str">
        <f t="shared" si="288"/>
        <v>14300921</v>
      </c>
      <c r="C18376" s="32" t="s">
        <v>427</v>
      </c>
      <c r="D18376" s="33">
        <v>730267.37</v>
      </c>
      <c r="E18376" s="33">
        <v>730267.37</v>
      </c>
    </row>
    <row r="18377" spans="1:5" x14ac:dyDescent="0.25">
      <c r="A18377">
        <v>0</v>
      </c>
      <c r="B18377" s="35" t="str">
        <f t="shared" si="288"/>
        <v>14301022</v>
      </c>
      <c r="C18377" s="32" t="s">
        <v>428</v>
      </c>
      <c r="D18377" s="33">
        <v>5740099.4299999997</v>
      </c>
      <c r="E18377" s="33">
        <v>4757417.79</v>
      </c>
    </row>
    <row r="18378" spans="1:5" x14ac:dyDescent="0.25">
      <c r="A18378">
        <v>0</v>
      </c>
      <c r="B18378" s="35" t="str">
        <f t="shared" si="288"/>
        <v>14301033</v>
      </c>
      <c r="C18378" s="32" t="s">
        <v>429</v>
      </c>
      <c r="D18378" s="33">
        <v>300090.90000000002</v>
      </c>
      <c r="E18378" s="33">
        <v>364660.75</v>
      </c>
    </row>
    <row r="18379" spans="1:5" x14ac:dyDescent="0.25">
      <c r="A18379">
        <v>0</v>
      </c>
      <c r="B18379" s="35" t="str">
        <f t="shared" si="288"/>
        <v>14301041</v>
      </c>
      <c r="C18379" s="32" t="s">
        <v>1768</v>
      </c>
      <c r="D18379" s="33">
        <v>385</v>
      </c>
      <c r="E18379" s="33">
        <v>385</v>
      </c>
    </row>
    <row r="18380" spans="1:5" x14ac:dyDescent="0.25">
      <c r="A18380">
        <v>0</v>
      </c>
      <c r="B18380" s="35" t="str">
        <f t="shared" si="288"/>
        <v>14301043</v>
      </c>
      <c r="C18380" s="32" t="s">
        <v>430</v>
      </c>
      <c r="D18380" s="33">
        <v>2804157.9</v>
      </c>
      <c r="E18380" s="33">
        <v>3607468.93</v>
      </c>
    </row>
    <row r="18381" spans="1:5" x14ac:dyDescent="0.25">
      <c r="A18381">
        <v>0</v>
      </c>
      <c r="B18381" s="35" t="str">
        <f t="shared" si="288"/>
        <v xml:space="preserve">F143    </v>
      </c>
      <c r="C18381" s="25" t="s">
        <v>431</v>
      </c>
      <c r="D18381" s="26">
        <v>89735815.890000001</v>
      </c>
      <c r="E18381" s="26">
        <v>83435148.620000005</v>
      </c>
    </row>
    <row r="18382" spans="1:5" x14ac:dyDescent="0.25">
      <c r="A18382">
        <v>0</v>
      </c>
      <c r="B18382" s="35" t="str">
        <f t="shared" si="288"/>
        <v>F1-P110.</v>
      </c>
      <c r="C18382" s="25" t="s">
        <v>207</v>
      </c>
      <c r="D18382" s="26">
        <v>89735815.890000001</v>
      </c>
      <c r="E18382" s="26">
        <v>83435148.620000005</v>
      </c>
    </row>
    <row r="18383" spans="1:5" x14ac:dyDescent="0.25">
      <c r="A18383">
        <v>0</v>
      </c>
      <c r="B18383" s="35" t="str">
        <f t="shared" si="288"/>
        <v>14400311</v>
      </c>
      <c r="C18383" s="32" t="s">
        <v>432</v>
      </c>
      <c r="D18383" s="33">
        <v>-6085121.5199999996</v>
      </c>
      <c r="E18383" s="33">
        <v>-5998723.21</v>
      </c>
    </row>
    <row r="18384" spans="1:5" x14ac:dyDescent="0.25">
      <c r="A18384">
        <v>0</v>
      </c>
      <c r="B18384" s="35" t="str">
        <f t="shared" si="288"/>
        <v>14400312</v>
      </c>
      <c r="C18384" s="32" t="s">
        <v>433</v>
      </c>
      <c r="D18384" s="33">
        <v>-1629651.94</v>
      </c>
      <c r="E18384" s="33">
        <v>-2103643.04</v>
      </c>
    </row>
    <row r="18385" spans="1:5" x14ac:dyDescent="0.25">
      <c r="A18385">
        <v>0</v>
      </c>
      <c r="B18385" s="35" t="str">
        <f t="shared" si="288"/>
        <v>14400313</v>
      </c>
      <c r="C18385" s="32" t="s">
        <v>434</v>
      </c>
      <c r="D18385" s="33">
        <v>158986.63</v>
      </c>
      <c r="E18385" s="33">
        <v>158791.99</v>
      </c>
    </row>
    <row r="18386" spans="1:5" x14ac:dyDescent="0.25">
      <c r="A18386">
        <v>0</v>
      </c>
      <c r="B18386" s="35" t="str">
        <f t="shared" si="288"/>
        <v>14400333</v>
      </c>
      <c r="C18386" s="32" t="s">
        <v>1769</v>
      </c>
      <c r="D18386" s="33">
        <v>-144.72999999999999</v>
      </c>
      <c r="E18386" s="33">
        <v>0</v>
      </c>
    </row>
    <row r="18387" spans="1:5" x14ac:dyDescent="0.25">
      <c r="A18387">
        <v>0</v>
      </c>
      <c r="B18387" s="35" t="str">
        <f t="shared" si="288"/>
        <v>14400343</v>
      </c>
      <c r="C18387" s="32" t="s">
        <v>435</v>
      </c>
      <c r="D18387" s="33">
        <v>-1596206.11</v>
      </c>
      <c r="E18387" s="33">
        <v>-1448959.73</v>
      </c>
    </row>
    <row r="18388" spans="1:5" x14ac:dyDescent="0.25">
      <c r="A18388">
        <v>0</v>
      </c>
      <c r="B18388" s="35" t="str">
        <f t="shared" si="288"/>
        <v>14400353</v>
      </c>
      <c r="C18388" s="32" t="s">
        <v>436</v>
      </c>
      <c r="D18388" s="33">
        <v>-645685.11</v>
      </c>
      <c r="E18388" s="33">
        <v>-584229.81000000006</v>
      </c>
    </row>
    <row r="18389" spans="1:5" x14ac:dyDescent="0.25">
      <c r="A18389">
        <v>0</v>
      </c>
      <c r="B18389" s="35" t="str">
        <f t="shared" si="288"/>
        <v xml:space="preserve">F144    </v>
      </c>
      <c r="C18389" s="25" t="s">
        <v>437</v>
      </c>
      <c r="D18389" s="26">
        <v>-9797822.7799999993</v>
      </c>
      <c r="E18389" s="26">
        <v>-9976763.8000000007</v>
      </c>
    </row>
    <row r="18390" spans="1:5" x14ac:dyDescent="0.25">
      <c r="A18390">
        <v>0</v>
      </c>
      <c r="B18390" s="35" t="str">
        <f t="shared" si="288"/>
        <v>F1-P110.</v>
      </c>
      <c r="C18390" s="25" t="s">
        <v>208</v>
      </c>
      <c r="D18390" s="26">
        <v>-9797822.7799999993</v>
      </c>
      <c r="E18390" s="26">
        <v>-9976763.8000000007</v>
      </c>
    </row>
    <row r="18391" spans="1:5" x14ac:dyDescent="0.25">
      <c r="A18391">
        <v>0</v>
      </c>
      <c r="B18391" s="35" t="str">
        <f t="shared" si="288"/>
        <v>14600000</v>
      </c>
      <c r="C18391" s="32" t="s">
        <v>438</v>
      </c>
      <c r="D18391" s="33">
        <v>16144492.560000001</v>
      </c>
      <c r="E18391" s="33">
        <v>7168529.2699999996</v>
      </c>
    </row>
    <row r="18392" spans="1:5" x14ac:dyDescent="0.25">
      <c r="A18392">
        <v>0</v>
      </c>
      <c r="B18392" s="35" t="str">
        <f t="shared" si="288"/>
        <v xml:space="preserve">F146    </v>
      </c>
      <c r="C18392" s="25" t="s">
        <v>443</v>
      </c>
      <c r="D18392" s="26">
        <v>16144492.560000001</v>
      </c>
      <c r="E18392" s="26">
        <v>7168529.2699999996</v>
      </c>
    </row>
    <row r="18393" spans="1:5" x14ac:dyDescent="0.25">
      <c r="A18393">
        <v>0</v>
      </c>
      <c r="B18393" s="35" t="str">
        <f t="shared" si="288"/>
        <v>F1-P110.</v>
      </c>
      <c r="C18393" s="25" t="s">
        <v>209</v>
      </c>
      <c r="D18393" s="26">
        <v>16144492.560000001</v>
      </c>
      <c r="E18393" s="26">
        <v>7168529.2699999996</v>
      </c>
    </row>
    <row r="18394" spans="1:5" x14ac:dyDescent="0.25">
      <c r="A18394">
        <v>0</v>
      </c>
      <c r="B18394" s="35" t="str">
        <f t="shared" si="288"/>
        <v>15100001</v>
      </c>
      <c r="C18394" s="32" t="s">
        <v>444</v>
      </c>
      <c r="D18394" s="33">
        <v>0</v>
      </c>
      <c r="E18394" s="33">
        <v>0</v>
      </c>
    </row>
    <row r="18395" spans="1:5" x14ac:dyDescent="0.25">
      <c r="A18395">
        <v>0</v>
      </c>
      <c r="B18395" s="35" t="str">
        <f t="shared" ref="B18395:B18458" si="289">LEFT(C18395,8)</f>
        <v>15100021</v>
      </c>
      <c r="C18395" s="32" t="s">
        <v>445</v>
      </c>
      <c r="D18395" s="33">
        <v>3508309.42</v>
      </c>
      <c r="E18395" s="33">
        <v>4193103.74</v>
      </c>
    </row>
    <row r="18396" spans="1:5" x14ac:dyDescent="0.25">
      <c r="A18396">
        <v>0</v>
      </c>
      <c r="B18396" s="35" t="str">
        <f t="shared" si="289"/>
        <v>15100031</v>
      </c>
      <c r="C18396" s="32" t="s">
        <v>446</v>
      </c>
      <c r="D18396" s="33">
        <v>2528055.84</v>
      </c>
      <c r="E18396" s="33">
        <v>3530637.62</v>
      </c>
    </row>
    <row r="18397" spans="1:5" x14ac:dyDescent="0.25">
      <c r="A18397">
        <v>0</v>
      </c>
      <c r="B18397" s="35" t="str">
        <f t="shared" si="289"/>
        <v>15100041</v>
      </c>
      <c r="C18397" s="32" t="s">
        <v>447</v>
      </c>
      <c r="D18397" s="33">
        <v>209908.49</v>
      </c>
      <c r="E18397" s="33">
        <v>170779.28</v>
      </c>
    </row>
    <row r="18398" spans="1:5" x14ac:dyDescent="0.25">
      <c r="A18398">
        <v>0</v>
      </c>
      <c r="B18398" s="35" t="str">
        <f t="shared" si="289"/>
        <v>15100061</v>
      </c>
      <c r="C18398" s="32" t="s">
        <v>448</v>
      </c>
      <c r="D18398" s="33">
        <v>31725.24</v>
      </c>
      <c r="E18398" s="33">
        <v>21472.080000000002</v>
      </c>
    </row>
    <row r="18399" spans="1:5" x14ac:dyDescent="0.25">
      <c r="A18399">
        <v>0</v>
      </c>
      <c r="B18399" s="35" t="str">
        <f t="shared" si="289"/>
        <v>15100081</v>
      </c>
      <c r="C18399" s="32" t="s">
        <v>449</v>
      </c>
      <c r="D18399" s="33">
        <v>1566977.47</v>
      </c>
      <c r="E18399" s="33">
        <v>1391939.23</v>
      </c>
    </row>
    <row r="18400" spans="1:5" x14ac:dyDescent="0.25">
      <c r="A18400">
        <v>0</v>
      </c>
      <c r="B18400" s="35" t="str">
        <f t="shared" si="289"/>
        <v>15100091</v>
      </c>
      <c r="C18400" s="32" t="s">
        <v>450</v>
      </c>
      <c r="D18400" s="33">
        <v>1779873.66</v>
      </c>
      <c r="E18400" s="33">
        <v>1755675.93</v>
      </c>
    </row>
    <row r="18401" spans="1:5" x14ac:dyDescent="0.25">
      <c r="A18401">
        <v>0</v>
      </c>
      <c r="B18401" s="35" t="str">
        <f t="shared" si="289"/>
        <v>15100101</v>
      </c>
      <c r="C18401" s="32" t="s">
        <v>451</v>
      </c>
      <c r="D18401" s="33">
        <v>4297943.74</v>
      </c>
      <c r="E18401" s="33">
        <v>3966524.87</v>
      </c>
    </row>
    <row r="18402" spans="1:5" x14ac:dyDescent="0.25">
      <c r="A18402">
        <v>0</v>
      </c>
      <c r="B18402" s="35" t="str">
        <f t="shared" si="289"/>
        <v>15100122</v>
      </c>
      <c r="C18402" s="32" t="s">
        <v>452</v>
      </c>
      <c r="D18402" s="33">
        <v>296344.58</v>
      </c>
      <c r="E18402" s="33">
        <v>296344.58</v>
      </c>
    </row>
    <row r="18403" spans="1:5" x14ac:dyDescent="0.25">
      <c r="A18403">
        <v>0</v>
      </c>
      <c r="B18403" s="35" t="str">
        <f t="shared" si="289"/>
        <v>15100181</v>
      </c>
      <c r="C18403" s="32" t="s">
        <v>453</v>
      </c>
      <c r="D18403" s="33">
        <v>77832.289999999994</v>
      </c>
      <c r="E18403" s="33">
        <v>96119.29</v>
      </c>
    </row>
    <row r="18404" spans="1:5" x14ac:dyDescent="0.25">
      <c r="A18404">
        <v>0</v>
      </c>
      <c r="B18404" s="35" t="str">
        <f t="shared" si="289"/>
        <v>15100211</v>
      </c>
      <c r="C18404" s="32" t="s">
        <v>454</v>
      </c>
      <c r="D18404" s="33">
        <v>746488.73</v>
      </c>
      <c r="E18404" s="33">
        <v>328991</v>
      </c>
    </row>
    <row r="18405" spans="1:5" x14ac:dyDescent="0.25">
      <c r="A18405">
        <v>0</v>
      </c>
      <c r="B18405" s="35" t="str">
        <f t="shared" si="289"/>
        <v>15100221</v>
      </c>
      <c r="C18405" s="32" t="s">
        <v>455</v>
      </c>
      <c r="D18405" s="33">
        <v>1617900.85</v>
      </c>
      <c r="E18405" s="33">
        <v>1064256.04</v>
      </c>
    </row>
    <row r="18406" spans="1:5" x14ac:dyDescent="0.25">
      <c r="A18406">
        <v>0</v>
      </c>
      <c r="B18406" s="35" t="str">
        <f t="shared" si="289"/>
        <v>15100271</v>
      </c>
      <c r="C18406" s="32" t="s">
        <v>456</v>
      </c>
      <c r="D18406" s="33">
        <v>2781951.69</v>
      </c>
      <c r="E18406" s="33">
        <v>2780785.32</v>
      </c>
    </row>
    <row r="18407" spans="1:5" x14ac:dyDescent="0.25">
      <c r="A18407">
        <v>0</v>
      </c>
      <c r="B18407" s="35" t="str">
        <f t="shared" si="289"/>
        <v>15100291</v>
      </c>
      <c r="C18407" s="32" t="s">
        <v>457</v>
      </c>
      <c r="D18407" s="33">
        <v>392070.41</v>
      </c>
      <c r="E18407" s="33">
        <v>392070.41</v>
      </c>
    </row>
    <row r="18408" spans="1:5" x14ac:dyDescent="0.25">
      <c r="A18408">
        <v>0</v>
      </c>
      <c r="B18408" s="35" t="str">
        <f t="shared" si="289"/>
        <v>15111001</v>
      </c>
      <c r="C18408" s="32" t="s">
        <v>458</v>
      </c>
      <c r="D18408" s="33">
        <v>242138.92</v>
      </c>
      <c r="E18408" s="33">
        <v>235531.68</v>
      </c>
    </row>
    <row r="18409" spans="1:5" x14ac:dyDescent="0.25">
      <c r="A18409">
        <v>0</v>
      </c>
      <c r="B18409" s="35" t="str">
        <f t="shared" si="289"/>
        <v xml:space="preserve">F151    </v>
      </c>
      <c r="C18409" s="25" t="s">
        <v>459</v>
      </c>
      <c r="D18409" s="26">
        <v>20077521.329999998</v>
      </c>
      <c r="E18409" s="26">
        <v>20224231.07</v>
      </c>
    </row>
    <row r="18410" spans="1:5" x14ac:dyDescent="0.25">
      <c r="A18410">
        <v>0</v>
      </c>
      <c r="B18410" s="35" t="str">
        <f t="shared" si="289"/>
        <v>F1-P110.</v>
      </c>
      <c r="C18410" s="25" t="s">
        <v>210</v>
      </c>
      <c r="D18410" s="26">
        <v>20077521.329999998</v>
      </c>
      <c r="E18410" s="26">
        <v>20224231.07</v>
      </c>
    </row>
    <row r="18411" spans="1:5" x14ac:dyDescent="0.25">
      <c r="A18411">
        <v>0</v>
      </c>
      <c r="B18411" s="35" t="str">
        <f t="shared" si="289"/>
        <v>15400023</v>
      </c>
      <c r="C18411" s="32" t="s">
        <v>460</v>
      </c>
      <c r="D18411" s="33">
        <v>11742468.33</v>
      </c>
      <c r="E18411" s="33">
        <v>12883307.710000001</v>
      </c>
    </row>
    <row r="18412" spans="1:5" x14ac:dyDescent="0.25">
      <c r="A18412">
        <v>0</v>
      </c>
      <c r="B18412" s="35" t="str">
        <f t="shared" si="289"/>
        <v>15400031</v>
      </c>
      <c r="C18412" s="32" t="s">
        <v>461</v>
      </c>
      <c r="D18412" s="33">
        <v>5842707.2599999998</v>
      </c>
      <c r="E18412" s="33">
        <v>5821525.9199999999</v>
      </c>
    </row>
    <row r="18413" spans="1:5" x14ac:dyDescent="0.25">
      <c r="A18413">
        <v>0</v>
      </c>
      <c r="B18413" s="35" t="str">
        <f t="shared" si="289"/>
        <v>15400033</v>
      </c>
      <c r="C18413" s="32" t="s">
        <v>462</v>
      </c>
      <c r="D18413" s="33">
        <v>-11744087.65</v>
      </c>
      <c r="E18413" s="33">
        <v>-12899510.41</v>
      </c>
    </row>
    <row r="18414" spans="1:5" x14ac:dyDescent="0.25">
      <c r="A18414">
        <v>0</v>
      </c>
      <c r="B18414" s="35" t="str">
        <f t="shared" si="289"/>
        <v>15400041</v>
      </c>
      <c r="C18414" s="32" t="s">
        <v>463</v>
      </c>
      <c r="D18414" s="33">
        <v>4382034.68</v>
      </c>
      <c r="E18414" s="33">
        <v>4366160.1100000003</v>
      </c>
    </row>
    <row r="18415" spans="1:5" x14ac:dyDescent="0.25">
      <c r="A18415">
        <v>0</v>
      </c>
      <c r="B18415" s="35" t="str">
        <f t="shared" si="289"/>
        <v>15400061</v>
      </c>
      <c r="C18415" s="32" t="s">
        <v>464</v>
      </c>
      <c r="D18415" s="33">
        <v>27661333.489999998</v>
      </c>
      <c r="E18415" s="33">
        <v>25581591.059999999</v>
      </c>
    </row>
    <row r="18416" spans="1:5" x14ac:dyDescent="0.25">
      <c r="A18416">
        <v>0</v>
      </c>
      <c r="B18416" s="35" t="str">
        <f t="shared" si="289"/>
        <v>15400101</v>
      </c>
      <c r="C18416" s="32" t="s">
        <v>466</v>
      </c>
      <c r="D18416" s="33">
        <v>30655260.75</v>
      </c>
      <c r="E18416" s="33">
        <v>33897057.649999999</v>
      </c>
    </row>
    <row r="18417" spans="1:5" x14ac:dyDescent="0.25">
      <c r="A18417">
        <v>0</v>
      </c>
      <c r="B18417" s="35" t="str">
        <f t="shared" si="289"/>
        <v>15400102</v>
      </c>
      <c r="C18417" s="32" t="s">
        <v>467</v>
      </c>
      <c r="D18417" s="33">
        <v>6272491.5499999998</v>
      </c>
      <c r="E18417" s="33">
        <v>6766713.5599999996</v>
      </c>
    </row>
    <row r="18418" spans="1:5" x14ac:dyDescent="0.25">
      <c r="A18418">
        <v>0</v>
      </c>
      <c r="B18418" s="35" t="str">
        <f t="shared" si="289"/>
        <v>15400103</v>
      </c>
      <c r="C18418" s="32" t="s">
        <v>468</v>
      </c>
      <c r="D18418" s="33">
        <v>24958070.16</v>
      </c>
      <c r="E18418" s="33">
        <v>20785731.469999999</v>
      </c>
    </row>
    <row r="18419" spans="1:5" x14ac:dyDescent="0.25">
      <c r="A18419">
        <v>0</v>
      </c>
      <c r="B18419" s="35" t="str">
        <f t="shared" si="289"/>
        <v>15400181</v>
      </c>
      <c r="C18419" s="32" t="s">
        <v>469</v>
      </c>
      <c r="D18419" s="33">
        <v>4739521.45</v>
      </c>
      <c r="E18419" s="33">
        <v>3647983.83</v>
      </c>
    </row>
    <row r="18420" spans="1:5" x14ac:dyDescent="0.25">
      <c r="A18420">
        <v>0</v>
      </c>
      <c r="B18420" s="35" t="str">
        <f t="shared" si="289"/>
        <v xml:space="preserve">F154    </v>
      </c>
      <c r="C18420" s="25" t="s">
        <v>470</v>
      </c>
      <c r="D18420" s="26">
        <v>104509800.02</v>
      </c>
      <c r="E18420" s="26">
        <v>100850560.90000001</v>
      </c>
    </row>
    <row r="18421" spans="1:5" x14ac:dyDescent="0.25">
      <c r="A18421">
        <v>0</v>
      </c>
      <c r="B18421" s="35" t="str">
        <f t="shared" si="289"/>
        <v>F1-P110.</v>
      </c>
      <c r="C18421" s="25" t="s">
        <v>211</v>
      </c>
      <c r="D18421" s="26">
        <v>104509800.02</v>
      </c>
      <c r="E18421" s="26">
        <v>100850560.90000001</v>
      </c>
    </row>
    <row r="18422" spans="1:5" x14ac:dyDescent="0.25">
      <c r="A18422">
        <v>0</v>
      </c>
      <c r="B18422" s="35" t="str">
        <f t="shared" si="289"/>
        <v>15600003</v>
      </c>
      <c r="C18422" s="32" t="s">
        <v>471</v>
      </c>
      <c r="D18422" s="33">
        <v>205467.95</v>
      </c>
      <c r="E18422" s="33">
        <v>186907.14</v>
      </c>
    </row>
    <row r="18423" spans="1:5" x14ac:dyDescent="0.25">
      <c r="A18423">
        <v>0</v>
      </c>
      <c r="B18423" s="35" t="str">
        <f t="shared" si="289"/>
        <v xml:space="preserve">F156X   </v>
      </c>
      <c r="C18423" s="25" t="s">
        <v>472</v>
      </c>
      <c r="D18423" s="26">
        <v>205467.95</v>
      </c>
      <c r="E18423" s="26">
        <v>186907.14</v>
      </c>
    </row>
    <row r="18424" spans="1:5" x14ac:dyDescent="0.25">
      <c r="A18424">
        <v>0</v>
      </c>
      <c r="B18424" s="35" t="str">
        <f t="shared" si="289"/>
        <v>F1-P110.</v>
      </c>
      <c r="C18424" s="25" t="s">
        <v>212</v>
      </c>
      <c r="D18424" s="26">
        <v>205467.95</v>
      </c>
      <c r="E18424" s="26">
        <v>186907.14</v>
      </c>
    </row>
    <row r="18425" spans="1:5" x14ac:dyDescent="0.25">
      <c r="A18425">
        <v>0</v>
      </c>
      <c r="B18425" s="35" t="str">
        <f t="shared" si="289"/>
        <v>15810001</v>
      </c>
      <c r="C18425" s="32" t="s">
        <v>473</v>
      </c>
      <c r="D18425" s="33">
        <v>4082.8</v>
      </c>
      <c r="E18425" s="33">
        <v>4082.8</v>
      </c>
    </row>
    <row r="18426" spans="1:5" x14ac:dyDescent="0.25">
      <c r="A18426">
        <v>0</v>
      </c>
      <c r="B18426" s="35" t="str">
        <f t="shared" si="289"/>
        <v xml:space="preserve">F1581   </v>
      </c>
      <c r="C18426" s="25" t="s">
        <v>474</v>
      </c>
      <c r="D18426" s="26">
        <v>4082.8</v>
      </c>
      <c r="E18426" s="26">
        <v>4082.8</v>
      </c>
    </row>
    <row r="18427" spans="1:5" x14ac:dyDescent="0.25">
      <c r="A18427">
        <v>0</v>
      </c>
      <c r="B18427" s="35" t="str">
        <f t="shared" si="289"/>
        <v>F1-P110.</v>
      </c>
      <c r="C18427" s="25" t="s">
        <v>213</v>
      </c>
      <c r="D18427" s="26">
        <v>4082.8</v>
      </c>
      <c r="E18427" s="26">
        <v>4082.8</v>
      </c>
    </row>
    <row r="18428" spans="1:5" x14ac:dyDescent="0.25">
      <c r="A18428">
        <v>0</v>
      </c>
      <c r="B18428" s="35" t="str">
        <f t="shared" si="289"/>
        <v>16300023</v>
      </c>
      <c r="C18428" s="32" t="s">
        <v>475</v>
      </c>
      <c r="D18428" s="33">
        <v>1423510.24</v>
      </c>
      <c r="E18428" s="33">
        <v>-734489.39</v>
      </c>
    </row>
    <row r="18429" spans="1:5" x14ac:dyDescent="0.25">
      <c r="A18429">
        <v>0</v>
      </c>
      <c r="B18429" s="35" t="str">
        <f t="shared" si="289"/>
        <v>16300063</v>
      </c>
      <c r="C18429" s="32" t="s">
        <v>476</v>
      </c>
      <c r="D18429" s="33">
        <v>440922</v>
      </c>
      <c r="E18429" s="33">
        <v>651920.73</v>
      </c>
    </row>
    <row r="18430" spans="1:5" x14ac:dyDescent="0.25">
      <c r="A18430">
        <v>0</v>
      </c>
      <c r="B18430" s="35" t="str">
        <f t="shared" si="289"/>
        <v xml:space="preserve">F163    </v>
      </c>
      <c r="C18430" s="25" t="s">
        <v>477</v>
      </c>
      <c r="D18430" s="26">
        <v>1864432.24</v>
      </c>
      <c r="E18430" s="26">
        <v>-82568.66</v>
      </c>
    </row>
    <row r="18431" spans="1:5" x14ac:dyDescent="0.25">
      <c r="A18431">
        <v>0</v>
      </c>
      <c r="B18431" s="35" t="str">
        <f t="shared" si="289"/>
        <v>F1-P110.</v>
      </c>
      <c r="C18431" s="25" t="s">
        <v>214</v>
      </c>
      <c r="D18431" s="26">
        <v>1864432.24</v>
      </c>
      <c r="E18431" s="26">
        <v>-82568.66</v>
      </c>
    </row>
    <row r="18432" spans="1:5" x14ac:dyDescent="0.25">
      <c r="A18432">
        <v>0</v>
      </c>
      <c r="B18432" s="35" t="str">
        <f t="shared" si="289"/>
        <v>16410002</v>
      </c>
      <c r="C18432" s="32" t="s">
        <v>478</v>
      </c>
      <c r="D18432" s="33">
        <v>18088957</v>
      </c>
      <c r="E18432" s="33">
        <v>13657508.529999999</v>
      </c>
    </row>
    <row r="18433" spans="1:5" x14ac:dyDescent="0.25">
      <c r="A18433">
        <v>0</v>
      </c>
      <c r="B18433" s="35" t="str">
        <f t="shared" si="289"/>
        <v>16410012</v>
      </c>
      <c r="C18433" s="32" t="s">
        <v>479</v>
      </c>
      <c r="D18433" s="33">
        <v>2673510.5299999998</v>
      </c>
      <c r="E18433" s="33">
        <v>2913940.17</v>
      </c>
    </row>
    <row r="18434" spans="1:5" x14ac:dyDescent="0.25">
      <c r="A18434">
        <v>0</v>
      </c>
      <c r="B18434" s="35" t="str">
        <f t="shared" si="289"/>
        <v>16410022</v>
      </c>
      <c r="C18434" s="32" t="s">
        <v>480</v>
      </c>
      <c r="D18434" s="33">
        <v>15743581.57</v>
      </c>
      <c r="E18434" s="33">
        <v>17357754.82</v>
      </c>
    </row>
    <row r="18435" spans="1:5" x14ac:dyDescent="0.25">
      <c r="A18435">
        <v>0</v>
      </c>
      <c r="B18435" s="35" t="str">
        <f t="shared" si="289"/>
        <v xml:space="preserve">F164-1  </v>
      </c>
      <c r="C18435" s="25" t="s">
        <v>481</v>
      </c>
      <c r="D18435" s="26">
        <v>36506049.100000001</v>
      </c>
      <c r="E18435" s="26">
        <v>33929203.520000003</v>
      </c>
    </row>
    <row r="18436" spans="1:5" x14ac:dyDescent="0.25">
      <c r="A18436">
        <v>0</v>
      </c>
      <c r="B18436" s="35" t="str">
        <f t="shared" si="289"/>
        <v>F1-P110.</v>
      </c>
      <c r="C18436" s="25" t="s">
        <v>215</v>
      </c>
      <c r="D18436" s="26">
        <v>36506049.100000001</v>
      </c>
      <c r="E18436" s="26">
        <v>33929203.520000003</v>
      </c>
    </row>
    <row r="18437" spans="1:5" x14ac:dyDescent="0.25">
      <c r="A18437">
        <v>0</v>
      </c>
      <c r="B18437" s="35" t="str">
        <f t="shared" si="289"/>
        <v>16420012</v>
      </c>
      <c r="C18437" s="32" t="s">
        <v>482</v>
      </c>
      <c r="D18437" s="33">
        <v>61729.599999999999</v>
      </c>
      <c r="E18437" s="33">
        <v>37421.32</v>
      </c>
    </row>
    <row r="18438" spans="1:5" x14ac:dyDescent="0.25">
      <c r="A18438">
        <v>0</v>
      </c>
      <c r="B18438" s="35" t="str">
        <f t="shared" si="289"/>
        <v xml:space="preserve">F164-2  </v>
      </c>
      <c r="C18438" s="25" t="s">
        <v>483</v>
      </c>
      <c r="D18438" s="26">
        <v>61729.599999999999</v>
      </c>
      <c r="E18438" s="26">
        <v>37421.32</v>
      </c>
    </row>
    <row r="18439" spans="1:5" x14ac:dyDescent="0.25">
      <c r="A18439">
        <v>0</v>
      </c>
      <c r="B18439" s="35" t="str">
        <f t="shared" si="289"/>
        <v>F1-P110.</v>
      </c>
      <c r="C18439" s="25" t="s">
        <v>216</v>
      </c>
      <c r="D18439" s="26">
        <v>61729.599999999999</v>
      </c>
      <c r="E18439" s="26">
        <v>37421.32</v>
      </c>
    </row>
    <row r="18440" spans="1:5" x14ac:dyDescent="0.25">
      <c r="A18440">
        <v>0</v>
      </c>
      <c r="B18440" s="35" t="str">
        <f t="shared" si="289"/>
        <v>16500013</v>
      </c>
      <c r="C18440" s="32" t="s">
        <v>484</v>
      </c>
      <c r="D18440" s="33">
        <v>4155031.45</v>
      </c>
      <c r="E18440" s="33">
        <v>1888650.67</v>
      </c>
    </row>
    <row r="18441" spans="1:5" x14ac:dyDescent="0.25">
      <c r="A18441">
        <v>0</v>
      </c>
      <c r="B18441" s="35" t="str">
        <f t="shared" si="289"/>
        <v>16500022</v>
      </c>
      <c r="C18441" s="32" t="s">
        <v>485</v>
      </c>
      <c r="D18441" s="33">
        <v>0</v>
      </c>
      <c r="E18441" s="33">
        <v>0</v>
      </c>
    </row>
    <row r="18442" spans="1:5" x14ac:dyDescent="0.25">
      <c r="A18442">
        <v>0</v>
      </c>
      <c r="B18442" s="35" t="str">
        <f t="shared" si="289"/>
        <v>16500063</v>
      </c>
      <c r="C18442" s="32" t="s">
        <v>486</v>
      </c>
      <c r="D18442" s="33">
        <v>305482.43</v>
      </c>
      <c r="E18442" s="33">
        <v>138855.65</v>
      </c>
    </row>
    <row r="18443" spans="1:5" x14ac:dyDescent="0.25">
      <c r="A18443">
        <v>0</v>
      </c>
      <c r="B18443" s="35" t="str">
        <f t="shared" si="289"/>
        <v>16500081</v>
      </c>
      <c r="C18443" s="32" t="s">
        <v>487</v>
      </c>
      <c r="D18443" s="33">
        <v>0</v>
      </c>
      <c r="E18443" s="33">
        <v>0</v>
      </c>
    </row>
    <row r="18444" spans="1:5" x14ac:dyDescent="0.25">
      <c r="A18444">
        <v>0</v>
      </c>
      <c r="B18444" s="35" t="str">
        <f t="shared" si="289"/>
        <v>16500083</v>
      </c>
      <c r="C18444" s="32" t="s">
        <v>488</v>
      </c>
      <c r="D18444" s="33">
        <v>878462.25</v>
      </c>
      <c r="E18444" s="33">
        <v>2452169.98</v>
      </c>
    </row>
    <row r="18445" spans="1:5" x14ac:dyDescent="0.25">
      <c r="A18445">
        <v>0</v>
      </c>
      <c r="B18445" s="35" t="str">
        <f t="shared" si="289"/>
        <v>16500091</v>
      </c>
      <c r="C18445" s="32" t="s">
        <v>489</v>
      </c>
      <c r="D18445" s="33">
        <v>0</v>
      </c>
      <c r="E18445" s="33">
        <v>0</v>
      </c>
    </row>
    <row r="18446" spans="1:5" x14ac:dyDescent="0.25">
      <c r="A18446">
        <v>0</v>
      </c>
      <c r="B18446" s="35" t="str">
        <f t="shared" si="289"/>
        <v>16500103</v>
      </c>
      <c r="C18446" s="32" t="s">
        <v>491</v>
      </c>
      <c r="D18446" s="33">
        <v>0</v>
      </c>
      <c r="E18446" s="33">
        <v>60000</v>
      </c>
    </row>
    <row r="18447" spans="1:5" x14ac:dyDescent="0.25">
      <c r="A18447">
        <v>0</v>
      </c>
      <c r="B18447" s="35" t="str">
        <f t="shared" si="289"/>
        <v>16500123</v>
      </c>
      <c r="C18447" s="32" t="s">
        <v>1770</v>
      </c>
      <c r="D18447" s="33">
        <v>0</v>
      </c>
      <c r="E18447" s="33">
        <v>660195.52</v>
      </c>
    </row>
    <row r="18448" spans="1:5" x14ac:dyDescent="0.25">
      <c r="A18448">
        <v>0</v>
      </c>
      <c r="B18448" s="35" t="str">
        <f t="shared" si="289"/>
        <v>16500143</v>
      </c>
      <c r="C18448" s="32" t="s">
        <v>492</v>
      </c>
      <c r="D18448" s="33">
        <v>192367.26</v>
      </c>
      <c r="E18448" s="33">
        <v>274254.01</v>
      </c>
    </row>
    <row r="18449" spans="1:5" x14ac:dyDescent="0.25">
      <c r="A18449">
        <v>0</v>
      </c>
      <c r="B18449" s="35" t="str">
        <f t="shared" si="289"/>
        <v>16500153</v>
      </c>
      <c r="C18449" s="32" t="s">
        <v>493</v>
      </c>
      <c r="D18449" s="33">
        <v>43895.37</v>
      </c>
      <c r="E18449" s="33">
        <v>137996.12</v>
      </c>
    </row>
    <row r="18450" spans="1:5" x14ac:dyDescent="0.25">
      <c r="A18450">
        <v>0</v>
      </c>
      <c r="B18450" s="35" t="str">
        <f t="shared" si="289"/>
        <v>16500183</v>
      </c>
      <c r="C18450" s="32" t="s">
        <v>494</v>
      </c>
      <c r="D18450" s="33">
        <v>93771.92</v>
      </c>
      <c r="E18450" s="33">
        <v>319268.18</v>
      </c>
    </row>
    <row r="18451" spans="1:5" x14ac:dyDescent="0.25">
      <c r="A18451">
        <v>0</v>
      </c>
      <c r="B18451" s="35" t="str">
        <f t="shared" si="289"/>
        <v>16500213</v>
      </c>
      <c r="C18451" s="32" t="s">
        <v>495</v>
      </c>
      <c r="D18451" s="33">
        <v>0</v>
      </c>
      <c r="E18451" s="33">
        <v>121658.63</v>
      </c>
    </row>
    <row r="18452" spans="1:5" x14ac:dyDescent="0.25">
      <c r="A18452">
        <v>0</v>
      </c>
      <c r="B18452" s="35" t="str">
        <f t="shared" si="289"/>
        <v>16500223</v>
      </c>
      <c r="C18452" s="32" t="s">
        <v>496</v>
      </c>
      <c r="D18452" s="33">
        <v>0</v>
      </c>
      <c r="E18452" s="33">
        <v>0</v>
      </c>
    </row>
    <row r="18453" spans="1:5" x14ac:dyDescent="0.25">
      <c r="A18453">
        <v>0</v>
      </c>
      <c r="B18453" s="35" t="str">
        <f t="shared" si="289"/>
        <v>16500251</v>
      </c>
      <c r="C18453" s="32" t="s">
        <v>497</v>
      </c>
      <c r="D18453" s="33">
        <v>0</v>
      </c>
      <c r="E18453" s="33">
        <v>0</v>
      </c>
    </row>
    <row r="18454" spans="1:5" x14ac:dyDescent="0.25">
      <c r="A18454">
        <v>0</v>
      </c>
      <c r="B18454" s="35" t="str">
        <f t="shared" si="289"/>
        <v>16500283</v>
      </c>
      <c r="C18454" s="32" t="s">
        <v>498</v>
      </c>
      <c r="D18454" s="33">
        <v>0</v>
      </c>
      <c r="E18454" s="33">
        <v>2033801.9</v>
      </c>
    </row>
    <row r="18455" spans="1:5" x14ac:dyDescent="0.25">
      <c r="A18455">
        <v>0</v>
      </c>
      <c r="B18455" s="35" t="str">
        <f t="shared" si="289"/>
        <v>16500303</v>
      </c>
      <c r="C18455" s="32" t="s">
        <v>499</v>
      </c>
      <c r="D18455" s="33">
        <v>0</v>
      </c>
      <c r="E18455" s="33">
        <v>0</v>
      </c>
    </row>
    <row r="18456" spans="1:5" x14ac:dyDescent="0.25">
      <c r="A18456">
        <v>0</v>
      </c>
      <c r="B18456" s="35" t="str">
        <f t="shared" si="289"/>
        <v>16500321</v>
      </c>
      <c r="C18456" s="32" t="s">
        <v>500</v>
      </c>
      <c r="D18456" s="33">
        <v>0</v>
      </c>
      <c r="E18456" s="33">
        <v>527894.48</v>
      </c>
    </row>
    <row r="18457" spans="1:5" x14ac:dyDescent="0.25">
      <c r="A18457">
        <v>0</v>
      </c>
      <c r="B18457" s="35" t="str">
        <f t="shared" si="289"/>
        <v>16500331</v>
      </c>
      <c r="C18457" s="32" t="s">
        <v>501</v>
      </c>
      <c r="D18457" s="33">
        <v>0</v>
      </c>
      <c r="E18457" s="33">
        <v>0</v>
      </c>
    </row>
    <row r="18458" spans="1:5" x14ac:dyDescent="0.25">
      <c r="A18458">
        <v>0</v>
      </c>
      <c r="B18458" s="35" t="str">
        <f t="shared" si="289"/>
        <v>16500333</v>
      </c>
      <c r="C18458" s="32" t="s">
        <v>502</v>
      </c>
      <c r="D18458" s="33">
        <v>0</v>
      </c>
      <c r="E18458" s="33">
        <v>0</v>
      </c>
    </row>
    <row r="18459" spans="1:5" x14ac:dyDescent="0.25">
      <c r="A18459">
        <v>0</v>
      </c>
      <c r="B18459" s="35" t="str">
        <f t="shared" ref="B18459:B18522" si="290">LEFT(C18459,8)</f>
        <v>16500351</v>
      </c>
      <c r="C18459" s="32" t="s">
        <v>503</v>
      </c>
      <c r="D18459" s="33">
        <v>161766.98000000001</v>
      </c>
      <c r="E18459" s="33">
        <v>80883.5</v>
      </c>
    </row>
    <row r="18460" spans="1:5" x14ac:dyDescent="0.25">
      <c r="A18460">
        <v>0</v>
      </c>
      <c r="B18460" s="35" t="str">
        <f t="shared" si="290"/>
        <v>16500373</v>
      </c>
      <c r="C18460" s="32" t="s">
        <v>504</v>
      </c>
      <c r="D18460" s="33">
        <v>75172.53</v>
      </c>
      <c r="E18460" s="33">
        <v>972.22</v>
      </c>
    </row>
    <row r="18461" spans="1:5" x14ac:dyDescent="0.25">
      <c r="A18461">
        <v>0</v>
      </c>
      <c r="B18461" s="35" t="str">
        <f t="shared" si="290"/>
        <v>16500383</v>
      </c>
      <c r="C18461" s="32" t="s">
        <v>505</v>
      </c>
      <c r="D18461" s="33">
        <v>1159867.95</v>
      </c>
      <c r="E18461" s="33">
        <v>277133.46999999997</v>
      </c>
    </row>
    <row r="18462" spans="1:5" x14ac:dyDescent="0.25">
      <c r="A18462">
        <v>0</v>
      </c>
      <c r="B18462" s="35" t="str">
        <f t="shared" si="290"/>
        <v>16500413</v>
      </c>
      <c r="C18462" s="32" t="s">
        <v>508</v>
      </c>
      <c r="D18462" s="33">
        <v>0</v>
      </c>
      <c r="E18462" s="33">
        <v>256509.21</v>
      </c>
    </row>
    <row r="18463" spans="1:5" x14ac:dyDescent="0.25">
      <c r="A18463">
        <v>0</v>
      </c>
      <c r="B18463" s="35" t="str">
        <f t="shared" si="290"/>
        <v>16500433</v>
      </c>
      <c r="C18463" s="32" t="s">
        <v>510</v>
      </c>
      <c r="D18463" s="33">
        <v>356484</v>
      </c>
      <c r="E18463" s="33">
        <v>178242</v>
      </c>
    </row>
    <row r="18464" spans="1:5" x14ac:dyDescent="0.25">
      <c r="A18464">
        <v>0</v>
      </c>
      <c r="B18464" s="35" t="str">
        <f t="shared" si="290"/>
        <v>16500443</v>
      </c>
      <c r="C18464" s="32" t="s">
        <v>511</v>
      </c>
      <c r="D18464" s="33">
        <v>0</v>
      </c>
      <c r="E18464" s="33">
        <v>167090.96</v>
      </c>
    </row>
    <row r="18465" spans="1:5" x14ac:dyDescent="0.25">
      <c r="A18465">
        <v>0</v>
      </c>
      <c r="B18465" s="35" t="str">
        <f t="shared" si="290"/>
        <v>16500493</v>
      </c>
      <c r="C18465" s="32" t="s">
        <v>1771</v>
      </c>
      <c r="D18465" s="33">
        <v>70380.84</v>
      </c>
      <c r="E18465" s="33">
        <v>0</v>
      </c>
    </row>
    <row r="18466" spans="1:5" x14ac:dyDescent="0.25">
      <c r="A18466">
        <v>0</v>
      </c>
      <c r="B18466" s="35" t="str">
        <f t="shared" si="290"/>
        <v>16500503</v>
      </c>
      <c r="C18466" s="32" t="s">
        <v>513</v>
      </c>
      <c r="D18466" s="33">
        <v>0</v>
      </c>
      <c r="E18466" s="33">
        <v>0</v>
      </c>
    </row>
    <row r="18467" spans="1:5" x14ac:dyDescent="0.25">
      <c r="A18467">
        <v>0</v>
      </c>
      <c r="B18467" s="35" t="str">
        <f t="shared" si="290"/>
        <v>16500553</v>
      </c>
      <c r="C18467" s="32" t="s">
        <v>514</v>
      </c>
      <c r="D18467" s="33">
        <v>348969.2</v>
      </c>
      <c r="E18467" s="33">
        <v>3572722.56</v>
      </c>
    </row>
    <row r="18468" spans="1:5" x14ac:dyDescent="0.25">
      <c r="A18468">
        <v>0</v>
      </c>
      <c r="B18468" s="35" t="str">
        <f t="shared" si="290"/>
        <v>16500563</v>
      </c>
      <c r="C18468" s="32" t="s">
        <v>1772</v>
      </c>
      <c r="D18468" s="33">
        <v>182800.81</v>
      </c>
      <c r="E18468" s="33">
        <v>91400.41</v>
      </c>
    </row>
    <row r="18469" spans="1:5" x14ac:dyDescent="0.25">
      <c r="A18469">
        <v>0</v>
      </c>
      <c r="B18469" s="35" t="str">
        <f t="shared" si="290"/>
        <v>16500583</v>
      </c>
      <c r="C18469" s="32" t="s">
        <v>515</v>
      </c>
      <c r="D18469" s="33">
        <v>505199.74</v>
      </c>
      <c r="E18469" s="33">
        <v>252599.86</v>
      </c>
    </row>
    <row r="18470" spans="1:5" x14ac:dyDescent="0.25">
      <c r="A18470">
        <v>0</v>
      </c>
      <c r="B18470" s="35" t="str">
        <f t="shared" si="290"/>
        <v>16500611</v>
      </c>
      <c r="C18470" s="32" t="s">
        <v>516</v>
      </c>
      <c r="D18470" s="33">
        <v>0</v>
      </c>
      <c r="E18470" s="33">
        <v>367790.94</v>
      </c>
    </row>
    <row r="18471" spans="1:5" x14ac:dyDescent="0.25">
      <c r="A18471">
        <v>0</v>
      </c>
      <c r="B18471" s="35" t="str">
        <f t="shared" si="290"/>
        <v>16500612</v>
      </c>
      <c r="C18471" s="32" t="s">
        <v>517</v>
      </c>
      <c r="D18471" s="33">
        <v>0</v>
      </c>
      <c r="E18471" s="33">
        <v>224929.96</v>
      </c>
    </row>
    <row r="18472" spans="1:5" x14ac:dyDescent="0.25">
      <c r="A18472">
        <v>0</v>
      </c>
      <c r="B18472" s="35" t="str">
        <f t="shared" si="290"/>
        <v>16500622</v>
      </c>
      <c r="C18472" s="32" t="s">
        <v>518</v>
      </c>
      <c r="D18472" s="33">
        <v>0</v>
      </c>
      <c r="E18472" s="33">
        <v>43388.480000000003</v>
      </c>
    </row>
    <row r="18473" spans="1:5" x14ac:dyDescent="0.25">
      <c r="A18473">
        <v>0</v>
      </c>
      <c r="B18473" s="35" t="str">
        <f t="shared" si="290"/>
        <v>16500623</v>
      </c>
      <c r="C18473" s="32" t="s">
        <v>519</v>
      </c>
      <c r="D18473" s="33">
        <v>14863.87</v>
      </c>
      <c r="E18473" s="33">
        <v>59455.57</v>
      </c>
    </row>
    <row r="18474" spans="1:5" x14ac:dyDescent="0.25">
      <c r="A18474">
        <v>0</v>
      </c>
      <c r="B18474" s="35" t="str">
        <f t="shared" si="290"/>
        <v>16500673</v>
      </c>
      <c r="C18474" s="32" t="s">
        <v>520</v>
      </c>
      <c r="D18474" s="33">
        <v>0</v>
      </c>
      <c r="E18474" s="33">
        <v>115275.29</v>
      </c>
    </row>
    <row r="18475" spans="1:5" x14ac:dyDescent="0.25">
      <c r="A18475">
        <v>0</v>
      </c>
      <c r="B18475" s="35" t="str">
        <f t="shared" si="290"/>
        <v>16500693</v>
      </c>
      <c r="C18475" s="32" t="s">
        <v>1773</v>
      </c>
      <c r="D18475" s="33">
        <v>0</v>
      </c>
      <c r="E18475" s="33">
        <v>207249.61</v>
      </c>
    </row>
    <row r="18476" spans="1:5" x14ac:dyDescent="0.25">
      <c r="A18476">
        <v>0</v>
      </c>
      <c r="B18476" s="35" t="str">
        <f t="shared" si="290"/>
        <v>16500703</v>
      </c>
      <c r="C18476" s="32" t="s">
        <v>1884</v>
      </c>
      <c r="D18476" s="33">
        <v>0</v>
      </c>
      <c r="E18476" s="33">
        <v>148028.28</v>
      </c>
    </row>
    <row r="18477" spans="1:5" x14ac:dyDescent="0.25">
      <c r="A18477">
        <v>0</v>
      </c>
      <c r="B18477" s="35" t="str">
        <f t="shared" si="290"/>
        <v>16500743</v>
      </c>
      <c r="C18477" s="32" t="s">
        <v>521</v>
      </c>
      <c r="D18477" s="33">
        <v>65393.56</v>
      </c>
      <c r="E18477" s="33">
        <v>167898.49</v>
      </c>
    </row>
    <row r="18478" spans="1:5" x14ac:dyDescent="0.25">
      <c r="A18478">
        <v>0</v>
      </c>
      <c r="B18478" s="35" t="str">
        <f t="shared" si="290"/>
        <v>16500751</v>
      </c>
      <c r="C18478" s="32" t="s">
        <v>1774</v>
      </c>
      <c r="D18478" s="33">
        <v>18161256.09</v>
      </c>
      <c r="E18478" s="33">
        <v>0</v>
      </c>
    </row>
    <row r="18479" spans="1:5" x14ac:dyDescent="0.25">
      <c r="A18479">
        <v>0</v>
      </c>
      <c r="B18479" s="35" t="str">
        <f t="shared" si="290"/>
        <v>16500753</v>
      </c>
      <c r="C18479" s="32" t="s">
        <v>522</v>
      </c>
      <c r="D18479" s="33">
        <v>351507.84</v>
      </c>
      <c r="E18479" s="33">
        <v>874445.9</v>
      </c>
    </row>
    <row r="18480" spans="1:5" x14ac:dyDescent="0.25">
      <c r="A18480">
        <v>0</v>
      </c>
      <c r="B18480" s="35" t="str">
        <f t="shared" si="290"/>
        <v>16500783</v>
      </c>
      <c r="C18480" s="32" t="s">
        <v>523</v>
      </c>
      <c r="D18480" s="33">
        <v>62038.04</v>
      </c>
      <c r="E18480" s="33">
        <v>20679.32</v>
      </c>
    </row>
    <row r="18481" spans="1:5" x14ac:dyDescent="0.25">
      <c r="A18481">
        <v>0</v>
      </c>
      <c r="B18481" s="35" t="str">
        <f t="shared" si="290"/>
        <v>16500893</v>
      </c>
      <c r="C18481" s="32" t="s">
        <v>1775</v>
      </c>
      <c r="D18481" s="33">
        <v>0</v>
      </c>
      <c r="E18481" s="33">
        <v>43289</v>
      </c>
    </row>
    <row r="18482" spans="1:5" x14ac:dyDescent="0.25">
      <c r="A18482">
        <v>0</v>
      </c>
      <c r="B18482" s="35" t="str">
        <f t="shared" si="290"/>
        <v>16500963</v>
      </c>
      <c r="C18482" s="32" t="s">
        <v>528</v>
      </c>
      <c r="D18482" s="33">
        <v>0</v>
      </c>
      <c r="E18482" s="33">
        <v>0</v>
      </c>
    </row>
    <row r="18483" spans="1:5" x14ac:dyDescent="0.25">
      <c r="A18483">
        <v>0</v>
      </c>
      <c r="B18483" s="35" t="str">
        <f t="shared" si="290"/>
        <v>16501003</v>
      </c>
      <c r="C18483" s="32" t="s">
        <v>531</v>
      </c>
      <c r="D18483" s="33">
        <v>0</v>
      </c>
      <c r="E18483" s="33">
        <v>3500</v>
      </c>
    </row>
    <row r="18484" spans="1:5" x14ac:dyDescent="0.25">
      <c r="A18484">
        <v>0</v>
      </c>
      <c r="B18484" s="35" t="str">
        <f t="shared" si="290"/>
        <v>16501013</v>
      </c>
      <c r="C18484" s="32" t="s">
        <v>532</v>
      </c>
      <c r="D18484" s="33">
        <v>1217187.3999999999</v>
      </c>
      <c r="E18484" s="33">
        <v>174757.37</v>
      </c>
    </row>
    <row r="18485" spans="1:5" x14ac:dyDescent="0.25">
      <c r="A18485">
        <v>0</v>
      </c>
      <c r="B18485" s="35" t="str">
        <f t="shared" si="290"/>
        <v>16501023</v>
      </c>
      <c r="C18485" s="32" t="s">
        <v>533</v>
      </c>
      <c r="D18485" s="33">
        <v>0</v>
      </c>
      <c r="E18485" s="33">
        <v>13600.97</v>
      </c>
    </row>
    <row r="18486" spans="1:5" x14ac:dyDescent="0.25">
      <c r="A18486">
        <v>0</v>
      </c>
      <c r="B18486" s="35" t="str">
        <f t="shared" si="290"/>
        <v>16501033</v>
      </c>
      <c r="C18486" s="32" t="s">
        <v>534</v>
      </c>
      <c r="D18486" s="33">
        <v>0</v>
      </c>
      <c r="E18486" s="33">
        <v>0</v>
      </c>
    </row>
    <row r="18487" spans="1:5" x14ac:dyDescent="0.25">
      <c r="A18487">
        <v>0</v>
      </c>
      <c r="B18487" s="35" t="str">
        <f t="shared" si="290"/>
        <v>16501043</v>
      </c>
      <c r="C18487" s="32" t="s">
        <v>535</v>
      </c>
      <c r="D18487" s="33">
        <v>0</v>
      </c>
      <c r="E18487" s="33">
        <v>742729.2</v>
      </c>
    </row>
    <row r="18488" spans="1:5" x14ac:dyDescent="0.25">
      <c r="A18488">
        <v>0</v>
      </c>
      <c r="B18488" s="35" t="str">
        <f t="shared" si="290"/>
        <v>16501051</v>
      </c>
      <c r="C18488" s="32" t="s">
        <v>536</v>
      </c>
      <c r="D18488" s="33">
        <v>0</v>
      </c>
      <c r="E18488" s="33">
        <v>429030.13</v>
      </c>
    </row>
    <row r="18489" spans="1:5" x14ac:dyDescent="0.25">
      <c r="A18489">
        <v>0</v>
      </c>
      <c r="B18489" s="35" t="str">
        <f t="shared" si="290"/>
        <v>16501053</v>
      </c>
      <c r="C18489" s="32" t="s">
        <v>537</v>
      </c>
      <c r="D18489" s="33">
        <v>0</v>
      </c>
      <c r="E18489" s="33">
        <v>50596.26</v>
      </c>
    </row>
    <row r="18490" spans="1:5" x14ac:dyDescent="0.25">
      <c r="A18490">
        <v>0</v>
      </c>
      <c r="B18490" s="35" t="str">
        <f t="shared" si="290"/>
        <v>16501083</v>
      </c>
      <c r="C18490" s="32" t="s">
        <v>538</v>
      </c>
      <c r="D18490" s="33">
        <v>6101.17</v>
      </c>
      <c r="E18490" s="33">
        <v>1101.17</v>
      </c>
    </row>
    <row r="18491" spans="1:5" x14ac:dyDescent="0.25">
      <c r="A18491">
        <v>0</v>
      </c>
      <c r="B18491" s="35" t="str">
        <f t="shared" si="290"/>
        <v>16501101</v>
      </c>
      <c r="C18491" s="32" t="s">
        <v>539</v>
      </c>
      <c r="D18491" s="33">
        <v>41422.9</v>
      </c>
      <c r="E18491" s="33">
        <v>0</v>
      </c>
    </row>
    <row r="18492" spans="1:5" x14ac:dyDescent="0.25">
      <c r="A18492">
        <v>0</v>
      </c>
      <c r="B18492" s="35" t="str">
        <f t="shared" si="290"/>
        <v>16501103</v>
      </c>
      <c r="C18492" s="32" t="s">
        <v>540</v>
      </c>
      <c r="D18492" s="33">
        <v>112715.13</v>
      </c>
      <c r="E18492" s="33">
        <v>127255.92</v>
      </c>
    </row>
    <row r="18493" spans="1:5" x14ac:dyDescent="0.25">
      <c r="A18493">
        <v>0</v>
      </c>
      <c r="B18493" s="35" t="str">
        <f t="shared" si="290"/>
        <v>16501113</v>
      </c>
      <c r="C18493" s="32" t="s">
        <v>541</v>
      </c>
      <c r="D18493" s="33">
        <v>74217.31</v>
      </c>
      <c r="E18493" s="33">
        <v>0</v>
      </c>
    </row>
    <row r="18494" spans="1:5" x14ac:dyDescent="0.25">
      <c r="A18494">
        <v>0</v>
      </c>
      <c r="B18494" s="35" t="str">
        <f t="shared" si="290"/>
        <v>16502001</v>
      </c>
      <c r="C18494" s="32" t="s">
        <v>1776</v>
      </c>
      <c r="D18494" s="33">
        <v>1251</v>
      </c>
      <c r="E18494" s="33">
        <v>0</v>
      </c>
    </row>
    <row r="18495" spans="1:5" x14ac:dyDescent="0.25">
      <c r="A18495">
        <v>0</v>
      </c>
      <c r="B18495" s="35" t="str">
        <f t="shared" si="290"/>
        <v>16502003</v>
      </c>
      <c r="C18495" s="32" t="s">
        <v>546</v>
      </c>
      <c r="D18495" s="33">
        <v>20809.07</v>
      </c>
      <c r="E18495" s="33">
        <v>41618.17</v>
      </c>
    </row>
    <row r="18496" spans="1:5" x14ac:dyDescent="0.25">
      <c r="A18496">
        <v>0</v>
      </c>
      <c r="B18496" s="35" t="str">
        <f t="shared" si="290"/>
        <v>16502013</v>
      </c>
      <c r="C18496" s="32" t="s">
        <v>1777</v>
      </c>
      <c r="D18496" s="33">
        <v>106100.03</v>
      </c>
      <c r="E18496" s="33">
        <v>42440.03</v>
      </c>
    </row>
    <row r="18497" spans="1:5" x14ac:dyDescent="0.25">
      <c r="A18497">
        <v>0</v>
      </c>
      <c r="B18497" s="35" t="str">
        <f t="shared" si="290"/>
        <v>16502021</v>
      </c>
      <c r="C18497" s="32" t="s">
        <v>1778</v>
      </c>
      <c r="D18497" s="33">
        <v>1925</v>
      </c>
      <c r="E18497" s="33">
        <v>0</v>
      </c>
    </row>
    <row r="18498" spans="1:5" x14ac:dyDescent="0.25">
      <c r="A18498">
        <v>0</v>
      </c>
      <c r="B18498" s="35" t="str">
        <f t="shared" si="290"/>
        <v>16502023</v>
      </c>
      <c r="C18498" s="32" t="s">
        <v>547</v>
      </c>
      <c r="D18498" s="33">
        <v>111823.59</v>
      </c>
      <c r="E18498" s="33">
        <v>27955.89</v>
      </c>
    </row>
    <row r="18499" spans="1:5" x14ac:dyDescent="0.25">
      <c r="A18499">
        <v>0</v>
      </c>
      <c r="B18499" s="35" t="str">
        <f t="shared" si="290"/>
        <v>16502053</v>
      </c>
      <c r="C18499" s="32" t="s">
        <v>548</v>
      </c>
      <c r="D18499" s="33">
        <v>0</v>
      </c>
      <c r="E18499" s="33">
        <v>50491.53</v>
      </c>
    </row>
    <row r="18500" spans="1:5" x14ac:dyDescent="0.25">
      <c r="A18500">
        <v>0</v>
      </c>
      <c r="B18500" s="35" t="str">
        <f t="shared" si="290"/>
        <v>16502063</v>
      </c>
      <c r="C18500" s="32" t="s">
        <v>549</v>
      </c>
      <c r="D18500" s="33">
        <v>172763.63</v>
      </c>
      <c r="E18500" s="33">
        <v>86381.81</v>
      </c>
    </row>
    <row r="18501" spans="1:5" x14ac:dyDescent="0.25">
      <c r="A18501">
        <v>0</v>
      </c>
      <c r="B18501" s="35" t="str">
        <f t="shared" si="290"/>
        <v>16502103</v>
      </c>
      <c r="C18501" s="32" t="s">
        <v>1779</v>
      </c>
      <c r="D18501" s="33">
        <v>68255</v>
      </c>
      <c r="E18501" s="33">
        <v>0</v>
      </c>
    </row>
    <row r="18502" spans="1:5" x14ac:dyDescent="0.25">
      <c r="A18502">
        <v>0</v>
      </c>
      <c r="B18502" s="35" t="str">
        <f t="shared" si="290"/>
        <v>16502113</v>
      </c>
      <c r="C18502" s="32" t="s">
        <v>551</v>
      </c>
      <c r="D18502" s="33">
        <v>58685.18</v>
      </c>
      <c r="E18502" s="33">
        <v>8383.64</v>
      </c>
    </row>
    <row r="18503" spans="1:5" x14ac:dyDescent="0.25">
      <c r="A18503">
        <v>0</v>
      </c>
      <c r="B18503" s="35" t="str">
        <f t="shared" si="290"/>
        <v>16502123</v>
      </c>
      <c r="C18503" s="32" t="s">
        <v>552</v>
      </c>
      <c r="D18503" s="33">
        <v>105361.78</v>
      </c>
      <c r="E18503" s="33">
        <v>79021.33</v>
      </c>
    </row>
    <row r="18504" spans="1:5" x14ac:dyDescent="0.25">
      <c r="A18504">
        <v>0</v>
      </c>
      <c r="B18504" s="35" t="str">
        <f t="shared" si="290"/>
        <v>16502133</v>
      </c>
      <c r="C18504" s="32" t="s">
        <v>553</v>
      </c>
      <c r="D18504" s="33">
        <v>206265.12</v>
      </c>
      <c r="E18504" s="33">
        <v>0</v>
      </c>
    </row>
    <row r="18505" spans="1:5" x14ac:dyDescent="0.25">
      <c r="A18505">
        <v>0</v>
      </c>
      <c r="B18505" s="35" t="str">
        <f t="shared" si="290"/>
        <v>16502153</v>
      </c>
      <c r="C18505" s="32" t="s">
        <v>554</v>
      </c>
      <c r="D18505" s="33">
        <v>155655.31</v>
      </c>
      <c r="E18505" s="33">
        <v>38913.79</v>
      </c>
    </row>
    <row r="18506" spans="1:5" x14ac:dyDescent="0.25">
      <c r="A18506">
        <v>0</v>
      </c>
      <c r="B18506" s="35" t="str">
        <f t="shared" si="290"/>
        <v>16502173</v>
      </c>
      <c r="C18506" s="32" t="s">
        <v>555</v>
      </c>
      <c r="D18506" s="33">
        <v>201078.1</v>
      </c>
      <c r="E18506" s="33">
        <v>659954.6</v>
      </c>
    </row>
    <row r="18507" spans="1:5" x14ac:dyDescent="0.25">
      <c r="A18507">
        <v>0</v>
      </c>
      <c r="B18507" s="35" t="str">
        <f t="shared" si="290"/>
        <v>16502181</v>
      </c>
      <c r="C18507" s="32" t="s">
        <v>556</v>
      </c>
      <c r="D18507" s="33">
        <v>9164.11</v>
      </c>
      <c r="E18507" s="33">
        <v>9164.11</v>
      </c>
    </row>
    <row r="18508" spans="1:5" x14ac:dyDescent="0.25">
      <c r="A18508">
        <v>0</v>
      </c>
      <c r="B18508" s="35" t="str">
        <f t="shared" si="290"/>
        <v>16502191</v>
      </c>
      <c r="C18508" s="32" t="s">
        <v>557</v>
      </c>
      <c r="D18508" s="33">
        <v>188018.38</v>
      </c>
      <c r="E18508" s="33">
        <v>410745.14</v>
      </c>
    </row>
    <row r="18509" spans="1:5" x14ac:dyDescent="0.25">
      <c r="A18509">
        <v>0</v>
      </c>
      <c r="B18509" s="35" t="str">
        <f t="shared" si="290"/>
        <v>16502201</v>
      </c>
      <c r="C18509" s="32" t="s">
        <v>558</v>
      </c>
      <c r="D18509" s="33">
        <v>14084</v>
      </c>
      <c r="E18509" s="33">
        <v>14084</v>
      </c>
    </row>
    <row r="18510" spans="1:5" x14ac:dyDescent="0.25">
      <c r="A18510">
        <v>0</v>
      </c>
      <c r="B18510" s="35" t="str">
        <f t="shared" si="290"/>
        <v>16502213</v>
      </c>
      <c r="C18510" s="32" t="s">
        <v>559</v>
      </c>
      <c r="D18510" s="33">
        <v>12381</v>
      </c>
      <c r="E18510" s="33">
        <v>53486.03</v>
      </c>
    </row>
    <row r="18511" spans="1:5" x14ac:dyDescent="0.25">
      <c r="A18511">
        <v>0</v>
      </c>
      <c r="B18511" s="35" t="str">
        <f t="shared" si="290"/>
        <v>16502261</v>
      </c>
      <c r="C18511" s="32" t="s">
        <v>1780</v>
      </c>
      <c r="D18511" s="33">
        <v>1788257.78</v>
      </c>
      <c r="E18511" s="33">
        <v>0</v>
      </c>
    </row>
    <row r="18512" spans="1:5" x14ac:dyDescent="0.25">
      <c r="A18512">
        <v>0</v>
      </c>
      <c r="B18512" s="35" t="str">
        <f t="shared" si="290"/>
        <v>16502271</v>
      </c>
      <c r="C18512" s="32" t="s">
        <v>1781</v>
      </c>
      <c r="D18512" s="33">
        <v>1386542.31</v>
      </c>
      <c r="E18512" s="33">
        <v>0</v>
      </c>
    </row>
    <row r="18513" spans="1:5" x14ac:dyDescent="0.25">
      <c r="A18513">
        <v>0</v>
      </c>
      <c r="B18513" s="35" t="str">
        <f t="shared" si="290"/>
        <v>16502381</v>
      </c>
      <c r="C18513" s="32" t="s">
        <v>1782</v>
      </c>
      <c r="D18513" s="33">
        <v>1298084.4099999999</v>
      </c>
      <c r="E18513" s="33">
        <v>1343918.88</v>
      </c>
    </row>
    <row r="18514" spans="1:5" x14ac:dyDescent="0.25">
      <c r="A18514">
        <v>0</v>
      </c>
      <c r="B18514" s="35" t="str">
        <f t="shared" si="290"/>
        <v>16502382</v>
      </c>
      <c r="C18514" s="32" t="s">
        <v>560</v>
      </c>
      <c r="D18514" s="33">
        <v>2004187.5</v>
      </c>
      <c r="E18514" s="33">
        <v>1626842.5</v>
      </c>
    </row>
    <row r="18515" spans="1:5" x14ac:dyDescent="0.25">
      <c r="A18515">
        <v>0</v>
      </c>
      <c r="B18515" s="35" t="str">
        <f t="shared" si="290"/>
        <v>16502391</v>
      </c>
      <c r="C18515" s="32" t="s">
        <v>1783</v>
      </c>
      <c r="D18515" s="33">
        <v>2808321.94</v>
      </c>
      <c r="E18515" s="33">
        <v>2963421.91</v>
      </c>
    </row>
    <row r="18516" spans="1:5" x14ac:dyDescent="0.25">
      <c r="A18516">
        <v>0</v>
      </c>
      <c r="B18516" s="35" t="str">
        <f t="shared" si="290"/>
        <v>16502393</v>
      </c>
      <c r="C18516" s="32" t="s">
        <v>561</v>
      </c>
      <c r="D18516" s="33">
        <v>15330</v>
      </c>
      <c r="E18516" s="33">
        <v>15330</v>
      </c>
    </row>
    <row r="18517" spans="1:5" x14ac:dyDescent="0.25">
      <c r="A18517">
        <v>0</v>
      </c>
      <c r="B18517" s="35" t="str">
        <f t="shared" si="290"/>
        <v>16502401</v>
      </c>
      <c r="C18517" s="32" t="s">
        <v>1784</v>
      </c>
      <c r="D18517" s="33">
        <v>2423312.5699999998</v>
      </c>
      <c r="E18517" s="33">
        <v>2467824.7599999998</v>
      </c>
    </row>
    <row r="18518" spans="1:5" x14ac:dyDescent="0.25">
      <c r="A18518">
        <v>0</v>
      </c>
      <c r="B18518" s="35" t="str">
        <f t="shared" si="290"/>
        <v>16502403</v>
      </c>
      <c r="C18518" s="32" t="s">
        <v>562</v>
      </c>
      <c r="D18518" s="33">
        <v>65700</v>
      </c>
      <c r="E18518" s="33">
        <v>21900</v>
      </c>
    </row>
    <row r="18519" spans="1:5" x14ac:dyDescent="0.25">
      <c r="A18519">
        <v>0</v>
      </c>
      <c r="B18519" s="35" t="str">
        <f t="shared" si="290"/>
        <v>16502413</v>
      </c>
      <c r="C18519" s="32" t="s">
        <v>563</v>
      </c>
      <c r="D18519" s="33">
        <v>60000</v>
      </c>
      <c r="E18519" s="33">
        <v>60000</v>
      </c>
    </row>
    <row r="18520" spans="1:5" x14ac:dyDescent="0.25">
      <c r="A18520">
        <v>0</v>
      </c>
      <c r="B18520" s="35" t="str">
        <f t="shared" si="290"/>
        <v>16502423</v>
      </c>
      <c r="C18520" s="32" t="s">
        <v>564</v>
      </c>
      <c r="D18520" s="33">
        <v>99653.16</v>
      </c>
      <c r="E18520" s="33">
        <v>99653.16</v>
      </c>
    </row>
    <row r="18521" spans="1:5" x14ac:dyDescent="0.25">
      <c r="A18521">
        <v>0</v>
      </c>
      <c r="B18521" s="35" t="str">
        <f t="shared" si="290"/>
        <v>16502433</v>
      </c>
      <c r="C18521" s="32" t="s">
        <v>565</v>
      </c>
      <c r="D18521" s="33">
        <v>40906.92</v>
      </c>
      <c r="E18521" s="33">
        <v>40906.92</v>
      </c>
    </row>
    <row r="18522" spans="1:5" x14ac:dyDescent="0.25">
      <c r="A18522">
        <v>0</v>
      </c>
      <c r="B18522" s="35" t="str">
        <f t="shared" si="290"/>
        <v>16502443</v>
      </c>
      <c r="C18522" s="32" t="s">
        <v>566</v>
      </c>
      <c r="D18522" s="33">
        <v>970217.52</v>
      </c>
      <c r="E18522" s="33">
        <v>970217.52</v>
      </c>
    </row>
    <row r="18523" spans="1:5" x14ac:dyDescent="0.25">
      <c r="A18523">
        <v>0</v>
      </c>
      <c r="B18523" s="35" t="str">
        <f t="shared" ref="B18523:B18586" si="291">LEFT(C18523,8)</f>
        <v>16502453</v>
      </c>
      <c r="C18523" s="32" t="s">
        <v>567</v>
      </c>
      <c r="D18523" s="33">
        <v>148920</v>
      </c>
      <c r="E18523" s="33">
        <v>148920</v>
      </c>
    </row>
    <row r="18524" spans="1:5" x14ac:dyDescent="0.25">
      <c r="A18524">
        <v>0</v>
      </c>
      <c r="B18524" s="35" t="str">
        <f t="shared" si="291"/>
        <v>16502463</v>
      </c>
      <c r="C18524" s="32" t="s">
        <v>568</v>
      </c>
      <c r="D18524" s="33">
        <v>169907.38</v>
      </c>
      <c r="E18524" s="33">
        <v>169907.38</v>
      </c>
    </row>
    <row r="18525" spans="1:5" x14ac:dyDescent="0.25">
      <c r="A18525">
        <v>0</v>
      </c>
      <c r="B18525" s="35" t="str">
        <f t="shared" si="291"/>
        <v>16502473</v>
      </c>
      <c r="C18525" s="32" t="s">
        <v>569</v>
      </c>
      <c r="D18525" s="33">
        <v>47304</v>
      </c>
      <c r="E18525" s="33">
        <v>0</v>
      </c>
    </row>
    <row r="18526" spans="1:5" x14ac:dyDescent="0.25">
      <c r="A18526">
        <v>0</v>
      </c>
      <c r="B18526" s="35" t="str">
        <f t="shared" si="291"/>
        <v>16502483</v>
      </c>
      <c r="C18526" s="32" t="s">
        <v>570</v>
      </c>
      <c r="D18526" s="33">
        <v>74141.350000000006</v>
      </c>
      <c r="E18526" s="33">
        <v>74141.350000000006</v>
      </c>
    </row>
    <row r="18527" spans="1:5" x14ac:dyDescent="0.25">
      <c r="A18527">
        <v>0</v>
      </c>
      <c r="B18527" s="35" t="str">
        <f t="shared" si="291"/>
        <v>16502493</v>
      </c>
      <c r="C18527" s="32" t="s">
        <v>571</v>
      </c>
      <c r="D18527" s="33">
        <v>0</v>
      </c>
      <c r="E18527" s="33">
        <v>251662.76</v>
      </c>
    </row>
    <row r="18528" spans="1:5" x14ac:dyDescent="0.25">
      <c r="A18528">
        <v>0</v>
      </c>
      <c r="B18528" s="35" t="str">
        <f t="shared" si="291"/>
        <v>16502503</v>
      </c>
      <c r="C18528" s="32" t="s">
        <v>572</v>
      </c>
      <c r="D18528" s="33">
        <v>0</v>
      </c>
      <c r="E18528" s="33">
        <v>0</v>
      </c>
    </row>
    <row r="18529" spans="1:5" x14ac:dyDescent="0.25">
      <c r="A18529">
        <v>0</v>
      </c>
      <c r="B18529" s="35" t="str">
        <f t="shared" si="291"/>
        <v>16502513</v>
      </c>
      <c r="C18529" s="32" t="s">
        <v>573</v>
      </c>
      <c r="D18529" s="33">
        <v>0</v>
      </c>
      <c r="E18529" s="33">
        <v>0</v>
      </c>
    </row>
    <row r="18530" spans="1:5" x14ac:dyDescent="0.25">
      <c r="A18530">
        <v>0</v>
      </c>
      <c r="B18530" s="35" t="str">
        <f t="shared" si="291"/>
        <v>16502523</v>
      </c>
      <c r="C18530" s="32" t="s">
        <v>574</v>
      </c>
      <c r="D18530" s="33">
        <v>0</v>
      </c>
      <c r="E18530" s="33">
        <v>0</v>
      </c>
    </row>
    <row r="18531" spans="1:5" x14ac:dyDescent="0.25">
      <c r="A18531">
        <v>0</v>
      </c>
      <c r="B18531" s="35" t="str">
        <f t="shared" si="291"/>
        <v>16504023</v>
      </c>
      <c r="C18531" s="32" t="s">
        <v>582</v>
      </c>
      <c r="D18531" s="33">
        <v>322660</v>
      </c>
      <c r="E18531" s="33">
        <v>248200</v>
      </c>
    </row>
    <row r="18532" spans="1:5" x14ac:dyDescent="0.25">
      <c r="A18532">
        <v>0</v>
      </c>
      <c r="B18532" s="35" t="str">
        <f t="shared" si="291"/>
        <v>16504063</v>
      </c>
      <c r="C18532" s="32" t="s">
        <v>1785</v>
      </c>
      <c r="D18532" s="33">
        <v>11497.5</v>
      </c>
      <c r="E18532" s="33">
        <v>3832.5</v>
      </c>
    </row>
    <row r="18533" spans="1:5" x14ac:dyDescent="0.25">
      <c r="A18533">
        <v>0</v>
      </c>
      <c r="B18533" s="35" t="str">
        <f t="shared" si="291"/>
        <v>16504073</v>
      </c>
      <c r="C18533" s="32" t="s">
        <v>1786</v>
      </c>
      <c r="D18533" s="33">
        <v>35000</v>
      </c>
      <c r="E18533" s="33">
        <v>5000</v>
      </c>
    </row>
    <row r="18534" spans="1:5" x14ac:dyDescent="0.25">
      <c r="A18534">
        <v>0</v>
      </c>
      <c r="B18534" s="35" t="str">
        <f t="shared" si="291"/>
        <v>16504093</v>
      </c>
      <c r="C18534" s="32" t="s">
        <v>583</v>
      </c>
      <c r="D18534" s="33">
        <v>232524.02</v>
      </c>
      <c r="E18534" s="33">
        <v>182697.44</v>
      </c>
    </row>
    <row r="18535" spans="1:5" x14ac:dyDescent="0.25">
      <c r="A18535">
        <v>0</v>
      </c>
      <c r="B18535" s="35" t="str">
        <f t="shared" si="291"/>
        <v>16504101</v>
      </c>
      <c r="C18535" s="32" t="s">
        <v>584</v>
      </c>
      <c r="D18535" s="33">
        <v>100072.8</v>
      </c>
      <c r="E18535" s="33">
        <v>95191.2</v>
      </c>
    </row>
    <row r="18536" spans="1:5" x14ac:dyDescent="0.25">
      <c r="A18536">
        <v>0</v>
      </c>
      <c r="B18536" s="35" t="str">
        <f t="shared" si="291"/>
        <v>16504112</v>
      </c>
      <c r="C18536" s="32" t="s">
        <v>585</v>
      </c>
      <c r="D18536" s="33">
        <v>1196125</v>
      </c>
      <c r="E18536" s="33">
        <v>1336890</v>
      </c>
    </row>
    <row r="18537" spans="1:5" x14ac:dyDescent="0.25">
      <c r="A18537">
        <v>0</v>
      </c>
      <c r="B18537" s="35" t="str">
        <f t="shared" si="291"/>
        <v>16504171</v>
      </c>
      <c r="C18537" s="32" t="s">
        <v>586</v>
      </c>
      <c r="D18537" s="33">
        <v>497007.46</v>
      </c>
      <c r="E18537" s="33">
        <v>988389.97</v>
      </c>
    </row>
    <row r="18538" spans="1:5" x14ac:dyDescent="0.25">
      <c r="A18538">
        <v>0</v>
      </c>
      <c r="B18538" s="35" t="str">
        <f t="shared" si="291"/>
        <v>16504181</v>
      </c>
      <c r="C18538" s="32" t="s">
        <v>587</v>
      </c>
      <c r="D18538" s="33">
        <v>271514.19</v>
      </c>
      <c r="E18538" s="33">
        <v>541234.92000000004</v>
      </c>
    </row>
    <row r="18539" spans="1:5" x14ac:dyDescent="0.25">
      <c r="A18539">
        <v>0</v>
      </c>
      <c r="B18539" s="35" t="str">
        <f t="shared" si="291"/>
        <v>16504191</v>
      </c>
      <c r="C18539" s="32" t="s">
        <v>588</v>
      </c>
      <c r="D18539" s="33">
        <v>7865.4</v>
      </c>
      <c r="E18539" s="33">
        <v>15711.29</v>
      </c>
    </row>
    <row r="18540" spans="1:5" x14ac:dyDescent="0.25">
      <c r="A18540">
        <v>0</v>
      </c>
      <c r="B18540" s="35" t="str">
        <f t="shared" si="291"/>
        <v>16504201</v>
      </c>
      <c r="C18540" s="32" t="s">
        <v>589</v>
      </c>
      <c r="D18540" s="33">
        <v>33006</v>
      </c>
      <c r="E18540" s="33">
        <v>33006</v>
      </c>
    </row>
    <row r="18541" spans="1:5" x14ac:dyDescent="0.25">
      <c r="A18541">
        <v>0</v>
      </c>
      <c r="B18541" s="35" t="str">
        <f t="shared" si="291"/>
        <v>16504221</v>
      </c>
      <c r="C18541" s="32" t="s">
        <v>590</v>
      </c>
      <c r="D18541" s="33">
        <v>201200</v>
      </c>
      <c r="E18541" s="33">
        <v>193655</v>
      </c>
    </row>
    <row r="18542" spans="1:5" x14ac:dyDescent="0.25">
      <c r="A18542">
        <v>0</v>
      </c>
      <c r="B18542" s="35" t="str">
        <f t="shared" si="291"/>
        <v>16504223</v>
      </c>
      <c r="C18542" s="32" t="s">
        <v>591</v>
      </c>
      <c r="D18542" s="33">
        <v>81814.080000000002</v>
      </c>
      <c r="E18542" s="33">
        <v>61360.56</v>
      </c>
    </row>
    <row r="18543" spans="1:5" x14ac:dyDescent="0.25">
      <c r="A18543">
        <v>0</v>
      </c>
      <c r="B18543" s="35" t="str">
        <f t="shared" si="291"/>
        <v>16504233</v>
      </c>
      <c r="C18543" s="32" t="s">
        <v>1787</v>
      </c>
      <c r="D18543" s="33">
        <v>970217.51</v>
      </c>
      <c r="E18543" s="33">
        <v>485108.75</v>
      </c>
    </row>
    <row r="18544" spans="1:5" x14ac:dyDescent="0.25">
      <c r="A18544">
        <v>0</v>
      </c>
      <c r="B18544" s="35" t="str">
        <f t="shared" si="291"/>
        <v>16504243</v>
      </c>
      <c r="C18544" s="32" t="s">
        <v>592</v>
      </c>
      <c r="D18544" s="33">
        <v>0</v>
      </c>
      <c r="E18544" s="33">
        <v>0</v>
      </c>
    </row>
    <row r="18545" spans="1:5" x14ac:dyDescent="0.25">
      <c r="A18545">
        <v>0</v>
      </c>
      <c r="B18545" s="35" t="str">
        <f t="shared" si="291"/>
        <v>16504253</v>
      </c>
      <c r="C18545" s="32" t="s">
        <v>593</v>
      </c>
      <c r="D18545" s="33">
        <v>0</v>
      </c>
      <c r="E18545" s="33">
        <v>40114.53</v>
      </c>
    </row>
    <row r="18546" spans="1:5" x14ac:dyDescent="0.25">
      <c r="A18546">
        <v>0</v>
      </c>
      <c r="B18546" s="35" t="str">
        <f t="shared" si="291"/>
        <v>16504261</v>
      </c>
      <c r="C18546" s="32" t="s">
        <v>594</v>
      </c>
      <c r="D18546" s="33">
        <v>0</v>
      </c>
      <c r="E18546" s="33">
        <v>0</v>
      </c>
    </row>
    <row r="18547" spans="1:5" x14ac:dyDescent="0.25">
      <c r="A18547">
        <v>0</v>
      </c>
      <c r="B18547" s="35" t="str">
        <f t="shared" si="291"/>
        <v>16504271</v>
      </c>
      <c r="C18547" s="32" t="s">
        <v>595</v>
      </c>
      <c r="D18547" s="33">
        <v>0</v>
      </c>
      <c r="E18547" s="33">
        <v>0</v>
      </c>
    </row>
    <row r="18548" spans="1:5" x14ac:dyDescent="0.25">
      <c r="A18548">
        <v>0</v>
      </c>
      <c r="B18548" s="35" t="str">
        <f t="shared" si="291"/>
        <v>16504273</v>
      </c>
      <c r="C18548" s="32" t="s">
        <v>596</v>
      </c>
      <c r="D18548" s="33">
        <v>198225.26</v>
      </c>
      <c r="E18548" s="33">
        <v>113271.56</v>
      </c>
    </row>
    <row r="18549" spans="1:5" x14ac:dyDescent="0.25">
      <c r="A18549">
        <v>0</v>
      </c>
      <c r="B18549" s="35" t="str">
        <f t="shared" si="291"/>
        <v>16504281</v>
      </c>
      <c r="C18549" s="32" t="s">
        <v>597</v>
      </c>
      <c r="D18549" s="33">
        <v>0</v>
      </c>
      <c r="E18549" s="33">
        <v>0</v>
      </c>
    </row>
    <row r="18550" spans="1:5" x14ac:dyDescent="0.25">
      <c r="A18550">
        <v>0</v>
      </c>
      <c r="B18550" s="35" t="str">
        <f t="shared" si="291"/>
        <v>16504283</v>
      </c>
      <c r="C18550" s="32" t="s">
        <v>598</v>
      </c>
      <c r="D18550" s="33">
        <v>117390.47</v>
      </c>
      <c r="E18550" s="33">
        <v>80319.77</v>
      </c>
    </row>
    <row r="18551" spans="1:5" x14ac:dyDescent="0.25">
      <c r="A18551">
        <v>0</v>
      </c>
      <c r="B18551" s="35" t="str">
        <f t="shared" si="291"/>
        <v>16504293</v>
      </c>
      <c r="C18551" s="32" t="s">
        <v>599</v>
      </c>
      <c r="D18551" s="33">
        <v>0</v>
      </c>
      <c r="E18551" s="33">
        <v>335550.36</v>
      </c>
    </row>
    <row r="18552" spans="1:5" x14ac:dyDescent="0.25">
      <c r="A18552">
        <v>0</v>
      </c>
      <c r="B18552" s="35" t="str">
        <f t="shared" si="291"/>
        <v>16504303</v>
      </c>
      <c r="C18552" s="32" t="s">
        <v>600</v>
      </c>
      <c r="D18552" s="33">
        <v>0</v>
      </c>
      <c r="E18552" s="33">
        <v>0</v>
      </c>
    </row>
    <row r="18553" spans="1:5" x14ac:dyDescent="0.25">
      <c r="A18553">
        <v>0</v>
      </c>
      <c r="B18553" s="35" t="str">
        <f t="shared" si="291"/>
        <v>16504313</v>
      </c>
      <c r="C18553" s="32" t="s">
        <v>601</v>
      </c>
      <c r="D18553" s="33">
        <v>0</v>
      </c>
      <c r="E18553" s="33">
        <v>0</v>
      </c>
    </row>
    <row r="18554" spans="1:5" x14ac:dyDescent="0.25">
      <c r="A18554">
        <v>0</v>
      </c>
      <c r="B18554" s="35" t="str">
        <f t="shared" si="291"/>
        <v>16504323</v>
      </c>
      <c r="C18554" s="32" t="s">
        <v>602</v>
      </c>
      <c r="D18554" s="33">
        <v>0</v>
      </c>
      <c r="E18554" s="33">
        <v>0</v>
      </c>
    </row>
    <row r="18555" spans="1:5" x14ac:dyDescent="0.25">
      <c r="A18555">
        <v>0</v>
      </c>
      <c r="B18555" s="35" t="str">
        <f t="shared" si="291"/>
        <v>16504353</v>
      </c>
      <c r="C18555" s="32" t="s">
        <v>603</v>
      </c>
      <c r="D18555" s="33">
        <v>0</v>
      </c>
      <c r="E18555" s="33">
        <v>0</v>
      </c>
    </row>
    <row r="18556" spans="1:5" x14ac:dyDescent="0.25">
      <c r="A18556">
        <v>0</v>
      </c>
      <c r="B18556" s="35" t="str">
        <f t="shared" si="291"/>
        <v>16580001</v>
      </c>
      <c r="C18556" s="32" t="s">
        <v>610</v>
      </c>
      <c r="D18556" s="33">
        <v>-1110665.8500000001</v>
      </c>
      <c r="E18556" s="33">
        <v>-1867188.38</v>
      </c>
    </row>
    <row r="18557" spans="1:5" x14ac:dyDescent="0.25">
      <c r="A18557">
        <v>0</v>
      </c>
      <c r="B18557" s="35" t="str">
        <f t="shared" si="291"/>
        <v>16580002</v>
      </c>
      <c r="C18557" s="32" t="s">
        <v>611</v>
      </c>
      <c r="D18557" s="33">
        <v>-1196125</v>
      </c>
      <c r="E18557" s="33">
        <v>-1336890</v>
      </c>
    </row>
    <row r="18558" spans="1:5" x14ac:dyDescent="0.25">
      <c r="A18558">
        <v>0</v>
      </c>
      <c r="B18558" s="35" t="str">
        <f t="shared" si="291"/>
        <v>16580003</v>
      </c>
      <c r="C18558" s="32" t="s">
        <v>612</v>
      </c>
      <c r="D18558" s="33">
        <v>-2758867.1</v>
      </c>
      <c r="E18558" s="33">
        <v>-1555455.47</v>
      </c>
    </row>
    <row r="18559" spans="1:5" x14ac:dyDescent="0.25">
      <c r="A18559">
        <v>0</v>
      </c>
      <c r="B18559" s="35" t="str">
        <f t="shared" si="291"/>
        <v>16590001</v>
      </c>
      <c r="C18559" s="32" t="s">
        <v>613</v>
      </c>
      <c r="D18559" s="33">
        <v>1110665.8500000001</v>
      </c>
      <c r="E18559" s="33">
        <v>1867188.38</v>
      </c>
    </row>
    <row r="18560" spans="1:5" x14ac:dyDescent="0.25">
      <c r="A18560">
        <v>0</v>
      </c>
      <c r="B18560" s="35" t="str">
        <f t="shared" si="291"/>
        <v>16590002</v>
      </c>
      <c r="C18560" s="32" t="s">
        <v>614</v>
      </c>
      <c r="D18560" s="33">
        <v>1196125</v>
      </c>
      <c r="E18560" s="33">
        <v>1336890</v>
      </c>
    </row>
    <row r="18561" spans="1:5" x14ac:dyDescent="0.25">
      <c r="A18561">
        <v>0</v>
      </c>
      <c r="B18561" s="35" t="str">
        <f t="shared" si="291"/>
        <v>16590003</v>
      </c>
      <c r="C18561" s="32" t="s">
        <v>615</v>
      </c>
      <c r="D18561" s="33">
        <v>2758867.1</v>
      </c>
      <c r="E18561" s="33">
        <v>1555455.47</v>
      </c>
    </row>
    <row r="18562" spans="1:5" x14ac:dyDescent="0.25">
      <c r="A18562">
        <v>0</v>
      </c>
      <c r="B18562" s="35" t="str">
        <f t="shared" si="291"/>
        <v xml:space="preserve">F165    </v>
      </c>
      <c r="C18562" s="25" t="s">
        <v>616</v>
      </c>
      <c r="D18562" s="26">
        <v>47746882.869999997</v>
      </c>
      <c r="E18562" s="26">
        <v>33844122.25</v>
      </c>
    </row>
    <row r="18563" spans="1:5" x14ac:dyDescent="0.25">
      <c r="A18563">
        <v>0</v>
      </c>
      <c r="B18563" s="35" t="str">
        <f t="shared" si="291"/>
        <v>F1-P110.</v>
      </c>
      <c r="C18563" s="25" t="s">
        <v>217</v>
      </c>
      <c r="D18563" s="26">
        <v>47746882.869999997</v>
      </c>
      <c r="E18563" s="26">
        <v>33844122.25</v>
      </c>
    </row>
    <row r="18564" spans="1:5" x14ac:dyDescent="0.25">
      <c r="A18564">
        <v>0</v>
      </c>
      <c r="B18564" s="35" t="str">
        <f t="shared" si="291"/>
        <v>17300001</v>
      </c>
      <c r="C18564" s="32" t="s">
        <v>617</v>
      </c>
      <c r="D18564" s="33">
        <v>157245712.69</v>
      </c>
      <c r="E18564" s="33">
        <v>92860822.540000007</v>
      </c>
    </row>
    <row r="18565" spans="1:5" x14ac:dyDescent="0.25">
      <c r="A18565">
        <v>0</v>
      </c>
      <c r="B18565" s="35" t="str">
        <f t="shared" si="291"/>
        <v>17300002</v>
      </c>
      <c r="C18565" s="32" t="s">
        <v>618</v>
      </c>
      <c r="D18565" s="33">
        <v>76807047.670000002</v>
      </c>
      <c r="E18565" s="33">
        <v>23083739.379999999</v>
      </c>
    </row>
    <row r="18566" spans="1:5" x14ac:dyDescent="0.25">
      <c r="A18566">
        <v>0</v>
      </c>
      <c r="B18566" s="35" t="str">
        <f t="shared" si="291"/>
        <v xml:space="preserve">F173    </v>
      </c>
      <c r="C18566" s="25" t="s">
        <v>619</v>
      </c>
      <c r="D18566" s="26">
        <v>234052760.36000001</v>
      </c>
      <c r="E18566" s="26">
        <v>115944561.92</v>
      </c>
    </row>
    <row r="18567" spans="1:5" x14ac:dyDescent="0.25">
      <c r="A18567">
        <v>0</v>
      </c>
      <c r="B18567" s="35" t="str">
        <f t="shared" si="291"/>
        <v>F1-P110.</v>
      </c>
      <c r="C18567" s="25" t="s">
        <v>218</v>
      </c>
      <c r="D18567" s="26">
        <v>234052760.36000001</v>
      </c>
      <c r="E18567" s="26">
        <v>115944561.92</v>
      </c>
    </row>
    <row r="18568" spans="1:5" x14ac:dyDescent="0.25">
      <c r="A18568">
        <v>0</v>
      </c>
      <c r="B18568" s="35" t="str">
        <f t="shared" si="291"/>
        <v>17400011</v>
      </c>
      <c r="C18568" s="32" t="s">
        <v>621</v>
      </c>
      <c r="D18568" s="33">
        <v>0</v>
      </c>
      <c r="E18568" s="33">
        <v>0</v>
      </c>
    </row>
    <row r="18569" spans="1:5" x14ac:dyDescent="0.25">
      <c r="A18569">
        <v>0</v>
      </c>
      <c r="B18569" s="35" t="str">
        <f t="shared" si="291"/>
        <v xml:space="preserve">F174    </v>
      </c>
      <c r="C18569" s="25" t="s">
        <v>622</v>
      </c>
      <c r="D18569" s="26">
        <v>0</v>
      </c>
      <c r="E18569" s="26">
        <v>0</v>
      </c>
    </row>
    <row r="18570" spans="1:5" x14ac:dyDescent="0.25">
      <c r="A18570">
        <v>0</v>
      </c>
      <c r="B18570" s="35" t="str">
        <f t="shared" si="291"/>
        <v>F1-P110.</v>
      </c>
      <c r="C18570" s="25" t="s">
        <v>219</v>
      </c>
      <c r="D18570" s="26">
        <v>0</v>
      </c>
      <c r="E18570" s="26">
        <v>0</v>
      </c>
    </row>
    <row r="18571" spans="1:5" x14ac:dyDescent="0.25">
      <c r="A18571">
        <v>0</v>
      </c>
      <c r="B18571" s="35" t="str">
        <f t="shared" si="291"/>
        <v>17500001</v>
      </c>
      <c r="C18571" s="32" t="s">
        <v>623</v>
      </c>
      <c r="D18571" s="33">
        <v>30596352.550000001</v>
      </c>
      <c r="E18571" s="33">
        <v>9250855.4299999997</v>
      </c>
    </row>
    <row r="18572" spans="1:5" x14ac:dyDescent="0.25">
      <c r="A18572">
        <v>0</v>
      </c>
      <c r="B18572" s="35" t="str">
        <f t="shared" si="291"/>
        <v>17500002</v>
      </c>
      <c r="C18572" s="32" t="s">
        <v>624</v>
      </c>
      <c r="D18572" s="33">
        <v>23744776.219999999</v>
      </c>
      <c r="E18572" s="33">
        <v>6826950.6399999997</v>
      </c>
    </row>
    <row r="18573" spans="1:5" x14ac:dyDescent="0.25">
      <c r="A18573">
        <v>0</v>
      </c>
      <c r="B18573" s="35" t="str">
        <f t="shared" si="291"/>
        <v>17500011</v>
      </c>
      <c r="C18573" s="32" t="s">
        <v>625</v>
      </c>
      <c r="D18573" s="33">
        <v>5864527.3700000001</v>
      </c>
      <c r="E18573" s="33">
        <v>2995009.89</v>
      </c>
    </row>
    <row r="18574" spans="1:5" x14ac:dyDescent="0.25">
      <c r="A18574">
        <v>0</v>
      </c>
      <c r="B18574" s="35" t="str">
        <f t="shared" si="291"/>
        <v>17500012</v>
      </c>
      <c r="C18574" s="32" t="s">
        <v>626</v>
      </c>
      <c r="D18574" s="33">
        <v>2873680.18</v>
      </c>
      <c r="E18574" s="33">
        <v>1510188.03</v>
      </c>
    </row>
    <row r="18575" spans="1:5" x14ac:dyDescent="0.25">
      <c r="A18575">
        <v>0</v>
      </c>
      <c r="B18575" s="35" t="str">
        <f t="shared" si="291"/>
        <v xml:space="preserve">F175    </v>
      </c>
      <c r="C18575" s="25" t="s">
        <v>627</v>
      </c>
      <c r="D18575" s="26">
        <v>63079336.32</v>
      </c>
      <c r="E18575" s="26">
        <v>20583003.989999998</v>
      </c>
    </row>
    <row r="18576" spans="1:5" x14ac:dyDescent="0.25">
      <c r="A18576">
        <v>0</v>
      </c>
      <c r="B18576" s="35" t="str">
        <f t="shared" si="291"/>
        <v>F1-P110.</v>
      </c>
      <c r="C18576" s="25" t="s">
        <v>220</v>
      </c>
      <c r="D18576" s="26">
        <v>63079336.32</v>
      </c>
      <c r="E18576" s="26">
        <v>20583003.989999998</v>
      </c>
    </row>
    <row r="18577" spans="1:5" x14ac:dyDescent="0.25">
      <c r="A18577">
        <v>0</v>
      </c>
      <c r="B18577" s="35" t="str">
        <f t="shared" si="291"/>
        <v>F1-P110.</v>
      </c>
      <c r="C18577" s="30" t="s">
        <v>221</v>
      </c>
      <c r="D18577" s="31">
        <v>877142340.46000004</v>
      </c>
      <c r="E18577" s="31">
        <v>599754671.64999998</v>
      </c>
    </row>
    <row r="18578" spans="1:5" x14ac:dyDescent="0.25">
      <c r="A18578">
        <v>0</v>
      </c>
      <c r="B18578" s="35" t="str">
        <f t="shared" si="291"/>
        <v>18100003</v>
      </c>
      <c r="C18578" s="32" t="s">
        <v>628</v>
      </c>
      <c r="D18578" s="33">
        <v>147187.84</v>
      </c>
      <c r="E18578" s="33">
        <v>96723.28</v>
      </c>
    </row>
    <row r="18579" spans="1:5" x14ac:dyDescent="0.25">
      <c r="A18579">
        <v>0</v>
      </c>
      <c r="B18579" s="35" t="str">
        <f t="shared" si="291"/>
        <v>18100093</v>
      </c>
      <c r="C18579" s="32" t="s">
        <v>629</v>
      </c>
      <c r="D18579" s="33">
        <v>39822.800000000003</v>
      </c>
      <c r="E18579" s="33">
        <v>37589.78</v>
      </c>
    </row>
    <row r="18580" spans="1:5" x14ac:dyDescent="0.25">
      <c r="A18580">
        <v>0</v>
      </c>
      <c r="B18580" s="35" t="str">
        <f t="shared" si="291"/>
        <v>18100203</v>
      </c>
      <c r="C18580" s="32" t="s">
        <v>630</v>
      </c>
      <c r="D18580" s="33">
        <v>1510478.3</v>
      </c>
      <c r="E18580" s="33">
        <v>1469469.8</v>
      </c>
    </row>
    <row r="18581" spans="1:5" x14ac:dyDescent="0.25">
      <c r="A18581">
        <v>0</v>
      </c>
      <c r="B18581" s="35" t="str">
        <f t="shared" si="291"/>
        <v>18100213</v>
      </c>
      <c r="C18581" s="32" t="s">
        <v>631</v>
      </c>
      <c r="D18581" s="33">
        <v>4292930.25</v>
      </c>
      <c r="E18581" s="33">
        <v>4296894.5599999996</v>
      </c>
    </row>
    <row r="18582" spans="1:5" x14ac:dyDescent="0.25">
      <c r="A18582">
        <v>0</v>
      </c>
      <c r="B18582" s="35" t="str">
        <f t="shared" si="291"/>
        <v>18100223</v>
      </c>
      <c r="C18582" s="32" t="s">
        <v>632</v>
      </c>
      <c r="D18582" s="33">
        <v>1171918.48</v>
      </c>
      <c r="E18582" s="33">
        <v>1130556.6399999999</v>
      </c>
    </row>
    <row r="18583" spans="1:5" x14ac:dyDescent="0.25">
      <c r="A18583">
        <v>0</v>
      </c>
      <c r="B18583" s="35" t="str">
        <f t="shared" si="291"/>
        <v>18100233</v>
      </c>
      <c r="C18583" s="32" t="s">
        <v>633</v>
      </c>
      <c r="D18583" s="33">
        <v>198047.39</v>
      </c>
      <c r="E18583" s="33">
        <v>191057.45</v>
      </c>
    </row>
    <row r="18584" spans="1:5" x14ac:dyDescent="0.25">
      <c r="A18584">
        <v>0</v>
      </c>
      <c r="B18584" s="35" t="str">
        <f t="shared" si="291"/>
        <v>18100473</v>
      </c>
      <c r="C18584" s="32" t="s">
        <v>634</v>
      </c>
      <c r="D18584" s="33">
        <v>1104501.96</v>
      </c>
      <c r="E18584" s="33">
        <v>1053914.04</v>
      </c>
    </row>
    <row r="18585" spans="1:5" x14ac:dyDescent="0.25">
      <c r="A18585">
        <v>0</v>
      </c>
      <c r="B18585" s="35" t="str">
        <f t="shared" si="291"/>
        <v>18100493</v>
      </c>
      <c r="C18585" s="32" t="s">
        <v>635</v>
      </c>
      <c r="D18585" s="33">
        <v>388115.33</v>
      </c>
      <c r="E18585" s="33">
        <v>372198.11</v>
      </c>
    </row>
    <row r="18586" spans="1:5" x14ac:dyDescent="0.25">
      <c r="A18586">
        <v>0</v>
      </c>
      <c r="B18586" s="35" t="str">
        <f t="shared" si="291"/>
        <v>18100663</v>
      </c>
      <c r="C18586" s="32" t="s">
        <v>637</v>
      </c>
      <c r="D18586" s="33">
        <v>571742.23</v>
      </c>
      <c r="E18586" s="33">
        <v>444177.79</v>
      </c>
    </row>
    <row r="18587" spans="1:5" x14ac:dyDescent="0.25">
      <c r="A18587">
        <v>0</v>
      </c>
      <c r="B18587" s="35" t="str">
        <f t="shared" ref="B18587:B18650" si="292">LEFT(C18587,8)</f>
        <v>18100673</v>
      </c>
      <c r="C18587" s="32" t="s">
        <v>638</v>
      </c>
      <c r="D18587" s="33">
        <v>1050141.75</v>
      </c>
      <c r="E18587" s="33">
        <v>854166.91</v>
      </c>
    </row>
    <row r="18588" spans="1:5" x14ac:dyDescent="0.25">
      <c r="A18588">
        <v>0</v>
      </c>
      <c r="B18588" s="35" t="str">
        <f t="shared" si="292"/>
        <v>18100683</v>
      </c>
      <c r="C18588" s="32" t="s">
        <v>639</v>
      </c>
      <c r="D18588" s="33">
        <v>0</v>
      </c>
      <c r="E18588" s="33">
        <v>0</v>
      </c>
    </row>
    <row r="18589" spans="1:5" x14ac:dyDescent="0.25">
      <c r="A18589">
        <v>0</v>
      </c>
      <c r="B18589" s="35" t="str">
        <f t="shared" si="292"/>
        <v>18100923</v>
      </c>
      <c r="C18589" s="32" t="s">
        <v>640</v>
      </c>
      <c r="D18589" s="33">
        <v>2153911.88</v>
      </c>
      <c r="E18589" s="33">
        <v>2110544.54</v>
      </c>
    </row>
    <row r="18590" spans="1:5" x14ac:dyDescent="0.25">
      <c r="A18590">
        <v>0</v>
      </c>
      <c r="B18590" s="35" t="str">
        <f t="shared" si="292"/>
        <v>18100933</v>
      </c>
      <c r="C18590" s="32" t="s">
        <v>641</v>
      </c>
      <c r="D18590" s="33">
        <v>445987.94</v>
      </c>
      <c r="E18590" s="33">
        <v>439586.18</v>
      </c>
    </row>
    <row r="18591" spans="1:5" x14ac:dyDescent="0.25">
      <c r="A18591">
        <v>0</v>
      </c>
      <c r="B18591" s="35" t="str">
        <f t="shared" si="292"/>
        <v>18100993</v>
      </c>
      <c r="C18591" s="32" t="s">
        <v>1788</v>
      </c>
      <c r="D18591" s="33">
        <v>4148</v>
      </c>
      <c r="E18591" s="33">
        <v>0</v>
      </c>
    </row>
    <row r="18592" spans="1:5" x14ac:dyDescent="0.25">
      <c r="A18592">
        <v>0</v>
      </c>
      <c r="B18592" s="35" t="str">
        <f t="shared" si="292"/>
        <v>18101023</v>
      </c>
      <c r="C18592" s="32" t="s">
        <v>642</v>
      </c>
      <c r="D18592" s="33">
        <v>1647690.04</v>
      </c>
      <c r="E18592" s="33">
        <v>1605384.76</v>
      </c>
    </row>
    <row r="18593" spans="1:5" x14ac:dyDescent="0.25">
      <c r="A18593">
        <v>0</v>
      </c>
      <c r="B18593" s="35" t="str">
        <f t="shared" si="292"/>
        <v>18101033</v>
      </c>
      <c r="C18593" s="32" t="s">
        <v>643</v>
      </c>
      <c r="D18593" s="33">
        <v>1934809.75</v>
      </c>
      <c r="E18593" s="33">
        <v>1886839.27</v>
      </c>
    </row>
    <row r="18594" spans="1:5" x14ac:dyDescent="0.25">
      <c r="A18594">
        <v>0</v>
      </c>
      <c r="B18594" s="35" t="str">
        <f t="shared" si="292"/>
        <v>18101053</v>
      </c>
      <c r="C18594" s="32" t="s">
        <v>1789</v>
      </c>
      <c r="D18594" s="33">
        <v>153391</v>
      </c>
      <c r="E18594" s="33">
        <v>0</v>
      </c>
    </row>
    <row r="18595" spans="1:5" x14ac:dyDescent="0.25">
      <c r="A18595">
        <v>0</v>
      </c>
      <c r="B18595" s="35" t="str">
        <f t="shared" si="292"/>
        <v>18101083</v>
      </c>
      <c r="C18595" s="32" t="s">
        <v>644</v>
      </c>
      <c r="D18595" s="33">
        <v>290465.27</v>
      </c>
      <c r="E18595" s="33">
        <v>156404.26999999999</v>
      </c>
    </row>
    <row r="18596" spans="1:5" x14ac:dyDescent="0.25">
      <c r="A18596">
        <v>0</v>
      </c>
      <c r="B18596" s="35" t="str">
        <f t="shared" si="292"/>
        <v>18101093</v>
      </c>
      <c r="C18596" s="32" t="s">
        <v>645</v>
      </c>
      <c r="D18596" s="33">
        <v>223784.68</v>
      </c>
      <c r="E18596" s="33">
        <v>120499.48</v>
      </c>
    </row>
    <row r="18597" spans="1:5" x14ac:dyDescent="0.25">
      <c r="A18597">
        <v>0</v>
      </c>
      <c r="B18597" s="35" t="str">
        <f t="shared" si="292"/>
        <v>18101113</v>
      </c>
      <c r="C18597" s="32" t="s">
        <v>646</v>
      </c>
      <c r="D18597" s="33">
        <v>2691033.51</v>
      </c>
      <c r="E18597" s="33">
        <v>2631672.5099999998</v>
      </c>
    </row>
    <row r="18598" spans="1:5" x14ac:dyDescent="0.25">
      <c r="A18598">
        <v>0</v>
      </c>
      <c r="B18598" s="35" t="str">
        <f t="shared" si="292"/>
        <v>18101123</v>
      </c>
      <c r="C18598" s="32" t="s">
        <v>647</v>
      </c>
      <c r="D18598" s="33">
        <v>2614118.21</v>
      </c>
      <c r="E18598" s="33">
        <v>2557698.41</v>
      </c>
    </row>
    <row r="18599" spans="1:5" x14ac:dyDescent="0.25">
      <c r="A18599">
        <v>0</v>
      </c>
      <c r="B18599" s="35" t="str">
        <f t="shared" si="292"/>
        <v>18101133</v>
      </c>
      <c r="C18599" s="32" t="s">
        <v>648</v>
      </c>
      <c r="D18599" s="33">
        <v>2027276.2</v>
      </c>
      <c r="E18599" s="33">
        <v>1984295.08</v>
      </c>
    </row>
    <row r="18600" spans="1:5" x14ac:dyDescent="0.25">
      <c r="A18600">
        <v>0</v>
      </c>
      <c r="B18600" s="35" t="str">
        <f t="shared" si="292"/>
        <v>18101143</v>
      </c>
      <c r="C18600" s="32" t="s">
        <v>649</v>
      </c>
      <c r="D18600" s="33">
        <v>2489529.4500000002</v>
      </c>
      <c r="E18600" s="33">
        <v>2438498.67</v>
      </c>
    </row>
    <row r="18601" spans="1:5" x14ac:dyDescent="0.25">
      <c r="A18601">
        <v>0</v>
      </c>
      <c r="B18601" s="35" t="str">
        <f t="shared" si="292"/>
        <v xml:space="preserve">F181    </v>
      </c>
      <c r="C18601" s="25" t="s">
        <v>650</v>
      </c>
      <c r="D18601" s="26">
        <v>27151032.260000002</v>
      </c>
      <c r="E18601" s="26">
        <v>25878171.530000001</v>
      </c>
    </row>
    <row r="18602" spans="1:5" x14ac:dyDescent="0.25">
      <c r="A18602">
        <v>0</v>
      </c>
      <c r="B18602" s="35" t="str">
        <f t="shared" si="292"/>
        <v>F1-P110.</v>
      </c>
      <c r="C18602" s="25" t="s">
        <v>222</v>
      </c>
      <c r="D18602" s="26">
        <v>27151032.260000002</v>
      </c>
      <c r="E18602" s="26">
        <v>25878171.530000001</v>
      </c>
    </row>
    <row r="18603" spans="1:5" x14ac:dyDescent="0.25">
      <c r="A18603">
        <v>0</v>
      </c>
      <c r="B18603" s="35" t="str">
        <f t="shared" si="292"/>
        <v>18210231</v>
      </c>
      <c r="C18603" s="32" t="s">
        <v>1790</v>
      </c>
      <c r="D18603" s="33">
        <v>14592157</v>
      </c>
      <c r="E18603" s="33">
        <v>10612489</v>
      </c>
    </row>
    <row r="18604" spans="1:5" x14ac:dyDescent="0.25">
      <c r="A18604">
        <v>0</v>
      </c>
      <c r="B18604" s="35" t="str">
        <f t="shared" si="292"/>
        <v>18210261</v>
      </c>
      <c r="C18604" s="32" t="s">
        <v>1791</v>
      </c>
      <c r="D18604" s="33">
        <v>50185.88</v>
      </c>
      <c r="E18604" s="33">
        <v>50185.88</v>
      </c>
    </row>
    <row r="18605" spans="1:5" x14ac:dyDescent="0.25">
      <c r="A18605">
        <v>0</v>
      </c>
      <c r="B18605" s="35" t="str">
        <f t="shared" si="292"/>
        <v>18210281</v>
      </c>
      <c r="C18605" s="32" t="s">
        <v>651</v>
      </c>
      <c r="D18605" s="33">
        <v>60295490.299999997</v>
      </c>
      <c r="E18605" s="33">
        <v>60295490.299999997</v>
      </c>
    </row>
    <row r="18606" spans="1:5" x14ac:dyDescent="0.25">
      <c r="A18606">
        <v>0</v>
      </c>
      <c r="B18606" s="35" t="str">
        <f t="shared" si="292"/>
        <v>18210291</v>
      </c>
      <c r="C18606" s="32" t="s">
        <v>1792</v>
      </c>
      <c r="D18606" s="33">
        <v>-5041978.2300000004</v>
      </c>
      <c r="E18606" s="33">
        <v>-8801008.2300000004</v>
      </c>
    </row>
    <row r="18607" spans="1:5" x14ac:dyDescent="0.25">
      <c r="A18607">
        <v>0</v>
      </c>
      <c r="B18607" s="35" t="str">
        <f t="shared" si="292"/>
        <v>18210301</v>
      </c>
      <c r="C18607" s="32" t="s">
        <v>652</v>
      </c>
      <c r="D18607" s="33">
        <v>18185672.66</v>
      </c>
      <c r="E18607" s="33">
        <v>18185672.66</v>
      </c>
    </row>
    <row r="18608" spans="1:5" x14ac:dyDescent="0.25">
      <c r="A18608">
        <v>0</v>
      </c>
      <c r="B18608" s="35" t="str">
        <f t="shared" si="292"/>
        <v>18210311</v>
      </c>
      <c r="C18608" s="32" t="s">
        <v>653</v>
      </c>
      <c r="D18608" s="33">
        <v>24158235.699999999</v>
      </c>
      <c r="E18608" s="33">
        <v>24158235.699999999</v>
      </c>
    </row>
    <row r="18609" spans="1:5" x14ac:dyDescent="0.25">
      <c r="A18609">
        <v>0</v>
      </c>
      <c r="B18609" s="35" t="str">
        <f t="shared" si="292"/>
        <v>18210321</v>
      </c>
      <c r="C18609" s="32" t="s">
        <v>654</v>
      </c>
      <c r="D18609" s="33">
        <v>10469305.720000001</v>
      </c>
      <c r="E18609" s="33">
        <v>10437020.220000001</v>
      </c>
    </row>
    <row r="18610" spans="1:5" x14ac:dyDescent="0.25">
      <c r="A18610">
        <v>0</v>
      </c>
      <c r="B18610" s="35" t="str">
        <f t="shared" si="292"/>
        <v>18210331</v>
      </c>
      <c r="C18610" s="32" t="s">
        <v>655</v>
      </c>
      <c r="D18610" s="33">
        <v>0</v>
      </c>
      <c r="E18610" s="33">
        <v>12083533.539999999</v>
      </c>
    </row>
    <row r="18611" spans="1:5" x14ac:dyDescent="0.25">
      <c r="A18611">
        <v>0</v>
      </c>
      <c r="B18611" s="35" t="str">
        <f t="shared" si="292"/>
        <v>18210341</v>
      </c>
      <c r="C18611" s="32" t="s">
        <v>656</v>
      </c>
      <c r="D18611" s="33">
        <v>0</v>
      </c>
      <c r="E18611" s="33">
        <v>0</v>
      </c>
    </row>
    <row r="18612" spans="1:5" x14ac:dyDescent="0.25">
      <c r="A18612">
        <v>0</v>
      </c>
      <c r="B18612" s="35" t="str">
        <f t="shared" si="292"/>
        <v xml:space="preserve">F182-1  </v>
      </c>
      <c r="C18612" s="25" t="s">
        <v>657</v>
      </c>
      <c r="D18612" s="26">
        <v>122709069.03</v>
      </c>
      <c r="E18612" s="26">
        <v>127021619.06999999</v>
      </c>
    </row>
    <row r="18613" spans="1:5" x14ac:dyDescent="0.25">
      <c r="A18613">
        <v>0</v>
      </c>
      <c r="B18613" s="35" t="str">
        <f t="shared" si="292"/>
        <v>F1-P110.</v>
      </c>
      <c r="C18613" s="25" t="s">
        <v>223</v>
      </c>
      <c r="D18613" s="26">
        <v>122709069.03</v>
      </c>
      <c r="E18613" s="26">
        <v>127021619.06999999</v>
      </c>
    </row>
    <row r="18614" spans="1:5" x14ac:dyDescent="0.25">
      <c r="A18614">
        <v>0</v>
      </c>
      <c r="B18614" s="35" t="str">
        <f t="shared" si="292"/>
        <v>18220011</v>
      </c>
      <c r="C18614" s="32" t="s">
        <v>1793</v>
      </c>
      <c r="D18614" s="33">
        <v>65708856.939999998</v>
      </c>
      <c r="E18614" s="33">
        <v>65708856.939999998</v>
      </c>
    </row>
    <row r="18615" spans="1:5" x14ac:dyDescent="0.25">
      <c r="A18615">
        <v>0</v>
      </c>
      <c r="B18615" s="35" t="str">
        <f t="shared" si="292"/>
        <v>18220021</v>
      </c>
      <c r="C18615" s="32" t="s">
        <v>1794</v>
      </c>
      <c r="D18615" s="33">
        <v>743111.53</v>
      </c>
      <c r="E18615" s="33">
        <v>743111.53</v>
      </c>
    </row>
    <row r="18616" spans="1:5" x14ac:dyDescent="0.25">
      <c r="A18616">
        <v>0</v>
      </c>
      <c r="B18616" s="35" t="str">
        <f t="shared" si="292"/>
        <v>18220031</v>
      </c>
      <c r="C18616" s="32" t="s">
        <v>1795</v>
      </c>
      <c r="D18616" s="33">
        <v>-18818583.699999999</v>
      </c>
      <c r="E18616" s="33">
        <v>-18818583.699999999</v>
      </c>
    </row>
    <row r="18617" spans="1:5" x14ac:dyDescent="0.25">
      <c r="A18617">
        <v>0</v>
      </c>
      <c r="B18617" s="35" t="str">
        <f t="shared" si="292"/>
        <v>18220041</v>
      </c>
      <c r="C18617" s="32" t="s">
        <v>1796</v>
      </c>
      <c r="D18617" s="33">
        <v>-19368846.739999998</v>
      </c>
      <c r="E18617" s="33">
        <v>-20116197.739999998</v>
      </c>
    </row>
    <row r="18618" spans="1:5" x14ac:dyDescent="0.25">
      <c r="A18618">
        <v>0</v>
      </c>
      <c r="B18618" s="35" t="str">
        <f t="shared" si="292"/>
        <v>18220061</v>
      </c>
      <c r="C18618" s="32" t="s">
        <v>1797</v>
      </c>
      <c r="D18618" s="33">
        <v>-30211680.609999999</v>
      </c>
      <c r="E18618" s="33">
        <v>-30211680.609999999</v>
      </c>
    </row>
    <row r="18619" spans="1:5" x14ac:dyDescent="0.25">
      <c r="A18619">
        <v>0</v>
      </c>
      <c r="B18619" s="35" t="str">
        <f t="shared" si="292"/>
        <v>18220101</v>
      </c>
      <c r="C18619" s="32" t="s">
        <v>658</v>
      </c>
      <c r="D18619" s="33">
        <v>7177807.8399999999</v>
      </c>
      <c r="E18619" s="33">
        <v>5482057.8399999999</v>
      </c>
    </row>
    <row r="18620" spans="1:5" x14ac:dyDescent="0.25">
      <c r="A18620">
        <v>0</v>
      </c>
      <c r="B18620" s="35" t="str">
        <f t="shared" si="292"/>
        <v xml:space="preserve">F182-2  </v>
      </c>
      <c r="C18620" s="25" t="s">
        <v>659</v>
      </c>
      <c r="D18620" s="26">
        <v>5230665.26</v>
      </c>
      <c r="E18620" s="26">
        <v>2787564.26</v>
      </c>
    </row>
    <row r="18621" spans="1:5" x14ac:dyDescent="0.25">
      <c r="A18621">
        <v>0</v>
      </c>
      <c r="B18621" s="35" t="str">
        <f t="shared" si="292"/>
        <v>F1-P110.</v>
      </c>
      <c r="C18621" s="25" t="s">
        <v>224</v>
      </c>
      <c r="D18621" s="26">
        <v>5230665.26</v>
      </c>
      <c r="E18621" s="26">
        <v>2787564.26</v>
      </c>
    </row>
    <row r="18622" spans="1:5" x14ac:dyDescent="0.25">
      <c r="A18622">
        <v>0</v>
      </c>
      <c r="B18622" s="35" t="str">
        <f t="shared" si="292"/>
        <v>18230002</v>
      </c>
      <c r="C18622" s="32" t="s">
        <v>660</v>
      </c>
      <c r="D18622" s="33">
        <v>1252850.99</v>
      </c>
      <c r="E18622" s="33">
        <v>1360673.36</v>
      </c>
    </row>
    <row r="18623" spans="1:5" x14ac:dyDescent="0.25">
      <c r="A18623">
        <v>0</v>
      </c>
      <c r="B18623" s="35" t="str">
        <f t="shared" si="292"/>
        <v>18230021</v>
      </c>
      <c r="C18623" s="32" t="s">
        <v>661</v>
      </c>
      <c r="D18623" s="33">
        <v>100933892.91</v>
      </c>
      <c r="E18623" s="33">
        <v>46773762.359999999</v>
      </c>
    </row>
    <row r="18624" spans="1:5" x14ac:dyDescent="0.25">
      <c r="A18624">
        <v>0</v>
      </c>
      <c r="B18624" s="35" t="str">
        <f t="shared" si="292"/>
        <v>18230031</v>
      </c>
      <c r="C18624" s="32" t="s">
        <v>662</v>
      </c>
      <c r="D18624" s="33">
        <v>51403518.619999997</v>
      </c>
      <c r="E18624" s="33">
        <v>50152661.840000004</v>
      </c>
    </row>
    <row r="18625" spans="1:5" x14ac:dyDescent="0.25">
      <c r="A18625">
        <v>0</v>
      </c>
      <c r="B18625" s="35" t="str">
        <f t="shared" si="292"/>
        <v>18230032</v>
      </c>
      <c r="C18625" s="32" t="s">
        <v>663</v>
      </c>
      <c r="D18625" s="33">
        <v>13643850.26</v>
      </c>
      <c r="E18625" s="33">
        <v>7040950.4199999999</v>
      </c>
    </row>
    <row r="18626" spans="1:5" x14ac:dyDescent="0.25">
      <c r="A18626">
        <v>0</v>
      </c>
      <c r="B18626" s="35" t="str">
        <f t="shared" si="292"/>
        <v>18230041</v>
      </c>
      <c r="C18626" s="32" t="s">
        <v>664</v>
      </c>
      <c r="D18626" s="33">
        <v>21589277</v>
      </c>
      <c r="E18626" s="33">
        <v>21589277</v>
      </c>
    </row>
    <row r="18627" spans="1:5" x14ac:dyDescent="0.25">
      <c r="A18627">
        <v>0</v>
      </c>
      <c r="B18627" s="35" t="str">
        <f t="shared" si="292"/>
        <v>18230042</v>
      </c>
      <c r="C18627" s="32" t="s">
        <v>665</v>
      </c>
      <c r="D18627" s="33">
        <v>-5054949.3499999996</v>
      </c>
      <c r="E18627" s="33">
        <v>-1183927.25</v>
      </c>
    </row>
    <row r="18628" spans="1:5" x14ac:dyDescent="0.25">
      <c r="A18628">
        <v>0</v>
      </c>
      <c r="B18628" s="35" t="str">
        <f t="shared" si="292"/>
        <v>18230051</v>
      </c>
      <c r="C18628" s="32" t="s">
        <v>666</v>
      </c>
      <c r="D18628" s="33">
        <v>-17294509.710000001</v>
      </c>
      <c r="E18628" s="33">
        <v>-17582749.050000001</v>
      </c>
    </row>
    <row r="18629" spans="1:5" x14ac:dyDescent="0.25">
      <c r="A18629">
        <v>0</v>
      </c>
      <c r="B18629" s="35" t="str">
        <f t="shared" si="292"/>
        <v>18230061</v>
      </c>
      <c r="C18629" s="32" t="s">
        <v>667</v>
      </c>
      <c r="D18629" s="33">
        <v>1038841</v>
      </c>
      <c r="E18629" s="33">
        <v>969439</v>
      </c>
    </row>
    <row r="18630" spans="1:5" x14ac:dyDescent="0.25">
      <c r="A18630">
        <v>0</v>
      </c>
      <c r="B18630" s="35" t="str">
        <f t="shared" si="292"/>
        <v>18230071</v>
      </c>
      <c r="C18630" s="32" t="s">
        <v>668</v>
      </c>
      <c r="D18630" s="33">
        <v>113632921</v>
      </c>
      <c r="E18630" s="33">
        <v>113632921</v>
      </c>
    </row>
    <row r="18631" spans="1:5" x14ac:dyDescent="0.25">
      <c r="A18631">
        <v>0</v>
      </c>
      <c r="B18631" s="35" t="str">
        <f t="shared" si="292"/>
        <v>18230081</v>
      </c>
      <c r="C18631" s="32" t="s">
        <v>669</v>
      </c>
      <c r="D18631" s="33">
        <v>-111869702.98999999</v>
      </c>
      <c r="E18631" s="33">
        <v>-113633012.98999999</v>
      </c>
    </row>
    <row r="18632" spans="1:5" x14ac:dyDescent="0.25">
      <c r="A18632">
        <v>0</v>
      </c>
      <c r="B18632" s="35" t="str">
        <f t="shared" si="292"/>
        <v>18230311</v>
      </c>
      <c r="C18632" s="32" t="s">
        <v>670</v>
      </c>
      <c r="D18632" s="33">
        <v>30000</v>
      </c>
      <c r="E18632" s="33">
        <v>30000</v>
      </c>
    </row>
    <row r="18633" spans="1:5" x14ac:dyDescent="0.25">
      <c r="A18633">
        <v>0</v>
      </c>
      <c r="B18633" s="35" t="str">
        <f t="shared" si="292"/>
        <v>18230312</v>
      </c>
      <c r="C18633" s="32" t="s">
        <v>671</v>
      </c>
      <c r="D18633" s="33">
        <v>0</v>
      </c>
      <c r="E18633" s="33">
        <v>0</v>
      </c>
    </row>
    <row r="18634" spans="1:5" x14ac:dyDescent="0.25">
      <c r="A18634">
        <v>0</v>
      </c>
      <c r="B18634" s="35" t="str">
        <f t="shared" si="292"/>
        <v>18230351</v>
      </c>
      <c r="C18634" s="32" t="s">
        <v>672</v>
      </c>
      <c r="D18634" s="33">
        <v>105139640.29000001</v>
      </c>
      <c r="E18634" s="33">
        <v>101595607.51000001</v>
      </c>
    </row>
    <row r="18635" spans="1:5" x14ac:dyDescent="0.25">
      <c r="A18635">
        <v>0</v>
      </c>
      <c r="B18635" s="35" t="str">
        <f t="shared" si="292"/>
        <v>18230401</v>
      </c>
      <c r="C18635" s="32" t="s">
        <v>1798</v>
      </c>
      <c r="D18635" s="33">
        <v>13262.01</v>
      </c>
      <c r="E18635" s="33">
        <v>13262.01</v>
      </c>
    </row>
    <row r="18636" spans="1:5" x14ac:dyDescent="0.25">
      <c r="A18636">
        <v>0</v>
      </c>
      <c r="B18636" s="35" t="str">
        <f t="shared" si="292"/>
        <v>18230431</v>
      </c>
      <c r="C18636" s="32" t="s">
        <v>673</v>
      </c>
      <c r="D18636" s="33">
        <v>0</v>
      </c>
      <c r="E18636" s="33">
        <v>0</v>
      </c>
    </row>
    <row r="18637" spans="1:5" x14ac:dyDescent="0.25">
      <c r="A18637">
        <v>0</v>
      </c>
      <c r="B18637" s="35" t="str">
        <f t="shared" si="292"/>
        <v>18230501</v>
      </c>
      <c r="C18637" s="32" t="s">
        <v>674</v>
      </c>
      <c r="D18637" s="33">
        <v>0</v>
      </c>
      <c r="E18637" s="33">
        <v>0</v>
      </c>
    </row>
    <row r="18638" spans="1:5" x14ac:dyDescent="0.25">
      <c r="A18638">
        <v>0</v>
      </c>
      <c r="B18638" s="35" t="str">
        <f t="shared" si="292"/>
        <v>18230502</v>
      </c>
      <c r="C18638" s="32" t="s">
        <v>675</v>
      </c>
      <c r="D18638" s="33">
        <v>0</v>
      </c>
      <c r="E18638" s="33">
        <v>0</v>
      </c>
    </row>
    <row r="18639" spans="1:5" x14ac:dyDescent="0.25">
      <c r="A18639">
        <v>0</v>
      </c>
      <c r="B18639" s="35" t="str">
        <f t="shared" si="292"/>
        <v>18230621</v>
      </c>
      <c r="C18639" s="32" t="s">
        <v>676</v>
      </c>
      <c r="D18639" s="33">
        <v>-68496064.109999999</v>
      </c>
      <c r="E18639" s="33">
        <v>-18928850.760000002</v>
      </c>
    </row>
    <row r="18640" spans="1:5" x14ac:dyDescent="0.25">
      <c r="A18640">
        <v>0</v>
      </c>
      <c r="B18640" s="35" t="str">
        <f t="shared" si="292"/>
        <v>18230631</v>
      </c>
      <c r="C18640" s="32" t="s">
        <v>677</v>
      </c>
      <c r="D18640" s="33">
        <v>70264584.579999998</v>
      </c>
      <c r="E18640" s="33">
        <v>69724158.5</v>
      </c>
    </row>
    <row r="18641" spans="1:5" x14ac:dyDescent="0.25">
      <c r="A18641">
        <v>0</v>
      </c>
      <c r="B18641" s="35" t="str">
        <f t="shared" si="292"/>
        <v>18230691</v>
      </c>
      <c r="C18641" s="32" t="s">
        <v>1799</v>
      </c>
      <c r="D18641" s="33">
        <v>-474402.14</v>
      </c>
      <c r="E18641" s="33">
        <v>-474402.14</v>
      </c>
    </row>
    <row r="18642" spans="1:5" x14ac:dyDescent="0.25">
      <c r="A18642">
        <v>0</v>
      </c>
      <c r="B18642" s="35" t="str">
        <f t="shared" si="292"/>
        <v>18230771</v>
      </c>
      <c r="C18642" s="32" t="s">
        <v>678</v>
      </c>
      <c r="D18642" s="33">
        <v>10798862</v>
      </c>
      <c r="E18642" s="33">
        <v>19390116</v>
      </c>
    </row>
    <row r="18643" spans="1:5" x14ac:dyDescent="0.25">
      <c r="A18643">
        <v>0</v>
      </c>
      <c r="B18643" s="35" t="str">
        <f t="shared" si="292"/>
        <v>18230781</v>
      </c>
      <c r="C18643" s="32" t="s">
        <v>679</v>
      </c>
      <c r="D18643" s="33">
        <v>-10798862</v>
      </c>
      <c r="E18643" s="33">
        <v>-19390116</v>
      </c>
    </row>
    <row r="18644" spans="1:5" x14ac:dyDescent="0.25">
      <c r="A18644">
        <v>0</v>
      </c>
      <c r="B18644" s="35" t="str">
        <f t="shared" si="292"/>
        <v>18230791</v>
      </c>
      <c r="C18644" s="32" t="s">
        <v>680</v>
      </c>
      <c r="D18644" s="33">
        <v>3533098</v>
      </c>
      <c r="E18644" s="33">
        <v>3454344</v>
      </c>
    </row>
    <row r="18645" spans="1:5" x14ac:dyDescent="0.25">
      <c r="A18645">
        <v>0</v>
      </c>
      <c r="B18645" s="35" t="str">
        <f t="shared" si="292"/>
        <v>18230971</v>
      </c>
      <c r="C18645" s="32" t="s">
        <v>1800</v>
      </c>
      <c r="D18645" s="33">
        <v>2749643.08</v>
      </c>
      <c r="E18645" s="33">
        <v>2749643.08</v>
      </c>
    </row>
    <row r="18646" spans="1:5" x14ac:dyDescent="0.25">
      <c r="A18646">
        <v>0</v>
      </c>
      <c r="B18646" s="35" t="str">
        <f t="shared" si="292"/>
        <v>18231051</v>
      </c>
      <c r="C18646" s="32" t="s">
        <v>681</v>
      </c>
      <c r="D18646" s="33">
        <v>-34827817</v>
      </c>
      <c r="E18646" s="33">
        <v>-34827817</v>
      </c>
    </row>
    <row r="18647" spans="1:5" x14ac:dyDescent="0.25">
      <c r="A18647">
        <v>0</v>
      </c>
      <c r="B18647" s="35" t="str">
        <f t="shared" si="292"/>
        <v>18231061</v>
      </c>
      <c r="C18647" s="32" t="s">
        <v>682</v>
      </c>
      <c r="D18647" s="33">
        <v>34827817</v>
      </c>
      <c r="E18647" s="33">
        <v>34827817</v>
      </c>
    </row>
    <row r="18648" spans="1:5" x14ac:dyDescent="0.25">
      <c r="A18648">
        <v>0</v>
      </c>
      <c r="B18648" s="35" t="str">
        <f t="shared" si="292"/>
        <v>18231081</v>
      </c>
      <c r="C18648" s="32" t="s">
        <v>683</v>
      </c>
      <c r="D18648" s="33">
        <v>-25644564</v>
      </c>
      <c r="E18648" s="33">
        <v>-25644564</v>
      </c>
    </row>
    <row r="18649" spans="1:5" x14ac:dyDescent="0.25">
      <c r="A18649">
        <v>0</v>
      </c>
      <c r="B18649" s="35" t="str">
        <f t="shared" si="292"/>
        <v>18231091</v>
      </c>
      <c r="C18649" s="32" t="s">
        <v>684</v>
      </c>
      <c r="D18649" s="33">
        <v>25644564</v>
      </c>
      <c r="E18649" s="33">
        <v>25644564</v>
      </c>
    </row>
    <row r="18650" spans="1:5" x14ac:dyDescent="0.25">
      <c r="A18650">
        <v>0</v>
      </c>
      <c r="B18650" s="35" t="str">
        <f t="shared" si="292"/>
        <v>18231141</v>
      </c>
      <c r="C18650" s="32" t="s">
        <v>685</v>
      </c>
      <c r="D18650" s="33">
        <v>-37881375</v>
      </c>
      <c r="E18650" s="33">
        <v>-38038883</v>
      </c>
    </row>
    <row r="18651" spans="1:5" x14ac:dyDescent="0.25">
      <c r="A18651">
        <v>0</v>
      </c>
      <c r="B18651" s="35" t="str">
        <f t="shared" ref="B18651:B18714" si="293">LEFT(C18651,8)</f>
        <v>18231151</v>
      </c>
      <c r="C18651" s="32" t="s">
        <v>686</v>
      </c>
      <c r="D18651" s="33">
        <v>37881375</v>
      </c>
      <c r="E18651" s="33">
        <v>38038883</v>
      </c>
    </row>
    <row r="18652" spans="1:5" x14ac:dyDescent="0.25">
      <c r="A18652">
        <v>0</v>
      </c>
      <c r="B18652" s="35" t="str">
        <f t="shared" si="293"/>
        <v>18231161</v>
      </c>
      <c r="C18652" s="32" t="s">
        <v>687</v>
      </c>
      <c r="D18652" s="33">
        <v>39647674</v>
      </c>
      <c r="E18652" s="33">
        <v>39647674</v>
      </c>
    </row>
    <row r="18653" spans="1:5" x14ac:dyDescent="0.25">
      <c r="A18653">
        <v>0</v>
      </c>
      <c r="B18653" s="35" t="str">
        <f t="shared" si="293"/>
        <v>18231171</v>
      </c>
      <c r="C18653" s="32" t="s">
        <v>688</v>
      </c>
      <c r="D18653" s="33">
        <v>-39647674</v>
      </c>
      <c r="E18653" s="33">
        <v>-39647674</v>
      </c>
    </row>
    <row r="18654" spans="1:5" x14ac:dyDescent="0.25">
      <c r="A18654">
        <v>0</v>
      </c>
      <c r="B18654" s="35" t="str">
        <f t="shared" si="293"/>
        <v>18231181</v>
      </c>
      <c r="C18654" s="32" t="s">
        <v>689</v>
      </c>
      <c r="D18654" s="33">
        <v>8232968</v>
      </c>
      <c r="E18654" s="33">
        <v>8232968</v>
      </c>
    </row>
    <row r="18655" spans="1:5" x14ac:dyDescent="0.25">
      <c r="A18655">
        <v>0</v>
      </c>
      <c r="B18655" s="35" t="str">
        <f t="shared" si="293"/>
        <v>18231191</v>
      </c>
      <c r="C18655" s="32" t="s">
        <v>690</v>
      </c>
      <c r="D18655" s="33">
        <v>-8232968</v>
      </c>
      <c r="E18655" s="33">
        <v>-8232968</v>
      </c>
    </row>
    <row r="18656" spans="1:5" x14ac:dyDescent="0.25">
      <c r="A18656">
        <v>0</v>
      </c>
      <c r="B18656" s="35" t="str">
        <f t="shared" si="293"/>
        <v>18231241</v>
      </c>
      <c r="C18656" s="32" t="s">
        <v>691</v>
      </c>
      <c r="D18656" s="33">
        <v>465000</v>
      </c>
      <c r="E18656" s="33">
        <v>457520.62</v>
      </c>
    </row>
    <row r="18657" spans="1:5" x14ac:dyDescent="0.25">
      <c r="A18657">
        <v>0</v>
      </c>
      <c r="B18657" s="35" t="str">
        <f t="shared" si="293"/>
        <v>18231251</v>
      </c>
      <c r="C18657" s="32" t="s">
        <v>692</v>
      </c>
      <c r="D18657" s="33">
        <v>23976.81</v>
      </c>
      <c r="E18657" s="33">
        <v>31456.19</v>
      </c>
    </row>
    <row r="18658" spans="1:5" x14ac:dyDescent="0.25">
      <c r="A18658">
        <v>0</v>
      </c>
      <c r="B18658" s="35" t="str">
        <f t="shared" si="293"/>
        <v>18232221</v>
      </c>
      <c r="C18658" s="32" t="s">
        <v>695</v>
      </c>
      <c r="D18658" s="33">
        <v>200000</v>
      </c>
      <c r="E18658" s="33">
        <v>189835.41</v>
      </c>
    </row>
    <row r="18659" spans="1:5" x14ac:dyDescent="0.25">
      <c r="A18659">
        <v>0</v>
      </c>
      <c r="B18659" s="35" t="str">
        <f t="shared" si="293"/>
        <v>18232251</v>
      </c>
      <c r="C18659" s="32" t="s">
        <v>696</v>
      </c>
      <c r="D18659" s="33">
        <v>2156485.4</v>
      </c>
      <c r="E18659" s="33">
        <v>2167207.2000000002</v>
      </c>
    </row>
    <row r="18660" spans="1:5" x14ac:dyDescent="0.25">
      <c r="A18660">
        <v>0</v>
      </c>
      <c r="B18660" s="35" t="str">
        <f t="shared" si="293"/>
        <v>18232261</v>
      </c>
      <c r="C18660" s="32" t="s">
        <v>697</v>
      </c>
      <c r="D18660" s="33">
        <v>250000</v>
      </c>
      <c r="E18660" s="33">
        <v>-51720.33</v>
      </c>
    </row>
    <row r="18661" spans="1:5" x14ac:dyDescent="0.25">
      <c r="A18661">
        <v>0</v>
      </c>
      <c r="B18661" s="35" t="str">
        <f t="shared" si="293"/>
        <v>18232271</v>
      </c>
      <c r="C18661" s="32" t="s">
        <v>698</v>
      </c>
      <c r="D18661" s="33">
        <v>396658.16</v>
      </c>
      <c r="E18661" s="33">
        <v>698378.49</v>
      </c>
    </row>
    <row r="18662" spans="1:5" x14ac:dyDescent="0.25">
      <c r="A18662">
        <v>0</v>
      </c>
      <c r="B18662" s="35" t="str">
        <f t="shared" si="293"/>
        <v>18232301</v>
      </c>
      <c r="C18662" s="32" t="s">
        <v>699</v>
      </c>
      <c r="D18662" s="33">
        <v>66431157.369999997</v>
      </c>
      <c r="E18662" s="33">
        <v>64692635.369999997</v>
      </c>
    </row>
    <row r="18663" spans="1:5" x14ac:dyDescent="0.25">
      <c r="A18663">
        <v>0</v>
      </c>
      <c r="B18663" s="35" t="str">
        <f t="shared" si="293"/>
        <v>18232311</v>
      </c>
      <c r="C18663" s="32" t="s">
        <v>700</v>
      </c>
      <c r="D18663" s="33">
        <v>14056824</v>
      </c>
      <c r="E18663" s="33">
        <v>13713114</v>
      </c>
    </row>
    <row r="18664" spans="1:5" x14ac:dyDescent="0.25">
      <c r="A18664">
        <v>0</v>
      </c>
      <c r="B18664" s="35" t="str">
        <f t="shared" si="293"/>
        <v>18232321</v>
      </c>
      <c r="C18664" s="32" t="s">
        <v>701</v>
      </c>
      <c r="D18664" s="33">
        <v>1499999.75</v>
      </c>
      <c r="E18664" s="33">
        <v>1249999.73</v>
      </c>
    </row>
    <row r="18665" spans="1:5" x14ac:dyDescent="0.25">
      <c r="A18665">
        <v>0</v>
      </c>
      <c r="B18665" s="35" t="str">
        <f t="shared" si="293"/>
        <v>18233061</v>
      </c>
      <c r="C18665" s="32" t="s">
        <v>702</v>
      </c>
      <c r="D18665" s="33">
        <v>20000</v>
      </c>
      <c r="E18665" s="33">
        <v>20000</v>
      </c>
    </row>
    <row r="18666" spans="1:5" x14ac:dyDescent="0.25">
      <c r="A18666">
        <v>0</v>
      </c>
      <c r="B18666" s="35" t="str">
        <f t="shared" si="293"/>
        <v>18233091</v>
      </c>
      <c r="C18666" s="32" t="s">
        <v>1801</v>
      </c>
      <c r="D18666" s="33">
        <v>198092.16</v>
      </c>
      <c r="E18666" s="33">
        <v>198092.16</v>
      </c>
    </row>
    <row r="18667" spans="1:5" x14ac:dyDescent="0.25">
      <c r="A18667">
        <v>0</v>
      </c>
      <c r="B18667" s="35" t="str">
        <f t="shared" si="293"/>
        <v>18235521</v>
      </c>
      <c r="C18667" s="32" t="s">
        <v>703</v>
      </c>
      <c r="D18667" s="33">
        <v>23635438.879999999</v>
      </c>
      <c r="E18667" s="33">
        <v>22192912.879999999</v>
      </c>
    </row>
    <row r="18668" spans="1:5" x14ac:dyDescent="0.25">
      <c r="A18668">
        <v>0</v>
      </c>
      <c r="B18668" s="35" t="str">
        <f t="shared" si="293"/>
        <v>18236021</v>
      </c>
      <c r="C18668" s="32" t="s">
        <v>1802</v>
      </c>
      <c r="D18668" s="33">
        <v>15256064.07</v>
      </c>
      <c r="E18668" s="33">
        <v>15256064.07</v>
      </c>
    </row>
    <row r="18669" spans="1:5" x14ac:dyDescent="0.25">
      <c r="A18669">
        <v>0</v>
      </c>
      <c r="B18669" s="35" t="str">
        <f t="shared" si="293"/>
        <v>18236031</v>
      </c>
      <c r="C18669" s="32" t="s">
        <v>1803</v>
      </c>
      <c r="D18669" s="33">
        <v>2873005.76</v>
      </c>
      <c r="E18669" s="33">
        <v>2873005.76</v>
      </c>
    </row>
    <row r="18670" spans="1:5" x14ac:dyDescent="0.25">
      <c r="A18670">
        <v>0</v>
      </c>
      <c r="B18670" s="35" t="str">
        <f t="shared" si="293"/>
        <v>18236041</v>
      </c>
      <c r="C18670" s="32" t="s">
        <v>1804</v>
      </c>
      <c r="D18670" s="33">
        <v>-228709.77</v>
      </c>
      <c r="E18670" s="33">
        <v>-228709.77</v>
      </c>
    </row>
    <row r="18671" spans="1:5" x14ac:dyDescent="0.25">
      <c r="A18671">
        <v>0</v>
      </c>
      <c r="B18671" s="35" t="str">
        <f t="shared" si="293"/>
        <v>18236051</v>
      </c>
      <c r="C18671" s="32" t="s">
        <v>1805</v>
      </c>
      <c r="D18671" s="33">
        <v>107024.51</v>
      </c>
      <c r="E18671" s="33">
        <v>107024.51</v>
      </c>
    </row>
    <row r="18672" spans="1:5" x14ac:dyDescent="0.25">
      <c r="A18672">
        <v>0</v>
      </c>
      <c r="B18672" s="35" t="str">
        <f t="shared" si="293"/>
        <v>18236061</v>
      </c>
      <c r="C18672" s="32" t="s">
        <v>1806</v>
      </c>
      <c r="D18672" s="33">
        <v>1031542.85</v>
      </c>
      <c r="E18672" s="33">
        <v>1031542.85</v>
      </c>
    </row>
    <row r="18673" spans="1:5" x14ac:dyDescent="0.25">
      <c r="A18673">
        <v>0</v>
      </c>
      <c r="B18673" s="35" t="str">
        <f t="shared" si="293"/>
        <v>18236071</v>
      </c>
      <c r="C18673" s="32" t="s">
        <v>1807</v>
      </c>
      <c r="D18673" s="33">
        <v>671052.84</v>
      </c>
      <c r="E18673" s="33">
        <v>671052.84</v>
      </c>
    </row>
    <row r="18674" spans="1:5" x14ac:dyDescent="0.25">
      <c r="A18674">
        <v>0</v>
      </c>
      <c r="B18674" s="35" t="str">
        <f t="shared" si="293"/>
        <v>18236091</v>
      </c>
      <c r="C18674" s="32" t="s">
        <v>1808</v>
      </c>
      <c r="D18674" s="33">
        <v>-100555.3</v>
      </c>
      <c r="E18674" s="33">
        <v>-100555.3</v>
      </c>
    </row>
    <row r="18675" spans="1:5" x14ac:dyDescent="0.25">
      <c r="A18675">
        <v>0</v>
      </c>
      <c r="B18675" s="35" t="str">
        <f t="shared" si="293"/>
        <v>18236101</v>
      </c>
      <c r="C18675" s="32" t="s">
        <v>1809</v>
      </c>
      <c r="D18675" s="33">
        <v>3769772.47</v>
      </c>
      <c r="E18675" s="33">
        <v>3769772.47</v>
      </c>
    </row>
    <row r="18676" spans="1:5" x14ac:dyDescent="0.25">
      <c r="A18676">
        <v>0</v>
      </c>
      <c r="B18676" s="35" t="str">
        <f t="shared" si="293"/>
        <v>18236111</v>
      </c>
      <c r="C18676" s="32" t="s">
        <v>1810</v>
      </c>
      <c r="D18676" s="33">
        <v>-2093995.97</v>
      </c>
      <c r="E18676" s="33">
        <v>-2501219.66</v>
      </c>
    </row>
    <row r="18677" spans="1:5" x14ac:dyDescent="0.25">
      <c r="A18677">
        <v>0</v>
      </c>
      <c r="B18677" s="35" t="str">
        <f t="shared" si="293"/>
        <v>18237112</v>
      </c>
      <c r="C18677" s="32" t="s">
        <v>704</v>
      </c>
      <c r="D18677" s="33">
        <v>294228.84000000003</v>
      </c>
      <c r="E18677" s="33">
        <v>294228.84000000003</v>
      </c>
    </row>
    <row r="18678" spans="1:5" x14ac:dyDescent="0.25">
      <c r="A18678">
        <v>0</v>
      </c>
      <c r="B18678" s="35" t="str">
        <f t="shared" si="293"/>
        <v>18237122</v>
      </c>
      <c r="C18678" s="32" t="s">
        <v>1811</v>
      </c>
      <c r="D18678" s="33">
        <v>169602.13</v>
      </c>
      <c r="E18678" s="33">
        <v>169602.13</v>
      </c>
    </row>
    <row r="18679" spans="1:5" x14ac:dyDescent="0.25">
      <c r="A18679">
        <v>0</v>
      </c>
      <c r="B18679" s="35" t="str">
        <f t="shared" si="293"/>
        <v>18237132</v>
      </c>
      <c r="C18679" s="32" t="s">
        <v>1812</v>
      </c>
      <c r="D18679" s="33">
        <v>133750.43</v>
      </c>
      <c r="E18679" s="33">
        <v>133750.43</v>
      </c>
    </row>
    <row r="18680" spans="1:5" x14ac:dyDescent="0.25">
      <c r="A18680">
        <v>0</v>
      </c>
      <c r="B18680" s="35" t="str">
        <f t="shared" si="293"/>
        <v>18237142</v>
      </c>
      <c r="C18680" s="32" t="s">
        <v>1813</v>
      </c>
      <c r="D18680" s="33">
        <v>53995.63</v>
      </c>
      <c r="E18680" s="33">
        <v>53995.63</v>
      </c>
    </row>
    <row r="18681" spans="1:5" x14ac:dyDescent="0.25">
      <c r="A18681">
        <v>0</v>
      </c>
      <c r="B18681" s="35" t="str">
        <f t="shared" si="293"/>
        <v>18237152</v>
      </c>
      <c r="C18681" s="32" t="s">
        <v>1814</v>
      </c>
      <c r="D18681" s="33">
        <v>67987.45</v>
      </c>
      <c r="E18681" s="33">
        <v>67987.45</v>
      </c>
    </row>
    <row r="18682" spans="1:5" x14ac:dyDescent="0.25">
      <c r="A18682">
        <v>0</v>
      </c>
      <c r="B18682" s="35" t="str">
        <f t="shared" si="293"/>
        <v>18237211</v>
      </c>
      <c r="C18682" s="32" t="s">
        <v>710</v>
      </c>
      <c r="D18682" s="33">
        <v>0</v>
      </c>
      <c r="E18682" s="33">
        <v>0</v>
      </c>
    </row>
    <row r="18683" spans="1:5" x14ac:dyDescent="0.25">
      <c r="A18683">
        <v>0</v>
      </c>
      <c r="B18683" s="35" t="str">
        <f t="shared" si="293"/>
        <v>18237221</v>
      </c>
      <c r="C18683" s="32" t="s">
        <v>711</v>
      </c>
      <c r="D18683" s="33">
        <v>0</v>
      </c>
      <c r="E18683" s="33">
        <v>0</v>
      </c>
    </row>
    <row r="18684" spans="1:5" x14ac:dyDescent="0.25">
      <c r="A18684">
        <v>0</v>
      </c>
      <c r="B18684" s="35" t="str">
        <f t="shared" si="293"/>
        <v>18237271</v>
      </c>
      <c r="C18684" s="32" t="s">
        <v>715</v>
      </c>
      <c r="D18684" s="33">
        <v>0</v>
      </c>
      <c r="E18684" s="33">
        <v>0</v>
      </c>
    </row>
    <row r="18685" spans="1:5" x14ac:dyDescent="0.25">
      <c r="A18685">
        <v>0</v>
      </c>
      <c r="B18685" s="35" t="str">
        <f t="shared" si="293"/>
        <v>18237281</v>
      </c>
      <c r="C18685" s="32" t="s">
        <v>716</v>
      </c>
      <c r="D18685" s="33">
        <v>0</v>
      </c>
      <c r="E18685" s="33">
        <v>0</v>
      </c>
    </row>
    <row r="18686" spans="1:5" x14ac:dyDescent="0.25">
      <c r="A18686">
        <v>0</v>
      </c>
      <c r="B18686" s="35" t="str">
        <f t="shared" si="293"/>
        <v>18237302</v>
      </c>
      <c r="C18686" s="32" t="s">
        <v>717</v>
      </c>
      <c r="D18686" s="33">
        <v>0</v>
      </c>
      <c r="E18686" s="33">
        <v>0</v>
      </c>
    </row>
    <row r="18687" spans="1:5" x14ac:dyDescent="0.25">
      <c r="A18687">
        <v>0</v>
      </c>
      <c r="B18687" s="35" t="str">
        <f t="shared" si="293"/>
        <v>18237331</v>
      </c>
      <c r="C18687" s="32" t="s">
        <v>720</v>
      </c>
      <c r="D18687" s="33">
        <v>0</v>
      </c>
      <c r="E18687" s="33">
        <v>0</v>
      </c>
    </row>
    <row r="18688" spans="1:5" x14ac:dyDescent="0.25">
      <c r="A18688">
        <v>0</v>
      </c>
      <c r="B18688" s="35" t="str">
        <f t="shared" si="293"/>
        <v>18237381</v>
      </c>
      <c r="C18688" s="32" t="s">
        <v>724</v>
      </c>
      <c r="D18688" s="33">
        <v>0</v>
      </c>
      <c r="E18688" s="33">
        <v>0</v>
      </c>
    </row>
    <row r="18689" spans="1:5" x14ac:dyDescent="0.25">
      <c r="A18689">
        <v>0</v>
      </c>
      <c r="B18689" s="35" t="str">
        <f t="shared" si="293"/>
        <v>18237391</v>
      </c>
      <c r="C18689" s="32" t="s">
        <v>725</v>
      </c>
      <c r="D18689" s="33">
        <v>0</v>
      </c>
      <c r="E18689" s="33">
        <v>0</v>
      </c>
    </row>
    <row r="18690" spans="1:5" x14ac:dyDescent="0.25">
      <c r="A18690">
        <v>0</v>
      </c>
      <c r="B18690" s="35" t="str">
        <f t="shared" si="293"/>
        <v>18237411</v>
      </c>
      <c r="C18690" s="32" t="s">
        <v>728</v>
      </c>
      <c r="D18690" s="33">
        <v>0</v>
      </c>
      <c r="E18690" s="33">
        <v>0</v>
      </c>
    </row>
    <row r="18691" spans="1:5" x14ac:dyDescent="0.25">
      <c r="A18691">
        <v>0</v>
      </c>
      <c r="B18691" s="35" t="str">
        <f t="shared" si="293"/>
        <v>18237412</v>
      </c>
      <c r="C18691" s="32" t="s">
        <v>729</v>
      </c>
      <c r="D18691" s="33">
        <v>0</v>
      </c>
      <c r="E18691" s="33">
        <v>0</v>
      </c>
    </row>
    <row r="18692" spans="1:5" x14ac:dyDescent="0.25">
      <c r="A18692">
        <v>0</v>
      </c>
      <c r="B18692" s="35" t="str">
        <f t="shared" si="293"/>
        <v>18237421</v>
      </c>
      <c r="C18692" s="32" t="s">
        <v>730</v>
      </c>
      <c r="D18692" s="33">
        <v>0</v>
      </c>
      <c r="E18692" s="33">
        <v>0</v>
      </c>
    </row>
    <row r="18693" spans="1:5" x14ac:dyDescent="0.25">
      <c r="A18693">
        <v>0</v>
      </c>
      <c r="B18693" s="35" t="str">
        <f t="shared" si="293"/>
        <v>18237431</v>
      </c>
      <c r="C18693" s="32" t="s">
        <v>731</v>
      </c>
      <c r="D18693" s="33">
        <v>0</v>
      </c>
      <c r="E18693" s="33">
        <v>0</v>
      </c>
    </row>
    <row r="18694" spans="1:5" x14ac:dyDescent="0.25">
      <c r="A18694">
        <v>0</v>
      </c>
      <c r="B18694" s="35" t="str">
        <f t="shared" si="293"/>
        <v>18237441</v>
      </c>
      <c r="C18694" s="32" t="s">
        <v>732</v>
      </c>
      <c r="D18694" s="33">
        <v>0</v>
      </c>
      <c r="E18694" s="33">
        <v>0</v>
      </c>
    </row>
    <row r="18695" spans="1:5" x14ac:dyDescent="0.25">
      <c r="A18695">
        <v>0</v>
      </c>
      <c r="B18695" s="35" t="str">
        <f t="shared" si="293"/>
        <v>18237502</v>
      </c>
      <c r="C18695" s="32" t="s">
        <v>736</v>
      </c>
      <c r="D18695" s="33">
        <v>0</v>
      </c>
      <c r="E18695" s="33">
        <v>0</v>
      </c>
    </row>
    <row r="18696" spans="1:5" x14ac:dyDescent="0.25">
      <c r="A18696">
        <v>0</v>
      </c>
      <c r="B18696" s="35" t="str">
        <f t="shared" si="293"/>
        <v>18237512</v>
      </c>
      <c r="C18696" s="32" t="s">
        <v>737</v>
      </c>
      <c r="D18696" s="33">
        <v>0</v>
      </c>
      <c r="E18696" s="33">
        <v>0</v>
      </c>
    </row>
    <row r="18697" spans="1:5" x14ac:dyDescent="0.25">
      <c r="A18697">
        <v>0</v>
      </c>
      <c r="B18697" s="35" t="str">
        <f t="shared" si="293"/>
        <v>18238031</v>
      </c>
      <c r="C18697" s="32" t="s">
        <v>738</v>
      </c>
      <c r="D18697" s="33">
        <v>8257062.1900000004</v>
      </c>
      <c r="E18697" s="33">
        <v>19086054.969999999</v>
      </c>
    </row>
    <row r="18698" spans="1:5" x14ac:dyDescent="0.25">
      <c r="A18698">
        <v>0</v>
      </c>
      <c r="B18698" s="35" t="str">
        <f t="shared" si="293"/>
        <v>18238032</v>
      </c>
      <c r="C18698" s="32" t="s">
        <v>739</v>
      </c>
      <c r="D18698" s="33">
        <v>2964446.29</v>
      </c>
      <c r="E18698" s="33">
        <v>6918798.2300000004</v>
      </c>
    </row>
    <row r="18699" spans="1:5" x14ac:dyDescent="0.25">
      <c r="A18699">
        <v>0</v>
      </c>
      <c r="B18699" s="35" t="str">
        <f t="shared" si="293"/>
        <v>18238041</v>
      </c>
      <c r="C18699" s="32" t="s">
        <v>740</v>
      </c>
      <c r="D18699" s="33">
        <v>22068712</v>
      </c>
      <c r="E18699" s="33">
        <v>11775486</v>
      </c>
    </row>
    <row r="18700" spans="1:5" x14ac:dyDescent="0.25">
      <c r="A18700">
        <v>0</v>
      </c>
      <c r="B18700" s="35" t="str">
        <f t="shared" si="293"/>
        <v>18238042</v>
      </c>
      <c r="C18700" s="32" t="s">
        <v>741</v>
      </c>
      <c r="D18700" s="33">
        <v>8658316</v>
      </c>
      <c r="E18700" s="33">
        <v>154310</v>
      </c>
    </row>
    <row r="18701" spans="1:5" x14ac:dyDescent="0.25">
      <c r="A18701">
        <v>0</v>
      </c>
      <c r="B18701" s="35" t="str">
        <f t="shared" si="293"/>
        <v>18238141</v>
      </c>
      <c r="C18701" s="32" t="s">
        <v>742</v>
      </c>
      <c r="D18701" s="33">
        <v>28845920.960000001</v>
      </c>
      <c r="E18701" s="33">
        <v>9781861.6199999992</v>
      </c>
    </row>
    <row r="18702" spans="1:5" x14ac:dyDescent="0.25">
      <c r="A18702">
        <v>0</v>
      </c>
      <c r="B18702" s="35" t="str">
        <f t="shared" si="293"/>
        <v>18238142</v>
      </c>
      <c r="C18702" s="32" t="s">
        <v>743</v>
      </c>
      <c r="D18702" s="33">
        <v>69907436.930000007</v>
      </c>
      <c r="E18702" s="33">
        <v>43162712.200000003</v>
      </c>
    </row>
    <row r="18703" spans="1:5" x14ac:dyDescent="0.25">
      <c r="A18703">
        <v>0</v>
      </c>
      <c r="B18703" s="35" t="str">
        <f t="shared" si="293"/>
        <v>18238151</v>
      </c>
      <c r="C18703" s="32" t="s">
        <v>744</v>
      </c>
      <c r="D18703" s="33">
        <v>12265263.75</v>
      </c>
      <c r="E18703" s="33">
        <v>7311535.3600000003</v>
      </c>
    </row>
    <row r="18704" spans="1:5" x14ac:dyDescent="0.25">
      <c r="A18704">
        <v>0</v>
      </c>
      <c r="B18704" s="35" t="str">
        <f t="shared" si="293"/>
        <v>18238152</v>
      </c>
      <c r="C18704" s="32" t="s">
        <v>745</v>
      </c>
      <c r="D18704" s="33">
        <v>12608790.34</v>
      </c>
      <c r="E18704" s="33">
        <v>0</v>
      </c>
    </row>
    <row r="18705" spans="1:5" x14ac:dyDescent="0.25">
      <c r="A18705">
        <v>0</v>
      </c>
      <c r="B18705" s="35" t="str">
        <f t="shared" si="293"/>
        <v>18238161</v>
      </c>
      <c r="C18705" s="32" t="s">
        <v>746</v>
      </c>
      <c r="D18705" s="33">
        <v>1139397.48</v>
      </c>
      <c r="E18705" s="33">
        <v>231950.4</v>
      </c>
    </row>
    <row r="18706" spans="1:5" x14ac:dyDescent="0.25">
      <c r="A18706">
        <v>0</v>
      </c>
      <c r="B18706" s="35" t="str">
        <f t="shared" si="293"/>
        <v>18238162</v>
      </c>
      <c r="C18706" s="32" t="s">
        <v>747</v>
      </c>
      <c r="D18706" s="33">
        <v>2615702.75</v>
      </c>
      <c r="E18706" s="33">
        <v>1118268.42</v>
      </c>
    </row>
    <row r="18707" spans="1:5" x14ac:dyDescent="0.25">
      <c r="A18707">
        <v>0</v>
      </c>
      <c r="B18707" s="35" t="str">
        <f t="shared" si="293"/>
        <v>18238171</v>
      </c>
      <c r="C18707" s="32" t="s">
        <v>748</v>
      </c>
      <c r="D18707" s="33">
        <v>449269.52</v>
      </c>
      <c r="E18707" s="33">
        <v>211771.97</v>
      </c>
    </row>
    <row r="18708" spans="1:5" x14ac:dyDescent="0.25">
      <c r="A18708">
        <v>0</v>
      </c>
      <c r="B18708" s="35" t="str">
        <f t="shared" si="293"/>
        <v>18238172</v>
      </c>
      <c r="C18708" s="32" t="s">
        <v>749</v>
      </c>
      <c r="D18708" s="33">
        <v>625874.84</v>
      </c>
      <c r="E18708" s="33">
        <v>225163.53</v>
      </c>
    </row>
    <row r="18709" spans="1:5" x14ac:dyDescent="0.25">
      <c r="A18709">
        <v>0</v>
      </c>
      <c r="B18709" s="35" t="str">
        <f t="shared" si="293"/>
        <v>18238181</v>
      </c>
      <c r="C18709" s="32" t="s">
        <v>750</v>
      </c>
      <c r="D18709" s="33">
        <v>1225599.57</v>
      </c>
      <c r="E18709" s="33">
        <v>0</v>
      </c>
    </row>
    <row r="18710" spans="1:5" x14ac:dyDescent="0.25">
      <c r="A18710">
        <v>0</v>
      </c>
      <c r="B18710" s="35" t="str">
        <f t="shared" si="293"/>
        <v>18238191</v>
      </c>
      <c r="C18710" s="32" t="s">
        <v>751</v>
      </c>
      <c r="D18710" s="33">
        <v>1146665.1100000001</v>
      </c>
      <c r="E18710" s="33">
        <v>0</v>
      </c>
    </row>
    <row r="18711" spans="1:5" x14ac:dyDescent="0.25">
      <c r="A18711">
        <v>0</v>
      </c>
      <c r="B18711" s="35" t="str">
        <f t="shared" si="293"/>
        <v>18238211</v>
      </c>
      <c r="C18711" s="32" t="s">
        <v>752</v>
      </c>
      <c r="D18711" s="33">
        <v>33268.050000000003</v>
      </c>
      <c r="E18711" s="33">
        <v>0</v>
      </c>
    </row>
    <row r="18712" spans="1:5" x14ac:dyDescent="0.25">
      <c r="A18712">
        <v>0</v>
      </c>
      <c r="B18712" s="35" t="str">
        <f t="shared" si="293"/>
        <v>18238221</v>
      </c>
      <c r="C18712" s="32" t="s">
        <v>1815</v>
      </c>
      <c r="D18712" s="33">
        <v>60570.66</v>
      </c>
      <c r="E18712" s="33">
        <v>0</v>
      </c>
    </row>
    <row r="18713" spans="1:5" x14ac:dyDescent="0.25">
      <c r="A18713">
        <v>0</v>
      </c>
      <c r="B18713" s="35" t="str">
        <f t="shared" si="293"/>
        <v>18238311</v>
      </c>
      <c r="C18713" s="32" t="s">
        <v>753</v>
      </c>
      <c r="D18713" s="33">
        <v>12807861.76</v>
      </c>
      <c r="E18713" s="33">
        <v>10547649.76</v>
      </c>
    </row>
    <row r="18714" spans="1:5" x14ac:dyDescent="0.25">
      <c r="A18714">
        <v>0</v>
      </c>
      <c r="B18714" s="35" t="str">
        <f t="shared" si="293"/>
        <v>18238321</v>
      </c>
      <c r="C18714" s="32" t="s">
        <v>754</v>
      </c>
      <c r="D18714" s="33">
        <v>1234468.8999999999</v>
      </c>
      <c r="E18714" s="33">
        <v>897790.9</v>
      </c>
    </row>
    <row r="18715" spans="1:5" x14ac:dyDescent="0.25">
      <c r="A18715">
        <v>0</v>
      </c>
      <c r="B18715" s="35" t="str">
        <f t="shared" ref="B18715:B18778" si="294">LEFT(C18715,8)</f>
        <v>18238331</v>
      </c>
      <c r="C18715" s="32" t="s">
        <v>755</v>
      </c>
      <c r="D18715" s="33">
        <v>4847549.72</v>
      </c>
      <c r="E18715" s="33">
        <v>3525485.72</v>
      </c>
    </row>
    <row r="18716" spans="1:5" x14ac:dyDescent="0.25">
      <c r="A18716">
        <v>0</v>
      </c>
      <c r="B18716" s="35" t="str">
        <f t="shared" si="294"/>
        <v>18239001</v>
      </c>
      <c r="C18716" s="32" t="s">
        <v>756</v>
      </c>
      <c r="D18716" s="33">
        <v>117797980</v>
      </c>
      <c r="E18716" s="33">
        <v>125464115.68000001</v>
      </c>
    </row>
    <row r="18717" spans="1:5" x14ac:dyDescent="0.25">
      <c r="A18717">
        <v>0</v>
      </c>
      <c r="B18717" s="35" t="str">
        <f t="shared" si="294"/>
        <v>18239002</v>
      </c>
      <c r="C18717" s="32" t="s">
        <v>757</v>
      </c>
      <c r="D18717" s="33">
        <v>35287658.200000003</v>
      </c>
      <c r="E18717" s="33">
        <v>36282750.450000003</v>
      </c>
    </row>
    <row r="18718" spans="1:5" x14ac:dyDescent="0.25">
      <c r="A18718">
        <v>0</v>
      </c>
      <c r="B18718" s="35" t="str">
        <f t="shared" si="294"/>
        <v>18239011</v>
      </c>
      <c r="C18718" s="32" t="s">
        <v>758</v>
      </c>
      <c r="D18718" s="33">
        <v>3539117.89</v>
      </c>
      <c r="E18718" s="33">
        <v>3672038.95</v>
      </c>
    </row>
    <row r="18719" spans="1:5" x14ac:dyDescent="0.25">
      <c r="A18719">
        <v>0</v>
      </c>
      <c r="B18719" s="35" t="str">
        <f t="shared" si="294"/>
        <v>18239012</v>
      </c>
      <c r="C18719" s="32" t="s">
        <v>759</v>
      </c>
      <c r="D18719" s="33">
        <v>1372796.83</v>
      </c>
      <c r="E18719" s="33">
        <v>1417103.85</v>
      </c>
    </row>
    <row r="18720" spans="1:5" x14ac:dyDescent="0.25">
      <c r="A18720">
        <v>0</v>
      </c>
      <c r="B18720" s="35" t="str">
        <f t="shared" si="294"/>
        <v>18239021</v>
      </c>
      <c r="C18720" s="32" t="s">
        <v>760</v>
      </c>
      <c r="D18720" s="33">
        <v>26901057.609999999</v>
      </c>
      <c r="E18720" s="33">
        <v>28931910.920000002</v>
      </c>
    </row>
    <row r="18721" spans="1:5" x14ac:dyDescent="0.25">
      <c r="A18721">
        <v>0</v>
      </c>
      <c r="B18721" s="35" t="str">
        <f t="shared" si="294"/>
        <v>18239022</v>
      </c>
      <c r="C18721" s="32" t="s">
        <v>761</v>
      </c>
      <c r="D18721" s="33">
        <v>10083094.82</v>
      </c>
      <c r="E18721" s="33">
        <v>10760045.92</v>
      </c>
    </row>
    <row r="18722" spans="1:5" x14ac:dyDescent="0.25">
      <c r="A18722">
        <v>0</v>
      </c>
      <c r="B18722" s="35" t="str">
        <f t="shared" si="294"/>
        <v>18239023</v>
      </c>
      <c r="C18722" s="32" t="s">
        <v>762</v>
      </c>
      <c r="D18722" s="33">
        <v>0</v>
      </c>
      <c r="E18722" s="33">
        <v>0</v>
      </c>
    </row>
    <row r="18723" spans="1:5" x14ac:dyDescent="0.25">
      <c r="A18723">
        <v>0</v>
      </c>
      <c r="B18723" s="35" t="str">
        <f t="shared" si="294"/>
        <v>18239031</v>
      </c>
      <c r="C18723" s="32" t="s">
        <v>763</v>
      </c>
      <c r="D18723" s="33">
        <v>-148238155.5</v>
      </c>
      <c r="E18723" s="33">
        <v>-158068065.55000001</v>
      </c>
    </row>
    <row r="18724" spans="1:5" x14ac:dyDescent="0.25">
      <c r="A18724">
        <v>0</v>
      </c>
      <c r="B18724" s="35" t="str">
        <f t="shared" si="294"/>
        <v>18239032</v>
      </c>
      <c r="C18724" s="32" t="s">
        <v>764</v>
      </c>
      <c r="D18724" s="33">
        <v>-46743549.850000001</v>
      </c>
      <c r="E18724" s="33">
        <v>-48459900.219999999</v>
      </c>
    </row>
    <row r="18725" spans="1:5" x14ac:dyDescent="0.25">
      <c r="A18725">
        <v>0</v>
      </c>
      <c r="B18725" s="35" t="str">
        <f t="shared" si="294"/>
        <v>18239042</v>
      </c>
      <c r="C18725" s="32" t="s">
        <v>765</v>
      </c>
      <c r="D18725" s="33">
        <v>0</v>
      </c>
      <c r="E18725" s="33">
        <v>0</v>
      </c>
    </row>
    <row r="18726" spans="1:5" x14ac:dyDescent="0.25">
      <c r="A18726">
        <v>0</v>
      </c>
      <c r="B18726" s="35" t="str">
        <f t="shared" si="294"/>
        <v>18239043</v>
      </c>
      <c r="C18726" s="32" t="s">
        <v>1816</v>
      </c>
      <c r="D18726" s="33">
        <v>749096.66</v>
      </c>
      <c r="E18726" s="33">
        <v>2421205.14</v>
      </c>
    </row>
    <row r="18727" spans="1:5" x14ac:dyDescent="0.25">
      <c r="A18727">
        <v>0</v>
      </c>
      <c r="B18727" s="35" t="str">
        <f t="shared" si="294"/>
        <v>18239061</v>
      </c>
      <c r="C18727" s="32" t="s">
        <v>766</v>
      </c>
      <c r="D18727" s="33">
        <v>998178</v>
      </c>
      <c r="E18727" s="33">
        <v>1050802</v>
      </c>
    </row>
    <row r="18728" spans="1:5" x14ac:dyDescent="0.25">
      <c r="A18728">
        <v>0</v>
      </c>
      <c r="B18728" s="35" t="str">
        <f t="shared" si="294"/>
        <v>18239081</v>
      </c>
      <c r="C18728" s="32" t="s">
        <v>767</v>
      </c>
      <c r="D18728" s="33">
        <v>3910850.35</v>
      </c>
      <c r="E18728" s="33">
        <v>10133800.810000001</v>
      </c>
    </row>
    <row r="18729" spans="1:5" x14ac:dyDescent="0.25">
      <c r="A18729">
        <v>0</v>
      </c>
      <c r="B18729" s="35" t="str">
        <f t="shared" si="294"/>
        <v>18239082</v>
      </c>
      <c r="C18729" s="32" t="s">
        <v>768</v>
      </c>
      <c r="D18729" s="33">
        <v>13240555.550000001</v>
      </c>
      <c r="E18729" s="33">
        <v>22074699.899999999</v>
      </c>
    </row>
    <row r="18730" spans="1:5" x14ac:dyDescent="0.25">
      <c r="A18730">
        <v>0</v>
      </c>
      <c r="B18730" s="35" t="str">
        <f t="shared" si="294"/>
        <v>18239091</v>
      </c>
      <c r="C18730" s="32" t="s">
        <v>769</v>
      </c>
      <c r="D18730" s="33">
        <v>1406373.62</v>
      </c>
      <c r="E18730" s="33">
        <v>7992889.2400000002</v>
      </c>
    </row>
    <row r="18731" spans="1:5" x14ac:dyDescent="0.25">
      <c r="A18731">
        <v>0</v>
      </c>
      <c r="B18731" s="35" t="str">
        <f t="shared" si="294"/>
        <v>18239092</v>
      </c>
      <c r="C18731" s="32" t="s">
        <v>770</v>
      </c>
      <c r="D18731" s="33">
        <v>6399550.1500000004</v>
      </c>
      <c r="E18731" s="33">
        <v>13543538.93</v>
      </c>
    </row>
    <row r="18732" spans="1:5" x14ac:dyDescent="0.25">
      <c r="A18732">
        <v>0</v>
      </c>
      <c r="B18732" s="35" t="str">
        <f t="shared" si="294"/>
        <v>18239111</v>
      </c>
      <c r="C18732" s="32" t="s">
        <v>1817</v>
      </c>
      <c r="D18732" s="33">
        <v>526913.34</v>
      </c>
      <c r="E18732" s="33">
        <v>0</v>
      </c>
    </row>
    <row r="18733" spans="1:5" x14ac:dyDescent="0.25">
      <c r="A18733">
        <v>0</v>
      </c>
      <c r="B18733" s="35" t="str">
        <f t="shared" si="294"/>
        <v>18239121</v>
      </c>
      <c r="C18733" s="32" t="s">
        <v>771</v>
      </c>
      <c r="D18733" s="33">
        <v>2058382</v>
      </c>
      <c r="E18733" s="33">
        <v>2058382</v>
      </c>
    </row>
    <row r="18734" spans="1:5" x14ac:dyDescent="0.25">
      <c r="A18734">
        <v>0</v>
      </c>
      <c r="B18734" s="35" t="str">
        <f t="shared" si="294"/>
        <v>18239131</v>
      </c>
      <c r="C18734" s="32" t="s">
        <v>772</v>
      </c>
      <c r="D18734" s="33">
        <v>-2058382</v>
      </c>
      <c r="E18734" s="33">
        <v>-2058382</v>
      </c>
    </row>
    <row r="18735" spans="1:5" x14ac:dyDescent="0.25">
      <c r="A18735">
        <v>0</v>
      </c>
      <c r="B18735" s="35" t="str">
        <f t="shared" si="294"/>
        <v>18239141</v>
      </c>
      <c r="C18735" s="32" t="s">
        <v>773</v>
      </c>
      <c r="D18735" s="33">
        <v>0</v>
      </c>
      <c r="E18735" s="33">
        <v>8670008</v>
      </c>
    </row>
    <row r="18736" spans="1:5" x14ac:dyDescent="0.25">
      <c r="A18736">
        <v>0</v>
      </c>
      <c r="B18736" s="35" t="str">
        <f t="shared" si="294"/>
        <v>18239151</v>
      </c>
      <c r="C18736" s="32" t="s">
        <v>774</v>
      </c>
      <c r="D18736" s="33">
        <v>0</v>
      </c>
      <c r="E18736" s="33">
        <v>-8670008</v>
      </c>
    </row>
    <row r="18737" spans="1:5" x14ac:dyDescent="0.25">
      <c r="A18737">
        <v>0</v>
      </c>
      <c r="B18737" s="35" t="str">
        <f t="shared" si="294"/>
        <v>18239161</v>
      </c>
      <c r="C18737" s="32" t="s">
        <v>775</v>
      </c>
      <c r="D18737" s="33">
        <v>0</v>
      </c>
      <c r="E18737" s="33">
        <v>-5171139</v>
      </c>
    </row>
    <row r="18738" spans="1:5" x14ac:dyDescent="0.25">
      <c r="A18738">
        <v>0</v>
      </c>
      <c r="B18738" s="35" t="str">
        <f t="shared" si="294"/>
        <v>18239171</v>
      </c>
      <c r="C18738" s="32" t="s">
        <v>776</v>
      </c>
      <c r="D18738" s="33">
        <v>0</v>
      </c>
      <c r="E18738" s="33">
        <v>0</v>
      </c>
    </row>
    <row r="18739" spans="1:5" x14ac:dyDescent="0.25">
      <c r="A18739">
        <v>0</v>
      </c>
      <c r="B18739" s="35" t="str">
        <f t="shared" si="294"/>
        <v>18239191</v>
      </c>
      <c r="C18739" s="32" t="s">
        <v>777</v>
      </c>
      <c r="D18739" s="33">
        <v>0</v>
      </c>
      <c r="E18739" s="33">
        <v>0</v>
      </c>
    </row>
    <row r="18740" spans="1:5" x14ac:dyDescent="0.25">
      <c r="A18740">
        <v>0</v>
      </c>
      <c r="B18740" s="35" t="str">
        <f t="shared" si="294"/>
        <v xml:space="preserve">F182-3  </v>
      </c>
      <c r="C18740" s="25" t="s">
        <v>778</v>
      </c>
      <c r="D18740" s="26">
        <v>632367844.39999998</v>
      </c>
      <c r="E18740" s="26">
        <v>561435367.96000004</v>
      </c>
    </row>
    <row r="18741" spans="1:5" x14ac:dyDescent="0.25">
      <c r="A18741">
        <v>0</v>
      </c>
      <c r="B18741" s="35" t="str">
        <f t="shared" si="294"/>
        <v>F1-P110.</v>
      </c>
      <c r="C18741" s="25" t="s">
        <v>225</v>
      </c>
      <c r="D18741" s="26">
        <v>632367844.39999998</v>
      </c>
      <c r="E18741" s="26">
        <v>561435367.96000004</v>
      </c>
    </row>
    <row r="18742" spans="1:5" x14ac:dyDescent="0.25">
      <c r="A18742">
        <v>0</v>
      </c>
      <c r="B18742" s="35" t="str">
        <f t="shared" si="294"/>
        <v>18400013</v>
      </c>
      <c r="C18742" s="32" t="s">
        <v>1818</v>
      </c>
      <c r="D18742" s="33">
        <v>5440.56</v>
      </c>
      <c r="E18742" s="33">
        <v>-607698.13</v>
      </c>
    </row>
    <row r="18743" spans="1:5" x14ac:dyDescent="0.25">
      <c r="A18743">
        <v>0</v>
      </c>
      <c r="B18743" s="35" t="str">
        <f t="shared" si="294"/>
        <v xml:space="preserve">F184    </v>
      </c>
      <c r="C18743" s="25" t="s">
        <v>788</v>
      </c>
      <c r="D18743" s="26">
        <v>5440.56</v>
      </c>
      <c r="E18743" s="26">
        <v>-607698.13</v>
      </c>
    </row>
    <row r="18744" spans="1:5" x14ac:dyDescent="0.25">
      <c r="A18744">
        <v>0</v>
      </c>
      <c r="B18744" s="35" t="str">
        <f t="shared" si="294"/>
        <v>F1-P110.</v>
      </c>
      <c r="C18744" s="25" t="s">
        <v>226</v>
      </c>
      <c r="D18744" s="26">
        <v>5440.56</v>
      </c>
      <c r="E18744" s="26">
        <v>-607698.13</v>
      </c>
    </row>
    <row r="18745" spans="1:5" x14ac:dyDescent="0.25">
      <c r="A18745">
        <v>0</v>
      </c>
      <c r="B18745" s="35" t="str">
        <f t="shared" si="294"/>
        <v>18500003</v>
      </c>
      <c r="C18745" s="32" t="s">
        <v>789</v>
      </c>
      <c r="D18745" s="33">
        <v>145945.89000000001</v>
      </c>
      <c r="E18745" s="33">
        <v>143493.98000000001</v>
      </c>
    </row>
    <row r="18746" spans="1:5" x14ac:dyDescent="0.25">
      <c r="A18746">
        <v>0</v>
      </c>
      <c r="B18746" s="35" t="str">
        <f t="shared" si="294"/>
        <v xml:space="preserve">F185    </v>
      </c>
      <c r="C18746" s="25" t="s">
        <v>790</v>
      </c>
      <c r="D18746" s="26">
        <v>145945.89000000001</v>
      </c>
      <c r="E18746" s="26">
        <v>143493.98000000001</v>
      </c>
    </row>
    <row r="18747" spans="1:5" x14ac:dyDescent="0.25">
      <c r="A18747">
        <v>0</v>
      </c>
      <c r="B18747" s="35" t="str">
        <f t="shared" si="294"/>
        <v>F1-P110.</v>
      </c>
      <c r="C18747" s="25" t="s">
        <v>227</v>
      </c>
      <c r="D18747" s="26">
        <v>145945.89000000001</v>
      </c>
      <c r="E18747" s="26">
        <v>143493.98000000001</v>
      </c>
    </row>
    <row r="18748" spans="1:5" x14ac:dyDescent="0.25">
      <c r="A18748">
        <v>0</v>
      </c>
      <c r="B18748" s="35" t="str">
        <f t="shared" si="294"/>
        <v>18600013</v>
      </c>
      <c r="C18748" s="32" t="s">
        <v>792</v>
      </c>
      <c r="D18748" s="33">
        <v>3351288.88</v>
      </c>
      <c r="E18748" s="33">
        <v>3896846.77</v>
      </c>
    </row>
    <row r="18749" spans="1:5" x14ac:dyDescent="0.25">
      <c r="A18749">
        <v>0</v>
      </c>
      <c r="B18749" s="35" t="str">
        <f t="shared" si="294"/>
        <v>18600053</v>
      </c>
      <c r="C18749" s="32" t="s">
        <v>793</v>
      </c>
      <c r="D18749" s="33">
        <v>6329825.1100000003</v>
      </c>
      <c r="E18749" s="33">
        <v>6523426.4000000004</v>
      </c>
    </row>
    <row r="18750" spans="1:5" x14ac:dyDescent="0.25">
      <c r="A18750">
        <v>0</v>
      </c>
      <c r="B18750" s="35" t="str">
        <f t="shared" si="294"/>
        <v>18600091</v>
      </c>
      <c r="C18750" s="32" t="s">
        <v>794</v>
      </c>
      <c r="D18750" s="33">
        <v>9837.34</v>
      </c>
      <c r="E18750" s="33">
        <v>10944.26</v>
      </c>
    </row>
    <row r="18751" spans="1:5" x14ac:dyDescent="0.25">
      <c r="A18751">
        <v>0</v>
      </c>
      <c r="B18751" s="35" t="str">
        <f t="shared" si="294"/>
        <v>18600122</v>
      </c>
      <c r="C18751" s="32" t="s">
        <v>795</v>
      </c>
      <c r="D18751" s="33">
        <v>7074.85</v>
      </c>
      <c r="E18751" s="33">
        <v>-10668.49</v>
      </c>
    </row>
    <row r="18752" spans="1:5" x14ac:dyDescent="0.25">
      <c r="A18752">
        <v>0</v>
      </c>
      <c r="B18752" s="35" t="str">
        <f t="shared" si="294"/>
        <v>18600123</v>
      </c>
      <c r="C18752" s="32" t="s">
        <v>796</v>
      </c>
      <c r="D18752" s="33">
        <v>0</v>
      </c>
      <c r="E18752" s="33">
        <v>377.14</v>
      </c>
    </row>
    <row r="18753" spans="1:5" x14ac:dyDescent="0.25">
      <c r="A18753">
        <v>0</v>
      </c>
      <c r="B18753" s="35" t="str">
        <f t="shared" si="294"/>
        <v>18600143</v>
      </c>
      <c r="C18753" s="32" t="s">
        <v>797</v>
      </c>
      <c r="D18753" s="33">
        <v>38413.370000000003</v>
      </c>
      <c r="E18753" s="33">
        <v>63153.96</v>
      </c>
    </row>
    <row r="18754" spans="1:5" x14ac:dyDescent="0.25">
      <c r="A18754">
        <v>0</v>
      </c>
      <c r="B18754" s="35" t="str">
        <f t="shared" si="294"/>
        <v>18600203</v>
      </c>
      <c r="C18754" s="32" t="s">
        <v>798</v>
      </c>
      <c r="D18754" s="33">
        <v>102081.68</v>
      </c>
      <c r="E18754" s="33">
        <v>0</v>
      </c>
    </row>
    <row r="18755" spans="1:5" x14ac:dyDescent="0.25">
      <c r="A18755">
        <v>0</v>
      </c>
      <c r="B18755" s="35" t="str">
        <f t="shared" si="294"/>
        <v>18600291</v>
      </c>
      <c r="C18755" s="32" t="s">
        <v>1819</v>
      </c>
      <c r="D18755" s="33">
        <v>19899.37</v>
      </c>
      <c r="E18755" s="33">
        <v>19899.37</v>
      </c>
    </row>
    <row r="18756" spans="1:5" x14ac:dyDescent="0.25">
      <c r="A18756">
        <v>0</v>
      </c>
      <c r="B18756" s="35" t="str">
        <f t="shared" si="294"/>
        <v>18600293</v>
      </c>
      <c r="C18756" s="32" t="s">
        <v>1885</v>
      </c>
      <c r="D18756" s="33">
        <v>0</v>
      </c>
      <c r="E18756" s="33">
        <v>93333.68</v>
      </c>
    </row>
    <row r="18757" spans="1:5" x14ac:dyDescent="0.25">
      <c r="A18757">
        <v>0</v>
      </c>
      <c r="B18757" s="35" t="str">
        <f t="shared" si="294"/>
        <v>18600363</v>
      </c>
      <c r="C18757" s="32" t="s">
        <v>800</v>
      </c>
      <c r="D18757" s="33">
        <v>0</v>
      </c>
      <c r="E18757" s="33">
        <v>0</v>
      </c>
    </row>
    <row r="18758" spans="1:5" x14ac:dyDescent="0.25">
      <c r="A18758">
        <v>0</v>
      </c>
      <c r="B18758" s="35" t="str">
        <f t="shared" si="294"/>
        <v>18600383</v>
      </c>
      <c r="C18758" s="32" t="s">
        <v>1820</v>
      </c>
      <c r="D18758" s="33">
        <v>0</v>
      </c>
      <c r="E18758" s="33">
        <v>56828</v>
      </c>
    </row>
    <row r="18759" spans="1:5" x14ac:dyDescent="0.25">
      <c r="A18759">
        <v>0</v>
      </c>
      <c r="B18759" s="35" t="str">
        <f t="shared" si="294"/>
        <v>18600403</v>
      </c>
      <c r="C18759" s="32" t="s">
        <v>801</v>
      </c>
      <c r="D18759" s="33">
        <v>948621.34</v>
      </c>
      <c r="E18759" s="33">
        <v>901581.33</v>
      </c>
    </row>
    <row r="18760" spans="1:5" x14ac:dyDescent="0.25">
      <c r="A18760">
        <v>0</v>
      </c>
      <c r="B18760" s="35" t="str">
        <f t="shared" si="294"/>
        <v>18600443</v>
      </c>
      <c r="C18760" s="32" t="s">
        <v>802</v>
      </c>
      <c r="D18760" s="33">
        <v>0</v>
      </c>
      <c r="E18760" s="33">
        <v>0</v>
      </c>
    </row>
    <row r="18761" spans="1:5" x14ac:dyDescent="0.25">
      <c r="A18761">
        <v>0</v>
      </c>
      <c r="B18761" s="35" t="str">
        <f t="shared" si="294"/>
        <v>18600512</v>
      </c>
      <c r="C18761" s="32" t="s">
        <v>803</v>
      </c>
      <c r="D18761" s="33">
        <v>0</v>
      </c>
      <c r="E18761" s="33">
        <v>13695639.060000001</v>
      </c>
    </row>
    <row r="18762" spans="1:5" x14ac:dyDescent="0.25">
      <c r="A18762">
        <v>0</v>
      </c>
      <c r="B18762" s="35" t="str">
        <f t="shared" si="294"/>
        <v>18600513</v>
      </c>
      <c r="C18762" s="32" t="s">
        <v>1886</v>
      </c>
      <c r="D18762" s="33">
        <v>0</v>
      </c>
      <c r="E18762" s="33">
        <v>-143902.99</v>
      </c>
    </row>
    <row r="18763" spans="1:5" x14ac:dyDescent="0.25">
      <c r="A18763">
        <v>0</v>
      </c>
      <c r="B18763" s="35" t="str">
        <f t="shared" si="294"/>
        <v>18600561</v>
      </c>
      <c r="C18763" s="32" t="s">
        <v>804</v>
      </c>
      <c r="D18763" s="33">
        <v>8018182</v>
      </c>
      <c r="E18763" s="33">
        <v>8047782</v>
      </c>
    </row>
    <row r="18764" spans="1:5" x14ac:dyDescent="0.25">
      <c r="A18764">
        <v>0</v>
      </c>
      <c r="B18764" s="35" t="str">
        <f t="shared" si="294"/>
        <v>18600571</v>
      </c>
      <c r="C18764" s="32" t="s">
        <v>805</v>
      </c>
      <c r="D18764" s="33">
        <v>61453331.560000002</v>
      </c>
      <c r="E18764" s="33">
        <v>60980358.170000002</v>
      </c>
    </row>
    <row r="18765" spans="1:5" x14ac:dyDescent="0.25">
      <c r="A18765">
        <v>0</v>
      </c>
      <c r="B18765" s="35" t="str">
        <f t="shared" si="294"/>
        <v>18600573</v>
      </c>
      <c r="C18765" s="32" t="s">
        <v>806</v>
      </c>
      <c r="D18765" s="33">
        <v>7734211</v>
      </c>
      <c r="E18765" s="33">
        <v>7599685</v>
      </c>
    </row>
    <row r="18766" spans="1:5" x14ac:dyDescent="0.25">
      <c r="A18766">
        <v>0</v>
      </c>
      <c r="B18766" s="35" t="str">
        <f t="shared" si="294"/>
        <v>18600751</v>
      </c>
      <c r="C18766" s="32" t="s">
        <v>807</v>
      </c>
      <c r="D18766" s="33">
        <v>2326734.1800000002</v>
      </c>
      <c r="E18766" s="33">
        <v>2299298.06</v>
      </c>
    </row>
    <row r="18767" spans="1:5" x14ac:dyDescent="0.25">
      <c r="A18767">
        <v>0</v>
      </c>
      <c r="B18767" s="35" t="str">
        <f t="shared" si="294"/>
        <v>18600761</v>
      </c>
      <c r="C18767" s="32" t="s">
        <v>808</v>
      </c>
      <c r="D18767" s="33">
        <v>990976.46</v>
      </c>
      <c r="E18767" s="33">
        <v>957572.72</v>
      </c>
    </row>
    <row r="18768" spans="1:5" x14ac:dyDescent="0.25">
      <c r="A18768">
        <v>0</v>
      </c>
      <c r="B18768" s="35" t="str">
        <f t="shared" si="294"/>
        <v>18600771</v>
      </c>
      <c r="C18768" s="32" t="s">
        <v>809</v>
      </c>
      <c r="D18768" s="33">
        <v>2401901.34</v>
      </c>
      <c r="E18768" s="33">
        <v>2371931.48</v>
      </c>
    </row>
    <row r="18769" spans="1:5" x14ac:dyDescent="0.25">
      <c r="A18769">
        <v>0</v>
      </c>
      <c r="B18769" s="35" t="str">
        <f t="shared" si="294"/>
        <v>18600781</v>
      </c>
      <c r="C18769" s="32" t="s">
        <v>810</v>
      </c>
      <c r="D18769" s="33">
        <v>1265819.3400000001</v>
      </c>
      <c r="E18769" s="33">
        <v>1223151.3</v>
      </c>
    </row>
    <row r="18770" spans="1:5" x14ac:dyDescent="0.25">
      <c r="A18770">
        <v>0</v>
      </c>
      <c r="B18770" s="35" t="str">
        <f t="shared" si="294"/>
        <v>18600861</v>
      </c>
      <c r="C18770" s="32" t="s">
        <v>811</v>
      </c>
      <c r="D18770" s="33">
        <v>0</v>
      </c>
      <c r="E18770" s="33">
        <v>0</v>
      </c>
    </row>
    <row r="18771" spans="1:5" x14ac:dyDescent="0.25">
      <c r="A18771">
        <v>0</v>
      </c>
      <c r="B18771" s="35" t="str">
        <f t="shared" si="294"/>
        <v>18600941</v>
      </c>
      <c r="C18771" s="32" t="s">
        <v>1821</v>
      </c>
      <c r="D18771" s="33">
        <v>14999.36</v>
      </c>
      <c r="E18771" s="33">
        <v>5000</v>
      </c>
    </row>
    <row r="18772" spans="1:5" x14ac:dyDescent="0.25">
      <c r="A18772">
        <v>0</v>
      </c>
      <c r="B18772" s="35" t="str">
        <f t="shared" si="294"/>
        <v>18600943</v>
      </c>
      <c r="C18772" s="32" t="s">
        <v>813</v>
      </c>
      <c r="D18772" s="33">
        <v>206244.56</v>
      </c>
      <c r="E18772" s="33">
        <v>141114.68</v>
      </c>
    </row>
    <row r="18773" spans="1:5" x14ac:dyDescent="0.25">
      <c r="A18773">
        <v>0</v>
      </c>
      <c r="B18773" s="35" t="str">
        <f t="shared" si="294"/>
        <v>18601013</v>
      </c>
      <c r="C18773" s="32" t="s">
        <v>814</v>
      </c>
      <c r="D18773" s="33">
        <v>-31265.49</v>
      </c>
      <c r="E18773" s="33">
        <v>112637.5</v>
      </c>
    </row>
    <row r="18774" spans="1:5" x14ac:dyDescent="0.25">
      <c r="A18774">
        <v>0</v>
      </c>
      <c r="B18774" s="35" t="str">
        <f t="shared" si="294"/>
        <v>18601173</v>
      </c>
      <c r="C18774" s="32" t="s">
        <v>1822</v>
      </c>
      <c r="D18774" s="33">
        <v>137265.97</v>
      </c>
      <c r="E18774" s="33">
        <v>0</v>
      </c>
    </row>
    <row r="18775" spans="1:5" x14ac:dyDescent="0.25">
      <c r="A18775">
        <v>0</v>
      </c>
      <c r="B18775" s="35" t="str">
        <f t="shared" si="294"/>
        <v>18601183</v>
      </c>
      <c r="C18775" s="32" t="s">
        <v>815</v>
      </c>
      <c r="D18775" s="33">
        <v>0</v>
      </c>
      <c r="E18775" s="33">
        <v>0</v>
      </c>
    </row>
    <row r="18776" spans="1:5" x14ac:dyDescent="0.25">
      <c r="A18776">
        <v>0</v>
      </c>
      <c r="B18776" s="35" t="str">
        <f t="shared" si="294"/>
        <v>18601502</v>
      </c>
      <c r="C18776" s="32" t="s">
        <v>816</v>
      </c>
      <c r="D18776" s="33">
        <v>123691.67</v>
      </c>
      <c r="E18776" s="33">
        <v>122044.86</v>
      </c>
    </row>
    <row r="18777" spans="1:5" x14ac:dyDescent="0.25">
      <c r="A18777">
        <v>0</v>
      </c>
      <c r="B18777" s="35" t="str">
        <f t="shared" si="294"/>
        <v>18603001</v>
      </c>
      <c r="C18777" s="32" t="s">
        <v>817</v>
      </c>
      <c r="D18777" s="33">
        <v>0</v>
      </c>
      <c r="E18777" s="33">
        <v>535184.75</v>
      </c>
    </row>
    <row r="18778" spans="1:5" x14ac:dyDescent="0.25">
      <c r="A18778">
        <v>0</v>
      </c>
      <c r="B18778" s="35" t="str">
        <f t="shared" si="294"/>
        <v>18603003</v>
      </c>
      <c r="C18778" s="32" t="s">
        <v>818</v>
      </c>
      <c r="D18778" s="33">
        <v>1533276.95</v>
      </c>
      <c r="E18778" s="33">
        <v>1559194.73</v>
      </c>
    </row>
    <row r="18779" spans="1:5" x14ac:dyDescent="0.25">
      <c r="A18779">
        <v>0</v>
      </c>
      <c r="B18779" s="35" t="str">
        <f t="shared" ref="B18779:B18842" si="295">LEFT(C18779,8)</f>
        <v>18603011</v>
      </c>
      <c r="C18779" s="32" t="s">
        <v>819</v>
      </c>
      <c r="D18779" s="33">
        <v>1503441.16</v>
      </c>
      <c r="E18779" s="33">
        <v>1312728.22</v>
      </c>
    </row>
    <row r="18780" spans="1:5" x14ac:dyDescent="0.25">
      <c r="A18780">
        <v>0</v>
      </c>
      <c r="B18780" s="35" t="str">
        <f t="shared" si="295"/>
        <v>18603021</v>
      </c>
      <c r="C18780" s="32" t="s">
        <v>820</v>
      </c>
      <c r="D18780" s="33">
        <v>5185676.08</v>
      </c>
      <c r="E18780" s="33">
        <v>4836161.9800000004</v>
      </c>
    </row>
    <row r="18781" spans="1:5" x14ac:dyDescent="0.25">
      <c r="A18781">
        <v>0</v>
      </c>
      <c r="B18781" s="35" t="str">
        <f t="shared" si="295"/>
        <v>18603031</v>
      </c>
      <c r="C18781" s="32" t="s">
        <v>821</v>
      </c>
      <c r="D18781" s="33">
        <v>1047845.43</v>
      </c>
      <c r="E18781" s="33">
        <v>1393971.39</v>
      </c>
    </row>
    <row r="18782" spans="1:5" x14ac:dyDescent="0.25">
      <c r="A18782">
        <v>0</v>
      </c>
      <c r="B18782" s="35" t="str">
        <f t="shared" si="295"/>
        <v>18603041</v>
      </c>
      <c r="C18782" s="32" t="s">
        <v>822</v>
      </c>
      <c r="D18782" s="33">
        <v>670494.4</v>
      </c>
      <c r="E18782" s="33">
        <v>792404.26</v>
      </c>
    </row>
    <row r="18783" spans="1:5" x14ac:dyDescent="0.25">
      <c r="A18783">
        <v>0</v>
      </c>
      <c r="B18783" s="35" t="str">
        <f t="shared" si="295"/>
        <v>18603061</v>
      </c>
      <c r="C18783" s="32" t="s">
        <v>823</v>
      </c>
      <c r="D18783" s="33">
        <v>2525190.61</v>
      </c>
      <c r="E18783" s="33">
        <v>2404943.4700000002</v>
      </c>
    </row>
    <row r="18784" spans="1:5" x14ac:dyDescent="0.25">
      <c r="A18784">
        <v>0</v>
      </c>
      <c r="B18784" s="35" t="str">
        <f t="shared" si="295"/>
        <v>18603081</v>
      </c>
      <c r="C18784" s="32" t="s">
        <v>824</v>
      </c>
      <c r="D18784" s="33">
        <v>10000</v>
      </c>
      <c r="E18784" s="33">
        <v>10000</v>
      </c>
    </row>
    <row r="18785" spans="1:5" x14ac:dyDescent="0.25">
      <c r="A18785">
        <v>0</v>
      </c>
      <c r="B18785" s="35" t="str">
        <f t="shared" si="295"/>
        <v>18603091</v>
      </c>
      <c r="C18785" s="32" t="s">
        <v>825</v>
      </c>
      <c r="D18785" s="33">
        <v>12500</v>
      </c>
      <c r="E18785" s="33">
        <v>12500</v>
      </c>
    </row>
    <row r="18786" spans="1:5" x14ac:dyDescent="0.25">
      <c r="A18786">
        <v>0</v>
      </c>
      <c r="B18786" s="35" t="str">
        <f t="shared" si="295"/>
        <v>18604001</v>
      </c>
      <c r="C18786" s="32" t="s">
        <v>826</v>
      </c>
      <c r="D18786" s="33">
        <v>0</v>
      </c>
      <c r="E18786" s="33">
        <v>1091188.76</v>
      </c>
    </row>
    <row r="18787" spans="1:5" x14ac:dyDescent="0.25">
      <c r="A18787">
        <v>0</v>
      </c>
      <c r="B18787" s="35" t="str">
        <f t="shared" si="295"/>
        <v>18604011</v>
      </c>
      <c r="C18787" s="32" t="s">
        <v>827</v>
      </c>
      <c r="D18787" s="33">
        <v>0</v>
      </c>
      <c r="E18787" s="33">
        <v>828572.1</v>
      </c>
    </row>
    <row r="18788" spans="1:5" x14ac:dyDescent="0.25">
      <c r="A18788">
        <v>0</v>
      </c>
      <c r="B18788" s="35" t="str">
        <f t="shared" si="295"/>
        <v>18604021</v>
      </c>
      <c r="C18788" s="32" t="s">
        <v>828</v>
      </c>
      <c r="D18788" s="33">
        <v>0</v>
      </c>
      <c r="E18788" s="33">
        <v>206639.68</v>
      </c>
    </row>
    <row r="18789" spans="1:5" x14ac:dyDescent="0.25">
      <c r="A18789">
        <v>0</v>
      </c>
      <c r="B18789" s="35" t="str">
        <f t="shared" si="295"/>
        <v>18604031</v>
      </c>
      <c r="C18789" s="32" t="s">
        <v>829</v>
      </c>
      <c r="D18789" s="33">
        <v>0</v>
      </c>
      <c r="E18789" s="33">
        <v>659483.16</v>
      </c>
    </row>
    <row r="18790" spans="1:5" x14ac:dyDescent="0.25">
      <c r="A18790">
        <v>0</v>
      </c>
      <c r="B18790" s="35" t="str">
        <f t="shared" si="295"/>
        <v>18604041</v>
      </c>
      <c r="C18790" s="32" t="s">
        <v>830</v>
      </c>
      <c r="D18790" s="33">
        <v>0</v>
      </c>
      <c r="E18790" s="33">
        <v>1493408.14</v>
      </c>
    </row>
    <row r="18791" spans="1:5" x14ac:dyDescent="0.25">
      <c r="A18791">
        <v>0</v>
      </c>
      <c r="B18791" s="35" t="str">
        <f t="shared" si="295"/>
        <v>18605011</v>
      </c>
      <c r="C18791" s="32" t="s">
        <v>831</v>
      </c>
      <c r="D18791" s="33">
        <v>3104992.2</v>
      </c>
      <c r="E18791" s="33">
        <v>3743916.69</v>
      </c>
    </row>
    <row r="18792" spans="1:5" x14ac:dyDescent="0.25">
      <c r="A18792">
        <v>0</v>
      </c>
      <c r="B18792" s="35" t="str">
        <f t="shared" si="295"/>
        <v>18605021</v>
      </c>
      <c r="C18792" s="32" t="s">
        <v>832</v>
      </c>
      <c r="D18792" s="33">
        <v>3484296.87</v>
      </c>
      <c r="E18792" s="33">
        <v>2692531.97</v>
      </c>
    </row>
    <row r="18793" spans="1:5" x14ac:dyDescent="0.25">
      <c r="A18793">
        <v>0</v>
      </c>
      <c r="B18793" s="35" t="str">
        <f t="shared" si="295"/>
        <v>18605031</v>
      </c>
      <c r="C18793" s="32" t="s">
        <v>1823</v>
      </c>
      <c r="D18793" s="33">
        <v>354831.08</v>
      </c>
      <c r="E18793" s="33">
        <v>-0.12</v>
      </c>
    </row>
    <row r="18794" spans="1:5" x14ac:dyDescent="0.25">
      <c r="A18794">
        <v>0</v>
      </c>
      <c r="B18794" s="35" t="str">
        <f t="shared" si="295"/>
        <v>18605041</v>
      </c>
      <c r="C18794" s="32" t="s">
        <v>833</v>
      </c>
      <c r="D18794" s="33">
        <v>2837299.12</v>
      </c>
      <c r="E18794" s="33">
        <v>2667466.75</v>
      </c>
    </row>
    <row r="18795" spans="1:5" x14ac:dyDescent="0.25">
      <c r="A18795">
        <v>0</v>
      </c>
      <c r="B18795" s="35" t="str">
        <f t="shared" si="295"/>
        <v>18605051</v>
      </c>
      <c r="C18795" s="32" t="s">
        <v>834</v>
      </c>
      <c r="D18795" s="33">
        <v>3773575.45</v>
      </c>
      <c r="E18795" s="33">
        <v>3773575.45</v>
      </c>
    </row>
    <row r="18796" spans="1:5" x14ac:dyDescent="0.25">
      <c r="A18796">
        <v>0</v>
      </c>
      <c r="B18796" s="35" t="str">
        <f t="shared" si="295"/>
        <v>18605061</v>
      </c>
      <c r="C18796" s="32" t="s">
        <v>835</v>
      </c>
      <c r="D18796" s="33">
        <v>1529762.46</v>
      </c>
      <c r="E18796" s="33">
        <v>1311224.94</v>
      </c>
    </row>
    <row r="18797" spans="1:5" x14ac:dyDescent="0.25">
      <c r="A18797">
        <v>0</v>
      </c>
      <c r="B18797" s="35" t="str">
        <f t="shared" si="295"/>
        <v>18605071</v>
      </c>
      <c r="C18797" s="32" t="s">
        <v>836</v>
      </c>
      <c r="D18797" s="33">
        <v>2157311.7999999998</v>
      </c>
      <c r="E18797" s="33">
        <v>1955063.8</v>
      </c>
    </row>
    <row r="18798" spans="1:5" x14ac:dyDescent="0.25">
      <c r="A18798">
        <v>0</v>
      </c>
      <c r="B18798" s="35" t="str">
        <f t="shared" si="295"/>
        <v>18605081</v>
      </c>
      <c r="C18798" s="32" t="s">
        <v>837</v>
      </c>
      <c r="D18798" s="33">
        <v>0</v>
      </c>
      <c r="E18798" s="33">
        <v>1442896.39</v>
      </c>
    </row>
    <row r="18799" spans="1:5" x14ac:dyDescent="0.25">
      <c r="A18799">
        <v>0</v>
      </c>
      <c r="B18799" s="35" t="str">
        <f t="shared" si="295"/>
        <v>18605091</v>
      </c>
      <c r="C18799" s="32" t="s">
        <v>1904</v>
      </c>
      <c r="D18799" s="33">
        <v>0</v>
      </c>
      <c r="E18799" s="33">
        <v>14741.18</v>
      </c>
    </row>
    <row r="18800" spans="1:5" x14ac:dyDescent="0.25">
      <c r="A18800">
        <v>0</v>
      </c>
      <c r="B18800" s="35" t="str">
        <f t="shared" si="295"/>
        <v>18608001</v>
      </c>
      <c r="C18800" s="32" t="s">
        <v>838</v>
      </c>
      <c r="D18800" s="33">
        <v>443378.14</v>
      </c>
      <c r="E18800" s="33">
        <v>446845.94</v>
      </c>
    </row>
    <row r="18801" spans="1:5" x14ac:dyDescent="0.25">
      <c r="A18801">
        <v>0</v>
      </c>
      <c r="B18801" s="35" t="str">
        <f t="shared" si="295"/>
        <v>18608002</v>
      </c>
      <c r="C18801" s="32" t="s">
        <v>839</v>
      </c>
      <c r="D18801" s="33">
        <v>628937.44999999995</v>
      </c>
      <c r="E18801" s="33">
        <v>728781.59</v>
      </c>
    </row>
    <row r="18802" spans="1:5" x14ac:dyDescent="0.25">
      <c r="A18802">
        <v>0</v>
      </c>
      <c r="B18802" s="35" t="str">
        <f t="shared" si="295"/>
        <v>18608011</v>
      </c>
      <c r="C18802" s="32" t="s">
        <v>840</v>
      </c>
      <c r="D18802" s="33">
        <v>350000</v>
      </c>
      <c r="E18802" s="33">
        <v>346532.2</v>
      </c>
    </row>
    <row r="18803" spans="1:5" x14ac:dyDescent="0.25">
      <c r="A18803">
        <v>0</v>
      </c>
      <c r="B18803" s="35" t="str">
        <f t="shared" si="295"/>
        <v>18608012</v>
      </c>
      <c r="C18803" s="32" t="s">
        <v>841</v>
      </c>
      <c r="D18803" s="33">
        <v>100000</v>
      </c>
      <c r="E18803" s="33">
        <v>155.86000000000001</v>
      </c>
    </row>
    <row r="18804" spans="1:5" x14ac:dyDescent="0.25">
      <c r="A18804">
        <v>0</v>
      </c>
      <c r="B18804" s="35" t="str">
        <f t="shared" si="295"/>
        <v>18608021</v>
      </c>
      <c r="C18804" s="32" t="s">
        <v>1824</v>
      </c>
      <c r="D18804" s="33">
        <v>2254508.17</v>
      </c>
      <c r="E18804" s="33">
        <v>2254508.17</v>
      </c>
    </row>
    <row r="18805" spans="1:5" x14ac:dyDescent="0.25">
      <c r="A18805">
        <v>0</v>
      </c>
      <c r="B18805" s="35" t="str">
        <f t="shared" si="295"/>
        <v>18608031</v>
      </c>
      <c r="C18805" s="32" t="s">
        <v>842</v>
      </c>
      <c r="D18805" s="33">
        <v>50000</v>
      </c>
      <c r="E18805" s="33">
        <v>50000</v>
      </c>
    </row>
    <row r="18806" spans="1:5" x14ac:dyDescent="0.25">
      <c r="A18806">
        <v>0</v>
      </c>
      <c r="B18806" s="35" t="str">
        <f t="shared" si="295"/>
        <v>18608041</v>
      </c>
      <c r="C18806" s="32" t="s">
        <v>843</v>
      </c>
      <c r="D18806" s="33">
        <v>1614074.54</v>
      </c>
      <c r="E18806" s="33">
        <v>2060115.99</v>
      </c>
    </row>
    <row r="18807" spans="1:5" x14ac:dyDescent="0.25">
      <c r="A18807">
        <v>0</v>
      </c>
      <c r="B18807" s="35" t="str">
        <f t="shared" si="295"/>
        <v>18608051</v>
      </c>
      <c r="C18807" s="32" t="s">
        <v>844</v>
      </c>
      <c r="D18807" s="33">
        <v>2925000</v>
      </c>
      <c r="E18807" s="33">
        <v>2478137.3199999998</v>
      </c>
    </row>
    <row r="18808" spans="1:5" x14ac:dyDescent="0.25">
      <c r="A18808">
        <v>0</v>
      </c>
      <c r="B18808" s="35" t="str">
        <f t="shared" si="295"/>
        <v>18608062</v>
      </c>
      <c r="C18808" s="32" t="s">
        <v>845</v>
      </c>
      <c r="D18808" s="33">
        <v>-50267724.640000001</v>
      </c>
      <c r="E18808" s="33">
        <v>-50267724.640000001</v>
      </c>
    </row>
    <row r="18809" spans="1:5" x14ac:dyDescent="0.25">
      <c r="A18809">
        <v>0</v>
      </c>
      <c r="B18809" s="35" t="str">
        <f t="shared" si="295"/>
        <v>18608081</v>
      </c>
      <c r="C18809" s="32" t="s">
        <v>846</v>
      </c>
      <c r="D18809" s="33">
        <v>669654.71</v>
      </c>
      <c r="E18809" s="33">
        <v>669654.71</v>
      </c>
    </row>
    <row r="18810" spans="1:5" x14ac:dyDescent="0.25">
      <c r="A18810">
        <v>0</v>
      </c>
      <c r="B18810" s="35" t="str">
        <f t="shared" si="295"/>
        <v>18608111</v>
      </c>
      <c r="C18810" s="32" t="s">
        <v>847</v>
      </c>
      <c r="D18810" s="33">
        <v>250000</v>
      </c>
      <c r="E18810" s="33">
        <v>250000</v>
      </c>
    </row>
    <row r="18811" spans="1:5" x14ac:dyDescent="0.25">
      <c r="A18811">
        <v>0</v>
      </c>
      <c r="B18811" s="35" t="str">
        <f t="shared" si="295"/>
        <v>18608112</v>
      </c>
      <c r="C18811" s="32" t="s">
        <v>848</v>
      </c>
      <c r="D18811" s="33">
        <v>39098452.350000001</v>
      </c>
      <c r="E18811" s="33">
        <v>39184274.43</v>
      </c>
    </row>
    <row r="18812" spans="1:5" x14ac:dyDescent="0.25">
      <c r="A18812">
        <v>0</v>
      </c>
      <c r="B18812" s="35" t="str">
        <f t="shared" si="295"/>
        <v>18608141</v>
      </c>
      <c r="C18812" s="32" t="s">
        <v>849</v>
      </c>
      <c r="D18812" s="33">
        <v>224879.76</v>
      </c>
      <c r="E18812" s="33">
        <v>224879.76</v>
      </c>
    </row>
    <row r="18813" spans="1:5" x14ac:dyDescent="0.25">
      <c r="A18813">
        <v>0</v>
      </c>
      <c r="B18813" s="35" t="str">
        <f t="shared" si="295"/>
        <v>18608151</v>
      </c>
      <c r="C18813" s="32" t="s">
        <v>850</v>
      </c>
      <c r="D18813" s="33">
        <v>75000</v>
      </c>
      <c r="E18813" s="33">
        <v>75000</v>
      </c>
    </row>
    <row r="18814" spans="1:5" x14ac:dyDescent="0.25">
      <c r="A18814">
        <v>0</v>
      </c>
      <c r="B18814" s="35" t="str">
        <f t="shared" si="295"/>
        <v>18608171</v>
      </c>
      <c r="C18814" s="32" t="s">
        <v>1825</v>
      </c>
      <c r="D18814" s="33">
        <v>212588.68</v>
      </c>
      <c r="E18814" s="33">
        <v>212588.68</v>
      </c>
    </row>
    <row r="18815" spans="1:5" x14ac:dyDescent="0.25">
      <c r="A18815">
        <v>0</v>
      </c>
      <c r="B18815" s="35" t="str">
        <f t="shared" si="295"/>
        <v>18608181</v>
      </c>
      <c r="C18815" s="32" t="s">
        <v>851</v>
      </c>
      <c r="D18815" s="33">
        <v>50000</v>
      </c>
      <c r="E18815" s="33">
        <v>50000</v>
      </c>
    </row>
    <row r="18816" spans="1:5" x14ac:dyDescent="0.25">
      <c r="A18816">
        <v>0</v>
      </c>
      <c r="B18816" s="35" t="str">
        <f t="shared" si="295"/>
        <v>18608191</v>
      </c>
      <c r="C18816" s="32" t="s">
        <v>1826</v>
      </c>
      <c r="D18816" s="33">
        <v>400495.47</v>
      </c>
      <c r="E18816" s="33">
        <v>400495.47</v>
      </c>
    </row>
    <row r="18817" spans="1:5" x14ac:dyDescent="0.25">
      <c r="A18817">
        <v>0</v>
      </c>
      <c r="B18817" s="35" t="str">
        <f t="shared" si="295"/>
        <v>18608211</v>
      </c>
      <c r="C18817" s="32" t="s">
        <v>1827</v>
      </c>
      <c r="D18817" s="33">
        <v>111880.23</v>
      </c>
      <c r="E18817" s="33">
        <v>111880.23</v>
      </c>
    </row>
    <row r="18818" spans="1:5" x14ac:dyDescent="0.25">
      <c r="A18818">
        <v>0</v>
      </c>
      <c r="B18818" s="35" t="str">
        <f t="shared" si="295"/>
        <v>18608212</v>
      </c>
      <c r="C18818" s="32" t="s">
        <v>852</v>
      </c>
      <c r="D18818" s="33">
        <v>1475797.7</v>
      </c>
      <c r="E18818" s="33">
        <v>1475797.7</v>
      </c>
    </row>
    <row r="18819" spans="1:5" x14ac:dyDescent="0.25">
      <c r="A18819">
        <v>0</v>
      </c>
      <c r="B18819" s="35" t="str">
        <f t="shared" si="295"/>
        <v>18608221</v>
      </c>
      <c r="C18819" s="32" t="s">
        <v>1828</v>
      </c>
      <c r="D18819" s="33">
        <v>114999.83</v>
      </c>
      <c r="E18819" s="33">
        <v>114999.83</v>
      </c>
    </row>
    <row r="18820" spans="1:5" x14ac:dyDescent="0.25">
      <c r="A18820">
        <v>0</v>
      </c>
      <c r="B18820" s="35" t="str">
        <f t="shared" si="295"/>
        <v>18608231</v>
      </c>
      <c r="C18820" s="32" t="s">
        <v>853</v>
      </c>
      <c r="D18820" s="33">
        <v>231698.24</v>
      </c>
      <c r="E18820" s="33">
        <v>231698.24</v>
      </c>
    </row>
    <row r="18821" spans="1:5" x14ac:dyDescent="0.25">
      <c r="A18821">
        <v>0</v>
      </c>
      <c r="B18821" s="35" t="str">
        <f t="shared" si="295"/>
        <v>18608241</v>
      </c>
      <c r="C18821" s="32" t="s">
        <v>854</v>
      </c>
      <c r="D18821" s="33">
        <v>96000</v>
      </c>
      <c r="E18821" s="33">
        <v>96000</v>
      </c>
    </row>
    <row r="18822" spans="1:5" x14ac:dyDescent="0.25">
      <c r="A18822">
        <v>0</v>
      </c>
      <c r="B18822" s="35" t="str">
        <f t="shared" si="295"/>
        <v>18608251</v>
      </c>
      <c r="C18822" s="32" t="s">
        <v>855</v>
      </c>
      <c r="D18822" s="33">
        <v>695.75</v>
      </c>
      <c r="E18822" s="33">
        <v>695.75</v>
      </c>
    </row>
    <row r="18823" spans="1:5" x14ac:dyDescent="0.25">
      <c r="A18823">
        <v>0</v>
      </c>
      <c r="B18823" s="35" t="str">
        <f t="shared" si="295"/>
        <v>18608271</v>
      </c>
      <c r="C18823" s="32" t="s">
        <v>856</v>
      </c>
      <c r="D18823" s="33">
        <v>0</v>
      </c>
      <c r="E18823" s="33">
        <v>-105008.2</v>
      </c>
    </row>
    <row r="18824" spans="1:5" x14ac:dyDescent="0.25">
      <c r="A18824">
        <v>0</v>
      </c>
      <c r="B18824" s="35" t="str">
        <f t="shared" si="295"/>
        <v>18608281</v>
      </c>
      <c r="C18824" s="32" t="s">
        <v>857</v>
      </c>
      <c r="D18824" s="33">
        <v>0</v>
      </c>
      <c r="E18824" s="33">
        <v>58229.11</v>
      </c>
    </row>
    <row r="18825" spans="1:5" x14ac:dyDescent="0.25">
      <c r="A18825">
        <v>0</v>
      </c>
      <c r="B18825" s="35" t="str">
        <f t="shared" si="295"/>
        <v>18608291</v>
      </c>
      <c r="C18825" s="32" t="s">
        <v>858</v>
      </c>
      <c r="D18825" s="33">
        <v>0</v>
      </c>
      <c r="E18825" s="33">
        <v>0</v>
      </c>
    </row>
    <row r="18826" spans="1:5" x14ac:dyDescent="0.25">
      <c r="A18826">
        <v>0</v>
      </c>
      <c r="B18826" s="35" t="str">
        <f t="shared" si="295"/>
        <v>18608311</v>
      </c>
      <c r="C18826" s="32" t="s">
        <v>859</v>
      </c>
      <c r="D18826" s="33">
        <v>0</v>
      </c>
      <c r="E18826" s="33">
        <v>0</v>
      </c>
    </row>
    <row r="18827" spans="1:5" x14ac:dyDescent="0.25">
      <c r="A18827">
        <v>0</v>
      </c>
      <c r="B18827" s="35" t="str">
        <f t="shared" si="295"/>
        <v>18608312</v>
      </c>
      <c r="C18827" s="32" t="s">
        <v>860</v>
      </c>
      <c r="D18827" s="33">
        <v>3961506.13</v>
      </c>
      <c r="E18827" s="33">
        <v>3966323.76</v>
      </c>
    </row>
    <row r="18828" spans="1:5" x14ac:dyDescent="0.25">
      <c r="A18828">
        <v>0</v>
      </c>
      <c r="B18828" s="35" t="str">
        <f t="shared" si="295"/>
        <v>18608411</v>
      </c>
      <c r="C18828" s="32" t="s">
        <v>861</v>
      </c>
      <c r="D18828" s="33">
        <v>0</v>
      </c>
      <c r="E18828" s="33">
        <v>0</v>
      </c>
    </row>
    <row r="18829" spans="1:5" x14ac:dyDescent="0.25">
      <c r="A18829">
        <v>0</v>
      </c>
      <c r="B18829" s="35" t="str">
        <f t="shared" si="295"/>
        <v>18608412</v>
      </c>
      <c r="C18829" s="32" t="s">
        <v>1829</v>
      </c>
      <c r="D18829" s="33">
        <v>2651381.7400000002</v>
      </c>
      <c r="E18829" s="33">
        <v>2651381.7400000002</v>
      </c>
    </row>
    <row r="18830" spans="1:5" x14ac:dyDescent="0.25">
      <c r="A18830">
        <v>0</v>
      </c>
      <c r="B18830" s="35" t="str">
        <f t="shared" si="295"/>
        <v>18608451</v>
      </c>
      <c r="C18830" s="32" t="s">
        <v>862</v>
      </c>
      <c r="D18830" s="33">
        <v>0</v>
      </c>
      <c r="E18830" s="33">
        <v>0</v>
      </c>
    </row>
    <row r="18831" spans="1:5" x14ac:dyDescent="0.25">
      <c r="A18831">
        <v>0</v>
      </c>
      <c r="B18831" s="35" t="str">
        <f t="shared" si="295"/>
        <v>18608612</v>
      </c>
      <c r="C18831" s="32" t="s">
        <v>863</v>
      </c>
      <c r="D18831" s="33">
        <v>792458.63</v>
      </c>
      <c r="E18831" s="33">
        <v>805241.86</v>
      </c>
    </row>
    <row r="18832" spans="1:5" x14ac:dyDescent="0.25">
      <c r="A18832">
        <v>0</v>
      </c>
      <c r="B18832" s="35" t="str">
        <f t="shared" si="295"/>
        <v>18608712</v>
      </c>
      <c r="C18832" s="32" t="s">
        <v>864</v>
      </c>
      <c r="D18832" s="33">
        <v>5360730.47</v>
      </c>
      <c r="E18832" s="33">
        <v>5366996.2699999996</v>
      </c>
    </row>
    <row r="18833" spans="1:5" x14ac:dyDescent="0.25">
      <c r="A18833">
        <v>0</v>
      </c>
      <c r="B18833" s="35" t="str">
        <f t="shared" si="295"/>
        <v>18608722</v>
      </c>
      <c r="C18833" s="32" t="s">
        <v>1830</v>
      </c>
      <c r="D18833" s="33">
        <v>8781.25</v>
      </c>
      <c r="E18833" s="33">
        <v>8781.25</v>
      </c>
    </row>
    <row r="18834" spans="1:5" x14ac:dyDescent="0.25">
      <c r="A18834">
        <v>0</v>
      </c>
      <c r="B18834" s="35" t="str">
        <f t="shared" si="295"/>
        <v>18608752</v>
      </c>
      <c r="C18834" s="32" t="s">
        <v>1831</v>
      </c>
      <c r="D18834" s="33">
        <v>935530</v>
      </c>
      <c r="E18834" s="33">
        <v>935530</v>
      </c>
    </row>
    <row r="18835" spans="1:5" x14ac:dyDescent="0.25">
      <c r="A18835">
        <v>0</v>
      </c>
      <c r="B18835" s="35" t="str">
        <f t="shared" si="295"/>
        <v>18608772</v>
      </c>
      <c r="C18835" s="32" t="s">
        <v>1832</v>
      </c>
      <c r="D18835" s="33">
        <v>-3488999.1</v>
      </c>
      <c r="E18835" s="33">
        <v>-3488999.1</v>
      </c>
    </row>
    <row r="18836" spans="1:5" x14ac:dyDescent="0.25">
      <c r="A18836">
        <v>0</v>
      </c>
      <c r="B18836" s="35" t="str">
        <f t="shared" si="295"/>
        <v>18608782</v>
      </c>
      <c r="C18836" s="32" t="s">
        <v>1833</v>
      </c>
      <c r="D18836" s="33">
        <v>-801550.75</v>
      </c>
      <c r="E18836" s="33">
        <v>-801550.75</v>
      </c>
    </row>
    <row r="18837" spans="1:5" x14ac:dyDescent="0.25">
      <c r="A18837">
        <v>0</v>
      </c>
      <c r="B18837" s="35" t="str">
        <f t="shared" si="295"/>
        <v>18608792</v>
      </c>
      <c r="C18837" s="32" t="s">
        <v>1834</v>
      </c>
      <c r="D18837" s="33">
        <v>-160310.15</v>
      </c>
      <c r="E18837" s="33">
        <v>-160310.15</v>
      </c>
    </row>
    <row r="18838" spans="1:5" x14ac:dyDescent="0.25">
      <c r="A18838">
        <v>0</v>
      </c>
      <c r="B18838" s="35" t="str">
        <f t="shared" si="295"/>
        <v>18609312</v>
      </c>
      <c r="C18838" s="32" t="s">
        <v>1835</v>
      </c>
      <c r="D18838" s="33">
        <v>12405154.710000001</v>
      </c>
      <c r="E18838" s="33">
        <v>12405154.710000001</v>
      </c>
    </row>
    <row r="18839" spans="1:5" x14ac:dyDescent="0.25">
      <c r="A18839">
        <v>0</v>
      </c>
      <c r="B18839" s="35" t="str">
        <f t="shared" si="295"/>
        <v>18609402</v>
      </c>
      <c r="C18839" s="32" t="s">
        <v>865</v>
      </c>
      <c r="D18839" s="33">
        <v>0</v>
      </c>
      <c r="E18839" s="33">
        <v>-264240.05</v>
      </c>
    </row>
    <row r="18840" spans="1:5" x14ac:dyDescent="0.25">
      <c r="A18840">
        <v>0</v>
      </c>
      <c r="B18840" s="35" t="str">
        <f t="shared" si="295"/>
        <v>18609422</v>
      </c>
      <c r="C18840" s="32" t="s">
        <v>866</v>
      </c>
      <c r="D18840" s="33">
        <v>22000000</v>
      </c>
      <c r="E18840" s="33">
        <v>20919845.690000001</v>
      </c>
    </row>
    <row r="18841" spans="1:5" x14ac:dyDescent="0.25">
      <c r="A18841">
        <v>0</v>
      </c>
      <c r="B18841" s="35" t="str">
        <f t="shared" si="295"/>
        <v>18609432</v>
      </c>
      <c r="C18841" s="32" t="s">
        <v>867</v>
      </c>
      <c r="D18841" s="33">
        <v>7419660.5</v>
      </c>
      <c r="E18841" s="33">
        <v>8499814.8100000005</v>
      </c>
    </row>
    <row r="18842" spans="1:5" x14ac:dyDescent="0.25">
      <c r="A18842">
        <v>0</v>
      </c>
      <c r="B18842" s="35" t="str">
        <f t="shared" si="295"/>
        <v>18609512</v>
      </c>
      <c r="C18842" s="32" t="s">
        <v>868</v>
      </c>
      <c r="D18842" s="33">
        <v>238684</v>
      </c>
      <c r="E18842" s="33">
        <v>293630.5</v>
      </c>
    </row>
    <row r="18843" spans="1:5" x14ac:dyDescent="0.25">
      <c r="A18843">
        <v>0</v>
      </c>
      <c r="B18843" s="35" t="str">
        <f t="shared" ref="B18843:B18906" si="296">LEFT(C18843,8)</f>
        <v>18609532</v>
      </c>
      <c r="C18843" s="32" t="s">
        <v>869</v>
      </c>
      <c r="D18843" s="33">
        <v>479528.95</v>
      </c>
      <c r="E18843" s="33">
        <v>622438.01</v>
      </c>
    </row>
    <row r="18844" spans="1:5" x14ac:dyDescent="0.25">
      <c r="A18844">
        <v>0</v>
      </c>
      <c r="B18844" s="35" t="str">
        <f t="shared" si="296"/>
        <v>18609542</v>
      </c>
      <c r="C18844" s="32" t="s">
        <v>870</v>
      </c>
      <c r="D18844" s="33">
        <v>1265653.31</v>
      </c>
      <c r="E18844" s="33">
        <v>1265653.31</v>
      </c>
    </row>
    <row r="18845" spans="1:5" x14ac:dyDescent="0.25">
      <c r="A18845">
        <v>0</v>
      </c>
      <c r="B18845" s="35" t="str">
        <f t="shared" si="296"/>
        <v>18609572</v>
      </c>
      <c r="C18845" s="32" t="s">
        <v>871</v>
      </c>
      <c r="D18845" s="33">
        <v>640000</v>
      </c>
      <c r="E18845" s="33">
        <v>627216.77</v>
      </c>
    </row>
    <row r="18846" spans="1:5" x14ac:dyDescent="0.25">
      <c r="A18846">
        <v>0</v>
      </c>
      <c r="B18846" s="35" t="str">
        <f t="shared" si="296"/>
        <v>18609582</v>
      </c>
      <c r="C18846" s="32" t="s">
        <v>872</v>
      </c>
      <c r="D18846" s="33">
        <v>556500</v>
      </c>
      <c r="E18846" s="33">
        <v>550234.19999999995</v>
      </c>
    </row>
    <row r="18847" spans="1:5" x14ac:dyDescent="0.25">
      <c r="A18847">
        <v>0</v>
      </c>
      <c r="B18847" s="35" t="str">
        <f t="shared" si="296"/>
        <v>18609592</v>
      </c>
      <c r="C18847" s="32" t="s">
        <v>873</v>
      </c>
      <c r="D18847" s="33">
        <v>2475000</v>
      </c>
      <c r="E18847" s="33">
        <v>2475000</v>
      </c>
    </row>
    <row r="18848" spans="1:5" x14ac:dyDescent="0.25">
      <c r="A18848">
        <v>0</v>
      </c>
      <c r="B18848" s="35" t="str">
        <f t="shared" si="296"/>
        <v>18609602</v>
      </c>
      <c r="C18848" s="32" t="s">
        <v>874</v>
      </c>
      <c r="D18848" s="33">
        <v>222200</v>
      </c>
      <c r="E18848" s="33">
        <v>217382.37</v>
      </c>
    </row>
    <row r="18849" spans="1:5" x14ac:dyDescent="0.25">
      <c r="A18849">
        <v>0</v>
      </c>
      <c r="B18849" s="35" t="str">
        <f t="shared" si="296"/>
        <v>18609622</v>
      </c>
      <c r="C18849" s="32" t="s">
        <v>875</v>
      </c>
      <c r="D18849" s="33">
        <v>1270000</v>
      </c>
      <c r="E18849" s="33">
        <v>1215053.5</v>
      </c>
    </row>
    <row r="18850" spans="1:5" x14ac:dyDescent="0.25">
      <c r="A18850">
        <v>0</v>
      </c>
      <c r="B18850" s="35" t="str">
        <f t="shared" si="296"/>
        <v>18609642</v>
      </c>
      <c r="C18850" s="32" t="s">
        <v>876</v>
      </c>
      <c r="D18850" s="33">
        <v>7450000</v>
      </c>
      <c r="E18850" s="33">
        <v>7364177.9199999999</v>
      </c>
    </row>
    <row r="18851" spans="1:5" x14ac:dyDescent="0.25">
      <c r="A18851">
        <v>0</v>
      </c>
      <c r="B18851" s="35" t="str">
        <f t="shared" si="296"/>
        <v>18609652</v>
      </c>
      <c r="C18851" s="32" t="s">
        <v>877</v>
      </c>
      <c r="D18851" s="33">
        <v>2380000</v>
      </c>
      <c r="E18851" s="33">
        <v>2237090.94</v>
      </c>
    </row>
    <row r="18852" spans="1:5" x14ac:dyDescent="0.25">
      <c r="A18852">
        <v>0</v>
      </c>
      <c r="B18852" s="35" t="str">
        <f t="shared" si="296"/>
        <v>18609662</v>
      </c>
      <c r="C18852" s="32" t="s">
        <v>878</v>
      </c>
      <c r="D18852" s="33">
        <v>484500</v>
      </c>
      <c r="E18852" s="33">
        <v>484500</v>
      </c>
    </row>
    <row r="18853" spans="1:5" x14ac:dyDescent="0.25">
      <c r="A18853">
        <v>0</v>
      </c>
      <c r="B18853" s="35" t="str">
        <f t="shared" si="296"/>
        <v>18609672</v>
      </c>
      <c r="C18853" s="32" t="s">
        <v>879</v>
      </c>
      <c r="D18853" s="33">
        <v>200000</v>
      </c>
      <c r="E18853" s="33">
        <v>200000</v>
      </c>
    </row>
    <row r="18854" spans="1:5" x14ac:dyDescent="0.25">
      <c r="A18854">
        <v>0</v>
      </c>
      <c r="B18854" s="35" t="str">
        <f t="shared" si="296"/>
        <v>18609682</v>
      </c>
      <c r="C18854" s="32" t="s">
        <v>880</v>
      </c>
      <c r="D18854" s="33">
        <v>140000</v>
      </c>
      <c r="E18854" s="33">
        <v>140000</v>
      </c>
    </row>
    <row r="18855" spans="1:5" x14ac:dyDescent="0.25">
      <c r="A18855">
        <v>0</v>
      </c>
      <c r="B18855" s="35" t="str">
        <f t="shared" si="296"/>
        <v>18609692</v>
      </c>
      <c r="C18855" s="32" t="s">
        <v>881</v>
      </c>
      <c r="D18855" s="33">
        <v>100000</v>
      </c>
      <c r="E18855" s="33">
        <v>100000</v>
      </c>
    </row>
    <row r="18856" spans="1:5" x14ac:dyDescent="0.25">
      <c r="A18856">
        <v>0</v>
      </c>
      <c r="B18856" s="35" t="str">
        <f t="shared" si="296"/>
        <v>18609801</v>
      </c>
      <c r="C18856" s="32" t="s">
        <v>882</v>
      </c>
      <c r="D18856" s="33">
        <v>164151.93</v>
      </c>
      <c r="E18856" s="33">
        <v>164151.93</v>
      </c>
    </row>
    <row r="18857" spans="1:5" x14ac:dyDescent="0.25">
      <c r="A18857">
        <v>0</v>
      </c>
      <c r="B18857" s="35" t="str">
        <f t="shared" si="296"/>
        <v>18609821</v>
      </c>
      <c r="C18857" s="32" t="s">
        <v>883</v>
      </c>
      <c r="D18857" s="33">
        <v>824293.54</v>
      </c>
      <c r="E18857" s="33">
        <v>824293.54</v>
      </c>
    </row>
    <row r="18858" spans="1:5" x14ac:dyDescent="0.25">
      <c r="A18858">
        <v>0</v>
      </c>
      <c r="B18858" s="35" t="str">
        <f t="shared" si="296"/>
        <v>18609841</v>
      </c>
      <c r="C18858" s="32" t="s">
        <v>884</v>
      </c>
      <c r="D18858" s="33">
        <v>1450030.8</v>
      </c>
      <c r="E18858" s="33">
        <v>1450030.8</v>
      </c>
    </row>
    <row r="18859" spans="1:5" x14ac:dyDescent="0.25">
      <c r="A18859">
        <v>0</v>
      </c>
      <c r="B18859" s="35" t="str">
        <f t="shared" si="296"/>
        <v>18609861</v>
      </c>
      <c r="C18859" s="32" t="s">
        <v>885</v>
      </c>
      <c r="D18859" s="33">
        <v>3147880.49</v>
      </c>
      <c r="E18859" s="33">
        <v>2875631.38</v>
      </c>
    </row>
    <row r="18860" spans="1:5" x14ac:dyDescent="0.25">
      <c r="A18860">
        <v>0</v>
      </c>
      <c r="B18860" s="35" t="str">
        <f t="shared" si="296"/>
        <v>18609883</v>
      </c>
      <c r="C18860" s="32" t="s">
        <v>1905</v>
      </c>
      <c r="D18860" s="33">
        <v>0</v>
      </c>
      <c r="E18860" s="33">
        <v>574024.87</v>
      </c>
    </row>
    <row r="18861" spans="1:5" x14ac:dyDescent="0.25">
      <c r="A18861">
        <v>0</v>
      </c>
      <c r="B18861" s="35" t="str">
        <f t="shared" si="296"/>
        <v>18609891</v>
      </c>
      <c r="C18861" s="32" t="s">
        <v>886</v>
      </c>
      <c r="D18861" s="33">
        <v>0</v>
      </c>
      <c r="E18861" s="33">
        <v>0</v>
      </c>
    </row>
    <row r="18862" spans="1:5" x14ac:dyDescent="0.25">
      <c r="A18862">
        <v>0</v>
      </c>
      <c r="B18862" s="35" t="str">
        <f t="shared" si="296"/>
        <v>18630031</v>
      </c>
      <c r="C18862" s="32" t="s">
        <v>887</v>
      </c>
      <c r="D18862" s="33">
        <v>0</v>
      </c>
      <c r="E18862" s="33">
        <v>276589.46999999997</v>
      </c>
    </row>
    <row r="18863" spans="1:5" x14ac:dyDescent="0.25">
      <c r="A18863">
        <v>0</v>
      </c>
      <c r="B18863" s="35" t="str">
        <f t="shared" si="296"/>
        <v xml:space="preserve">F186    </v>
      </c>
      <c r="C18863" s="25" t="s">
        <v>888</v>
      </c>
      <c r="D18863" s="26">
        <v>200862710.33000001</v>
      </c>
      <c r="E18863" s="26">
        <v>219655439.63999999</v>
      </c>
    </row>
    <row r="18864" spans="1:5" x14ac:dyDescent="0.25">
      <c r="A18864">
        <v>0</v>
      </c>
      <c r="B18864" s="35" t="str">
        <f t="shared" si="296"/>
        <v>F1-P110.</v>
      </c>
      <c r="C18864" s="25" t="s">
        <v>228</v>
      </c>
      <c r="D18864" s="26">
        <v>200862710.33000001</v>
      </c>
      <c r="E18864" s="26">
        <v>219655439.63999999</v>
      </c>
    </row>
    <row r="18865" spans="1:5" x14ac:dyDescent="0.25">
      <c r="A18865">
        <v>0</v>
      </c>
      <c r="B18865" s="35" t="str">
        <f t="shared" si="296"/>
        <v>18700032</v>
      </c>
      <c r="C18865" s="32" t="s">
        <v>1836</v>
      </c>
      <c r="D18865" s="33">
        <v>316253.37</v>
      </c>
      <c r="E18865" s="33">
        <v>316253.37</v>
      </c>
    </row>
    <row r="18866" spans="1:5" x14ac:dyDescent="0.25">
      <c r="A18866">
        <v>0</v>
      </c>
      <c r="B18866" s="35" t="str">
        <f t="shared" si="296"/>
        <v>18700041</v>
      </c>
      <c r="C18866" s="32" t="s">
        <v>889</v>
      </c>
      <c r="D18866" s="33">
        <v>328215.28000000003</v>
      </c>
      <c r="E18866" s="33">
        <v>328845.77</v>
      </c>
    </row>
    <row r="18867" spans="1:5" x14ac:dyDescent="0.25">
      <c r="A18867">
        <v>0</v>
      </c>
      <c r="B18867" s="35" t="str">
        <f t="shared" si="296"/>
        <v>18700062</v>
      </c>
      <c r="C18867" s="32" t="s">
        <v>1837</v>
      </c>
      <c r="D18867" s="33">
        <v>-28810.29</v>
      </c>
      <c r="E18867" s="33">
        <v>-37049.730000000003</v>
      </c>
    </row>
    <row r="18868" spans="1:5" x14ac:dyDescent="0.25">
      <c r="A18868">
        <v>0</v>
      </c>
      <c r="B18868" s="35" t="str">
        <f t="shared" si="296"/>
        <v>18700071</v>
      </c>
      <c r="C18868" s="32" t="s">
        <v>1838</v>
      </c>
      <c r="D18868" s="33">
        <v>-220629.9</v>
      </c>
      <c r="E18868" s="33">
        <v>-286954.2</v>
      </c>
    </row>
    <row r="18869" spans="1:5" x14ac:dyDescent="0.25">
      <c r="A18869">
        <v>0</v>
      </c>
      <c r="B18869" s="35" t="str">
        <f t="shared" si="296"/>
        <v>18700081</v>
      </c>
      <c r="C18869" s="32" t="s">
        <v>890</v>
      </c>
      <c r="D18869" s="33">
        <v>0</v>
      </c>
      <c r="E18869" s="33">
        <v>0</v>
      </c>
    </row>
    <row r="18870" spans="1:5" x14ac:dyDescent="0.25">
      <c r="A18870">
        <v>0</v>
      </c>
      <c r="B18870" s="35" t="str">
        <f t="shared" si="296"/>
        <v>18700082</v>
      </c>
      <c r="C18870" s="32" t="s">
        <v>891</v>
      </c>
      <c r="D18870" s="33">
        <v>0</v>
      </c>
      <c r="E18870" s="33">
        <v>0</v>
      </c>
    </row>
    <row r="18871" spans="1:5" x14ac:dyDescent="0.25">
      <c r="A18871">
        <v>0</v>
      </c>
      <c r="B18871" s="35" t="str">
        <f t="shared" si="296"/>
        <v xml:space="preserve">F187    </v>
      </c>
      <c r="C18871" s="25" t="s">
        <v>892</v>
      </c>
      <c r="D18871" s="26">
        <v>395028.46</v>
      </c>
      <c r="E18871" s="26">
        <v>321095.21000000002</v>
      </c>
    </row>
    <row r="18872" spans="1:5" x14ac:dyDescent="0.25">
      <c r="A18872">
        <v>0</v>
      </c>
      <c r="B18872" s="35" t="str">
        <f t="shared" si="296"/>
        <v>F1-P110.</v>
      </c>
      <c r="C18872" s="25" t="s">
        <v>229</v>
      </c>
      <c r="D18872" s="26">
        <v>395028.46</v>
      </c>
      <c r="E18872" s="26">
        <v>321095.21000000002</v>
      </c>
    </row>
    <row r="18873" spans="1:5" x14ac:dyDescent="0.25">
      <c r="A18873">
        <v>0</v>
      </c>
      <c r="B18873" s="35" t="str">
        <f t="shared" si="296"/>
        <v>18900173</v>
      </c>
      <c r="C18873" s="32" t="s">
        <v>893</v>
      </c>
      <c r="D18873" s="33">
        <v>1196234.56</v>
      </c>
      <c r="E18873" s="33">
        <v>1111794.52</v>
      </c>
    </row>
    <row r="18874" spans="1:5" x14ac:dyDescent="0.25">
      <c r="A18874">
        <v>0</v>
      </c>
      <c r="B18874" s="35" t="str">
        <f t="shared" si="296"/>
        <v>18900183</v>
      </c>
      <c r="C18874" s="32" t="s">
        <v>894</v>
      </c>
      <c r="D18874" s="33">
        <v>314676.93</v>
      </c>
      <c r="E18874" s="33">
        <v>306133.65000000002</v>
      </c>
    </row>
    <row r="18875" spans="1:5" x14ac:dyDescent="0.25">
      <c r="A18875">
        <v>0</v>
      </c>
      <c r="B18875" s="35" t="str">
        <f t="shared" si="296"/>
        <v>18900193</v>
      </c>
      <c r="C18875" s="32" t="s">
        <v>895</v>
      </c>
      <c r="D18875" s="33">
        <v>2393793.0099999998</v>
      </c>
      <c r="E18875" s="33">
        <v>2278890.91</v>
      </c>
    </row>
    <row r="18876" spans="1:5" x14ac:dyDescent="0.25">
      <c r="A18876">
        <v>0</v>
      </c>
      <c r="B18876" s="35" t="str">
        <f t="shared" si="296"/>
        <v>18900203</v>
      </c>
      <c r="C18876" s="32" t="s">
        <v>896</v>
      </c>
      <c r="D18876" s="33">
        <v>2333308.2000000002</v>
      </c>
      <c r="E18876" s="33">
        <v>2292156.96</v>
      </c>
    </row>
    <row r="18877" spans="1:5" x14ac:dyDescent="0.25">
      <c r="A18877">
        <v>0</v>
      </c>
      <c r="B18877" s="35" t="str">
        <f t="shared" si="296"/>
        <v>18900213</v>
      </c>
      <c r="C18877" s="32" t="s">
        <v>897</v>
      </c>
      <c r="D18877" s="33">
        <v>8975753.3399999999</v>
      </c>
      <c r="E18877" s="33">
        <v>8817428.4600000009</v>
      </c>
    </row>
    <row r="18878" spans="1:5" x14ac:dyDescent="0.25">
      <c r="A18878">
        <v>0</v>
      </c>
      <c r="B18878" s="35" t="str">
        <f t="shared" si="296"/>
        <v>18900243</v>
      </c>
      <c r="C18878" s="32" t="s">
        <v>899</v>
      </c>
      <c r="D18878" s="33">
        <v>5247.83</v>
      </c>
      <c r="E18878" s="33">
        <v>3498.41</v>
      </c>
    </row>
    <row r="18879" spans="1:5" x14ac:dyDescent="0.25">
      <c r="A18879">
        <v>0</v>
      </c>
      <c r="B18879" s="35" t="str">
        <f t="shared" si="296"/>
        <v>18900253</v>
      </c>
      <c r="C18879" s="32" t="s">
        <v>900</v>
      </c>
      <c r="D18879" s="33">
        <v>644306.23</v>
      </c>
      <c r="E18879" s="33">
        <v>621565.99</v>
      </c>
    </row>
    <row r="18880" spans="1:5" x14ac:dyDescent="0.25">
      <c r="A18880">
        <v>0</v>
      </c>
      <c r="B18880" s="35" t="str">
        <f t="shared" si="296"/>
        <v>18900263</v>
      </c>
      <c r="C18880" s="32" t="s">
        <v>901</v>
      </c>
      <c r="D18880" s="33">
        <v>489619.5</v>
      </c>
      <c r="E18880" s="33">
        <v>472338.78</v>
      </c>
    </row>
    <row r="18881" spans="1:5" x14ac:dyDescent="0.25">
      <c r="A18881">
        <v>0</v>
      </c>
      <c r="B18881" s="35" t="str">
        <f t="shared" si="296"/>
        <v>18900273</v>
      </c>
      <c r="C18881" s="32" t="s">
        <v>902</v>
      </c>
      <c r="D18881" s="33">
        <v>1499193.25</v>
      </c>
      <c r="E18881" s="33">
        <v>1446280.51</v>
      </c>
    </row>
    <row r="18882" spans="1:5" x14ac:dyDescent="0.25">
      <c r="A18882">
        <v>0</v>
      </c>
      <c r="B18882" s="35" t="str">
        <f t="shared" si="296"/>
        <v>18900283</v>
      </c>
      <c r="C18882" s="32" t="s">
        <v>903</v>
      </c>
      <c r="D18882" s="33">
        <v>457552.83</v>
      </c>
      <c r="E18882" s="33">
        <v>441403.95</v>
      </c>
    </row>
    <row r="18883" spans="1:5" x14ac:dyDescent="0.25">
      <c r="A18883">
        <v>0</v>
      </c>
      <c r="B18883" s="35" t="str">
        <f t="shared" si="296"/>
        <v>18900293</v>
      </c>
      <c r="C18883" s="32" t="s">
        <v>904</v>
      </c>
      <c r="D18883" s="33">
        <v>5705.58</v>
      </c>
      <c r="E18883" s="33">
        <v>5135.04</v>
      </c>
    </row>
    <row r="18884" spans="1:5" x14ac:dyDescent="0.25">
      <c r="A18884">
        <v>0</v>
      </c>
      <c r="B18884" s="35" t="str">
        <f t="shared" si="296"/>
        <v>18900303</v>
      </c>
      <c r="C18884" s="32" t="s">
        <v>905</v>
      </c>
      <c r="D18884" s="33">
        <v>13311.93</v>
      </c>
      <c r="E18884" s="33">
        <v>11980.65</v>
      </c>
    </row>
    <row r="18885" spans="1:5" x14ac:dyDescent="0.25">
      <c r="A18885">
        <v>0</v>
      </c>
      <c r="B18885" s="35" t="str">
        <f t="shared" si="296"/>
        <v>18900323</v>
      </c>
      <c r="C18885" s="32" t="s">
        <v>906</v>
      </c>
      <c r="D18885" s="33">
        <v>354085.88</v>
      </c>
      <c r="E18885" s="33">
        <v>322843.03999999998</v>
      </c>
    </row>
    <row r="18886" spans="1:5" x14ac:dyDescent="0.25">
      <c r="A18886">
        <v>0</v>
      </c>
      <c r="B18886" s="35" t="str">
        <f t="shared" si="296"/>
        <v>18900353</v>
      </c>
      <c r="C18886" s="32" t="s">
        <v>907</v>
      </c>
      <c r="D18886" s="33">
        <v>70153.259999999995</v>
      </c>
      <c r="E18886" s="33">
        <v>64825.32</v>
      </c>
    </row>
    <row r="18887" spans="1:5" x14ac:dyDescent="0.25">
      <c r="A18887">
        <v>0</v>
      </c>
      <c r="B18887" s="35" t="str">
        <f t="shared" si="296"/>
        <v>18900373</v>
      </c>
      <c r="C18887" s="32" t="s">
        <v>908</v>
      </c>
      <c r="D18887" s="33">
        <v>3841916.56</v>
      </c>
      <c r="E18887" s="33">
        <v>3743405.86</v>
      </c>
    </row>
    <row r="18888" spans="1:5" x14ac:dyDescent="0.25">
      <c r="A18888">
        <v>0</v>
      </c>
      <c r="B18888" s="35" t="str">
        <f t="shared" si="296"/>
        <v>18900383</v>
      </c>
      <c r="C18888" s="32" t="s">
        <v>1839</v>
      </c>
      <c r="D18888" s="33">
        <v>79564.59</v>
      </c>
      <c r="E18888" s="33">
        <v>0</v>
      </c>
    </row>
    <row r="18889" spans="1:5" x14ac:dyDescent="0.25">
      <c r="A18889">
        <v>0</v>
      </c>
      <c r="B18889" s="35" t="str">
        <f t="shared" si="296"/>
        <v>18900393</v>
      </c>
      <c r="C18889" s="32" t="s">
        <v>909</v>
      </c>
      <c r="D18889" s="33">
        <v>13951406.98</v>
      </c>
      <c r="E18889" s="33">
        <v>13751147.560000001</v>
      </c>
    </row>
    <row r="18890" spans="1:5" x14ac:dyDescent="0.25">
      <c r="A18890">
        <v>0</v>
      </c>
      <c r="B18890" s="35" t="str">
        <f t="shared" si="296"/>
        <v>18900403</v>
      </c>
      <c r="C18890" s="32" t="s">
        <v>910</v>
      </c>
      <c r="D18890" s="33">
        <v>68577.31</v>
      </c>
      <c r="E18890" s="33">
        <v>36926.35</v>
      </c>
    </row>
    <row r="18891" spans="1:5" x14ac:dyDescent="0.25">
      <c r="A18891">
        <v>0</v>
      </c>
      <c r="B18891" s="35" t="str">
        <f t="shared" si="296"/>
        <v>18900413</v>
      </c>
      <c r="C18891" s="32" t="s">
        <v>911</v>
      </c>
      <c r="D18891" s="33">
        <v>90078.74</v>
      </c>
      <c r="E18891" s="33">
        <v>48503.9</v>
      </c>
    </row>
    <row r="18892" spans="1:5" x14ac:dyDescent="0.25">
      <c r="A18892">
        <v>0</v>
      </c>
      <c r="B18892" s="35" t="str">
        <f t="shared" si="296"/>
        <v>18900423</v>
      </c>
      <c r="C18892" s="32" t="s">
        <v>912</v>
      </c>
      <c r="D18892" s="33">
        <v>359049.75</v>
      </c>
      <c r="E18892" s="33">
        <v>193334.43</v>
      </c>
    </row>
    <row r="18893" spans="1:5" x14ac:dyDescent="0.25">
      <c r="A18893">
        <v>0</v>
      </c>
      <c r="B18893" s="35" t="str">
        <f t="shared" si="296"/>
        <v>18900433</v>
      </c>
      <c r="C18893" s="32" t="s">
        <v>913</v>
      </c>
      <c r="D18893" s="33">
        <v>4237657.84</v>
      </c>
      <c r="E18893" s="33">
        <v>4088093.5</v>
      </c>
    </row>
    <row r="18894" spans="1:5" x14ac:dyDescent="0.25">
      <c r="A18894">
        <v>0</v>
      </c>
      <c r="B18894" s="35" t="str">
        <f t="shared" si="296"/>
        <v>18900443</v>
      </c>
      <c r="C18894" s="32" t="s">
        <v>914</v>
      </c>
      <c r="D18894" s="33">
        <v>63982.67</v>
      </c>
      <c r="E18894" s="33">
        <v>50272.07</v>
      </c>
    </row>
    <row r="18895" spans="1:5" x14ac:dyDescent="0.25">
      <c r="A18895">
        <v>0</v>
      </c>
      <c r="B18895" s="35" t="str">
        <f t="shared" si="296"/>
        <v>18900451</v>
      </c>
      <c r="C18895" s="32" t="s">
        <v>915</v>
      </c>
      <c r="D18895" s="33">
        <v>21699.43</v>
      </c>
      <c r="E18895" s="33">
        <v>17049.55</v>
      </c>
    </row>
    <row r="18896" spans="1:5" x14ac:dyDescent="0.25">
      <c r="A18896">
        <v>0</v>
      </c>
      <c r="B18896" s="35" t="str">
        <f t="shared" si="296"/>
        <v>18900452</v>
      </c>
      <c r="C18896" s="32" t="s">
        <v>916</v>
      </c>
      <c r="D18896" s="33">
        <v>13299.59</v>
      </c>
      <c r="E18896" s="33">
        <v>10449.65</v>
      </c>
    </row>
    <row r="18897" spans="1:5" x14ac:dyDescent="0.25">
      <c r="A18897">
        <v>0</v>
      </c>
      <c r="B18897" s="35" t="str">
        <f t="shared" si="296"/>
        <v>18900463</v>
      </c>
      <c r="C18897" s="32" t="s">
        <v>917</v>
      </c>
      <c r="D18897" s="33">
        <v>0</v>
      </c>
      <c r="E18897" s="33">
        <v>0</v>
      </c>
    </row>
    <row r="18898" spans="1:5" x14ac:dyDescent="0.25">
      <c r="A18898">
        <v>0</v>
      </c>
      <c r="B18898" s="35" t="str">
        <f t="shared" si="296"/>
        <v>18900473</v>
      </c>
      <c r="C18898" s="32" t="s">
        <v>918</v>
      </c>
      <c r="D18898" s="33">
        <v>0</v>
      </c>
      <c r="E18898" s="33">
        <v>0</v>
      </c>
    </row>
    <row r="18899" spans="1:5" x14ac:dyDescent="0.25">
      <c r="A18899">
        <v>0</v>
      </c>
      <c r="B18899" s="35" t="str">
        <f t="shared" si="296"/>
        <v>18900533</v>
      </c>
      <c r="C18899" s="32" t="s">
        <v>919</v>
      </c>
      <c r="D18899" s="33">
        <v>716172.44</v>
      </c>
      <c r="E18899" s="33">
        <v>690895.82</v>
      </c>
    </row>
    <row r="18900" spans="1:5" x14ac:dyDescent="0.25">
      <c r="A18900">
        <v>0</v>
      </c>
      <c r="B18900" s="35" t="str">
        <f t="shared" si="296"/>
        <v xml:space="preserve">F189    </v>
      </c>
      <c r="C18900" s="25" t="s">
        <v>920</v>
      </c>
      <c r="D18900" s="26">
        <v>42196348.229999997</v>
      </c>
      <c r="E18900" s="26">
        <v>40826354.880000003</v>
      </c>
    </row>
    <row r="18901" spans="1:5" x14ac:dyDescent="0.25">
      <c r="A18901">
        <v>0</v>
      </c>
      <c r="B18901" s="35" t="str">
        <f t="shared" si="296"/>
        <v>F1-P110.</v>
      </c>
      <c r="C18901" s="25" t="s">
        <v>230</v>
      </c>
      <c r="D18901" s="26">
        <v>42196348.229999997</v>
      </c>
      <c r="E18901" s="26">
        <v>40826354.880000003</v>
      </c>
    </row>
    <row r="18902" spans="1:5" x14ac:dyDescent="0.25">
      <c r="A18902">
        <v>0</v>
      </c>
      <c r="B18902" s="35" t="str">
        <f t="shared" si="296"/>
        <v>19000001</v>
      </c>
      <c r="C18902" s="32" t="s">
        <v>921</v>
      </c>
      <c r="D18902" s="33">
        <v>0</v>
      </c>
      <c r="E18902" s="33">
        <v>0</v>
      </c>
    </row>
    <row r="18903" spans="1:5" x14ac:dyDescent="0.25">
      <c r="A18903">
        <v>0</v>
      </c>
      <c r="B18903" s="35" t="str">
        <f t="shared" si="296"/>
        <v>19000003</v>
      </c>
      <c r="C18903" s="32" t="s">
        <v>922</v>
      </c>
      <c r="D18903" s="33">
        <v>2835476.23</v>
      </c>
      <c r="E18903" s="33">
        <v>2586832.44</v>
      </c>
    </row>
    <row r="18904" spans="1:5" x14ac:dyDescent="0.25">
      <c r="A18904">
        <v>0</v>
      </c>
      <c r="B18904" s="35" t="str">
        <f t="shared" si="296"/>
        <v>19000013</v>
      </c>
      <c r="C18904" s="32" t="s">
        <v>923</v>
      </c>
      <c r="D18904" s="33">
        <v>2781500.43</v>
      </c>
      <c r="E18904" s="33">
        <v>2550089.5299999998</v>
      </c>
    </row>
    <row r="18905" spans="1:5" x14ac:dyDescent="0.25">
      <c r="A18905">
        <v>0</v>
      </c>
      <c r="B18905" s="35" t="str">
        <f t="shared" si="296"/>
        <v>19000032</v>
      </c>
      <c r="C18905" s="32" t="s">
        <v>924</v>
      </c>
      <c r="D18905" s="33">
        <v>4610274.3</v>
      </c>
      <c r="E18905" s="33">
        <v>5142627.5199999996</v>
      </c>
    </row>
    <row r="18906" spans="1:5" x14ac:dyDescent="0.25">
      <c r="A18906">
        <v>0</v>
      </c>
      <c r="B18906" s="35" t="str">
        <f t="shared" si="296"/>
        <v>19000042</v>
      </c>
      <c r="C18906" s="32" t="s">
        <v>925</v>
      </c>
      <c r="D18906" s="33">
        <v>2075066.85</v>
      </c>
      <c r="E18906" s="33">
        <v>2568844.69</v>
      </c>
    </row>
    <row r="18907" spans="1:5" x14ac:dyDescent="0.25">
      <c r="A18907">
        <v>0</v>
      </c>
      <c r="B18907" s="35" t="str">
        <f t="shared" ref="B18907:B18970" si="297">LEFT(C18907,8)</f>
        <v>19000043</v>
      </c>
      <c r="C18907" s="32" t="s">
        <v>926</v>
      </c>
      <c r="D18907" s="33">
        <v>7586808.6399999997</v>
      </c>
      <c r="E18907" s="33">
        <v>7380832.2400000002</v>
      </c>
    </row>
    <row r="18908" spans="1:5" x14ac:dyDescent="0.25">
      <c r="A18908">
        <v>0</v>
      </c>
      <c r="B18908" s="35" t="str">
        <f t="shared" si="297"/>
        <v>19000052</v>
      </c>
      <c r="C18908" s="32" t="s">
        <v>1840</v>
      </c>
      <c r="D18908" s="33">
        <v>2631118.6</v>
      </c>
      <c r="E18908" s="33">
        <v>0</v>
      </c>
    </row>
    <row r="18909" spans="1:5" x14ac:dyDescent="0.25">
      <c r="A18909">
        <v>0</v>
      </c>
      <c r="B18909" s="35" t="str">
        <f t="shared" si="297"/>
        <v>19000081</v>
      </c>
      <c r="C18909" s="32" t="s">
        <v>927</v>
      </c>
      <c r="D18909" s="33">
        <v>10849053.92</v>
      </c>
      <c r="E18909" s="33">
        <v>10268342</v>
      </c>
    </row>
    <row r="18910" spans="1:5" x14ac:dyDescent="0.25">
      <c r="A18910">
        <v>0</v>
      </c>
      <c r="B18910" s="35" t="str">
        <f t="shared" si="297"/>
        <v>19000091</v>
      </c>
      <c r="C18910" s="32" t="s">
        <v>928</v>
      </c>
      <c r="D18910" s="33">
        <v>3616125.39</v>
      </c>
      <c r="E18910" s="33">
        <v>3814057.21</v>
      </c>
    </row>
    <row r="18911" spans="1:5" x14ac:dyDescent="0.25">
      <c r="A18911">
        <v>0</v>
      </c>
      <c r="B18911" s="35" t="str">
        <f t="shared" si="297"/>
        <v>19000093</v>
      </c>
      <c r="C18911" s="32" t="s">
        <v>929</v>
      </c>
      <c r="D18911" s="33">
        <v>4494697.67</v>
      </c>
      <c r="E18911" s="33">
        <v>5021064.53</v>
      </c>
    </row>
    <row r="18912" spans="1:5" x14ac:dyDescent="0.25">
      <c r="A18912">
        <v>0</v>
      </c>
      <c r="B18912" s="35" t="str">
        <f t="shared" si="297"/>
        <v>19000103</v>
      </c>
      <c r="C18912" s="32" t="s">
        <v>930</v>
      </c>
      <c r="D18912" s="33">
        <v>959793.8</v>
      </c>
      <c r="E18912" s="33">
        <v>950211.22</v>
      </c>
    </row>
    <row r="18913" spans="1:5" x14ac:dyDescent="0.25">
      <c r="A18913">
        <v>0</v>
      </c>
      <c r="B18913" s="35" t="str">
        <f t="shared" si="297"/>
        <v>19000111</v>
      </c>
      <c r="C18913" s="32" t="s">
        <v>931</v>
      </c>
      <c r="D18913" s="33">
        <v>976948.68</v>
      </c>
      <c r="E18913" s="33">
        <v>911565.03</v>
      </c>
    </row>
    <row r="18914" spans="1:5" x14ac:dyDescent="0.25">
      <c r="A18914">
        <v>0</v>
      </c>
      <c r="B18914" s="35" t="str">
        <f t="shared" si="297"/>
        <v>19000112</v>
      </c>
      <c r="C18914" s="32" t="s">
        <v>932</v>
      </c>
      <c r="D18914" s="33">
        <v>22040.53</v>
      </c>
      <c r="E18914" s="33">
        <v>15743.26</v>
      </c>
    </row>
    <row r="18915" spans="1:5" x14ac:dyDescent="0.25">
      <c r="A18915">
        <v>0</v>
      </c>
      <c r="B18915" s="35" t="str">
        <f t="shared" si="297"/>
        <v>19000122</v>
      </c>
      <c r="C18915" s="32" t="s">
        <v>934</v>
      </c>
      <c r="D18915" s="33">
        <v>-106242.2</v>
      </c>
      <c r="E18915" s="33">
        <v>-114181.99</v>
      </c>
    </row>
    <row r="18916" spans="1:5" x14ac:dyDescent="0.25">
      <c r="A18916">
        <v>0</v>
      </c>
      <c r="B18916" s="35" t="str">
        <f t="shared" si="297"/>
        <v>19000132</v>
      </c>
      <c r="C18916" s="32" t="s">
        <v>935</v>
      </c>
      <c r="D18916" s="33">
        <v>0</v>
      </c>
      <c r="E18916" s="33">
        <v>0</v>
      </c>
    </row>
    <row r="18917" spans="1:5" x14ac:dyDescent="0.25">
      <c r="A18917">
        <v>0</v>
      </c>
      <c r="B18917" s="35" t="str">
        <f t="shared" si="297"/>
        <v>19000133</v>
      </c>
      <c r="C18917" s="32" t="s">
        <v>936</v>
      </c>
      <c r="D18917" s="33">
        <v>14642073.220000001</v>
      </c>
      <c r="E18917" s="33">
        <v>15141121.6</v>
      </c>
    </row>
    <row r="18918" spans="1:5" x14ac:dyDescent="0.25">
      <c r="A18918">
        <v>0</v>
      </c>
      <c r="B18918" s="35" t="str">
        <f t="shared" si="297"/>
        <v>19000151</v>
      </c>
      <c r="C18918" s="32" t="s">
        <v>938</v>
      </c>
      <c r="D18918" s="33">
        <v>251642.22</v>
      </c>
      <c r="E18918" s="33">
        <v>183012.52</v>
      </c>
    </row>
    <row r="18919" spans="1:5" x14ac:dyDescent="0.25">
      <c r="A18919">
        <v>0</v>
      </c>
      <c r="B18919" s="35" t="str">
        <f t="shared" si="297"/>
        <v>19000181</v>
      </c>
      <c r="C18919" s="32" t="s">
        <v>939</v>
      </c>
      <c r="D18919" s="33">
        <v>-1057203.75</v>
      </c>
      <c r="E18919" s="33">
        <v>-1310131.83</v>
      </c>
    </row>
    <row r="18920" spans="1:5" x14ac:dyDescent="0.25">
      <c r="A18920">
        <v>0</v>
      </c>
      <c r="B18920" s="35" t="str">
        <f t="shared" si="297"/>
        <v>19000193</v>
      </c>
      <c r="C18920" s="32" t="s">
        <v>940</v>
      </c>
      <c r="D18920" s="33">
        <v>176679.87</v>
      </c>
      <c r="E18920" s="33">
        <v>176679.87</v>
      </c>
    </row>
    <row r="18921" spans="1:5" x14ac:dyDescent="0.25">
      <c r="A18921">
        <v>0</v>
      </c>
      <c r="B18921" s="35" t="str">
        <f t="shared" si="297"/>
        <v>19000251</v>
      </c>
      <c r="C18921" s="32" t="s">
        <v>941</v>
      </c>
      <c r="D18921" s="33">
        <v>6357.06</v>
      </c>
      <c r="E18921" s="33">
        <v>3432.38</v>
      </c>
    </row>
    <row r="18922" spans="1:5" x14ac:dyDescent="0.25">
      <c r="A18922">
        <v>0</v>
      </c>
      <c r="B18922" s="35" t="str">
        <f t="shared" si="297"/>
        <v>19000283</v>
      </c>
      <c r="C18922" s="32" t="s">
        <v>942</v>
      </c>
      <c r="D18922" s="33">
        <v>3648677.98</v>
      </c>
      <c r="E18922" s="33">
        <v>3015708.03</v>
      </c>
    </row>
    <row r="18923" spans="1:5" x14ac:dyDescent="0.25">
      <c r="A18923">
        <v>0</v>
      </c>
      <c r="B18923" s="35" t="str">
        <f t="shared" si="297"/>
        <v>19000361</v>
      </c>
      <c r="C18923" s="32" t="s">
        <v>943</v>
      </c>
      <c r="D18923" s="33">
        <v>159437</v>
      </c>
      <c r="E18923" s="33">
        <v>159437</v>
      </c>
    </row>
    <row r="18924" spans="1:5" x14ac:dyDescent="0.25">
      <c r="A18924">
        <v>0</v>
      </c>
      <c r="B18924" s="35" t="str">
        <f t="shared" si="297"/>
        <v>19000371</v>
      </c>
      <c r="C18924" s="32" t="s">
        <v>944</v>
      </c>
      <c r="D18924" s="33">
        <v>19286.96</v>
      </c>
      <c r="E18924" s="33">
        <v>9813.5300000000007</v>
      </c>
    </row>
    <row r="18925" spans="1:5" x14ac:dyDescent="0.25">
      <c r="A18925">
        <v>0</v>
      </c>
      <c r="B18925" s="35" t="str">
        <f t="shared" si="297"/>
        <v>19000403</v>
      </c>
      <c r="C18925" s="32" t="s">
        <v>945</v>
      </c>
      <c r="D18925" s="33">
        <v>147449.29999999999</v>
      </c>
      <c r="E18925" s="33">
        <v>143717.6</v>
      </c>
    </row>
    <row r="18926" spans="1:5" x14ac:dyDescent="0.25">
      <c r="A18926">
        <v>0</v>
      </c>
      <c r="B18926" s="35" t="str">
        <f t="shared" si="297"/>
        <v>19000441</v>
      </c>
      <c r="C18926" s="32" t="s">
        <v>946</v>
      </c>
      <c r="D18926" s="33">
        <v>7738603.0199999996</v>
      </c>
      <c r="E18926" s="33">
        <v>9951329.5399999991</v>
      </c>
    </row>
    <row r="18927" spans="1:5" x14ac:dyDescent="0.25">
      <c r="A18927">
        <v>0</v>
      </c>
      <c r="B18927" s="35" t="str">
        <f t="shared" si="297"/>
        <v>19000443</v>
      </c>
      <c r="C18927" s="32" t="s">
        <v>947</v>
      </c>
      <c r="D18927" s="33">
        <v>73267991.299999997</v>
      </c>
      <c r="E18927" s="33">
        <v>70575772.049999997</v>
      </c>
    </row>
    <row r="18928" spans="1:5" x14ac:dyDescent="0.25">
      <c r="A18928">
        <v>0</v>
      </c>
      <c r="B18928" s="35" t="str">
        <f t="shared" si="297"/>
        <v>19000453</v>
      </c>
      <c r="C18928" s="32" t="s">
        <v>948</v>
      </c>
      <c r="D18928" s="33">
        <v>3976280.6</v>
      </c>
      <c r="E18928" s="33">
        <v>3717873.5</v>
      </c>
    </row>
    <row r="18929" spans="1:5" x14ac:dyDescent="0.25">
      <c r="A18929">
        <v>0</v>
      </c>
      <c r="B18929" s="35" t="str">
        <f t="shared" si="297"/>
        <v>19000463</v>
      </c>
      <c r="C18929" s="32" t="s">
        <v>949</v>
      </c>
      <c r="D18929" s="33">
        <v>-1776600.46</v>
      </c>
      <c r="E18929" s="33">
        <v>-1700475.47</v>
      </c>
    </row>
    <row r="18930" spans="1:5" x14ac:dyDescent="0.25">
      <c r="A18930">
        <v>0</v>
      </c>
      <c r="B18930" s="35" t="str">
        <f t="shared" si="297"/>
        <v>19000471</v>
      </c>
      <c r="C18930" s="32" t="s">
        <v>950</v>
      </c>
      <c r="D18930" s="33">
        <v>4019044.25</v>
      </c>
      <c r="E18930" s="33">
        <v>4115543.15</v>
      </c>
    </row>
    <row r="18931" spans="1:5" x14ac:dyDescent="0.25">
      <c r="A18931">
        <v>0</v>
      </c>
      <c r="B18931" s="35" t="str">
        <f t="shared" si="297"/>
        <v>19000473</v>
      </c>
      <c r="C18931" s="32" t="s">
        <v>951</v>
      </c>
      <c r="D18931" s="33">
        <v>2562568</v>
      </c>
      <c r="E18931" s="33">
        <v>2562568</v>
      </c>
    </row>
    <row r="18932" spans="1:5" x14ac:dyDescent="0.25">
      <c r="A18932">
        <v>0</v>
      </c>
      <c r="B18932" s="35" t="str">
        <f t="shared" si="297"/>
        <v>19000491</v>
      </c>
      <c r="C18932" s="32" t="s">
        <v>952</v>
      </c>
      <c r="D18932" s="33">
        <v>1968982.75</v>
      </c>
      <c r="E18932" s="33">
        <v>1920565.15</v>
      </c>
    </row>
    <row r="18933" spans="1:5" x14ac:dyDescent="0.25">
      <c r="A18933">
        <v>0</v>
      </c>
      <c r="B18933" s="35" t="str">
        <f t="shared" si="297"/>
        <v>19000551</v>
      </c>
      <c r="C18933" s="32" t="s">
        <v>1841</v>
      </c>
      <c r="D18933" s="33">
        <v>1965399</v>
      </c>
      <c r="E18933" s="33">
        <v>1965399</v>
      </c>
    </row>
    <row r="18934" spans="1:5" x14ac:dyDescent="0.25">
      <c r="A18934">
        <v>0</v>
      </c>
      <c r="B18934" s="35" t="str">
        <f t="shared" si="297"/>
        <v>19000552</v>
      </c>
      <c r="C18934" s="32" t="s">
        <v>953</v>
      </c>
      <c r="D18934" s="33">
        <v>570378.18000000005</v>
      </c>
      <c r="E18934" s="33">
        <v>736275.07</v>
      </c>
    </row>
    <row r="18935" spans="1:5" x14ac:dyDescent="0.25">
      <c r="A18935">
        <v>0</v>
      </c>
      <c r="B18935" s="35" t="str">
        <f t="shared" si="297"/>
        <v>19000553</v>
      </c>
      <c r="C18935" s="32" t="s">
        <v>954</v>
      </c>
      <c r="D18935" s="33">
        <v>134756.29999999999</v>
      </c>
      <c r="E18935" s="33">
        <v>92201.69</v>
      </c>
    </row>
    <row r="18936" spans="1:5" x14ac:dyDescent="0.25">
      <c r="A18936">
        <v>0</v>
      </c>
      <c r="B18936" s="35" t="str">
        <f t="shared" si="297"/>
        <v>19000562</v>
      </c>
      <c r="C18936" s="32" t="s">
        <v>955</v>
      </c>
      <c r="D18936" s="33">
        <v>1070070.04</v>
      </c>
      <c r="E18936" s="33">
        <v>1181033.22</v>
      </c>
    </row>
    <row r="18937" spans="1:5" x14ac:dyDescent="0.25">
      <c r="A18937">
        <v>0</v>
      </c>
      <c r="B18937" s="35" t="str">
        <f t="shared" si="297"/>
        <v>19000572</v>
      </c>
      <c r="C18937" s="32" t="s">
        <v>956</v>
      </c>
      <c r="D18937" s="33">
        <v>227787.01</v>
      </c>
      <c r="E18937" s="33">
        <v>294085.78000000003</v>
      </c>
    </row>
    <row r="18938" spans="1:5" x14ac:dyDescent="0.25">
      <c r="A18938">
        <v>0</v>
      </c>
      <c r="B18938" s="35" t="str">
        <f t="shared" si="297"/>
        <v>19000573</v>
      </c>
      <c r="C18938" s="32" t="s">
        <v>957</v>
      </c>
      <c r="D18938" s="33">
        <v>216933.91</v>
      </c>
      <c r="E18938" s="33">
        <v>192830.15</v>
      </c>
    </row>
    <row r="18939" spans="1:5" x14ac:dyDescent="0.25">
      <c r="A18939">
        <v>0</v>
      </c>
      <c r="B18939" s="35" t="str">
        <f t="shared" si="297"/>
        <v>19000581</v>
      </c>
      <c r="C18939" s="32" t="s">
        <v>958</v>
      </c>
      <c r="D18939" s="33">
        <v>2560661.15</v>
      </c>
      <c r="E18939" s="33">
        <v>2405834.5299999998</v>
      </c>
    </row>
    <row r="18940" spans="1:5" x14ac:dyDescent="0.25">
      <c r="A18940">
        <v>0</v>
      </c>
      <c r="B18940" s="35" t="str">
        <f t="shared" si="297"/>
        <v>19000592</v>
      </c>
      <c r="C18940" s="32" t="s">
        <v>959</v>
      </c>
      <c r="D18940" s="33">
        <v>3886993.92</v>
      </c>
      <c r="E18940" s="33">
        <v>3913728.15</v>
      </c>
    </row>
    <row r="18941" spans="1:5" x14ac:dyDescent="0.25">
      <c r="A18941">
        <v>0</v>
      </c>
      <c r="B18941" s="35" t="str">
        <f t="shared" si="297"/>
        <v>19000601</v>
      </c>
      <c r="C18941" s="32" t="s">
        <v>960</v>
      </c>
      <c r="D18941" s="33">
        <v>189033730</v>
      </c>
      <c r="E18941" s="33">
        <v>189033730</v>
      </c>
    </row>
    <row r="18942" spans="1:5" x14ac:dyDescent="0.25">
      <c r="A18942">
        <v>0</v>
      </c>
      <c r="B18942" s="35" t="str">
        <f t="shared" si="297"/>
        <v>19000621</v>
      </c>
      <c r="C18942" s="32" t="s">
        <v>961</v>
      </c>
      <c r="D18942" s="33">
        <v>69021853.25</v>
      </c>
      <c r="E18942" s="33">
        <v>69021853.25</v>
      </c>
    </row>
    <row r="18943" spans="1:5" x14ac:dyDescent="0.25">
      <c r="A18943">
        <v>0</v>
      </c>
      <c r="B18943" s="35" t="str">
        <f t="shared" si="297"/>
        <v>19000641</v>
      </c>
      <c r="C18943" s="32" t="s">
        <v>962</v>
      </c>
      <c r="D18943" s="33">
        <v>13481.13</v>
      </c>
      <c r="E18943" s="33">
        <v>201317.11</v>
      </c>
    </row>
    <row r="18944" spans="1:5" x14ac:dyDescent="0.25">
      <c r="A18944">
        <v>0</v>
      </c>
      <c r="B18944" s="35" t="str">
        <f t="shared" si="297"/>
        <v>19000671</v>
      </c>
      <c r="C18944" s="32" t="s">
        <v>963</v>
      </c>
      <c r="D18944" s="33">
        <v>32765538.120000001</v>
      </c>
      <c r="E18944" s="33">
        <v>32765538.120000001</v>
      </c>
    </row>
    <row r="18945" spans="1:5" x14ac:dyDescent="0.25">
      <c r="A18945">
        <v>0</v>
      </c>
      <c r="B18945" s="35" t="str">
        <f t="shared" si="297"/>
        <v>19000691</v>
      </c>
      <c r="C18945" s="32" t="s">
        <v>964</v>
      </c>
      <c r="D18945" s="33">
        <v>87500</v>
      </c>
      <c r="E18945" s="33">
        <v>87500</v>
      </c>
    </row>
    <row r="18946" spans="1:5" x14ac:dyDescent="0.25">
      <c r="A18946">
        <v>0</v>
      </c>
      <c r="B18946" s="35" t="str">
        <f t="shared" si="297"/>
        <v>19000692</v>
      </c>
      <c r="C18946" s="32" t="s">
        <v>965</v>
      </c>
      <c r="D18946" s="33">
        <v>61250</v>
      </c>
      <c r="E18946" s="33">
        <v>738500</v>
      </c>
    </row>
    <row r="18947" spans="1:5" x14ac:dyDescent="0.25">
      <c r="A18947">
        <v>0</v>
      </c>
      <c r="B18947" s="35" t="str">
        <f t="shared" si="297"/>
        <v>19000711</v>
      </c>
      <c r="C18947" s="32" t="s">
        <v>966</v>
      </c>
      <c r="D18947" s="33">
        <v>344976.85</v>
      </c>
      <c r="E18947" s="33">
        <v>250892.27</v>
      </c>
    </row>
    <row r="18948" spans="1:5" x14ac:dyDescent="0.25">
      <c r="A18948">
        <v>0</v>
      </c>
      <c r="B18948" s="35" t="str">
        <f t="shared" si="297"/>
        <v>19000721</v>
      </c>
      <c r="C18948" s="32" t="s">
        <v>967</v>
      </c>
      <c r="D18948" s="33">
        <v>10869.86</v>
      </c>
      <c r="E18948" s="33">
        <v>10869.86</v>
      </c>
    </row>
    <row r="18949" spans="1:5" x14ac:dyDescent="0.25">
      <c r="A18949">
        <v>0</v>
      </c>
      <c r="B18949" s="35" t="str">
        <f t="shared" si="297"/>
        <v>19000741</v>
      </c>
      <c r="C18949" s="32" t="s">
        <v>1842</v>
      </c>
      <c r="D18949" s="33">
        <v>1959.48</v>
      </c>
      <c r="E18949" s="33">
        <v>1519.95</v>
      </c>
    </row>
    <row r="18950" spans="1:5" x14ac:dyDescent="0.25">
      <c r="A18950">
        <v>0</v>
      </c>
      <c r="B18950" s="35" t="str">
        <f t="shared" si="297"/>
        <v>19000751</v>
      </c>
      <c r="C18950" s="32" t="s">
        <v>968</v>
      </c>
      <c r="D18950" s="33">
        <v>1376713.8</v>
      </c>
      <c r="E18950" s="33">
        <v>1197144.8999999999</v>
      </c>
    </row>
    <row r="18951" spans="1:5" x14ac:dyDescent="0.25">
      <c r="A18951">
        <v>0</v>
      </c>
      <c r="B18951" s="35" t="str">
        <f t="shared" si="297"/>
        <v>19000752</v>
      </c>
      <c r="C18951" s="32" t="s">
        <v>969</v>
      </c>
      <c r="D18951" s="33">
        <v>736411.2</v>
      </c>
      <c r="E18951" s="33">
        <v>640355.1</v>
      </c>
    </row>
    <row r="18952" spans="1:5" x14ac:dyDescent="0.25">
      <c r="A18952">
        <v>0</v>
      </c>
      <c r="B18952" s="35" t="str">
        <f t="shared" si="297"/>
        <v>19000781</v>
      </c>
      <c r="C18952" s="32" t="s">
        <v>970</v>
      </c>
      <c r="D18952" s="33">
        <v>2858809.14</v>
      </c>
      <c r="E18952" s="33">
        <v>2755541.61</v>
      </c>
    </row>
    <row r="18953" spans="1:5" x14ac:dyDescent="0.25">
      <c r="A18953">
        <v>0</v>
      </c>
      <c r="B18953" s="35" t="str">
        <f t="shared" si="297"/>
        <v>19000791</v>
      </c>
      <c r="C18953" s="32" t="s">
        <v>971</v>
      </c>
      <c r="D18953" s="33">
        <v>5836.71</v>
      </c>
      <c r="E18953" s="33">
        <v>5442.9</v>
      </c>
    </row>
    <row r="18954" spans="1:5" x14ac:dyDescent="0.25">
      <c r="A18954">
        <v>0</v>
      </c>
      <c r="B18954" s="35" t="str">
        <f t="shared" si="297"/>
        <v>19000801</v>
      </c>
      <c r="C18954" s="32" t="s">
        <v>972</v>
      </c>
      <c r="D18954" s="33">
        <v>-561.96</v>
      </c>
      <c r="E18954" s="33">
        <v>-993.18</v>
      </c>
    </row>
    <row r="18955" spans="1:5" x14ac:dyDescent="0.25">
      <c r="A18955">
        <v>0</v>
      </c>
      <c r="B18955" s="35" t="str">
        <f t="shared" si="297"/>
        <v>19000811</v>
      </c>
      <c r="C18955" s="32" t="s">
        <v>973</v>
      </c>
      <c r="D18955" s="33">
        <v>2066.2800000000002</v>
      </c>
      <c r="E18955" s="33">
        <v>6397.19</v>
      </c>
    </row>
    <row r="18956" spans="1:5" x14ac:dyDescent="0.25">
      <c r="A18956">
        <v>0</v>
      </c>
      <c r="B18956" s="35" t="str">
        <f t="shared" si="297"/>
        <v>19000831</v>
      </c>
      <c r="C18956" s="32" t="s">
        <v>974</v>
      </c>
      <c r="D18956" s="33">
        <v>536792.56999999995</v>
      </c>
      <c r="E18956" s="33">
        <v>442064.45</v>
      </c>
    </row>
    <row r="18957" spans="1:5" x14ac:dyDescent="0.25">
      <c r="A18957">
        <v>0</v>
      </c>
      <c r="B18957" s="35" t="str">
        <f t="shared" si="297"/>
        <v>19000841</v>
      </c>
      <c r="C18957" s="32" t="s">
        <v>975</v>
      </c>
      <c r="D18957" s="33">
        <v>-173700.97</v>
      </c>
      <c r="E18957" s="33">
        <v>-232412.97</v>
      </c>
    </row>
    <row r="18958" spans="1:5" x14ac:dyDescent="0.25">
      <c r="A18958">
        <v>0</v>
      </c>
      <c r="B18958" s="35" t="str">
        <f t="shared" si="297"/>
        <v>19000851</v>
      </c>
      <c r="C18958" s="32" t="s">
        <v>976</v>
      </c>
      <c r="D18958" s="33">
        <v>558786.34</v>
      </c>
      <c r="E18958" s="33">
        <v>406390.07</v>
      </c>
    </row>
    <row r="18959" spans="1:5" x14ac:dyDescent="0.25">
      <c r="A18959">
        <v>0</v>
      </c>
      <c r="B18959" s="35" t="str">
        <f t="shared" si="297"/>
        <v>19000861</v>
      </c>
      <c r="C18959" s="32" t="s">
        <v>977</v>
      </c>
      <c r="D18959" s="33">
        <v>140502.76</v>
      </c>
      <c r="E18959" s="33">
        <v>102183.83</v>
      </c>
    </row>
    <row r="18960" spans="1:5" x14ac:dyDescent="0.25">
      <c r="A18960">
        <v>0</v>
      </c>
      <c r="B18960" s="35" t="str">
        <f t="shared" si="297"/>
        <v>19000871</v>
      </c>
      <c r="C18960" s="32" t="s">
        <v>978</v>
      </c>
      <c r="D18960" s="33">
        <v>2706973.85</v>
      </c>
      <c r="E18960" s="33">
        <v>2659889.75</v>
      </c>
    </row>
    <row r="18961" spans="1:5" x14ac:dyDescent="0.25">
      <c r="A18961">
        <v>0</v>
      </c>
      <c r="B18961" s="35" t="str">
        <f t="shared" si="297"/>
        <v>19000881</v>
      </c>
      <c r="C18961" s="32" t="s">
        <v>979</v>
      </c>
      <c r="D18961" s="33">
        <v>0</v>
      </c>
      <c r="E18961" s="33">
        <v>1809898.65</v>
      </c>
    </row>
    <row r="18962" spans="1:5" x14ac:dyDescent="0.25">
      <c r="A18962">
        <v>0</v>
      </c>
      <c r="B18962" s="35" t="str">
        <f t="shared" si="297"/>
        <v>19000891</v>
      </c>
      <c r="C18962" s="32" t="s">
        <v>980</v>
      </c>
      <c r="D18962" s="33">
        <v>0</v>
      </c>
      <c r="E18962" s="33">
        <v>0</v>
      </c>
    </row>
    <row r="18963" spans="1:5" x14ac:dyDescent="0.25">
      <c r="A18963">
        <v>0</v>
      </c>
      <c r="B18963" s="35" t="str">
        <f t="shared" si="297"/>
        <v>19002003</v>
      </c>
      <c r="C18963" s="32" t="s">
        <v>984</v>
      </c>
      <c r="D18963" s="33">
        <v>38762492.890000001</v>
      </c>
      <c r="E18963" s="33">
        <v>19549874.52</v>
      </c>
    </row>
    <row r="18964" spans="1:5" x14ac:dyDescent="0.25">
      <c r="A18964">
        <v>0</v>
      </c>
      <c r="B18964" s="35" t="str">
        <f t="shared" si="297"/>
        <v>19003011</v>
      </c>
      <c r="C18964" s="32" t="s">
        <v>985</v>
      </c>
      <c r="D18964" s="33">
        <v>1064026.6000000001</v>
      </c>
      <c r="E18964" s="33">
        <v>773838.1</v>
      </c>
    </row>
    <row r="18965" spans="1:5" x14ac:dyDescent="0.25">
      <c r="A18965">
        <v>0</v>
      </c>
      <c r="B18965" s="35" t="str">
        <f t="shared" si="297"/>
        <v>19003021</v>
      </c>
      <c r="C18965" s="32" t="s">
        <v>986</v>
      </c>
      <c r="D18965" s="33">
        <v>308018.55</v>
      </c>
      <c r="E18965" s="33">
        <v>224014.35</v>
      </c>
    </row>
    <row r="18966" spans="1:5" x14ac:dyDescent="0.25">
      <c r="A18966">
        <v>0</v>
      </c>
      <c r="B18966" s="35" t="str">
        <f t="shared" si="297"/>
        <v>19003031</v>
      </c>
      <c r="C18966" s="32" t="s">
        <v>1843</v>
      </c>
      <c r="D18966" s="33">
        <v>440092.45</v>
      </c>
      <c r="E18966" s="33">
        <v>0</v>
      </c>
    </row>
    <row r="18967" spans="1:5" x14ac:dyDescent="0.25">
      <c r="A18967">
        <v>0</v>
      </c>
      <c r="B18967" s="35" t="str">
        <f t="shared" si="297"/>
        <v>19003032</v>
      </c>
      <c r="C18967" s="32" t="s">
        <v>1844</v>
      </c>
      <c r="D18967" s="33">
        <v>6856414.9500000002</v>
      </c>
      <c r="E18967" s="33">
        <v>0</v>
      </c>
    </row>
    <row r="18968" spans="1:5" x14ac:dyDescent="0.25">
      <c r="A18968">
        <v>0</v>
      </c>
      <c r="B18968" s="35" t="str">
        <f t="shared" si="297"/>
        <v>19003041</v>
      </c>
      <c r="C18968" s="32" t="s">
        <v>987</v>
      </c>
      <c r="D18968" s="33">
        <v>3920000</v>
      </c>
      <c r="E18968" s="33">
        <v>0</v>
      </c>
    </row>
    <row r="18969" spans="1:5" x14ac:dyDescent="0.25">
      <c r="A18969">
        <v>0</v>
      </c>
      <c r="B18969" s="35" t="str">
        <f t="shared" si="297"/>
        <v>19003042</v>
      </c>
      <c r="C18969" s="32" t="s">
        <v>988</v>
      </c>
      <c r="D18969" s="33">
        <v>735000</v>
      </c>
      <c r="E18969" s="33">
        <v>2030000</v>
      </c>
    </row>
    <row r="18970" spans="1:5" x14ac:dyDescent="0.25">
      <c r="A18970">
        <v>0</v>
      </c>
      <c r="B18970" s="35" t="str">
        <f t="shared" si="297"/>
        <v xml:space="preserve">F190    </v>
      </c>
      <c r="C18970" s="25" t="s">
        <v>989</v>
      </c>
      <c r="D18970" s="26">
        <v>515892745.51999998</v>
      </c>
      <c r="E18970" s="26">
        <v>485024731.72000003</v>
      </c>
    </row>
    <row r="18971" spans="1:5" x14ac:dyDescent="0.25">
      <c r="A18971">
        <v>0</v>
      </c>
      <c r="B18971" s="35" t="str">
        <f t="shared" ref="B18971:B19034" si="298">LEFT(C18971,8)</f>
        <v>F1-P110.</v>
      </c>
      <c r="C18971" s="25" t="s">
        <v>231</v>
      </c>
      <c r="D18971" s="26">
        <v>515892745.51999998</v>
      </c>
      <c r="E18971" s="26">
        <v>485024731.72000003</v>
      </c>
    </row>
    <row r="18972" spans="1:5" x14ac:dyDescent="0.25">
      <c r="A18972">
        <v>0</v>
      </c>
      <c r="B18972" s="35" t="str">
        <f t="shared" si="298"/>
        <v>19100012</v>
      </c>
      <c r="C18972" s="32" t="s">
        <v>990</v>
      </c>
      <c r="D18972" s="33">
        <v>6595868.7699999996</v>
      </c>
      <c r="E18972" s="33">
        <v>-7350443.2800000003</v>
      </c>
    </row>
    <row r="18973" spans="1:5" x14ac:dyDescent="0.25">
      <c r="A18973">
        <v>0</v>
      </c>
      <c r="B18973" s="35" t="str">
        <f t="shared" si="298"/>
        <v>19100022</v>
      </c>
      <c r="C18973" s="32" t="s">
        <v>991</v>
      </c>
      <c r="D18973" s="33">
        <v>8374401.0800000001</v>
      </c>
      <c r="E18973" s="33">
        <v>-879861.66</v>
      </c>
    </row>
    <row r="18974" spans="1:5" x14ac:dyDescent="0.25">
      <c r="A18974">
        <v>0</v>
      </c>
      <c r="B18974" s="35" t="str">
        <f t="shared" si="298"/>
        <v>19100132</v>
      </c>
      <c r="C18974" s="32" t="s">
        <v>992</v>
      </c>
      <c r="D18974" s="33">
        <v>9128.68</v>
      </c>
      <c r="E18974" s="33">
        <v>157451.29999999999</v>
      </c>
    </row>
    <row r="18975" spans="1:5" x14ac:dyDescent="0.25">
      <c r="A18975">
        <v>0</v>
      </c>
      <c r="B18975" s="35" t="str">
        <f t="shared" si="298"/>
        <v>19100142</v>
      </c>
      <c r="C18975" s="32" t="s">
        <v>993</v>
      </c>
      <c r="D18975" s="33">
        <v>106679.96</v>
      </c>
      <c r="E18975" s="33">
        <v>-43218.22</v>
      </c>
    </row>
    <row r="18976" spans="1:5" x14ac:dyDescent="0.25">
      <c r="A18976">
        <v>0</v>
      </c>
      <c r="B18976" s="35" t="str">
        <f t="shared" si="298"/>
        <v>19100152</v>
      </c>
      <c r="C18976" s="32" t="s">
        <v>994</v>
      </c>
      <c r="D18976" s="33">
        <v>14383031.93</v>
      </c>
      <c r="E18976" s="33">
        <v>3096867.64</v>
      </c>
    </row>
    <row r="18977" spans="1:5" x14ac:dyDescent="0.25">
      <c r="A18977">
        <v>0</v>
      </c>
      <c r="B18977" s="35" t="str">
        <f t="shared" si="298"/>
        <v>19100162</v>
      </c>
      <c r="C18977" s="32" t="s">
        <v>995</v>
      </c>
      <c r="D18977" s="33">
        <v>-26684345.039999999</v>
      </c>
      <c r="E18977" s="33">
        <v>-5960719.8700000001</v>
      </c>
    </row>
    <row r="18978" spans="1:5" x14ac:dyDescent="0.25">
      <c r="A18978">
        <v>0</v>
      </c>
      <c r="B18978" s="35" t="str">
        <f t="shared" si="298"/>
        <v xml:space="preserve">F191    </v>
      </c>
      <c r="C18978" s="25" t="s">
        <v>996</v>
      </c>
      <c r="D18978" s="26">
        <v>2784765.38</v>
      </c>
      <c r="E18978" s="26">
        <v>-10979924.09</v>
      </c>
    </row>
    <row r="18979" spans="1:5" x14ac:dyDescent="0.25">
      <c r="A18979">
        <v>0</v>
      </c>
      <c r="B18979" s="35" t="str">
        <f t="shared" si="298"/>
        <v>F1-P110.</v>
      </c>
      <c r="C18979" s="25" t="s">
        <v>232</v>
      </c>
      <c r="D18979" s="26">
        <v>2784765.38</v>
      </c>
      <c r="E18979" s="26">
        <v>-10979924.09</v>
      </c>
    </row>
    <row r="18980" spans="1:5" x14ac:dyDescent="0.25">
      <c r="A18980">
        <v>0</v>
      </c>
      <c r="B18980" s="35" t="str">
        <f t="shared" si="298"/>
        <v>F1-P110.</v>
      </c>
      <c r="C18980" s="30" t="s">
        <v>233</v>
      </c>
      <c r="D18980" s="31">
        <v>1549741595.3199999</v>
      </c>
      <c r="E18980" s="31">
        <v>1451506216.03</v>
      </c>
    </row>
    <row r="18981" spans="1:5" x14ac:dyDescent="0.25">
      <c r="A18981">
        <v>0</v>
      </c>
      <c r="B18981" s="35" t="str">
        <f t="shared" si="298"/>
        <v>F1.P110.</v>
      </c>
      <c r="C18981" s="30" t="s">
        <v>234</v>
      </c>
      <c r="D18981" s="31">
        <v>11593971660.01</v>
      </c>
      <c r="E18981" s="31">
        <v>11394749750.969999</v>
      </c>
    </row>
    <row r="18982" spans="1:5" x14ac:dyDescent="0.25">
      <c r="A18982">
        <v>0</v>
      </c>
      <c r="B18982" s="35" t="str">
        <f t="shared" si="298"/>
        <v>Liabilit</v>
      </c>
      <c r="C18982" s="36" t="s">
        <v>997</v>
      </c>
      <c r="D18982" s="37" t="s">
        <v>998</v>
      </c>
      <c r="E18982" s="37" t="s">
        <v>999</v>
      </c>
    </row>
    <row r="18983" spans="1:5" x14ac:dyDescent="0.25">
      <c r="A18983">
        <v>0</v>
      </c>
      <c r="B18983" s="35" t="str">
        <f t="shared" si="298"/>
        <v>20100023</v>
      </c>
      <c r="C18983" s="32" t="s">
        <v>1000</v>
      </c>
      <c r="D18983" s="34">
        <v>-859037.91</v>
      </c>
      <c r="E18983" s="34">
        <v>-859037.91</v>
      </c>
    </row>
    <row r="18984" spans="1:5" x14ac:dyDescent="0.25">
      <c r="A18984">
        <v>0</v>
      </c>
      <c r="B18984" s="35" t="str">
        <f t="shared" si="298"/>
        <v xml:space="preserve">F201    </v>
      </c>
      <c r="C18984" s="25" t="s">
        <v>1001</v>
      </c>
      <c r="D18984" s="27">
        <v>-859037.91</v>
      </c>
      <c r="E18984" s="27">
        <v>-859037.91</v>
      </c>
    </row>
    <row r="18985" spans="1:5" x14ac:dyDescent="0.25">
      <c r="A18985">
        <v>0</v>
      </c>
      <c r="B18985" s="35" t="str">
        <f t="shared" si="298"/>
        <v>F1-P112.</v>
      </c>
      <c r="C18985" s="25" t="s">
        <v>235</v>
      </c>
      <c r="D18985" s="27">
        <v>-859037.91</v>
      </c>
      <c r="E18985" s="27">
        <v>-859037.91</v>
      </c>
    </row>
    <row r="18986" spans="1:5" x14ac:dyDescent="0.25">
      <c r="A18986">
        <v>0</v>
      </c>
      <c r="B18986" s="35" t="str">
        <f t="shared" si="298"/>
        <v>20700003</v>
      </c>
      <c r="C18986" s="32" t="s">
        <v>1002</v>
      </c>
      <c r="D18986" s="34">
        <v>-122847945.22</v>
      </c>
      <c r="E18986" s="34">
        <v>-122847945.22</v>
      </c>
    </row>
    <row r="18987" spans="1:5" x14ac:dyDescent="0.25">
      <c r="A18987">
        <v>0</v>
      </c>
      <c r="B18987" s="35" t="str">
        <f t="shared" si="298"/>
        <v>20700013</v>
      </c>
      <c r="C18987" s="32" t="s">
        <v>1003</v>
      </c>
      <c r="D18987" s="34">
        <v>-338395484.31</v>
      </c>
      <c r="E18987" s="34">
        <v>-338395484.31</v>
      </c>
    </row>
    <row r="18988" spans="1:5" x14ac:dyDescent="0.25">
      <c r="A18988">
        <v>0</v>
      </c>
      <c r="B18988" s="35" t="str">
        <f t="shared" si="298"/>
        <v>20700023</v>
      </c>
      <c r="C18988" s="32" t="s">
        <v>1004</v>
      </c>
      <c r="D18988" s="34">
        <v>-16901820.34</v>
      </c>
      <c r="E18988" s="34">
        <v>-16901820.34</v>
      </c>
    </row>
    <row r="18989" spans="1:5" x14ac:dyDescent="0.25">
      <c r="A18989">
        <v>0</v>
      </c>
      <c r="B18989" s="35" t="str">
        <f t="shared" si="298"/>
        <v xml:space="preserve">F207    </v>
      </c>
      <c r="C18989" s="25" t="s">
        <v>1005</v>
      </c>
      <c r="D18989" s="27">
        <v>-478145249.87</v>
      </c>
      <c r="E18989" s="27">
        <v>-478145249.87</v>
      </c>
    </row>
    <row r="18990" spans="1:5" x14ac:dyDescent="0.25">
      <c r="A18990">
        <v>0</v>
      </c>
      <c r="B18990" s="35" t="str">
        <f t="shared" si="298"/>
        <v>F1-P112.</v>
      </c>
      <c r="C18990" s="25" t="s">
        <v>236</v>
      </c>
      <c r="D18990" s="27">
        <v>-478145249.87</v>
      </c>
      <c r="E18990" s="27">
        <v>-478145249.87</v>
      </c>
    </row>
    <row r="18991" spans="1:5" x14ac:dyDescent="0.25">
      <c r="A18991">
        <v>0</v>
      </c>
      <c r="B18991" s="35" t="str">
        <f t="shared" si="298"/>
        <v>21100003</v>
      </c>
      <c r="C18991" s="32" t="s">
        <v>1006</v>
      </c>
      <c r="D18991" s="34">
        <v>-2803605116.4699998</v>
      </c>
      <c r="E18991" s="34">
        <v>-2803605116.4699998</v>
      </c>
    </row>
    <row r="18992" spans="1:5" x14ac:dyDescent="0.25">
      <c r="A18992">
        <v>0</v>
      </c>
      <c r="B18992" s="35" t="str">
        <f t="shared" si="298"/>
        <v>21100383</v>
      </c>
      <c r="C18992" s="32" t="s">
        <v>1007</v>
      </c>
      <c r="D18992" s="34">
        <v>-491575</v>
      </c>
      <c r="E18992" s="34">
        <v>-491575</v>
      </c>
    </row>
    <row r="18993" spans="1:5" x14ac:dyDescent="0.25">
      <c r="A18993">
        <v>0</v>
      </c>
      <c r="B18993" s="35" t="str">
        <f t="shared" si="298"/>
        <v xml:space="preserve">F211    </v>
      </c>
      <c r="C18993" s="25" t="s">
        <v>1008</v>
      </c>
      <c r="D18993" s="27">
        <v>-2804096691.4699998</v>
      </c>
      <c r="E18993" s="27">
        <v>-2804096691.4699998</v>
      </c>
    </row>
    <row r="18994" spans="1:5" x14ac:dyDescent="0.25">
      <c r="A18994">
        <v>0</v>
      </c>
      <c r="B18994" s="35" t="str">
        <f t="shared" si="298"/>
        <v>F1-P112.</v>
      </c>
      <c r="C18994" s="25" t="s">
        <v>237</v>
      </c>
      <c r="D18994" s="27">
        <v>-2804096691.4699998</v>
      </c>
      <c r="E18994" s="27">
        <v>-2804096691.4699998</v>
      </c>
    </row>
    <row r="18995" spans="1:5" x14ac:dyDescent="0.25">
      <c r="A18995">
        <v>0</v>
      </c>
      <c r="B18995" s="35" t="str">
        <f t="shared" si="298"/>
        <v>21400013</v>
      </c>
      <c r="C18995" s="32" t="s">
        <v>1009</v>
      </c>
      <c r="D18995" s="34">
        <v>2148854.7200000002</v>
      </c>
      <c r="E18995" s="34">
        <v>2148854.7200000002</v>
      </c>
    </row>
    <row r="18996" spans="1:5" x14ac:dyDescent="0.25">
      <c r="A18996">
        <v>0</v>
      </c>
      <c r="B18996" s="35" t="str">
        <f t="shared" si="298"/>
        <v>21400033</v>
      </c>
      <c r="C18996" s="32" t="s">
        <v>1010</v>
      </c>
      <c r="D18996" s="34">
        <v>4985024.68</v>
      </c>
      <c r="E18996" s="34">
        <v>4985024.68</v>
      </c>
    </row>
    <row r="18997" spans="1:5" x14ac:dyDescent="0.25">
      <c r="A18997">
        <v>0</v>
      </c>
      <c r="B18997" s="35" t="str">
        <f t="shared" si="298"/>
        <v xml:space="preserve">F214    </v>
      </c>
      <c r="C18997" s="25" t="s">
        <v>1011</v>
      </c>
      <c r="D18997" s="27">
        <v>7133879.4000000004</v>
      </c>
      <c r="E18997" s="27">
        <v>7133879.4000000004</v>
      </c>
    </row>
    <row r="18998" spans="1:5" x14ac:dyDescent="0.25">
      <c r="A18998">
        <v>0</v>
      </c>
      <c r="B18998" s="35" t="str">
        <f t="shared" si="298"/>
        <v>F1-P112.</v>
      </c>
      <c r="C18998" s="25" t="s">
        <v>238</v>
      </c>
      <c r="D18998" s="27">
        <v>7133879.4000000004</v>
      </c>
      <c r="E18998" s="27">
        <v>7133879.4000000004</v>
      </c>
    </row>
    <row r="18999" spans="1:5" x14ac:dyDescent="0.25">
      <c r="A18999">
        <v>0</v>
      </c>
      <c r="B18999" s="35" t="str">
        <f t="shared" si="298"/>
        <v>21500023</v>
      </c>
      <c r="C18999" s="32" t="s">
        <v>1012</v>
      </c>
      <c r="D18999" s="34">
        <v>-13324625</v>
      </c>
      <c r="E18999" s="34">
        <v>-13324625</v>
      </c>
    </row>
    <row r="19000" spans="1:5" x14ac:dyDescent="0.25">
      <c r="A19000">
        <v>0</v>
      </c>
      <c r="B19000" s="35" t="str">
        <f t="shared" si="298"/>
        <v>21500033</v>
      </c>
      <c r="C19000" s="32" t="s">
        <v>1013</v>
      </c>
      <c r="D19000" s="34">
        <v>-6914541</v>
      </c>
      <c r="E19000" s="34">
        <v>-6914541</v>
      </c>
    </row>
    <row r="19001" spans="1:5" x14ac:dyDescent="0.25">
      <c r="A19001">
        <v>0</v>
      </c>
      <c r="B19001" s="35" t="str">
        <f t="shared" si="298"/>
        <v xml:space="preserve">F215    </v>
      </c>
      <c r="C19001" s="25" t="s">
        <v>263</v>
      </c>
      <c r="D19001" s="27">
        <v>-20239166</v>
      </c>
      <c r="E19001" s="27">
        <v>-20239166</v>
      </c>
    </row>
    <row r="19002" spans="1:5" x14ac:dyDescent="0.25">
      <c r="A19002">
        <v>0</v>
      </c>
      <c r="B19002" s="35" t="str">
        <f t="shared" si="298"/>
        <v>21600003</v>
      </c>
      <c r="C19002" s="32" t="s">
        <v>1014</v>
      </c>
      <c r="D19002" s="34">
        <v>-712198099.21000004</v>
      </c>
      <c r="E19002" s="34">
        <v>-472137990.38999999</v>
      </c>
    </row>
    <row r="19003" spans="1:5" x14ac:dyDescent="0.25">
      <c r="A19003">
        <v>0</v>
      </c>
      <c r="B19003" s="35" t="str">
        <f t="shared" si="298"/>
        <v>21600011</v>
      </c>
      <c r="C19003" s="32" t="s">
        <v>1015</v>
      </c>
      <c r="D19003" s="34">
        <v>-2684277.52</v>
      </c>
      <c r="E19003" s="34">
        <v>12344604.66</v>
      </c>
    </row>
    <row r="19004" spans="1:5" x14ac:dyDescent="0.25">
      <c r="A19004">
        <v>0</v>
      </c>
      <c r="B19004" s="35" t="str">
        <f t="shared" si="298"/>
        <v>21600013</v>
      </c>
      <c r="C19004" s="32" t="s">
        <v>1016</v>
      </c>
      <c r="D19004" s="34">
        <v>77562549.519999996</v>
      </c>
      <c r="E19004" s="34">
        <v>77562549.519999996</v>
      </c>
    </row>
    <row r="19005" spans="1:5" x14ac:dyDescent="0.25">
      <c r="A19005">
        <v>0</v>
      </c>
      <c r="B19005" s="35" t="str">
        <f t="shared" si="298"/>
        <v>21600023</v>
      </c>
      <c r="C19005" s="32" t="s">
        <v>1017</v>
      </c>
      <c r="D19005" s="34">
        <v>1755001.25</v>
      </c>
      <c r="E19005" s="34">
        <v>1755001.25</v>
      </c>
    </row>
    <row r="19006" spans="1:5" x14ac:dyDescent="0.25">
      <c r="A19006">
        <v>0</v>
      </c>
      <c r="B19006" s="35" t="str">
        <f t="shared" si="298"/>
        <v>21600033</v>
      </c>
      <c r="C19006" s="32" t="s">
        <v>1018</v>
      </c>
      <c r="D19006" s="34">
        <v>1471103.62</v>
      </c>
      <c r="E19006" s="34">
        <v>1471103.62</v>
      </c>
    </row>
    <row r="19007" spans="1:5" x14ac:dyDescent="0.25">
      <c r="A19007">
        <v>0</v>
      </c>
      <c r="B19007" s="35" t="str">
        <f t="shared" si="298"/>
        <v>21600053</v>
      </c>
      <c r="C19007" s="32" t="s">
        <v>1019</v>
      </c>
      <c r="D19007" s="34">
        <v>16359946.109999999</v>
      </c>
      <c r="E19007" s="34">
        <v>16359946.109999999</v>
      </c>
    </row>
    <row r="19008" spans="1:5" x14ac:dyDescent="0.25">
      <c r="A19008">
        <v>0</v>
      </c>
      <c r="B19008" s="35" t="str">
        <f t="shared" si="298"/>
        <v xml:space="preserve">F216    </v>
      </c>
      <c r="C19008" s="25" t="s">
        <v>264</v>
      </c>
      <c r="D19008" s="27">
        <v>-617733776.23000002</v>
      </c>
      <c r="E19008" s="27">
        <v>-362644785.23000002</v>
      </c>
    </row>
    <row r="19009" spans="1:5" x14ac:dyDescent="0.25">
      <c r="A19009">
        <v>0</v>
      </c>
      <c r="B19009" s="35" t="str">
        <f t="shared" si="298"/>
        <v>43800003</v>
      </c>
      <c r="C19009" s="32" t="s">
        <v>1020</v>
      </c>
      <c r="D19009" s="34">
        <v>257363965</v>
      </c>
      <c r="E19009" s="34">
        <v>51573654</v>
      </c>
    </row>
    <row r="19010" spans="1:5" x14ac:dyDescent="0.25">
      <c r="A19010">
        <v>0</v>
      </c>
      <c r="B19010" s="35" t="str">
        <f t="shared" si="298"/>
        <v xml:space="preserve">F438    </v>
      </c>
      <c r="C19010" s="25" t="s">
        <v>270</v>
      </c>
      <c r="D19010" s="27">
        <v>257363965</v>
      </c>
      <c r="E19010" s="27">
        <v>51573654</v>
      </c>
    </row>
    <row r="19011" spans="1:5" x14ac:dyDescent="0.25">
      <c r="A19011">
        <v>0</v>
      </c>
      <c r="B19011" s="35" t="str">
        <f t="shared" si="298"/>
        <v>43900003</v>
      </c>
      <c r="C19011" s="32" t="s">
        <v>1021</v>
      </c>
      <c r="D19011" s="34">
        <v>5848610</v>
      </c>
      <c r="E19011" s="34">
        <v>5848610</v>
      </c>
    </row>
    <row r="19012" spans="1:5" x14ac:dyDescent="0.25">
      <c r="A19012">
        <v>0</v>
      </c>
      <c r="B19012" s="35" t="str">
        <f t="shared" si="298"/>
        <v xml:space="preserve">F439    </v>
      </c>
      <c r="C19012" s="25" t="s">
        <v>271</v>
      </c>
      <c r="D19012" s="27">
        <v>5848610</v>
      </c>
      <c r="E19012" s="27">
        <v>5848610</v>
      </c>
    </row>
    <row r="19013" spans="1:5" x14ac:dyDescent="0.25">
      <c r="A19013">
        <v>0</v>
      </c>
      <c r="B19013" s="35" t="str">
        <f t="shared" si="298"/>
        <v>FERC_RET</v>
      </c>
      <c r="C19013" s="25" t="s">
        <v>1022</v>
      </c>
      <c r="D19013" s="27">
        <v>263212575</v>
      </c>
      <c r="E19013" s="27">
        <v>57422264</v>
      </c>
    </row>
    <row r="19014" spans="1:5" x14ac:dyDescent="0.25">
      <c r="A19014">
        <v>0</v>
      </c>
      <c r="B19014" s="35" t="str">
        <f t="shared" si="298"/>
        <v>41500103</v>
      </c>
      <c r="C19014" s="32" t="s">
        <v>1023</v>
      </c>
      <c r="D19014" s="33">
        <v>0</v>
      </c>
      <c r="E19014" s="34">
        <v>837.89</v>
      </c>
    </row>
    <row r="19015" spans="1:5" x14ac:dyDescent="0.25">
      <c r="A19015">
        <v>0</v>
      </c>
      <c r="B19015" s="35" t="str">
        <f t="shared" si="298"/>
        <v>41500113</v>
      </c>
      <c r="C19015" s="32" t="s">
        <v>1024</v>
      </c>
      <c r="D19015" s="33">
        <v>0</v>
      </c>
      <c r="E19015" s="34">
        <v>-9.98</v>
      </c>
    </row>
    <row r="19016" spans="1:5" x14ac:dyDescent="0.25">
      <c r="A19016">
        <v>0</v>
      </c>
      <c r="B19016" s="35" t="str">
        <f t="shared" si="298"/>
        <v>41810000</v>
      </c>
      <c r="C19016" s="32" t="s">
        <v>1025</v>
      </c>
      <c r="D19016" s="33">
        <v>0</v>
      </c>
      <c r="E19016" s="34">
        <v>274974</v>
      </c>
    </row>
    <row r="19017" spans="1:5" x14ac:dyDescent="0.25">
      <c r="A19017">
        <v>0</v>
      </c>
      <c r="B19017" s="35" t="str">
        <f t="shared" si="298"/>
        <v>41900013</v>
      </c>
      <c r="C19017" s="32" t="s">
        <v>1026</v>
      </c>
      <c r="D19017" s="33">
        <v>0</v>
      </c>
      <c r="E19017" s="34">
        <v>535.84</v>
      </c>
    </row>
    <row r="19018" spans="1:5" x14ac:dyDescent="0.25">
      <c r="A19018">
        <v>0</v>
      </c>
      <c r="B19018" s="35" t="str">
        <f t="shared" si="298"/>
        <v>42650093</v>
      </c>
      <c r="C19018" s="32" t="s">
        <v>1027</v>
      </c>
      <c r="D19018" s="33">
        <v>0</v>
      </c>
      <c r="E19018" s="34">
        <v>9250</v>
      </c>
    </row>
    <row r="19019" spans="1:5" x14ac:dyDescent="0.25">
      <c r="A19019">
        <v>0</v>
      </c>
      <c r="B19019" s="35" t="str">
        <f t="shared" si="298"/>
        <v>42650103</v>
      </c>
      <c r="C19019" s="32" t="s">
        <v>1028</v>
      </c>
      <c r="D19019" s="33">
        <v>0</v>
      </c>
      <c r="E19019" s="34">
        <v>9700</v>
      </c>
    </row>
    <row r="19020" spans="1:5" x14ac:dyDescent="0.25">
      <c r="A19020">
        <v>0</v>
      </c>
      <c r="B19020" s="35" t="str">
        <f t="shared" si="298"/>
        <v>44000001</v>
      </c>
      <c r="C19020" s="32" t="s">
        <v>1030</v>
      </c>
      <c r="D19020" s="33">
        <v>0</v>
      </c>
      <c r="E19020" s="34">
        <v>-637834260.69000006</v>
      </c>
    </row>
    <row r="19021" spans="1:5" x14ac:dyDescent="0.25">
      <c r="A19021">
        <v>0</v>
      </c>
      <c r="B19021" s="35" t="str">
        <f t="shared" si="298"/>
        <v>44200011</v>
      </c>
      <c r="C19021" s="32" t="s">
        <v>1031</v>
      </c>
      <c r="D19021" s="33">
        <v>0</v>
      </c>
      <c r="E19021" s="34">
        <v>-441061148.01999998</v>
      </c>
    </row>
    <row r="19022" spans="1:5" x14ac:dyDescent="0.25">
      <c r="A19022">
        <v>0</v>
      </c>
      <c r="B19022" s="35" t="str">
        <f t="shared" si="298"/>
        <v>44200021</v>
      </c>
      <c r="C19022" s="32" t="s">
        <v>1032</v>
      </c>
      <c r="D19022" s="33">
        <v>0</v>
      </c>
      <c r="E19022" s="34">
        <v>-55603667.130000003</v>
      </c>
    </row>
    <row r="19023" spans="1:5" x14ac:dyDescent="0.25">
      <c r="A19023">
        <v>0</v>
      </c>
      <c r="B19023" s="35" t="str">
        <f t="shared" si="298"/>
        <v>44200031</v>
      </c>
      <c r="C19023" s="32" t="s">
        <v>1033</v>
      </c>
      <c r="D19023" s="33">
        <v>0</v>
      </c>
      <c r="E19023" s="34">
        <v>-124983.67999999999</v>
      </c>
    </row>
    <row r="19024" spans="1:5" x14ac:dyDescent="0.25">
      <c r="A19024">
        <v>0</v>
      </c>
      <c r="B19024" s="35" t="str">
        <f t="shared" si="298"/>
        <v>44200041</v>
      </c>
      <c r="C19024" s="32" t="s">
        <v>1034</v>
      </c>
      <c r="D19024" s="33">
        <v>0</v>
      </c>
      <c r="E19024" s="34">
        <v>-1594583.13</v>
      </c>
    </row>
    <row r="19025" spans="1:5" x14ac:dyDescent="0.25">
      <c r="A19025">
        <v>0</v>
      </c>
      <c r="B19025" s="35" t="str">
        <f t="shared" si="298"/>
        <v>44400001</v>
      </c>
      <c r="C19025" s="32" t="s">
        <v>1035</v>
      </c>
      <c r="D19025" s="33">
        <v>0</v>
      </c>
      <c r="E19025" s="34">
        <v>-9888721.2699999996</v>
      </c>
    </row>
    <row r="19026" spans="1:5" x14ac:dyDescent="0.25">
      <c r="A19026">
        <v>0</v>
      </c>
      <c r="B19026" s="35" t="str">
        <f t="shared" si="298"/>
        <v>44700011</v>
      </c>
      <c r="C19026" s="32" t="s">
        <v>1036</v>
      </c>
      <c r="D19026" s="33">
        <v>0</v>
      </c>
      <c r="E19026" s="34">
        <v>-204849.62</v>
      </c>
    </row>
    <row r="19027" spans="1:5" x14ac:dyDescent="0.25">
      <c r="A19027">
        <v>0</v>
      </c>
      <c r="B19027" s="35" t="str">
        <f t="shared" si="298"/>
        <v>44700031</v>
      </c>
      <c r="C19027" s="32" t="s">
        <v>1037</v>
      </c>
      <c r="D19027" s="33">
        <v>0</v>
      </c>
      <c r="E19027" s="34">
        <v>-49594873.420000002</v>
      </c>
    </row>
    <row r="19028" spans="1:5" x14ac:dyDescent="0.25">
      <c r="A19028">
        <v>0</v>
      </c>
      <c r="B19028" s="35" t="str">
        <f t="shared" si="298"/>
        <v>45000001</v>
      </c>
      <c r="C19028" s="32" t="s">
        <v>1038</v>
      </c>
      <c r="D19028" s="33">
        <v>0</v>
      </c>
      <c r="E19028" s="34">
        <v>-1739422.76</v>
      </c>
    </row>
    <row r="19029" spans="1:5" x14ac:dyDescent="0.25">
      <c r="A19029">
        <v>0</v>
      </c>
      <c r="B19029" s="35" t="str">
        <f t="shared" si="298"/>
        <v>45100031</v>
      </c>
      <c r="C19029" s="32" t="s">
        <v>1039</v>
      </c>
      <c r="D19029" s="33">
        <v>0</v>
      </c>
      <c r="E19029" s="34">
        <v>-816318</v>
      </c>
    </row>
    <row r="19030" spans="1:5" x14ac:dyDescent="0.25">
      <c r="A19030">
        <v>0</v>
      </c>
      <c r="B19030" s="35" t="str">
        <f t="shared" si="298"/>
        <v>45100131</v>
      </c>
      <c r="C19030" s="32" t="s">
        <v>1040</v>
      </c>
      <c r="D19030" s="33">
        <v>0</v>
      </c>
      <c r="E19030" s="34">
        <v>-683493.98</v>
      </c>
    </row>
    <row r="19031" spans="1:5" x14ac:dyDescent="0.25">
      <c r="A19031">
        <v>0</v>
      </c>
      <c r="B19031" s="35" t="str">
        <f t="shared" si="298"/>
        <v>45100141</v>
      </c>
      <c r="C19031" s="32" t="s">
        <v>1041</v>
      </c>
      <c r="D19031" s="33">
        <v>0</v>
      </c>
      <c r="E19031" s="34">
        <v>-81120</v>
      </c>
    </row>
    <row r="19032" spans="1:5" x14ac:dyDescent="0.25">
      <c r="A19032">
        <v>0</v>
      </c>
      <c r="B19032" s="35" t="str">
        <f t="shared" si="298"/>
        <v>45100151</v>
      </c>
      <c r="C19032" s="32" t="s">
        <v>1042</v>
      </c>
      <c r="D19032" s="33">
        <v>0</v>
      </c>
      <c r="E19032" s="34">
        <v>-124294.73</v>
      </c>
    </row>
    <row r="19033" spans="1:5" x14ac:dyDescent="0.25">
      <c r="A19033">
        <v>0</v>
      </c>
      <c r="B19033" s="35" t="str">
        <f t="shared" si="298"/>
        <v>45100161</v>
      </c>
      <c r="C19033" s="32" t="s">
        <v>1043</v>
      </c>
      <c r="D19033" s="33">
        <v>0</v>
      </c>
      <c r="E19033" s="34">
        <v>-32068.49</v>
      </c>
    </row>
    <row r="19034" spans="1:5" x14ac:dyDescent="0.25">
      <c r="A19034">
        <v>0</v>
      </c>
      <c r="B19034" s="35" t="str">
        <f t="shared" si="298"/>
        <v>45400011</v>
      </c>
      <c r="C19034" s="32" t="s">
        <v>1044</v>
      </c>
      <c r="D19034" s="33">
        <v>0</v>
      </c>
      <c r="E19034" s="34">
        <v>-11010.44</v>
      </c>
    </row>
    <row r="19035" spans="1:5" x14ac:dyDescent="0.25">
      <c r="A19035">
        <v>0</v>
      </c>
      <c r="B19035" s="35" t="str">
        <f t="shared" ref="B19035:B19098" si="299">LEFT(C19035,8)</f>
        <v>45400031</v>
      </c>
      <c r="C19035" s="32" t="s">
        <v>1045</v>
      </c>
      <c r="D19035" s="33">
        <v>0</v>
      </c>
      <c r="E19035" s="34">
        <v>-2195691.44</v>
      </c>
    </row>
    <row r="19036" spans="1:5" x14ac:dyDescent="0.25">
      <c r="A19036">
        <v>0</v>
      </c>
      <c r="B19036" s="35" t="str">
        <f t="shared" si="299"/>
        <v>45400051</v>
      </c>
      <c r="C19036" s="32" t="s">
        <v>1046</v>
      </c>
      <c r="D19036" s="33">
        <v>0</v>
      </c>
      <c r="E19036" s="34">
        <v>-13478.64</v>
      </c>
    </row>
    <row r="19037" spans="1:5" x14ac:dyDescent="0.25">
      <c r="A19037">
        <v>0</v>
      </c>
      <c r="B19037" s="35" t="str">
        <f t="shared" si="299"/>
        <v>45600091</v>
      </c>
      <c r="C19037" s="32" t="s">
        <v>1047</v>
      </c>
      <c r="D19037" s="33">
        <v>0</v>
      </c>
      <c r="E19037" s="34">
        <v>-8114129.2400000002</v>
      </c>
    </row>
    <row r="19038" spans="1:5" x14ac:dyDescent="0.25">
      <c r="A19038">
        <v>0</v>
      </c>
      <c r="B19038" s="35" t="str">
        <f t="shared" si="299"/>
        <v>45600201</v>
      </c>
      <c r="C19038" s="32" t="s">
        <v>1048</v>
      </c>
      <c r="D19038" s="33">
        <v>0</v>
      </c>
      <c r="E19038" s="34">
        <v>-88320306.260000005</v>
      </c>
    </row>
    <row r="19039" spans="1:5" x14ac:dyDescent="0.25">
      <c r="A19039">
        <v>0</v>
      </c>
      <c r="B19039" s="35" t="str">
        <f t="shared" si="299"/>
        <v>45600211</v>
      </c>
      <c r="C19039" s="32" t="s">
        <v>1049</v>
      </c>
      <c r="D19039" s="33">
        <v>0</v>
      </c>
      <c r="E19039" s="34">
        <v>75224039.730000004</v>
      </c>
    </row>
    <row r="19040" spans="1:5" x14ac:dyDescent="0.25">
      <c r="A19040">
        <v>0</v>
      </c>
      <c r="B19040" s="35" t="str">
        <f t="shared" si="299"/>
        <v>45600221</v>
      </c>
      <c r="C19040" s="32" t="s">
        <v>1050</v>
      </c>
      <c r="D19040" s="33">
        <v>0</v>
      </c>
      <c r="E19040" s="34">
        <v>-30740.26</v>
      </c>
    </row>
    <row r="19041" spans="1:5" x14ac:dyDescent="0.25">
      <c r="A19041">
        <v>0</v>
      </c>
      <c r="B19041" s="35" t="str">
        <f t="shared" si="299"/>
        <v>48000002</v>
      </c>
      <c r="C19041" s="32" t="s">
        <v>1051</v>
      </c>
      <c r="D19041" s="33">
        <v>0</v>
      </c>
      <c r="E19041" s="34">
        <v>-401933416.80000001</v>
      </c>
    </row>
    <row r="19042" spans="1:5" x14ac:dyDescent="0.25">
      <c r="A19042">
        <v>0</v>
      </c>
      <c r="B19042" s="35" t="str">
        <f t="shared" si="299"/>
        <v>48100002</v>
      </c>
      <c r="C19042" s="32" t="s">
        <v>1052</v>
      </c>
      <c r="D19042" s="33">
        <v>0</v>
      </c>
      <c r="E19042" s="34">
        <v>-143757204.06999999</v>
      </c>
    </row>
    <row r="19043" spans="1:5" x14ac:dyDescent="0.25">
      <c r="A19043">
        <v>0</v>
      </c>
      <c r="B19043" s="35" t="str">
        <f t="shared" si="299"/>
        <v>48100012</v>
      </c>
      <c r="C19043" s="32" t="s">
        <v>1053</v>
      </c>
      <c r="D19043" s="33">
        <v>0</v>
      </c>
      <c r="E19043" s="34">
        <v>-11342418.26</v>
      </c>
    </row>
    <row r="19044" spans="1:5" x14ac:dyDescent="0.25">
      <c r="A19044">
        <v>0</v>
      </c>
      <c r="B19044" s="35" t="str">
        <f t="shared" si="299"/>
        <v>48100022</v>
      </c>
      <c r="C19044" s="32" t="s">
        <v>1054</v>
      </c>
      <c r="D19044" s="33">
        <v>0</v>
      </c>
      <c r="E19044" s="34">
        <v>-14341814.449999999</v>
      </c>
    </row>
    <row r="19045" spans="1:5" x14ac:dyDescent="0.25">
      <c r="A19045">
        <v>0</v>
      </c>
      <c r="B19045" s="35" t="str">
        <f t="shared" si="299"/>
        <v>48100032</v>
      </c>
      <c r="C19045" s="32" t="s">
        <v>1055</v>
      </c>
      <c r="D19045" s="33">
        <v>0</v>
      </c>
      <c r="E19045" s="34">
        <v>-525294.61</v>
      </c>
    </row>
    <row r="19046" spans="1:5" x14ac:dyDescent="0.25">
      <c r="A19046">
        <v>0</v>
      </c>
      <c r="B19046" s="35" t="str">
        <f t="shared" si="299"/>
        <v>48700002</v>
      </c>
      <c r="C19046" s="32" t="s">
        <v>1056</v>
      </c>
      <c r="D19046" s="33">
        <v>0</v>
      </c>
      <c r="E19046" s="34">
        <v>-759195.62</v>
      </c>
    </row>
    <row r="19047" spans="1:5" x14ac:dyDescent="0.25">
      <c r="A19047">
        <v>0</v>
      </c>
      <c r="B19047" s="35" t="str">
        <f t="shared" si="299"/>
        <v>48800012</v>
      </c>
      <c r="C19047" s="32" t="s">
        <v>1057</v>
      </c>
      <c r="D19047" s="33">
        <v>0</v>
      </c>
      <c r="E19047" s="34">
        <v>-292383</v>
      </c>
    </row>
    <row r="19048" spans="1:5" x14ac:dyDescent="0.25">
      <c r="A19048">
        <v>0</v>
      </c>
      <c r="B19048" s="35" t="str">
        <f t="shared" si="299"/>
        <v>48800102</v>
      </c>
      <c r="C19048" s="32" t="s">
        <v>1058</v>
      </c>
      <c r="D19048" s="33">
        <v>0</v>
      </c>
      <c r="E19048" s="34">
        <v>-245528.6</v>
      </c>
    </row>
    <row r="19049" spans="1:5" x14ac:dyDescent="0.25">
      <c r="A19049">
        <v>0</v>
      </c>
      <c r="B19049" s="35" t="str">
        <f t="shared" si="299"/>
        <v>48800112</v>
      </c>
      <c r="C19049" s="32" t="s">
        <v>1059</v>
      </c>
      <c r="D19049" s="33">
        <v>0</v>
      </c>
      <c r="E19049" s="34">
        <v>-69168</v>
      </c>
    </row>
    <row r="19050" spans="1:5" x14ac:dyDescent="0.25">
      <c r="A19050">
        <v>0</v>
      </c>
      <c r="B19050" s="35" t="str">
        <f t="shared" si="299"/>
        <v>48800122</v>
      </c>
      <c r="C19050" s="32" t="s">
        <v>1060</v>
      </c>
      <c r="D19050" s="33">
        <v>0</v>
      </c>
      <c r="E19050" s="34">
        <v>-59105.51</v>
      </c>
    </row>
    <row r="19051" spans="1:5" x14ac:dyDescent="0.25">
      <c r="A19051">
        <v>0</v>
      </c>
      <c r="B19051" s="35" t="str">
        <f t="shared" si="299"/>
        <v>48930002</v>
      </c>
      <c r="C19051" s="32" t="s">
        <v>1061</v>
      </c>
      <c r="D19051" s="33">
        <v>0</v>
      </c>
      <c r="E19051" s="34">
        <v>-3518238.81</v>
      </c>
    </row>
    <row r="19052" spans="1:5" x14ac:dyDescent="0.25">
      <c r="A19052">
        <v>0</v>
      </c>
      <c r="B19052" s="35" t="str">
        <f t="shared" si="299"/>
        <v>48930012</v>
      </c>
      <c r="C19052" s="32" t="s">
        <v>1062</v>
      </c>
      <c r="D19052" s="33">
        <v>0</v>
      </c>
      <c r="E19052" s="34">
        <v>-7310487.1100000003</v>
      </c>
    </row>
    <row r="19053" spans="1:5" x14ac:dyDescent="0.25">
      <c r="A19053">
        <v>0</v>
      </c>
      <c r="B19053" s="35" t="str">
        <f t="shared" si="299"/>
        <v>49300142</v>
      </c>
      <c r="C19053" s="32" t="s">
        <v>1063</v>
      </c>
      <c r="D19053" s="33">
        <v>0</v>
      </c>
      <c r="E19053" s="34">
        <v>-3418714.5</v>
      </c>
    </row>
    <row r="19054" spans="1:5" x14ac:dyDescent="0.25">
      <c r="A19054">
        <v>0</v>
      </c>
      <c r="B19054" s="35" t="str">
        <f t="shared" si="299"/>
        <v>49500062</v>
      </c>
      <c r="C19054" s="32" t="s">
        <v>1064</v>
      </c>
      <c r="D19054" s="33">
        <v>0</v>
      </c>
      <c r="E19054" s="34">
        <v>22766915.109999999</v>
      </c>
    </row>
    <row r="19055" spans="1:5" x14ac:dyDescent="0.25">
      <c r="A19055">
        <v>0</v>
      </c>
      <c r="B19055" s="35" t="str">
        <f t="shared" si="299"/>
        <v>60010000</v>
      </c>
      <c r="C19055" s="32" t="s">
        <v>1065</v>
      </c>
      <c r="D19055" s="33">
        <v>0</v>
      </c>
      <c r="E19055" s="34">
        <v>89927749.739999995</v>
      </c>
    </row>
    <row r="19056" spans="1:5" x14ac:dyDescent="0.25">
      <c r="A19056">
        <v>0</v>
      </c>
      <c r="B19056" s="35" t="str">
        <f t="shared" si="299"/>
        <v>60013000</v>
      </c>
      <c r="C19056" s="32" t="s">
        <v>1066</v>
      </c>
      <c r="D19056" s="33">
        <v>0</v>
      </c>
      <c r="E19056" s="34">
        <v>30259869.370000001</v>
      </c>
    </row>
    <row r="19057" spans="1:5" x14ac:dyDescent="0.25">
      <c r="A19057">
        <v>0</v>
      </c>
      <c r="B19057" s="35" t="str">
        <f t="shared" si="299"/>
        <v>60014000</v>
      </c>
      <c r="C19057" s="32" t="s">
        <v>1067</v>
      </c>
      <c r="D19057" s="33">
        <v>0</v>
      </c>
      <c r="E19057" s="34">
        <v>9952890.7899999991</v>
      </c>
    </row>
    <row r="19058" spans="1:5" x14ac:dyDescent="0.25">
      <c r="A19058">
        <v>0</v>
      </c>
      <c r="B19058" s="35" t="str">
        <f t="shared" si="299"/>
        <v>60015000</v>
      </c>
      <c r="C19058" s="32" t="s">
        <v>1068</v>
      </c>
      <c r="D19058" s="33">
        <v>0</v>
      </c>
      <c r="E19058" s="34">
        <v>400825.16</v>
      </c>
    </row>
    <row r="19059" spans="1:5" x14ac:dyDescent="0.25">
      <c r="A19059">
        <v>0</v>
      </c>
      <c r="B19059" s="35" t="str">
        <f t="shared" si="299"/>
        <v>60020000</v>
      </c>
      <c r="C19059" s="32" t="s">
        <v>1069</v>
      </c>
      <c r="D19059" s="33">
        <v>0</v>
      </c>
      <c r="E19059" s="34">
        <v>766115.24</v>
      </c>
    </row>
    <row r="19060" spans="1:5" x14ac:dyDescent="0.25">
      <c r="A19060">
        <v>0</v>
      </c>
      <c r="B19060" s="35" t="str">
        <f t="shared" si="299"/>
        <v>60020100</v>
      </c>
      <c r="C19060" s="32" t="s">
        <v>1070</v>
      </c>
      <c r="D19060" s="33">
        <v>0</v>
      </c>
      <c r="E19060" s="34">
        <v>572918.26</v>
      </c>
    </row>
    <row r="19061" spans="1:5" x14ac:dyDescent="0.25">
      <c r="A19061">
        <v>0</v>
      </c>
      <c r="B19061" s="35" t="str">
        <f t="shared" si="299"/>
        <v>60023000</v>
      </c>
      <c r="C19061" s="32" t="s">
        <v>1071</v>
      </c>
      <c r="D19061" s="33">
        <v>0</v>
      </c>
      <c r="E19061" s="34">
        <v>10738807.970000001</v>
      </c>
    </row>
    <row r="19062" spans="1:5" x14ac:dyDescent="0.25">
      <c r="A19062">
        <v>0</v>
      </c>
      <c r="B19062" s="35" t="str">
        <f t="shared" si="299"/>
        <v>60024000</v>
      </c>
      <c r="C19062" s="32" t="s">
        <v>1072</v>
      </c>
      <c r="D19062" s="33">
        <v>0</v>
      </c>
      <c r="E19062" s="34">
        <v>1761873.52</v>
      </c>
    </row>
    <row r="19063" spans="1:5" x14ac:dyDescent="0.25">
      <c r="A19063">
        <v>0</v>
      </c>
      <c r="B19063" s="35" t="str">
        <f t="shared" si="299"/>
        <v>60025000</v>
      </c>
      <c r="C19063" s="32" t="s">
        <v>1073</v>
      </c>
      <c r="D19063" s="33">
        <v>0</v>
      </c>
      <c r="E19063" s="34">
        <v>33626.959999999999</v>
      </c>
    </row>
    <row r="19064" spans="1:5" x14ac:dyDescent="0.25">
      <c r="A19064">
        <v>0</v>
      </c>
      <c r="B19064" s="35" t="str">
        <f t="shared" si="299"/>
        <v>60042000</v>
      </c>
      <c r="C19064" s="32" t="s">
        <v>1074</v>
      </c>
      <c r="D19064" s="33">
        <v>0</v>
      </c>
      <c r="E19064" s="34">
        <v>23002054.699999999</v>
      </c>
    </row>
    <row r="19065" spans="1:5" x14ac:dyDescent="0.25">
      <c r="A19065">
        <v>0</v>
      </c>
      <c r="B19065" s="35" t="str">
        <f t="shared" si="299"/>
        <v>60045000</v>
      </c>
      <c r="C19065" s="32" t="s">
        <v>1075</v>
      </c>
      <c r="D19065" s="33">
        <v>0</v>
      </c>
      <c r="E19065" s="34">
        <v>1927464.46</v>
      </c>
    </row>
    <row r="19066" spans="1:5" x14ac:dyDescent="0.25">
      <c r="A19066">
        <v>0</v>
      </c>
      <c r="B19066" s="35" t="str">
        <f t="shared" si="299"/>
        <v>60046000</v>
      </c>
      <c r="C19066" s="32" t="s">
        <v>1076</v>
      </c>
      <c r="D19066" s="33">
        <v>0</v>
      </c>
      <c r="E19066" s="34">
        <v>554642.54</v>
      </c>
    </row>
    <row r="19067" spans="1:5" x14ac:dyDescent="0.25">
      <c r="A19067">
        <v>0</v>
      </c>
      <c r="B19067" s="35" t="str">
        <f t="shared" si="299"/>
        <v>60070000</v>
      </c>
      <c r="C19067" s="32" t="s">
        <v>1077</v>
      </c>
      <c r="D19067" s="33">
        <v>0</v>
      </c>
      <c r="E19067" s="34">
        <v>84615.39</v>
      </c>
    </row>
    <row r="19068" spans="1:5" x14ac:dyDescent="0.25">
      <c r="A19068">
        <v>0</v>
      </c>
      <c r="B19068" s="35" t="str">
        <f t="shared" si="299"/>
        <v>60081000</v>
      </c>
      <c r="C19068" s="32" t="s">
        <v>1078</v>
      </c>
      <c r="D19068" s="33">
        <v>0</v>
      </c>
      <c r="E19068" s="34">
        <v>137806.98000000001</v>
      </c>
    </row>
    <row r="19069" spans="1:5" x14ac:dyDescent="0.25">
      <c r="A19069">
        <v>0</v>
      </c>
      <c r="B19069" s="35" t="str">
        <f t="shared" si="299"/>
        <v>60230010</v>
      </c>
      <c r="C19069" s="32" t="s">
        <v>1079</v>
      </c>
      <c r="D19069" s="33">
        <v>0</v>
      </c>
      <c r="E19069" s="34">
        <v>4042054.76</v>
      </c>
    </row>
    <row r="19070" spans="1:5" x14ac:dyDescent="0.25">
      <c r="A19070">
        <v>0</v>
      </c>
      <c r="B19070" s="35" t="str">
        <f t="shared" si="299"/>
        <v>60250000</v>
      </c>
      <c r="C19070" s="32" t="s">
        <v>1080</v>
      </c>
      <c r="D19070" s="33">
        <v>0</v>
      </c>
      <c r="E19070" s="34">
        <v>1406692.36</v>
      </c>
    </row>
    <row r="19071" spans="1:5" x14ac:dyDescent="0.25">
      <c r="A19071">
        <v>0</v>
      </c>
      <c r="B19071" s="35" t="str">
        <f t="shared" si="299"/>
        <v>60260020</v>
      </c>
      <c r="C19071" s="32" t="s">
        <v>1081</v>
      </c>
      <c r="D19071" s="33">
        <v>0</v>
      </c>
      <c r="E19071" s="34">
        <v>6369638.3799999999</v>
      </c>
    </row>
    <row r="19072" spans="1:5" x14ac:dyDescent="0.25">
      <c r="A19072">
        <v>0</v>
      </c>
      <c r="B19072" s="35" t="str">
        <f t="shared" si="299"/>
        <v>60260060</v>
      </c>
      <c r="C19072" s="32" t="s">
        <v>1845</v>
      </c>
      <c r="D19072" s="33">
        <v>0</v>
      </c>
      <c r="E19072" s="34">
        <v>-339144.1</v>
      </c>
    </row>
    <row r="19073" spans="1:5" x14ac:dyDescent="0.25">
      <c r="A19073">
        <v>0</v>
      </c>
      <c r="B19073" s="35" t="str">
        <f t="shared" si="299"/>
        <v>60260090</v>
      </c>
      <c r="C19073" s="32" t="s">
        <v>1846</v>
      </c>
      <c r="D19073" s="33">
        <v>0</v>
      </c>
      <c r="E19073" s="34">
        <v>571.83000000000004</v>
      </c>
    </row>
    <row r="19074" spans="1:5" x14ac:dyDescent="0.25">
      <c r="A19074">
        <v>0</v>
      </c>
      <c r="B19074" s="35" t="str">
        <f t="shared" si="299"/>
        <v>60260100</v>
      </c>
      <c r="C19074" s="32" t="s">
        <v>1082</v>
      </c>
      <c r="D19074" s="33">
        <v>0</v>
      </c>
      <c r="E19074" s="34">
        <v>-4645421.49</v>
      </c>
    </row>
    <row r="19075" spans="1:5" x14ac:dyDescent="0.25">
      <c r="A19075">
        <v>0</v>
      </c>
      <c r="B19075" s="35" t="str">
        <f t="shared" si="299"/>
        <v>60266200</v>
      </c>
      <c r="C19075" s="32" t="s">
        <v>1083</v>
      </c>
      <c r="D19075" s="33">
        <v>0</v>
      </c>
      <c r="E19075" s="34">
        <v>140949.65</v>
      </c>
    </row>
    <row r="19076" spans="1:5" x14ac:dyDescent="0.25">
      <c r="A19076">
        <v>0</v>
      </c>
      <c r="B19076" s="35" t="str">
        <f t="shared" si="299"/>
        <v>60266220</v>
      </c>
      <c r="C19076" s="32" t="s">
        <v>1084</v>
      </c>
      <c r="D19076" s="33">
        <v>0</v>
      </c>
      <c r="E19076" s="34">
        <v>18632274.510000002</v>
      </c>
    </row>
    <row r="19077" spans="1:5" x14ac:dyDescent="0.25">
      <c r="A19077">
        <v>0</v>
      </c>
      <c r="B19077" s="35" t="str">
        <f t="shared" si="299"/>
        <v>60270000</v>
      </c>
      <c r="C19077" s="32" t="s">
        <v>1085</v>
      </c>
      <c r="D19077" s="33">
        <v>0</v>
      </c>
      <c r="E19077" s="34">
        <v>20072878.280000001</v>
      </c>
    </row>
    <row r="19078" spans="1:5" x14ac:dyDescent="0.25">
      <c r="A19078">
        <v>0</v>
      </c>
      <c r="B19078" s="35" t="str">
        <f t="shared" si="299"/>
        <v>60290000</v>
      </c>
      <c r="C19078" s="32" t="s">
        <v>1086</v>
      </c>
      <c r="D19078" s="33">
        <v>0</v>
      </c>
      <c r="E19078" s="34">
        <v>9615884.8300000001</v>
      </c>
    </row>
    <row r="19079" spans="1:5" x14ac:dyDescent="0.25">
      <c r="A19079">
        <v>0</v>
      </c>
      <c r="B19079" s="35" t="str">
        <f t="shared" si="299"/>
        <v>60330000</v>
      </c>
      <c r="C19079" s="32" t="s">
        <v>1087</v>
      </c>
      <c r="D19079" s="33">
        <v>0</v>
      </c>
      <c r="E19079" s="34">
        <v>954183.11</v>
      </c>
    </row>
    <row r="19080" spans="1:5" x14ac:dyDescent="0.25">
      <c r="A19080">
        <v>0</v>
      </c>
      <c r="B19080" s="35" t="str">
        <f t="shared" si="299"/>
        <v>60331000</v>
      </c>
      <c r="C19080" s="32" t="s">
        <v>1088</v>
      </c>
      <c r="D19080" s="33">
        <v>0</v>
      </c>
      <c r="E19080" s="34">
        <v>3879.31</v>
      </c>
    </row>
    <row r="19081" spans="1:5" x14ac:dyDescent="0.25">
      <c r="A19081">
        <v>0</v>
      </c>
      <c r="B19081" s="35" t="str">
        <f t="shared" si="299"/>
        <v>60332000</v>
      </c>
      <c r="C19081" s="32" t="s">
        <v>1089</v>
      </c>
      <c r="D19081" s="33">
        <v>0</v>
      </c>
      <c r="E19081" s="34">
        <v>446081.76</v>
      </c>
    </row>
    <row r="19082" spans="1:5" x14ac:dyDescent="0.25">
      <c r="A19082">
        <v>0</v>
      </c>
      <c r="B19082" s="35" t="str">
        <f t="shared" si="299"/>
        <v>60333000</v>
      </c>
      <c r="C19082" s="32" t="s">
        <v>1090</v>
      </c>
      <c r="D19082" s="33">
        <v>0</v>
      </c>
      <c r="E19082" s="34">
        <v>332269.2</v>
      </c>
    </row>
    <row r="19083" spans="1:5" x14ac:dyDescent="0.25">
      <c r="A19083">
        <v>0</v>
      </c>
      <c r="B19083" s="35" t="str">
        <f t="shared" si="299"/>
        <v>60333150</v>
      </c>
      <c r="C19083" s="32" t="s">
        <v>1091</v>
      </c>
      <c r="D19083" s="33">
        <v>0</v>
      </c>
      <c r="E19083" s="34">
        <v>218934.36</v>
      </c>
    </row>
    <row r="19084" spans="1:5" x14ac:dyDescent="0.25">
      <c r="A19084">
        <v>0</v>
      </c>
      <c r="B19084" s="35" t="str">
        <f t="shared" si="299"/>
        <v>60334000</v>
      </c>
      <c r="C19084" s="32" t="s">
        <v>1092</v>
      </c>
      <c r="D19084" s="33">
        <v>0</v>
      </c>
      <c r="E19084" s="34">
        <v>274752.23</v>
      </c>
    </row>
    <row r="19085" spans="1:5" x14ac:dyDescent="0.25">
      <c r="A19085">
        <v>0</v>
      </c>
      <c r="B19085" s="35" t="str">
        <f t="shared" si="299"/>
        <v>60335000</v>
      </c>
      <c r="C19085" s="32" t="s">
        <v>1093</v>
      </c>
      <c r="D19085" s="33">
        <v>0</v>
      </c>
      <c r="E19085" s="34">
        <v>620045.68999999994</v>
      </c>
    </row>
    <row r="19086" spans="1:5" x14ac:dyDescent="0.25">
      <c r="A19086">
        <v>0</v>
      </c>
      <c r="B19086" s="35" t="str">
        <f t="shared" si="299"/>
        <v>60390000</v>
      </c>
      <c r="C19086" s="32" t="s">
        <v>1094</v>
      </c>
      <c r="D19086" s="33">
        <v>0</v>
      </c>
      <c r="E19086" s="34">
        <v>392138.23999999999</v>
      </c>
    </row>
    <row r="19087" spans="1:5" x14ac:dyDescent="0.25">
      <c r="A19087">
        <v>0</v>
      </c>
      <c r="B19087" s="35" t="str">
        <f t="shared" si="299"/>
        <v>60600000</v>
      </c>
      <c r="C19087" s="32" t="s">
        <v>1095</v>
      </c>
      <c r="D19087" s="33">
        <v>0</v>
      </c>
      <c r="E19087" s="34">
        <v>8155655.46</v>
      </c>
    </row>
    <row r="19088" spans="1:5" x14ac:dyDescent="0.25">
      <c r="A19088">
        <v>0</v>
      </c>
      <c r="B19088" s="35" t="str">
        <f t="shared" si="299"/>
        <v>60600010</v>
      </c>
      <c r="C19088" s="32" t="s">
        <v>1096</v>
      </c>
      <c r="D19088" s="33">
        <v>0</v>
      </c>
      <c r="E19088" s="34">
        <v>272816.19</v>
      </c>
    </row>
    <row r="19089" spans="1:5" x14ac:dyDescent="0.25">
      <c r="A19089">
        <v>0</v>
      </c>
      <c r="B19089" s="35" t="str">
        <f t="shared" si="299"/>
        <v>60600100</v>
      </c>
      <c r="C19089" s="32" t="s">
        <v>1097</v>
      </c>
      <c r="D19089" s="33">
        <v>0</v>
      </c>
      <c r="E19089" s="34">
        <v>5428110.9900000002</v>
      </c>
    </row>
    <row r="19090" spans="1:5" x14ac:dyDescent="0.25">
      <c r="A19090">
        <v>0</v>
      </c>
      <c r="B19090" s="35" t="str">
        <f t="shared" si="299"/>
        <v>60600200</v>
      </c>
      <c r="C19090" s="32" t="s">
        <v>1098</v>
      </c>
      <c r="D19090" s="33">
        <v>0</v>
      </c>
      <c r="E19090" s="34">
        <v>64486.3</v>
      </c>
    </row>
    <row r="19091" spans="1:5" x14ac:dyDescent="0.25">
      <c r="A19091">
        <v>0</v>
      </c>
      <c r="B19091" s="35" t="str">
        <f t="shared" si="299"/>
        <v>60601000</v>
      </c>
      <c r="C19091" s="32" t="s">
        <v>1099</v>
      </c>
      <c r="D19091" s="33">
        <v>0</v>
      </c>
      <c r="E19091" s="34">
        <v>-261.24</v>
      </c>
    </row>
    <row r="19092" spans="1:5" x14ac:dyDescent="0.25">
      <c r="A19092">
        <v>0</v>
      </c>
      <c r="B19092" s="35" t="str">
        <f t="shared" si="299"/>
        <v>60602000</v>
      </c>
      <c r="C19092" s="32" t="s">
        <v>1100</v>
      </c>
      <c r="D19092" s="33">
        <v>0</v>
      </c>
      <c r="E19092" s="33">
        <v>0</v>
      </c>
    </row>
    <row r="19093" spans="1:5" x14ac:dyDescent="0.25">
      <c r="A19093">
        <v>0</v>
      </c>
      <c r="B19093" s="35" t="str">
        <f t="shared" si="299"/>
        <v>60605000</v>
      </c>
      <c r="C19093" s="32" t="s">
        <v>1101</v>
      </c>
      <c r="D19093" s="33">
        <v>0</v>
      </c>
      <c r="E19093" s="34">
        <v>-6871.91</v>
      </c>
    </row>
    <row r="19094" spans="1:5" x14ac:dyDescent="0.25">
      <c r="A19094">
        <v>0</v>
      </c>
      <c r="B19094" s="35" t="str">
        <f t="shared" si="299"/>
        <v>60611000</v>
      </c>
      <c r="C19094" s="32" t="s">
        <v>1102</v>
      </c>
      <c r="D19094" s="33">
        <v>0</v>
      </c>
      <c r="E19094" s="34">
        <v>43712354.25</v>
      </c>
    </row>
    <row r="19095" spans="1:5" x14ac:dyDescent="0.25">
      <c r="A19095">
        <v>0</v>
      </c>
      <c r="B19095" s="35" t="str">
        <f t="shared" si="299"/>
        <v>60611100</v>
      </c>
      <c r="C19095" s="32" t="s">
        <v>1103</v>
      </c>
      <c r="D19095" s="33">
        <v>0</v>
      </c>
      <c r="E19095" s="34">
        <v>-3113585.1</v>
      </c>
    </row>
    <row r="19096" spans="1:5" x14ac:dyDescent="0.25">
      <c r="A19096">
        <v>0</v>
      </c>
      <c r="B19096" s="35" t="str">
        <f t="shared" si="299"/>
        <v>60621000</v>
      </c>
      <c r="C19096" s="32" t="s">
        <v>1104</v>
      </c>
      <c r="D19096" s="33">
        <v>0</v>
      </c>
      <c r="E19096" s="34">
        <v>652350.93999999994</v>
      </c>
    </row>
    <row r="19097" spans="1:5" x14ac:dyDescent="0.25">
      <c r="A19097">
        <v>0</v>
      </c>
      <c r="B19097" s="35" t="str">
        <f t="shared" si="299"/>
        <v>60621100</v>
      </c>
      <c r="C19097" s="32" t="s">
        <v>1105</v>
      </c>
      <c r="D19097" s="33">
        <v>0</v>
      </c>
      <c r="E19097" s="34">
        <v>-12962.99</v>
      </c>
    </row>
    <row r="19098" spans="1:5" x14ac:dyDescent="0.25">
      <c r="A19098">
        <v>0</v>
      </c>
      <c r="B19098" s="35" t="str">
        <f t="shared" si="299"/>
        <v>60622000</v>
      </c>
      <c r="C19098" s="32" t="s">
        <v>1106</v>
      </c>
      <c r="D19098" s="33">
        <v>0</v>
      </c>
      <c r="E19098" s="34">
        <v>14062054.24</v>
      </c>
    </row>
    <row r="19099" spans="1:5" x14ac:dyDescent="0.25">
      <c r="A19099">
        <v>0</v>
      </c>
      <c r="B19099" s="35" t="str">
        <f t="shared" ref="B19099:B19162" si="300">LEFT(C19099,8)</f>
        <v>60622001</v>
      </c>
      <c r="C19099" s="32" t="s">
        <v>1107</v>
      </c>
      <c r="D19099" s="33">
        <v>0</v>
      </c>
      <c r="E19099" s="34">
        <v>-2570040.15</v>
      </c>
    </row>
    <row r="19100" spans="1:5" x14ac:dyDescent="0.25">
      <c r="A19100">
        <v>0</v>
      </c>
      <c r="B19100" s="35" t="str">
        <f t="shared" si="300"/>
        <v>60625000</v>
      </c>
      <c r="C19100" s="32" t="s">
        <v>1108</v>
      </c>
      <c r="D19100" s="33">
        <v>0</v>
      </c>
      <c r="E19100" s="34">
        <v>430367.95</v>
      </c>
    </row>
    <row r="19101" spans="1:5" x14ac:dyDescent="0.25">
      <c r="A19101">
        <v>0</v>
      </c>
      <c r="B19101" s="35" t="str">
        <f t="shared" si="300"/>
        <v>60625100</v>
      </c>
      <c r="C19101" s="32" t="s">
        <v>1109</v>
      </c>
      <c r="D19101" s="33">
        <v>0</v>
      </c>
      <c r="E19101" s="34">
        <v>-26024.44</v>
      </c>
    </row>
    <row r="19102" spans="1:5" x14ac:dyDescent="0.25">
      <c r="A19102">
        <v>0</v>
      </c>
      <c r="B19102" s="35" t="str">
        <f t="shared" si="300"/>
        <v>60660000</v>
      </c>
      <c r="C19102" s="32" t="s">
        <v>1110</v>
      </c>
      <c r="D19102" s="33">
        <v>0</v>
      </c>
      <c r="E19102" s="34">
        <v>61654.47</v>
      </c>
    </row>
    <row r="19103" spans="1:5" x14ac:dyDescent="0.25">
      <c r="A19103">
        <v>0</v>
      </c>
      <c r="B19103" s="35" t="str">
        <f t="shared" si="300"/>
        <v>60685100</v>
      </c>
      <c r="C19103" s="32" t="s">
        <v>1111</v>
      </c>
      <c r="D19103" s="33">
        <v>0</v>
      </c>
      <c r="E19103" s="34">
        <v>-493.6</v>
      </c>
    </row>
    <row r="19104" spans="1:5" x14ac:dyDescent="0.25">
      <c r="A19104">
        <v>0</v>
      </c>
      <c r="B19104" s="35" t="str">
        <f t="shared" si="300"/>
        <v>60700000</v>
      </c>
      <c r="C19104" s="32" t="s">
        <v>1112</v>
      </c>
      <c r="D19104" s="33">
        <v>0</v>
      </c>
      <c r="E19104" s="34">
        <v>4488324.3099999996</v>
      </c>
    </row>
    <row r="19105" spans="1:5" x14ac:dyDescent="0.25">
      <c r="A19105">
        <v>0</v>
      </c>
      <c r="B19105" s="35" t="str">
        <f t="shared" si="300"/>
        <v>60870000</v>
      </c>
      <c r="C19105" s="32" t="s">
        <v>1113</v>
      </c>
      <c r="D19105" s="33">
        <v>0</v>
      </c>
      <c r="E19105" s="34">
        <v>4722466.54</v>
      </c>
    </row>
    <row r="19106" spans="1:5" x14ac:dyDescent="0.25">
      <c r="A19106">
        <v>0</v>
      </c>
      <c r="B19106" s="35" t="str">
        <f t="shared" si="300"/>
        <v>60870001</v>
      </c>
      <c r="C19106" s="32" t="s">
        <v>1114</v>
      </c>
      <c r="D19106" s="33">
        <v>0</v>
      </c>
      <c r="E19106" s="34">
        <v>13699099.15</v>
      </c>
    </row>
    <row r="19107" spans="1:5" x14ac:dyDescent="0.25">
      <c r="A19107">
        <v>0</v>
      </c>
      <c r="B19107" s="35" t="str">
        <f t="shared" si="300"/>
        <v>60920000</v>
      </c>
      <c r="C19107" s="32" t="s">
        <v>1115</v>
      </c>
      <c r="D19107" s="33">
        <v>0</v>
      </c>
      <c r="E19107" s="34">
        <v>-74737.259999999995</v>
      </c>
    </row>
    <row r="19108" spans="1:5" x14ac:dyDescent="0.25">
      <c r="A19108">
        <v>0</v>
      </c>
      <c r="B19108" s="35" t="str">
        <f t="shared" si="300"/>
        <v>60930000</v>
      </c>
      <c r="C19108" s="32" t="s">
        <v>1116</v>
      </c>
      <c r="D19108" s="33">
        <v>0</v>
      </c>
      <c r="E19108" s="34">
        <v>1785872.12</v>
      </c>
    </row>
    <row r="19109" spans="1:5" x14ac:dyDescent="0.25">
      <c r="A19109">
        <v>0</v>
      </c>
      <c r="B19109" s="35" t="str">
        <f t="shared" si="300"/>
        <v>60935000</v>
      </c>
      <c r="C19109" s="32" t="s">
        <v>1117</v>
      </c>
      <c r="D19109" s="33">
        <v>0</v>
      </c>
      <c r="E19109" s="33">
        <v>0</v>
      </c>
    </row>
    <row r="19110" spans="1:5" x14ac:dyDescent="0.25">
      <c r="A19110">
        <v>0</v>
      </c>
      <c r="B19110" s="35" t="str">
        <f t="shared" si="300"/>
        <v>61000000</v>
      </c>
      <c r="C19110" s="32" t="s">
        <v>1118</v>
      </c>
      <c r="D19110" s="33">
        <v>0</v>
      </c>
      <c r="E19110" s="34">
        <v>1863493.63</v>
      </c>
    </row>
    <row r="19111" spans="1:5" x14ac:dyDescent="0.25">
      <c r="A19111">
        <v>0</v>
      </c>
      <c r="B19111" s="35" t="str">
        <f t="shared" si="300"/>
        <v>61010000</v>
      </c>
      <c r="C19111" s="32" t="s">
        <v>1119</v>
      </c>
      <c r="D19111" s="33">
        <v>0</v>
      </c>
      <c r="E19111" s="34">
        <v>1031581.63</v>
      </c>
    </row>
    <row r="19112" spans="1:5" x14ac:dyDescent="0.25">
      <c r="A19112">
        <v>0</v>
      </c>
      <c r="B19112" s="35" t="str">
        <f t="shared" si="300"/>
        <v>61100000</v>
      </c>
      <c r="C19112" s="32" t="s">
        <v>1120</v>
      </c>
      <c r="D19112" s="33">
        <v>0</v>
      </c>
      <c r="E19112" s="34">
        <v>1323037.07</v>
      </c>
    </row>
    <row r="19113" spans="1:5" x14ac:dyDescent="0.25">
      <c r="A19113">
        <v>0</v>
      </c>
      <c r="B19113" s="35" t="str">
        <f t="shared" si="300"/>
        <v>61900000</v>
      </c>
      <c r="C19113" s="32" t="s">
        <v>1121</v>
      </c>
      <c r="D19113" s="33">
        <v>0</v>
      </c>
      <c r="E19113" s="34">
        <v>567953.27</v>
      </c>
    </row>
    <row r="19114" spans="1:5" x14ac:dyDescent="0.25">
      <c r="A19114">
        <v>0</v>
      </c>
      <c r="B19114" s="35" t="str">
        <f t="shared" si="300"/>
        <v>62000000</v>
      </c>
      <c r="C19114" s="32" t="s">
        <v>1122</v>
      </c>
      <c r="D19114" s="33">
        <v>0</v>
      </c>
      <c r="E19114" s="34">
        <v>2529550.2200000002</v>
      </c>
    </row>
    <row r="19115" spans="1:5" x14ac:dyDescent="0.25">
      <c r="A19115">
        <v>0</v>
      </c>
      <c r="B19115" s="35" t="str">
        <f t="shared" si="300"/>
        <v>62000010</v>
      </c>
      <c r="C19115" s="32" t="s">
        <v>1123</v>
      </c>
      <c r="D19115" s="33">
        <v>0</v>
      </c>
      <c r="E19115" s="34">
        <v>5052337.57</v>
      </c>
    </row>
    <row r="19116" spans="1:5" x14ac:dyDescent="0.25">
      <c r="A19116">
        <v>0</v>
      </c>
      <c r="B19116" s="35" t="str">
        <f t="shared" si="300"/>
        <v>62000013</v>
      </c>
      <c r="C19116" s="32" t="s">
        <v>1124</v>
      </c>
      <c r="D19116" s="33">
        <v>0</v>
      </c>
      <c r="E19116" s="34">
        <v>-509650</v>
      </c>
    </row>
    <row r="19117" spans="1:5" x14ac:dyDescent="0.25">
      <c r="A19117">
        <v>0</v>
      </c>
      <c r="B19117" s="35" t="str">
        <f t="shared" si="300"/>
        <v>62000015</v>
      </c>
      <c r="C19117" s="32" t="s">
        <v>1125</v>
      </c>
      <c r="D19117" s="33">
        <v>0</v>
      </c>
      <c r="E19117" s="34">
        <v>23121357.190000001</v>
      </c>
    </row>
    <row r="19118" spans="1:5" x14ac:dyDescent="0.25">
      <c r="A19118">
        <v>0</v>
      </c>
      <c r="B19118" s="35" t="str">
        <f t="shared" si="300"/>
        <v>62100000</v>
      </c>
      <c r="C19118" s="32" t="s">
        <v>1126</v>
      </c>
      <c r="D19118" s="33">
        <v>0</v>
      </c>
      <c r="E19118" s="34">
        <v>2783794.86</v>
      </c>
    </row>
    <row r="19119" spans="1:5" x14ac:dyDescent="0.25">
      <c r="A19119">
        <v>0</v>
      </c>
      <c r="B19119" s="35" t="str">
        <f t="shared" si="300"/>
        <v>62100150</v>
      </c>
      <c r="C19119" s="32" t="s">
        <v>1127</v>
      </c>
      <c r="D19119" s="33">
        <v>0</v>
      </c>
      <c r="E19119" s="34">
        <v>43200</v>
      </c>
    </row>
    <row r="19120" spans="1:5" x14ac:dyDescent="0.25">
      <c r="A19120">
        <v>0</v>
      </c>
      <c r="B19120" s="35" t="str">
        <f t="shared" si="300"/>
        <v>62100300</v>
      </c>
      <c r="C19120" s="32" t="s">
        <v>1128</v>
      </c>
      <c r="D19120" s="33">
        <v>0</v>
      </c>
      <c r="E19120" s="34">
        <v>490845</v>
      </c>
    </row>
    <row r="19121" spans="1:5" x14ac:dyDescent="0.25">
      <c r="A19121">
        <v>0</v>
      </c>
      <c r="B19121" s="35" t="str">
        <f t="shared" si="300"/>
        <v>62210000</v>
      </c>
      <c r="C19121" s="32" t="s">
        <v>1129</v>
      </c>
      <c r="D19121" s="33">
        <v>0</v>
      </c>
      <c r="E19121" s="34">
        <v>905782.26</v>
      </c>
    </row>
    <row r="19122" spans="1:5" x14ac:dyDescent="0.25">
      <c r="A19122">
        <v>0</v>
      </c>
      <c r="B19122" s="35" t="str">
        <f t="shared" si="300"/>
        <v>62220000</v>
      </c>
      <c r="C19122" s="32" t="s">
        <v>1130</v>
      </c>
      <c r="D19122" s="33">
        <v>0</v>
      </c>
      <c r="E19122" s="34">
        <v>1895692.58</v>
      </c>
    </row>
    <row r="19123" spans="1:5" x14ac:dyDescent="0.25">
      <c r="A19123">
        <v>0</v>
      </c>
      <c r="B19123" s="35" t="str">
        <f t="shared" si="300"/>
        <v>62250000</v>
      </c>
      <c r="C19123" s="32" t="s">
        <v>1131</v>
      </c>
      <c r="D19123" s="33">
        <v>0</v>
      </c>
      <c r="E19123" s="34">
        <v>27253112.48</v>
      </c>
    </row>
    <row r="19124" spans="1:5" x14ac:dyDescent="0.25">
      <c r="A19124">
        <v>0</v>
      </c>
      <c r="B19124" s="35" t="str">
        <f t="shared" si="300"/>
        <v>62250010</v>
      </c>
      <c r="C19124" s="32" t="s">
        <v>1132</v>
      </c>
      <c r="D19124" s="33">
        <v>0</v>
      </c>
      <c r="E19124" s="34">
        <v>13563619.119999999</v>
      </c>
    </row>
    <row r="19125" spans="1:5" x14ac:dyDescent="0.25">
      <c r="A19125">
        <v>0</v>
      </c>
      <c r="B19125" s="35" t="str">
        <f t="shared" si="300"/>
        <v>62300020</v>
      </c>
      <c r="C19125" s="32" t="s">
        <v>1133</v>
      </c>
      <c r="D19125" s="33">
        <v>0</v>
      </c>
      <c r="E19125" s="34">
        <v>5593263.5</v>
      </c>
    </row>
    <row r="19126" spans="1:5" x14ac:dyDescent="0.25">
      <c r="A19126">
        <v>0</v>
      </c>
      <c r="B19126" s="35" t="str">
        <f t="shared" si="300"/>
        <v>62300045</v>
      </c>
      <c r="C19126" s="32" t="s">
        <v>1134</v>
      </c>
      <c r="D19126" s="33">
        <v>0</v>
      </c>
      <c r="E19126" s="34">
        <v>28106987.440000001</v>
      </c>
    </row>
    <row r="19127" spans="1:5" x14ac:dyDescent="0.25">
      <c r="A19127">
        <v>0</v>
      </c>
      <c r="B19127" s="35" t="str">
        <f t="shared" si="300"/>
        <v>62300055</v>
      </c>
      <c r="C19127" s="32" t="s">
        <v>1135</v>
      </c>
      <c r="D19127" s="33">
        <v>0</v>
      </c>
      <c r="E19127" s="34">
        <v>3115374.52</v>
      </c>
    </row>
    <row r="19128" spans="1:5" x14ac:dyDescent="0.25">
      <c r="A19128">
        <v>0</v>
      </c>
      <c r="B19128" s="35" t="str">
        <f t="shared" si="300"/>
        <v>62300060</v>
      </c>
      <c r="C19128" s="32" t="s">
        <v>1136</v>
      </c>
      <c r="D19128" s="33">
        <v>0</v>
      </c>
      <c r="E19128" s="34">
        <v>13203307.52</v>
      </c>
    </row>
    <row r="19129" spans="1:5" x14ac:dyDescent="0.25">
      <c r="A19129">
        <v>0</v>
      </c>
      <c r="B19129" s="35" t="str">
        <f t="shared" si="300"/>
        <v>62300065</v>
      </c>
      <c r="C19129" s="32" t="s">
        <v>1137</v>
      </c>
      <c r="D19129" s="33">
        <v>0</v>
      </c>
      <c r="E19129" s="34">
        <v>213489231.09999999</v>
      </c>
    </row>
    <row r="19130" spans="1:5" x14ac:dyDescent="0.25">
      <c r="A19130">
        <v>0</v>
      </c>
      <c r="B19130" s="35" t="str">
        <f t="shared" si="300"/>
        <v>62300075</v>
      </c>
      <c r="C19130" s="32" t="s">
        <v>1138</v>
      </c>
      <c r="D19130" s="33">
        <v>0</v>
      </c>
      <c r="E19130" s="34">
        <v>53172830.25</v>
      </c>
    </row>
    <row r="19131" spans="1:5" x14ac:dyDescent="0.25">
      <c r="A19131">
        <v>0</v>
      </c>
      <c r="B19131" s="35" t="str">
        <f t="shared" si="300"/>
        <v>62300080</v>
      </c>
      <c r="C19131" s="32" t="s">
        <v>1139</v>
      </c>
      <c r="D19131" s="33">
        <v>0</v>
      </c>
      <c r="E19131" s="34">
        <v>76214715.689999998</v>
      </c>
    </row>
    <row r="19132" spans="1:5" x14ac:dyDescent="0.25">
      <c r="A19132">
        <v>0</v>
      </c>
      <c r="B19132" s="35" t="str">
        <f t="shared" si="300"/>
        <v>62300085</v>
      </c>
      <c r="C19132" s="32" t="s">
        <v>1140</v>
      </c>
      <c r="D19132" s="33">
        <v>0</v>
      </c>
      <c r="E19132" s="34">
        <v>3689008.73</v>
      </c>
    </row>
    <row r="19133" spans="1:5" x14ac:dyDescent="0.25">
      <c r="A19133">
        <v>0</v>
      </c>
      <c r="B19133" s="35" t="str">
        <f t="shared" si="300"/>
        <v>62300090</v>
      </c>
      <c r="C19133" s="32" t="s">
        <v>1141</v>
      </c>
      <c r="D19133" s="33">
        <v>0</v>
      </c>
      <c r="E19133" s="34">
        <v>15394067.539999999</v>
      </c>
    </row>
    <row r="19134" spans="1:5" x14ac:dyDescent="0.25">
      <c r="A19134">
        <v>0</v>
      </c>
      <c r="B19134" s="35" t="str">
        <f t="shared" si="300"/>
        <v>62300095</v>
      </c>
      <c r="C19134" s="32" t="s">
        <v>1142</v>
      </c>
      <c r="D19134" s="33">
        <v>0</v>
      </c>
      <c r="E19134" s="34">
        <v>6155767.5</v>
      </c>
    </row>
    <row r="19135" spans="1:5" x14ac:dyDescent="0.25">
      <c r="A19135">
        <v>0</v>
      </c>
      <c r="B19135" s="35" t="str">
        <f t="shared" si="300"/>
        <v>62300110</v>
      </c>
      <c r="C19135" s="32" t="s">
        <v>1143</v>
      </c>
      <c r="D19135" s="33">
        <v>0</v>
      </c>
      <c r="E19135" s="34">
        <v>-886644.05</v>
      </c>
    </row>
    <row r="19136" spans="1:5" x14ac:dyDescent="0.25">
      <c r="A19136">
        <v>0</v>
      </c>
      <c r="B19136" s="35" t="str">
        <f t="shared" si="300"/>
        <v>62300115</v>
      </c>
      <c r="C19136" s="32" t="s">
        <v>1144</v>
      </c>
      <c r="D19136" s="33">
        <v>0</v>
      </c>
      <c r="E19136" s="34">
        <v>58346.9</v>
      </c>
    </row>
    <row r="19137" spans="1:5" x14ac:dyDescent="0.25">
      <c r="A19137">
        <v>0</v>
      </c>
      <c r="B19137" s="35" t="str">
        <f t="shared" si="300"/>
        <v>62300120</v>
      </c>
      <c r="C19137" s="32" t="s">
        <v>1145</v>
      </c>
      <c r="D19137" s="33">
        <v>0</v>
      </c>
      <c r="E19137" s="34">
        <v>17218.63</v>
      </c>
    </row>
    <row r="19138" spans="1:5" x14ac:dyDescent="0.25">
      <c r="A19138">
        <v>0</v>
      </c>
      <c r="B19138" s="35" t="str">
        <f t="shared" si="300"/>
        <v>62300150</v>
      </c>
      <c r="C19138" s="32" t="s">
        <v>1146</v>
      </c>
      <c r="D19138" s="33">
        <v>0</v>
      </c>
      <c r="E19138" s="34">
        <v>725.57</v>
      </c>
    </row>
    <row r="19139" spans="1:5" x14ac:dyDescent="0.25">
      <c r="A19139">
        <v>0</v>
      </c>
      <c r="B19139" s="35" t="str">
        <f t="shared" si="300"/>
        <v>62309990</v>
      </c>
      <c r="C19139" s="32" t="s">
        <v>1147</v>
      </c>
      <c r="D19139" s="33">
        <v>0</v>
      </c>
      <c r="E19139" s="34">
        <v>-39665566.920000002</v>
      </c>
    </row>
    <row r="19140" spans="1:5" x14ac:dyDescent="0.25">
      <c r="A19140">
        <v>0</v>
      </c>
      <c r="B19140" s="35" t="str">
        <f t="shared" si="300"/>
        <v>62309999</v>
      </c>
      <c r="C19140" s="32" t="s">
        <v>1148</v>
      </c>
      <c r="D19140" s="33">
        <v>0</v>
      </c>
      <c r="E19140" s="34">
        <v>38328886.890000001</v>
      </c>
    </row>
    <row r="19141" spans="1:5" x14ac:dyDescent="0.25">
      <c r="A19141">
        <v>0</v>
      </c>
      <c r="B19141" s="35" t="str">
        <f t="shared" si="300"/>
        <v>62310001</v>
      </c>
      <c r="C19141" s="32" t="s">
        <v>1149</v>
      </c>
      <c r="D19141" s="33">
        <v>0</v>
      </c>
      <c r="E19141" s="34">
        <v>641022.84</v>
      </c>
    </row>
    <row r="19142" spans="1:5" x14ac:dyDescent="0.25">
      <c r="A19142">
        <v>0</v>
      </c>
      <c r="B19142" s="35" t="str">
        <f t="shared" si="300"/>
        <v>62310002</v>
      </c>
      <c r="C19142" s="32" t="s">
        <v>1150</v>
      </c>
      <c r="D19142" s="33">
        <v>0</v>
      </c>
      <c r="E19142" s="34">
        <v>518612.04</v>
      </c>
    </row>
    <row r="19143" spans="1:5" x14ac:dyDescent="0.25">
      <c r="A19143">
        <v>0</v>
      </c>
      <c r="B19143" s="35" t="str">
        <f t="shared" si="300"/>
        <v>62310003</v>
      </c>
      <c r="C19143" s="32" t="s">
        <v>1151</v>
      </c>
      <c r="D19143" s="33">
        <v>0</v>
      </c>
      <c r="E19143" s="34">
        <v>83819.28</v>
      </c>
    </row>
    <row r="19144" spans="1:5" x14ac:dyDescent="0.25">
      <c r="A19144">
        <v>0</v>
      </c>
      <c r="B19144" s="35" t="str">
        <f t="shared" si="300"/>
        <v>62310004</v>
      </c>
      <c r="C19144" s="32" t="s">
        <v>1152</v>
      </c>
      <c r="D19144" s="33">
        <v>0</v>
      </c>
      <c r="E19144" s="34">
        <v>200661.59</v>
      </c>
    </row>
    <row r="19145" spans="1:5" x14ac:dyDescent="0.25">
      <c r="A19145">
        <v>0</v>
      </c>
      <c r="B19145" s="35" t="str">
        <f t="shared" si="300"/>
        <v>62310005</v>
      </c>
      <c r="C19145" s="32" t="s">
        <v>1153</v>
      </c>
      <c r="D19145" s="33">
        <v>0</v>
      </c>
      <c r="E19145" s="34">
        <v>34662.18</v>
      </c>
    </row>
    <row r="19146" spans="1:5" x14ac:dyDescent="0.25">
      <c r="A19146">
        <v>0</v>
      </c>
      <c r="B19146" s="35" t="str">
        <f t="shared" si="300"/>
        <v>62320000</v>
      </c>
      <c r="C19146" s="32" t="s">
        <v>1154</v>
      </c>
      <c r="D19146" s="33">
        <v>0</v>
      </c>
      <c r="E19146" s="34">
        <v>27828075.399999999</v>
      </c>
    </row>
    <row r="19147" spans="1:5" x14ac:dyDescent="0.25">
      <c r="A19147">
        <v>0</v>
      </c>
      <c r="B19147" s="35" t="str">
        <f t="shared" si="300"/>
        <v>62510000</v>
      </c>
      <c r="C19147" s="32" t="s">
        <v>1155</v>
      </c>
      <c r="D19147" s="33">
        <v>0</v>
      </c>
      <c r="E19147" s="34">
        <v>36083833.32</v>
      </c>
    </row>
    <row r="19148" spans="1:5" x14ac:dyDescent="0.25">
      <c r="A19148">
        <v>0</v>
      </c>
      <c r="B19148" s="35" t="str">
        <f t="shared" si="300"/>
        <v>63000090</v>
      </c>
      <c r="C19148" s="32" t="s">
        <v>1156</v>
      </c>
      <c r="D19148" s="33">
        <v>0</v>
      </c>
      <c r="E19148" s="34">
        <v>13881046.300000001</v>
      </c>
    </row>
    <row r="19149" spans="1:5" x14ac:dyDescent="0.25">
      <c r="A19149">
        <v>0</v>
      </c>
      <c r="B19149" s="35" t="str">
        <f t="shared" si="300"/>
        <v>63000100</v>
      </c>
      <c r="C19149" s="32" t="s">
        <v>1157</v>
      </c>
      <c r="D19149" s="33">
        <v>0</v>
      </c>
      <c r="E19149" s="34">
        <v>5157437.62</v>
      </c>
    </row>
    <row r="19150" spans="1:5" x14ac:dyDescent="0.25">
      <c r="A19150">
        <v>0</v>
      </c>
      <c r="B19150" s="35" t="str">
        <f t="shared" si="300"/>
        <v>63000121</v>
      </c>
      <c r="C19150" s="32" t="s">
        <v>1158</v>
      </c>
      <c r="D19150" s="33">
        <v>0</v>
      </c>
      <c r="E19150" s="34">
        <v>7666135.6799999997</v>
      </c>
    </row>
    <row r="19151" spans="1:5" x14ac:dyDescent="0.25">
      <c r="A19151">
        <v>0</v>
      </c>
      <c r="B19151" s="35" t="str">
        <f t="shared" si="300"/>
        <v>63000122</v>
      </c>
      <c r="C19151" s="32" t="s">
        <v>1159</v>
      </c>
      <c r="D19151" s="33">
        <v>0</v>
      </c>
      <c r="E19151" s="34">
        <v>995092.25</v>
      </c>
    </row>
    <row r="19152" spans="1:5" x14ac:dyDescent="0.25">
      <c r="A19152">
        <v>0</v>
      </c>
      <c r="B19152" s="35" t="str">
        <f t="shared" si="300"/>
        <v>63009999</v>
      </c>
      <c r="C19152" s="32" t="s">
        <v>1160</v>
      </c>
      <c r="D19152" s="33">
        <v>0</v>
      </c>
      <c r="E19152" s="34">
        <v>-12892759.34</v>
      </c>
    </row>
    <row r="19153" spans="1:5" x14ac:dyDescent="0.25">
      <c r="A19153">
        <v>0</v>
      </c>
      <c r="B19153" s="35" t="str">
        <f t="shared" si="300"/>
        <v>63100000</v>
      </c>
      <c r="C19153" s="32" t="s">
        <v>1161</v>
      </c>
      <c r="D19153" s="33">
        <v>0</v>
      </c>
      <c r="E19153" s="34">
        <v>7825165.0099999998</v>
      </c>
    </row>
    <row r="19154" spans="1:5" x14ac:dyDescent="0.25">
      <c r="A19154">
        <v>0</v>
      </c>
      <c r="B19154" s="35" t="str">
        <f t="shared" si="300"/>
        <v>63400010</v>
      </c>
      <c r="C19154" s="32" t="s">
        <v>1162</v>
      </c>
      <c r="D19154" s="33">
        <v>0</v>
      </c>
      <c r="E19154" s="34">
        <v>-39.159999999999997</v>
      </c>
    </row>
    <row r="19155" spans="1:5" x14ac:dyDescent="0.25">
      <c r="A19155">
        <v>0</v>
      </c>
      <c r="B19155" s="35" t="str">
        <f t="shared" si="300"/>
        <v>63400020</v>
      </c>
      <c r="C19155" s="32" t="s">
        <v>1163</v>
      </c>
      <c r="D19155" s="33">
        <v>0</v>
      </c>
      <c r="E19155" s="34">
        <v>39.159999999999997</v>
      </c>
    </row>
    <row r="19156" spans="1:5" x14ac:dyDescent="0.25">
      <c r="A19156">
        <v>0</v>
      </c>
      <c r="B19156" s="35" t="str">
        <f t="shared" si="300"/>
        <v>63400030</v>
      </c>
      <c r="C19156" s="32" t="s">
        <v>1164</v>
      </c>
      <c r="D19156" s="33">
        <v>0</v>
      </c>
      <c r="E19156" s="34">
        <v>974267.31</v>
      </c>
    </row>
    <row r="19157" spans="1:5" x14ac:dyDescent="0.25">
      <c r="A19157">
        <v>0</v>
      </c>
      <c r="B19157" s="35" t="str">
        <f t="shared" si="300"/>
        <v>63400040</v>
      </c>
      <c r="C19157" s="32" t="s">
        <v>1847</v>
      </c>
      <c r="D19157" s="33">
        <v>0</v>
      </c>
      <c r="E19157" s="34">
        <v>5700.05</v>
      </c>
    </row>
    <row r="19158" spans="1:5" x14ac:dyDescent="0.25">
      <c r="A19158">
        <v>0</v>
      </c>
      <c r="B19158" s="35" t="str">
        <f t="shared" si="300"/>
        <v>63400200</v>
      </c>
      <c r="C19158" s="32" t="s">
        <v>1166</v>
      </c>
      <c r="D19158" s="33">
        <v>0</v>
      </c>
      <c r="E19158" s="34">
        <v>10097909.439999999</v>
      </c>
    </row>
    <row r="19159" spans="1:5" x14ac:dyDescent="0.25">
      <c r="A19159">
        <v>0</v>
      </c>
      <c r="B19159" s="35" t="str">
        <f t="shared" si="300"/>
        <v>63400400</v>
      </c>
      <c r="C19159" s="32" t="s">
        <v>1167</v>
      </c>
      <c r="D19159" s="33">
        <v>0</v>
      </c>
      <c r="E19159" s="34">
        <v>297298423.02999997</v>
      </c>
    </row>
    <row r="19160" spans="1:5" x14ac:dyDescent="0.25">
      <c r="A19160">
        <v>0</v>
      </c>
      <c r="B19160" s="35" t="str">
        <f t="shared" si="300"/>
        <v>63400500</v>
      </c>
      <c r="C19160" s="32" t="s">
        <v>1168</v>
      </c>
      <c r="D19160" s="33">
        <v>0</v>
      </c>
      <c r="E19160" s="34">
        <v>120452636.68000001</v>
      </c>
    </row>
    <row r="19161" spans="1:5" x14ac:dyDescent="0.25">
      <c r="A19161">
        <v>0</v>
      </c>
      <c r="B19161" s="35" t="str">
        <f t="shared" si="300"/>
        <v>63400600</v>
      </c>
      <c r="C19161" s="32" t="s">
        <v>1169</v>
      </c>
      <c r="D19161" s="33">
        <v>0</v>
      </c>
      <c r="E19161" s="34">
        <v>-3340174.87</v>
      </c>
    </row>
    <row r="19162" spans="1:5" x14ac:dyDescent="0.25">
      <c r="A19162">
        <v>0</v>
      </c>
      <c r="B19162" s="35" t="str">
        <f t="shared" si="300"/>
        <v>63400700</v>
      </c>
      <c r="C19162" s="32" t="s">
        <v>1170</v>
      </c>
      <c r="D19162" s="33">
        <v>0</v>
      </c>
      <c r="E19162" s="34">
        <v>-17046180.239999998</v>
      </c>
    </row>
    <row r="19163" spans="1:5" x14ac:dyDescent="0.25">
      <c r="A19163">
        <v>0</v>
      </c>
      <c r="B19163" s="35" t="str">
        <f t="shared" ref="B19163:B19226" si="301">LEFT(C19163,8)</f>
        <v>63400800</v>
      </c>
      <c r="C19163" s="32" t="s">
        <v>1171</v>
      </c>
      <c r="D19163" s="33">
        <v>0</v>
      </c>
      <c r="E19163" s="34">
        <v>8780269.4399999995</v>
      </c>
    </row>
    <row r="19164" spans="1:5" x14ac:dyDescent="0.25">
      <c r="A19164">
        <v>0</v>
      </c>
      <c r="B19164" s="35" t="str">
        <f t="shared" si="301"/>
        <v>63400810</v>
      </c>
      <c r="C19164" s="32" t="s">
        <v>1172</v>
      </c>
      <c r="D19164" s="33">
        <v>0</v>
      </c>
      <c r="E19164" s="34">
        <v>-15749.24</v>
      </c>
    </row>
    <row r="19165" spans="1:5" x14ac:dyDescent="0.25">
      <c r="A19165">
        <v>0</v>
      </c>
      <c r="B19165" s="35" t="str">
        <f t="shared" si="301"/>
        <v>64000100</v>
      </c>
      <c r="C19165" s="32" t="s">
        <v>1173</v>
      </c>
      <c r="D19165" s="33">
        <v>0</v>
      </c>
      <c r="E19165" s="34">
        <v>215425215.83000001</v>
      </c>
    </row>
    <row r="19166" spans="1:5" x14ac:dyDescent="0.25">
      <c r="A19166">
        <v>0</v>
      </c>
      <c r="B19166" s="35" t="str">
        <f t="shared" si="301"/>
        <v>64000110</v>
      </c>
      <c r="C19166" s="32" t="s">
        <v>1174</v>
      </c>
      <c r="D19166" s="33">
        <v>0</v>
      </c>
      <c r="E19166" s="34">
        <v>-14144078.24</v>
      </c>
    </row>
    <row r="19167" spans="1:5" x14ac:dyDescent="0.25">
      <c r="A19167">
        <v>0</v>
      </c>
      <c r="B19167" s="35" t="str">
        <f t="shared" si="301"/>
        <v>64000120</v>
      </c>
      <c r="C19167" s="32" t="s">
        <v>1175</v>
      </c>
      <c r="D19167" s="33">
        <v>0</v>
      </c>
      <c r="E19167" s="34">
        <v>12628163.83</v>
      </c>
    </row>
    <row r="19168" spans="1:5" x14ac:dyDescent="0.25">
      <c r="A19168">
        <v>0</v>
      </c>
      <c r="B19168" s="35" t="str">
        <f t="shared" si="301"/>
        <v>64000290</v>
      </c>
      <c r="C19168" s="32" t="s">
        <v>1176</v>
      </c>
      <c r="D19168" s="33">
        <v>0</v>
      </c>
      <c r="E19168" s="34">
        <v>98667511.739999995</v>
      </c>
    </row>
    <row r="19169" spans="1:5" x14ac:dyDescent="0.25">
      <c r="A19169">
        <v>0</v>
      </c>
      <c r="B19169" s="35" t="str">
        <f t="shared" si="301"/>
        <v>65000010</v>
      </c>
      <c r="C19169" s="32" t="s">
        <v>1177</v>
      </c>
      <c r="D19169" s="33">
        <v>0</v>
      </c>
      <c r="E19169" s="34">
        <v>326838677.82999998</v>
      </c>
    </row>
    <row r="19170" spans="1:5" x14ac:dyDescent="0.25">
      <c r="A19170">
        <v>0</v>
      </c>
      <c r="B19170" s="35" t="str">
        <f t="shared" si="301"/>
        <v>65000020</v>
      </c>
      <c r="C19170" s="32" t="s">
        <v>1178</v>
      </c>
      <c r="D19170" s="33">
        <v>0</v>
      </c>
      <c r="E19170" s="34">
        <v>364763046.10000002</v>
      </c>
    </row>
    <row r="19171" spans="1:5" x14ac:dyDescent="0.25">
      <c r="A19171">
        <v>0</v>
      </c>
      <c r="B19171" s="35" t="str">
        <f t="shared" si="301"/>
        <v>65000030</v>
      </c>
      <c r="C19171" s="32" t="s">
        <v>1179</v>
      </c>
      <c r="D19171" s="33">
        <v>0</v>
      </c>
      <c r="E19171" s="34">
        <v>45216305.340000004</v>
      </c>
    </row>
    <row r="19172" spans="1:5" x14ac:dyDescent="0.25">
      <c r="A19172">
        <v>0</v>
      </c>
      <c r="B19172" s="35" t="str">
        <f t="shared" si="301"/>
        <v>65000050</v>
      </c>
      <c r="C19172" s="32" t="s">
        <v>1180</v>
      </c>
      <c r="D19172" s="33">
        <v>0</v>
      </c>
      <c r="E19172" s="34">
        <v>90980464.950000003</v>
      </c>
    </row>
    <row r="19173" spans="1:5" x14ac:dyDescent="0.25">
      <c r="A19173">
        <v>0</v>
      </c>
      <c r="B19173" s="35" t="str">
        <f t="shared" si="301"/>
        <v>66000100</v>
      </c>
      <c r="C19173" s="32" t="s">
        <v>1181</v>
      </c>
      <c r="D19173" s="33">
        <v>0</v>
      </c>
      <c r="E19173" s="34">
        <v>5991827.96</v>
      </c>
    </row>
    <row r="19174" spans="1:5" x14ac:dyDescent="0.25">
      <c r="A19174">
        <v>0</v>
      </c>
      <c r="B19174" s="35" t="str">
        <f t="shared" si="301"/>
        <v>68001000</v>
      </c>
      <c r="C19174" s="32" t="s">
        <v>1182</v>
      </c>
      <c r="D19174" s="33">
        <v>0</v>
      </c>
      <c r="E19174" s="33">
        <v>0</v>
      </c>
    </row>
    <row r="19175" spans="1:5" x14ac:dyDescent="0.25">
      <c r="A19175">
        <v>0</v>
      </c>
      <c r="B19175" s="35" t="str">
        <f t="shared" si="301"/>
        <v>68009000</v>
      </c>
      <c r="C19175" s="32" t="s">
        <v>1848</v>
      </c>
      <c r="D19175" s="33">
        <v>0</v>
      </c>
      <c r="E19175" s="34">
        <v>30</v>
      </c>
    </row>
    <row r="19176" spans="1:5" x14ac:dyDescent="0.25">
      <c r="A19176">
        <v>0</v>
      </c>
      <c r="B19176" s="35" t="str">
        <f t="shared" si="301"/>
        <v>68015000</v>
      </c>
      <c r="C19176" s="32" t="s">
        <v>1183</v>
      </c>
      <c r="D19176" s="33">
        <v>0</v>
      </c>
      <c r="E19176" s="34">
        <v>-6974.98</v>
      </c>
    </row>
    <row r="19177" spans="1:5" x14ac:dyDescent="0.25">
      <c r="A19177">
        <v>0</v>
      </c>
      <c r="B19177" s="35" t="str">
        <f t="shared" si="301"/>
        <v>68045000</v>
      </c>
      <c r="C19177" s="32" t="s">
        <v>1184</v>
      </c>
      <c r="D19177" s="33">
        <v>0</v>
      </c>
      <c r="E19177" s="34">
        <v>-5647.5</v>
      </c>
    </row>
    <row r="19178" spans="1:5" x14ac:dyDescent="0.25">
      <c r="A19178">
        <v>0</v>
      </c>
      <c r="B19178" s="35" t="str">
        <f t="shared" si="301"/>
        <v>68047000</v>
      </c>
      <c r="C19178" s="32" t="s">
        <v>1185</v>
      </c>
      <c r="D19178" s="33">
        <v>0</v>
      </c>
      <c r="E19178" s="34">
        <v>-4158029.28</v>
      </c>
    </row>
    <row r="19179" spans="1:5" x14ac:dyDescent="0.25">
      <c r="A19179">
        <v>0</v>
      </c>
      <c r="B19179" s="35" t="str">
        <f t="shared" si="301"/>
        <v>68060010</v>
      </c>
      <c r="C19179" s="32" t="s">
        <v>1186</v>
      </c>
      <c r="D19179" s="33">
        <v>0</v>
      </c>
      <c r="E19179" s="34">
        <v>-622793.68000000005</v>
      </c>
    </row>
    <row r="19180" spans="1:5" x14ac:dyDescent="0.25">
      <c r="A19180">
        <v>0</v>
      </c>
      <c r="B19180" s="35" t="str">
        <f t="shared" si="301"/>
        <v>68060020</v>
      </c>
      <c r="C19180" s="32" t="s">
        <v>1187</v>
      </c>
      <c r="D19180" s="33">
        <v>0</v>
      </c>
      <c r="E19180" s="34">
        <v>-622793.68000000005</v>
      </c>
    </row>
    <row r="19181" spans="1:5" x14ac:dyDescent="0.25">
      <c r="A19181">
        <v>0</v>
      </c>
      <c r="B19181" s="35" t="str">
        <f t="shared" si="301"/>
        <v>68061000</v>
      </c>
      <c r="C19181" s="32" t="s">
        <v>1188</v>
      </c>
      <c r="D19181" s="33">
        <v>0</v>
      </c>
      <c r="E19181" s="34">
        <v>-45489111.740000002</v>
      </c>
    </row>
    <row r="19182" spans="1:5" x14ac:dyDescent="0.25">
      <c r="A19182">
        <v>0</v>
      </c>
      <c r="B19182" s="35" t="str">
        <f t="shared" si="301"/>
        <v>68061010</v>
      </c>
      <c r="C19182" s="32" t="s">
        <v>1189</v>
      </c>
      <c r="D19182" s="33">
        <v>0</v>
      </c>
      <c r="E19182" s="33">
        <v>0</v>
      </c>
    </row>
    <row r="19183" spans="1:5" x14ac:dyDescent="0.25">
      <c r="A19183">
        <v>0</v>
      </c>
      <c r="B19183" s="35" t="str">
        <f t="shared" si="301"/>
        <v>68061040</v>
      </c>
      <c r="C19183" s="32" t="s">
        <v>1190</v>
      </c>
      <c r="D19183" s="33">
        <v>0</v>
      </c>
      <c r="E19183" s="34">
        <v>-1102.57</v>
      </c>
    </row>
    <row r="19184" spans="1:5" x14ac:dyDescent="0.25">
      <c r="A19184">
        <v>0</v>
      </c>
      <c r="B19184" s="35" t="str">
        <f t="shared" si="301"/>
        <v>68061060</v>
      </c>
      <c r="C19184" s="32" t="s">
        <v>1191</v>
      </c>
      <c r="D19184" s="33">
        <v>0</v>
      </c>
      <c r="E19184" s="34">
        <v>186.1</v>
      </c>
    </row>
    <row r="19185" spans="1:5" x14ac:dyDescent="0.25">
      <c r="A19185">
        <v>0</v>
      </c>
      <c r="B19185" s="35" t="str">
        <f t="shared" si="301"/>
        <v>68061070</v>
      </c>
      <c r="C19185" s="32" t="s">
        <v>1192</v>
      </c>
      <c r="D19185" s="33">
        <v>0</v>
      </c>
      <c r="E19185" s="34">
        <v>-144.72999999999999</v>
      </c>
    </row>
    <row r="19186" spans="1:5" x14ac:dyDescent="0.25">
      <c r="A19186">
        <v>0</v>
      </c>
      <c r="B19186" s="35" t="str">
        <f t="shared" si="301"/>
        <v>68061080</v>
      </c>
      <c r="C19186" s="32" t="s">
        <v>1193</v>
      </c>
      <c r="D19186" s="33">
        <v>0</v>
      </c>
      <c r="E19186" s="34">
        <v>-350</v>
      </c>
    </row>
    <row r="19187" spans="1:5" x14ac:dyDescent="0.25">
      <c r="A19187">
        <v>0</v>
      </c>
      <c r="B19187" s="35" t="str">
        <f t="shared" si="301"/>
        <v>68061090</v>
      </c>
      <c r="C19187" s="32" t="s">
        <v>1194</v>
      </c>
      <c r="D19187" s="33">
        <v>0</v>
      </c>
      <c r="E19187" s="33">
        <v>0</v>
      </c>
    </row>
    <row r="19188" spans="1:5" x14ac:dyDescent="0.25">
      <c r="A19188">
        <v>0</v>
      </c>
      <c r="B19188" s="35" t="str">
        <f t="shared" si="301"/>
        <v>68061100</v>
      </c>
      <c r="C19188" s="32" t="s">
        <v>1746</v>
      </c>
      <c r="D19188" s="33">
        <v>0</v>
      </c>
      <c r="E19188" s="34">
        <v>-0.65</v>
      </c>
    </row>
    <row r="19189" spans="1:5" x14ac:dyDescent="0.25">
      <c r="A19189">
        <v>0</v>
      </c>
      <c r="B19189" s="35" t="str">
        <f t="shared" si="301"/>
        <v>68061110</v>
      </c>
      <c r="C19189" s="32" t="s">
        <v>1195</v>
      </c>
      <c r="D19189" s="33">
        <v>0</v>
      </c>
      <c r="E19189" s="33">
        <v>0</v>
      </c>
    </row>
    <row r="19190" spans="1:5" x14ac:dyDescent="0.25">
      <c r="A19190">
        <v>0</v>
      </c>
      <c r="B19190" s="35" t="str">
        <f t="shared" si="301"/>
        <v>68061130</v>
      </c>
      <c r="C19190" s="32" t="s">
        <v>1196</v>
      </c>
      <c r="D19190" s="33">
        <v>0</v>
      </c>
      <c r="E19190" s="34">
        <v>0.52</v>
      </c>
    </row>
    <row r="19191" spans="1:5" x14ac:dyDescent="0.25">
      <c r="A19191">
        <v>0</v>
      </c>
      <c r="B19191" s="35" t="str">
        <f t="shared" si="301"/>
        <v>68061160</v>
      </c>
      <c r="C19191" s="32" t="s">
        <v>1197</v>
      </c>
      <c r="D19191" s="33">
        <v>0</v>
      </c>
      <c r="E19191" s="34">
        <v>0.05</v>
      </c>
    </row>
    <row r="19192" spans="1:5" x14ac:dyDescent="0.25">
      <c r="A19192">
        <v>0</v>
      </c>
      <c r="B19192" s="35" t="str">
        <f t="shared" si="301"/>
        <v>68061170</v>
      </c>
      <c r="C19192" s="32" t="s">
        <v>1198</v>
      </c>
      <c r="D19192" s="33">
        <v>0</v>
      </c>
      <c r="E19192" s="34">
        <v>0.12</v>
      </c>
    </row>
    <row r="19193" spans="1:5" x14ac:dyDescent="0.25">
      <c r="A19193">
        <v>0</v>
      </c>
      <c r="B19193" s="35" t="str">
        <f t="shared" si="301"/>
        <v>68061180</v>
      </c>
      <c r="C19193" s="32" t="s">
        <v>1199</v>
      </c>
      <c r="D19193" s="33">
        <v>0</v>
      </c>
      <c r="E19193" s="34">
        <v>0.72</v>
      </c>
    </row>
    <row r="19194" spans="1:5" x14ac:dyDescent="0.25">
      <c r="A19194">
        <v>0</v>
      </c>
      <c r="B19194" s="35" t="str">
        <f t="shared" si="301"/>
        <v>68061190</v>
      </c>
      <c r="C19194" s="32" t="s">
        <v>1200</v>
      </c>
      <c r="D19194" s="33">
        <v>0</v>
      </c>
      <c r="E19194" s="34">
        <v>0.06</v>
      </c>
    </row>
    <row r="19195" spans="1:5" x14ac:dyDescent="0.25">
      <c r="A19195">
        <v>0</v>
      </c>
      <c r="B19195" s="35" t="str">
        <f t="shared" si="301"/>
        <v>68061200</v>
      </c>
      <c r="C19195" s="32" t="s">
        <v>1201</v>
      </c>
      <c r="D19195" s="33">
        <v>0</v>
      </c>
      <c r="E19195" s="34">
        <v>0.05</v>
      </c>
    </row>
    <row r="19196" spans="1:5" x14ac:dyDescent="0.25">
      <c r="A19196">
        <v>0</v>
      </c>
      <c r="B19196" s="35" t="str">
        <f t="shared" si="301"/>
        <v>68061210</v>
      </c>
      <c r="C19196" s="32" t="s">
        <v>1849</v>
      </c>
      <c r="D19196" s="33">
        <v>0</v>
      </c>
      <c r="E19196" s="34">
        <v>-0.63</v>
      </c>
    </row>
    <row r="19197" spans="1:5" x14ac:dyDescent="0.25">
      <c r="A19197">
        <v>0</v>
      </c>
      <c r="B19197" s="35" t="str">
        <f t="shared" si="301"/>
        <v>68061220</v>
      </c>
      <c r="C19197" s="32" t="s">
        <v>1202</v>
      </c>
      <c r="D19197" s="33">
        <v>0</v>
      </c>
      <c r="E19197" s="34">
        <v>0.15</v>
      </c>
    </row>
    <row r="19198" spans="1:5" x14ac:dyDescent="0.25">
      <c r="A19198">
        <v>0</v>
      </c>
      <c r="B19198" s="35" t="str">
        <f t="shared" si="301"/>
        <v>68061240</v>
      </c>
      <c r="C19198" s="32" t="s">
        <v>1203</v>
      </c>
      <c r="D19198" s="33">
        <v>0</v>
      </c>
      <c r="E19198" s="34">
        <v>-16.66</v>
      </c>
    </row>
    <row r="19199" spans="1:5" x14ac:dyDescent="0.25">
      <c r="A19199">
        <v>0</v>
      </c>
      <c r="B19199" s="35" t="str">
        <f t="shared" si="301"/>
        <v>68061250</v>
      </c>
      <c r="C19199" s="32" t="s">
        <v>1204</v>
      </c>
      <c r="D19199" s="33">
        <v>0</v>
      </c>
      <c r="E19199" s="33">
        <v>0</v>
      </c>
    </row>
    <row r="19200" spans="1:5" x14ac:dyDescent="0.25">
      <c r="A19200">
        <v>0</v>
      </c>
      <c r="B19200" s="35" t="str">
        <f t="shared" si="301"/>
        <v>68061260</v>
      </c>
      <c r="C19200" s="32" t="s">
        <v>1205</v>
      </c>
      <c r="D19200" s="33">
        <v>0</v>
      </c>
      <c r="E19200" s="34">
        <v>0.96</v>
      </c>
    </row>
    <row r="19201" spans="1:5" x14ac:dyDescent="0.25">
      <c r="A19201">
        <v>0</v>
      </c>
      <c r="B19201" s="35" t="str">
        <f t="shared" si="301"/>
        <v>68061290</v>
      </c>
      <c r="C19201" s="32" t="s">
        <v>1206</v>
      </c>
      <c r="D19201" s="33">
        <v>0</v>
      </c>
      <c r="E19201" s="33">
        <v>0</v>
      </c>
    </row>
    <row r="19202" spans="1:5" x14ac:dyDescent="0.25">
      <c r="A19202">
        <v>0</v>
      </c>
      <c r="B19202" s="35" t="str">
        <f t="shared" si="301"/>
        <v>68999000</v>
      </c>
      <c r="C19202" s="32" t="s">
        <v>1207</v>
      </c>
      <c r="D19202" s="33">
        <v>0</v>
      </c>
      <c r="E19202" s="34">
        <v>-39803402.75</v>
      </c>
    </row>
    <row r="19203" spans="1:5" x14ac:dyDescent="0.25">
      <c r="A19203">
        <v>0</v>
      </c>
      <c r="B19203" s="35" t="str">
        <f t="shared" si="301"/>
        <v>69990030</v>
      </c>
      <c r="C19203" s="32" t="s">
        <v>1850</v>
      </c>
      <c r="D19203" s="33">
        <v>0</v>
      </c>
      <c r="E19203" s="34">
        <v>1152.48</v>
      </c>
    </row>
    <row r="19204" spans="1:5" x14ac:dyDescent="0.25">
      <c r="A19204">
        <v>0</v>
      </c>
      <c r="B19204" s="35" t="str">
        <f t="shared" si="301"/>
        <v>69990035</v>
      </c>
      <c r="C19204" s="32" t="s">
        <v>1208</v>
      </c>
      <c r="D19204" s="33">
        <v>0</v>
      </c>
      <c r="E19204" s="34">
        <v>60565.58</v>
      </c>
    </row>
    <row r="19205" spans="1:5" x14ac:dyDescent="0.25">
      <c r="A19205">
        <v>0</v>
      </c>
      <c r="B19205" s="35" t="str">
        <f t="shared" si="301"/>
        <v>69990050</v>
      </c>
      <c r="C19205" s="32" t="s">
        <v>1209</v>
      </c>
      <c r="D19205" s="33">
        <v>0</v>
      </c>
      <c r="E19205" s="34">
        <v>42930.21</v>
      </c>
    </row>
    <row r="19206" spans="1:5" x14ac:dyDescent="0.25">
      <c r="A19206">
        <v>0</v>
      </c>
      <c r="B19206" s="35" t="str">
        <f t="shared" si="301"/>
        <v>69990055</v>
      </c>
      <c r="C19206" s="32" t="s">
        <v>1210</v>
      </c>
      <c r="D19206" s="33">
        <v>0</v>
      </c>
      <c r="E19206" s="34">
        <v>48920.43</v>
      </c>
    </row>
    <row r="19207" spans="1:5" x14ac:dyDescent="0.25">
      <c r="A19207">
        <v>0</v>
      </c>
      <c r="B19207" s="35" t="str">
        <f t="shared" si="301"/>
        <v>69990080</v>
      </c>
      <c r="C19207" s="32" t="s">
        <v>1852</v>
      </c>
      <c r="D19207" s="33">
        <v>0</v>
      </c>
      <c r="E19207" s="34">
        <v>-48736.63</v>
      </c>
    </row>
    <row r="19208" spans="1:5" x14ac:dyDescent="0.25">
      <c r="A19208">
        <v>0</v>
      </c>
      <c r="B19208" s="35" t="str">
        <f t="shared" si="301"/>
        <v>69990090</v>
      </c>
      <c r="C19208" s="32" t="s">
        <v>1211</v>
      </c>
      <c r="D19208" s="33">
        <v>0</v>
      </c>
      <c r="E19208" s="34">
        <v>-9032.24</v>
      </c>
    </row>
    <row r="19209" spans="1:5" x14ac:dyDescent="0.25">
      <c r="A19209">
        <v>0</v>
      </c>
      <c r="B19209" s="35" t="str">
        <f t="shared" si="301"/>
        <v>69990111</v>
      </c>
      <c r="C19209" s="32" t="s">
        <v>1853</v>
      </c>
      <c r="D19209" s="33">
        <v>0</v>
      </c>
      <c r="E19209" s="34">
        <v>-222.28</v>
      </c>
    </row>
    <row r="19210" spans="1:5" x14ac:dyDescent="0.25">
      <c r="A19210">
        <v>0</v>
      </c>
      <c r="B19210" s="35" t="str">
        <f t="shared" si="301"/>
        <v>69990112</v>
      </c>
      <c r="C19210" s="32" t="s">
        <v>1854</v>
      </c>
      <c r="D19210" s="33">
        <v>0</v>
      </c>
      <c r="E19210" s="34">
        <v>-0.09</v>
      </c>
    </row>
    <row r="19211" spans="1:5" x14ac:dyDescent="0.25">
      <c r="A19211">
        <v>0</v>
      </c>
      <c r="B19211" s="35" t="str">
        <f t="shared" si="301"/>
        <v>69990114</v>
      </c>
      <c r="C19211" s="32" t="s">
        <v>1855</v>
      </c>
      <c r="D19211" s="33">
        <v>0</v>
      </c>
      <c r="E19211" s="34">
        <v>0.01</v>
      </c>
    </row>
    <row r="19212" spans="1:5" x14ac:dyDescent="0.25">
      <c r="A19212">
        <v>0</v>
      </c>
      <c r="B19212" s="35" t="str">
        <f t="shared" si="301"/>
        <v>69990115</v>
      </c>
      <c r="C19212" s="32" t="s">
        <v>1856</v>
      </c>
      <c r="D19212" s="33">
        <v>0</v>
      </c>
      <c r="E19212" s="33">
        <v>0</v>
      </c>
    </row>
    <row r="19213" spans="1:5" x14ac:dyDescent="0.25">
      <c r="A19213">
        <v>0</v>
      </c>
      <c r="B19213" s="35" t="str">
        <f t="shared" si="301"/>
        <v>69990120</v>
      </c>
      <c r="C19213" s="32" t="s">
        <v>1212</v>
      </c>
      <c r="D19213" s="33">
        <v>0</v>
      </c>
      <c r="E19213" s="34">
        <v>76568.539999999994</v>
      </c>
    </row>
    <row r="19214" spans="1:5" x14ac:dyDescent="0.25">
      <c r="A19214">
        <v>0</v>
      </c>
      <c r="B19214" s="35" t="str">
        <f t="shared" si="301"/>
        <v>69990130</v>
      </c>
      <c r="C19214" s="32" t="s">
        <v>1213</v>
      </c>
      <c r="D19214" s="33">
        <v>0</v>
      </c>
      <c r="E19214" s="34">
        <v>-58863.42</v>
      </c>
    </row>
    <row r="19215" spans="1:5" x14ac:dyDescent="0.25">
      <c r="A19215">
        <v>0</v>
      </c>
      <c r="B19215" s="35" t="str">
        <f t="shared" si="301"/>
        <v>69990150</v>
      </c>
      <c r="C19215" s="32" t="s">
        <v>1214</v>
      </c>
      <c r="D19215" s="33">
        <v>0</v>
      </c>
      <c r="E19215" s="34">
        <v>-4496.6000000000004</v>
      </c>
    </row>
    <row r="19216" spans="1:5" x14ac:dyDescent="0.25">
      <c r="A19216">
        <v>0</v>
      </c>
      <c r="B19216" s="35" t="str">
        <f t="shared" si="301"/>
        <v>69990170</v>
      </c>
      <c r="C19216" s="32" t="s">
        <v>1857</v>
      </c>
      <c r="D19216" s="33">
        <v>0</v>
      </c>
      <c r="E19216" s="34">
        <v>-70.400000000000006</v>
      </c>
    </row>
    <row r="19217" spans="1:5" x14ac:dyDescent="0.25">
      <c r="A19217">
        <v>0</v>
      </c>
      <c r="B19217" s="35" t="str">
        <f t="shared" si="301"/>
        <v>69990174</v>
      </c>
      <c r="C19217" s="32" t="s">
        <v>1858</v>
      </c>
      <c r="D19217" s="33">
        <v>0</v>
      </c>
      <c r="E19217" s="34">
        <v>0.18</v>
      </c>
    </row>
    <row r="19218" spans="1:5" x14ac:dyDescent="0.25">
      <c r="A19218">
        <v>0</v>
      </c>
      <c r="B19218" s="35" t="str">
        <f t="shared" si="301"/>
        <v>69990175</v>
      </c>
      <c r="C19218" s="32" t="s">
        <v>1859</v>
      </c>
      <c r="D19218" s="33">
        <v>0</v>
      </c>
      <c r="E19218" s="34">
        <v>382.59</v>
      </c>
    </row>
    <row r="19219" spans="1:5" x14ac:dyDescent="0.25">
      <c r="A19219">
        <v>0</v>
      </c>
      <c r="B19219" s="35" t="str">
        <f t="shared" si="301"/>
        <v>69990177</v>
      </c>
      <c r="C19219" s="32" t="s">
        <v>1215</v>
      </c>
      <c r="D19219" s="33">
        <v>0</v>
      </c>
      <c r="E19219" s="34">
        <v>-665.91</v>
      </c>
    </row>
    <row r="19220" spans="1:5" x14ac:dyDescent="0.25">
      <c r="A19220">
        <v>0</v>
      </c>
      <c r="B19220" s="35" t="str">
        <f t="shared" si="301"/>
        <v>69990178</v>
      </c>
      <c r="C19220" s="32" t="s">
        <v>1860</v>
      </c>
      <c r="D19220" s="33">
        <v>0</v>
      </c>
      <c r="E19220" s="34">
        <v>156349.56</v>
      </c>
    </row>
    <row r="19221" spans="1:5" x14ac:dyDescent="0.25">
      <c r="A19221">
        <v>0</v>
      </c>
      <c r="B19221" s="35" t="str">
        <f t="shared" si="301"/>
        <v>69990179</v>
      </c>
      <c r="C19221" s="32" t="s">
        <v>1861</v>
      </c>
      <c r="D19221" s="33">
        <v>0</v>
      </c>
      <c r="E19221" s="33">
        <v>0</v>
      </c>
    </row>
    <row r="19222" spans="1:5" x14ac:dyDescent="0.25">
      <c r="A19222">
        <v>0</v>
      </c>
      <c r="B19222" s="35" t="str">
        <f t="shared" si="301"/>
        <v>69990181</v>
      </c>
      <c r="C19222" s="32" t="s">
        <v>1216</v>
      </c>
      <c r="D19222" s="33">
        <v>0</v>
      </c>
      <c r="E19222" s="33">
        <v>0</v>
      </c>
    </row>
    <row r="19223" spans="1:5" x14ac:dyDescent="0.25">
      <c r="A19223">
        <v>0</v>
      </c>
      <c r="B19223" s="35" t="str">
        <f t="shared" si="301"/>
        <v>69990185</v>
      </c>
      <c r="C19223" s="32" t="s">
        <v>1862</v>
      </c>
      <c r="D19223" s="33">
        <v>0</v>
      </c>
      <c r="E19223" s="33">
        <v>0</v>
      </c>
    </row>
    <row r="19224" spans="1:5" x14ac:dyDescent="0.25">
      <c r="A19224">
        <v>0</v>
      </c>
      <c r="B19224" s="35" t="str">
        <f t="shared" si="301"/>
        <v>69990205</v>
      </c>
      <c r="C19224" s="32" t="s">
        <v>1217</v>
      </c>
      <c r="D19224" s="33">
        <v>0</v>
      </c>
      <c r="E19224" s="33">
        <v>0</v>
      </c>
    </row>
    <row r="19225" spans="1:5" x14ac:dyDescent="0.25">
      <c r="A19225">
        <v>0</v>
      </c>
      <c r="B19225" s="35" t="str">
        <f t="shared" si="301"/>
        <v>82200000</v>
      </c>
      <c r="C19225" s="32" t="s">
        <v>1863</v>
      </c>
      <c r="D19225" s="33">
        <v>0</v>
      </c>
      <c r="E19225" s="33">
        <v>0</v>
      </c>
    </row>
    <row r="19226" spans="1:5" x14ac:dyDescent="0.25">
      <c r="A19226">
        <v>0</v>
      </c>
      <c r="B19226" s="35" t="str">
        <f t="shared" si="301"/>
        <v>82200001</v>
      </c>
      <c r="C19226" s="32" t="s">
        <v>1236</v>
      </c>
      <c r="D19226" s="33">
        <v>0</v>
      </c>
      <c r="E19226" s="34">
        <v>-11493633.41</v>
      </c>
    </row>
    <row r="19227" spans="1:5" x14ac:dyDescent="0.25">
      <c r="A19227">
        <v>0</v>
      </c>
      <c r="B19227" s="35" t="str">
        <f t="shared" ref="B19227:B19290" si="302">LEFT(C19227,8)</f>
        <v>82200002</v>
      </c>
      <c r="C19227" s="32" t="s">
        <v>1237</v>
      </c>
      <c r="D19227" s="33">
        <v>0</v>
      </c>
      <c r="E19227" s="34">
        <v>-774286524.07000005</v>
      </c>
    </row>
    <row r="19228" spans="1:5" x14ac:dyDescent="0.25">
      <c r="A19228">
        <v>0</v>
      </c>
      <c r="B19228" s="35" t="str">
        <f t="shared" si="302"/>
        <v>82200008</v>
      </c>
      <c r="C19228" s="32" t="s">
        <v>1864</v>
      </c>
      <c r="D19228" s="33">
        <v>0</v>
      </c>
      <c r="E19228" s="34">
        <v>-55828.68</v>
      </c>
    </row>
    <row r="19229" spans="1:5" x14ac:dyDescent="0.25">
      <c r="A19229">
        <v>0</v>
      </c>
      <c r="B19229" s="35" t="str">
        <f t="shared" si="302"/>
        <v xml:space="preserve">FERC_IS </v>
      </c>
      <c r="C19229" s="25" t="s">
        <v>265</v>
      </c>
      <c r="D19229" s="26">
        <v>0</v>
      </c>
      <c r="E19229" s="27">
        <v>-193746413.21000001</v>
      </c>
    </row>
    <row r="19230" spans="1:5" x14ac:dyDescent="0.25">
      <c r="A19230">
        <v>0</v>
      </c>
      <c r="B19230" s="35" t="str">
        <f t="shared" si="302"/>
        <v>F1-P112.</v>
      </c>
      <c r="C19230" s="25" t="s">
        <v>1285</v>
      </c>
      <c r="D19230" s="27">
        <v>-374760367.23000002</v>
      </c>
      <c r="E19230" s="27">
        <v>-519208100.44</v>
      </c>
    </row>
    <row r="19231" spans="1:5" x14ac:dyDescent="0.25">
      <c r="A19231">
        <v>0</v>
      </c>
      <c r="B19231" s="35" t="str">
        <f t="shared" si="302"/>
        <v>21610013</v>
      </c>
      <c r="C19231" s="32" t="s">
        <v>1286</v>
      </c>
      <c r="D19231" s="34">
        <v>14969706</v>
      </c>
      <c r="E19231" s="34">
        <v>17244680</v>
      </c>
    </row>
    <row r="19232" spans="1:5" x14ac:dyDescent="0.25">
      <c r="A19232">
        <v>0</v>
      </c>
      <c r="B19232" s="35" t="str">
        <f t="shared" si="302"/>
        <v xml:space="preserve">F216-1  </v>
      </c>
      <c r="C19232" s="25" t="s">
        <v>1287</v>
      </c>
      <c r="D19232" s="27">
        <v>14969706</v>
      </c>
      <c r="E19232" s="27">
        <v>17244680</v>
      </c>
    </row>
    <row r="19233" spans="1:5" x14ac:dyDescent="0.25">
      <c r="A19233">
        <v>0</v>
      </c>
      <c r="B19233" s="35" t="str">
        <f t="shared" si="302"/>
        <v>F1-P112.</v>
      </c>
      <c r="C19233" s="25" t="s">
        <v>239</v>
      </c>
      <c r="D19233" s="27">
        <v>14969706</v>
      </c>
      <c r="E19233" s="27">
        <v>17244680</v>
      </c>
    </row>
    <row r="19234" spans="1:5" x14ac:dyDescent="0.25">
      <c r="A19234">
        <v>0</v>
      </c>
      <c r="B19234" s="35" t="str">
        <f t="shared" si="302"/>
        <v>21900103</v>
      </c>
      <c r="C19234" s="32" t="s">
        <v>1288</v>
      </c>
      <c r="D19234" s="34">
        <v>-13858399.1</v>
      </c>
      <c r="E19234" s="34">
        <v>-13503055.1</v>
      </c>
    </row>
    <row r="19235" spans="1:5" x14ac:dyDescent="0.25">
      <c r="A19235">
        <v>0</v>
      </c>
      <c r="B19235" s="35" t="str">
        <f t="shared" si="302"/>
        <v>21900113</v>
      </c>
      <c r="C19235" s="32" t="s">
        <v>1289</v>
      </c>
      <c r="D19235" s="34">
        <v>21676596.399999999</v>
      </c>
      <c r="E19235" s="34">
        <v>21088092.399999999</v>
      </c>
    </row>
    <row r="19236" spans="1:5" x14ac:dyDescent="0.25">
      <c r="A19236">
        <v>0</v>
      </c>
      <c r="B19236" s="35" t="str">
        <f t="shared" si="302"/>
        <v>21900133</v>
      </c>
      <c r="C19236" s="32" t="s">
        <v>1290</v>
      </c>
      <c r="D19236" s="34">
        <v>421283.7</v>
      </c>
      <c r="E19236" s="34">
        <v>410621.7</v>
      </c>
    </row>
    <row r="19237" spans="1:5" x14ac:dyDescent="0.25">
      <c r="A19237">
        <v>0</v>
      </c>
      <c r="B19237" s="35" t="str">
        <f t="shared" si="302"/>
        <v>21900143</v>
      </c>
      <c r="C19237" s="32" t="s">
        <v>1291</v>
      </c>
      <c r="D19237" s="34">
        <v>209337118</v>
      </c>
      <c r="E19237" s="34">
        <v>201645063</v>
      </c>
    </row>
    <row r="19238" spans="1:5" x14ac:dyDescent="0.25">
      <c r="A19238">
        <v>0</v>
      </c>
      <c r="B19238" s="35" t="str">
        <f t="shared" si="302"/>
        <v>21900153</v>
      </c>
      <c r="C19238" s="32" t="s">
        <v>1292</v>
      </c>
      <c r="D19238" s="34">
        <v>-73267991.299999997</v>
      </c>
      <c r="E19238" s="34">
        <v>-70575772.049999997</v>
      </c>
    </row>
    <row r="19239" spans="1:5" x14ac:dyDescent="0.25">
      <c r="A19239">
        <v>0</v>
      </c>
      <c r="B19239" s="35" t="str">
        <f t="shared" si="302"/>
        <v>21900163</v>
      </c>
      <c r="C19239" s="32" t="s">
        <v>1293</v>
      </c>
      <c r="D19239" s="34">
        <v>11360802</v>
      </c>
      <c r="E19239" s="34">
        <v>10622496</v>
      </c>
    </row>
    <row r="19240" spans="1:5" x14ac:dyDescent="0.25">
      <c r="A19240">
        <v>0</v>
      </c>
      <c r="B19240" s="35" t="str">
        <f t="shared" si="302"/>
        <v>21900173</v>
      </c>
      <c r="C19240" s="32" t="s">
        <v>1294</v>
      </c>
      <c r="D19240" s="34">
        <v>-3976280.66</v>
      </c>
      <c r="E19240" s="34">
        <v>-3717873.56</v>
      </c>
    </row>
    <row r="19241" spans="1:5" x14ac:dyDescent="0.25">
      <c r="A19241">
        <v>0</v>
      </c>
      <c r="B19241" s="35" t="str">
        <f t="shared" si="302"/>
        <v>21900183</v>
      </c>
      <c r="C19241" s="32" t="s">
        <v>1295</v>
      </c>
      <c r="D19241" s="34">
        <v>-5076000</v>
      </c>
      <c r="E19241" s="34">
        <v>-4858500.0199999996</v>
      </c>
    </row>
    <row r="19242" spans="1:5" x14ac:dyDescent="0.25">
      <c r="A19242">
        <v>0</v>
      </c>
      <c r="B19242" s="35" t="str">
        <f t="shared" si="302"/>
        <v>21900193</v>
      </c>
      <c r="C19242" s="32" t="s">
        <v>1296</v>
      </c>
      <c r="D19242" s="34">
        <v>1776599.91</v>
      </c>
      <c r="E19242" s="34">
        <v>1700474.92</v>
      </c>
    </row>
    <row r="19243" spans="1:5" x14ac:dyDescent="0.25">
      <c r="A19243">
        <v>0</v>
      </c>
      <c r="B19243" s="35" t="str">
        <f t="shared" si="302"/>
        <v>21900223</v>
      </c>
      <c r="C19243" s="32" t="s">
        <v>1297</v>
      </c>
      <c r="D19243" s="34">
        <v>-147449.29999999999</v>
      </c>
      <c r="E19243" s="34">
        <v>-143717.6</v>
      </c>
    </row>
    <row r="19244" spans="1:5" x14ac:dyDescent="0.25">
      <c r="A19244">
        <v>0</v>
      </c>
      <c r="B19244" s="35" t="str">
        <f t="shared" si="302"/>
        <v>21900233</v>
      </c>
      <c r="C19244" s="32" t="s">
        <v>1298</v>
      </c>
      <c r="D19244" s="34">
        <v>4850439.6900000004</v>
      </c>
      <c r="E19244" s="34">
        <v>4726069.29</v>
      </c>
    </row>
    <row r="19245" spans="1:5" x14ac:dyDescent="0.25">
      <c r="A19245">
        <v>0</v>
      </c>
      <c r="B19245" s="35" t="str">
        <f t="shared" si="302"/>
        <v>21900243</v>
      </c>
      <c r="C19245" s="32" t="s">
        <v>1299</v>
      </c>
      <c r="D19245" s="34">
        <v>-7586808.7400000002</v>
      </c>
      <c r="E19245" s="34">
        <v>-7380832.3399999999</v>
      </c>
    </row>
    <row r="19246" spans="1:5" x14ac:dyDescent="0.25">
      <c r="A19246">
        <v>0</v>
      </c>
      <c r="B19246" s="35" t="str">
        <f t="shared" si="302"/>
        <v xml:space="preserve">F219    </v>
      </c>
      <c r="C19246" s="25" t="s">
        <v>1300</v>
      </c>
      <c r="D19246" s="27">
        <v>145509910.59999999</v>
      </c>
      <c r="E19246" s="27">
        <v>140013066.63999999</v>
      </c>
    </row>
    <row r="19247" spans="1:5" x14ac:dyDescent="0.25">
      <c r="A19247">
        <v>0</v>
      </c>
      <c r="B19247" s="35" t="str">
        <f t="shared" si="302"/>
        <v>F1-P112.</v>
      </c>
      <c r="C19247" s="25" t="s">
        <v>240</v>
      </c>
      <c r="D19247" s="27">
        <v>145509910.59999999</v>
      </c>
      <c r="E19247" s="27">
        <v>140013066.63999999</v>
      </c>
    </row>
    <row r="19248" spans="1:5" x14ac:dyDescent="0.25">
      <c r="A19248">
        <v>0</v>
      </c>
      <c r="B19248" s="35" t="str">
        <f t="shared" si="302"/>
        <v>F1-P112-</v>
      </c>
      <c r="C19248" s="30" t="s">
        <v>1301</v>
      </c>
      <c r="D19248" s="38">
        <v>-3490247850.48</v>
      </c>
      <c r="E19248" s="38">
        <v>-3637917453.6500001</v>
      </c>
    </row>
    <row r="19249" spans="1:5" x14ac:dyDescent="0.25">
      <c r="A19249">
        <v>0</v>
      </c>
      <c r="B19249" s="35" t="str">
        <f t="shared" si="302"/>
        <v>22100393</v>
      </c>
      <c r="C19249" s="32" t="s">
        <v>1302</v>
      </c>
      <c r="D19249" s="34">
        <v>-15000000</v>
      </c>
      <c r="E19249" s="34">
        <v>-15000000</v>
      </c>
    </row>
    <row r="19250" spans="1:5" x14ac:dyDescent="0.25">
      <c r="A19250">
        <v>0</v>
      </c>
      <c r="B19250" s="35" t="str">
        <f t="shared" si="302"/>
        <v>22100413</v>
      </c>
      <c r="C19250" s="32" t="s">
        <v>1303</v>
      </c>
      <c r="D19250" s="34">
        <v>-2000000</v>
      </c>
      <c r="E19250" s="34">
        <v>-2000000</v>
      </c>
    </row>
    <row r="19251" spans="1:5" x14ac:dyDescent="0.25">
      <c r="A19251">
        <v>0</v>
      </c>
      <c r="B19251" s="35" t="str">
        <f t="shared" si="302"/>
        <v>22100713</v>
      </c>
      <c r="C19251" s="32" t="s">
        <v>1304</v>
      </c>
      <c r="D19251" s="34">
        <v>-300000000</v>
      </c>
      <c r="E19251" s="34">
        <v>-300000000</v>
      </c>
    </row>
    <row r="19252" spans="1:5" x14ac:dyDescent="0.25">
      <c r="A19252">
        <v>0</v>
      </c>
      <c r="B19252" s="35" t="str">
        <f t="shared" si="302"/>
        <v>22100723</v>
      </c>
      <c r="C19252" s="32" t="s">
        <v>1305</v>
      </c>
      <c r="D19252" s="34">
        <v>-200000000</v>
      </c>
      <c r="E19252" s="34">
        <v>-200000000</v>
      </c>
    </row>
    <row r="19253" spans="1:5" x14ac:dyDescent="0.25">
      <c r="A19253">
        <v>0</v>
      </c>
      <c r="B19253" s="35" t="str">
        <f t="shared" si="302"/>
        <v>22100743</v>
      </c>
      <c r="C19253" s="32" t="s">
        <v>1306</v>
      </c>
      <c r="D19253" s="34">
        <v>-100000000</v>
      </c>
      <c r="E19253" s="34">
        <v>-100000000</v>
      </c>
    </row>
    <row r="19254" spans="1:5" x14ac:dyDescent="0.25">
      <c r="A19254">
        <v>0</v>
      </c>
      <c r="B19254" s="35" t="str">
        <f t="shared" si="302"/>
        <v>22100823</v>
      </c>
      <c r="C19254" s="32" t="s">
        <v>1307</v>
      </c>
      <c r="D19254" s="34">
        <v>-250000000</v>
      </c>
      <c r="E19254" s="34">
        <v>-250000000</v>
      </c>
    </row>
    <row r="19255" spans="1:5" x14ac:dyDescent="0.25">
      <c r="A19255">
        <v>0</v>
      </c>
      <c r="B19255" s="35" t="str">
        <f t="shared" si="302"/>
        <v>22100833</v>
      </c>
      <c r="C19255" s="32" t="s">
        <v>1308</v>
      </c>
      <c r="D19255" s="34">
        <v>-138460000</v>
      </c>
      <c r="E19255" s="34">
        <v>-138460000</v>
      </c>
    </row>
    <row r="19256" spans="1:5" x14ac:dyDescent="0.25">
      <c r="A19256">
        <v>0</v>
      </c>
      <c r="B19256" s="35" t="str">
        <f t="shared" si="302"/>
        <v>22100843</v>
      </c>
      <c r="C19256" s="32" t="s">
        <v>1309</v>
      </c>
      <c r="D19256" s="34">
        <v>-23400000</v>
      </c>
      <c r="E19256" s="34">
        <v>-23400000</v>
      </c>
    </row>
    <row r="19257" spans="1:5" x14ac:dyDescent="0.25">
      <c r="A19257">
        <v>0</v>
      </c>
      <c r="B19257" s="35" t="str">
        <f t="shared" si="302"/>
        <v>22100853</v>
      </c>
      <c r="C19257" s="32" t="s">
        <v>1310</v>
      </c>
      <c r="D19257" s="34">
        <v>-425000000</v>
      </c>
      <c r="E19257" s="34">
        <v>-425000000</v>
      </c>
    </row>
    <row r="19258" spans="1:5" x14ac:dyDescent="0.25">
      <c r="A19258">
        <v>0</v>
      </c>
      <c r="B19258" s="35" t="str">
        <f t="shared" si="302"/>
        <v>22100923</v>
      </c>
      <c r="C19258" s="32" t="s">
        <v>1312</v>
      </c>
      <c r="D19258" s="34">
        <v>-250000000</v>
      </c>
      <c r="E19258" s="34">
        <v>-250000000</v>
      </c>
    </row>
    <row r="19259" spans="1:5" x14ac:dyDescent="0.25">
      <c r="A19259">
        <v>0</v>
      </c>
      <c r="B19259" s="35" t="str">
        <f t="shared" si="302"/>
        <v>22100933</v>
      </c>
      <c r="C19259" s="32" t="s">
        <v>1313</v>
      </c>
      <c r="D19259" s="34">
        <v>-45000000</v>
      </c>
      <c r="E19259" s="34">
        <v>-45000000</v>
      </c>
    </row>
    <row r="19260" spans="1:5" x14ac:dyDescent="0.25">
      <c r="A19260">
        <v>0</v>
      </c>
      <c r="B19260" s="35" t="str">
        <f t="shared" si="302"/>
        <v>22101023</v>
      </c>
      <c r="C19260" s="32" t="s">
        <v>1314</v>
      </c>
      <c r="D19260" s="34">
        <v>-250000000</v>
      </c>
      <c r="E19260" s="34">
        <v>-250000000</v>
      </c>
    </row>
    <row r="19261" spans="1:5" x14ac:dyDescent="0.25">
      <c r="A19261">
        <v>0</v>
      </c>
      <c r="B19261" s="35" t="str">
        <f t="shared" si="302"/>
        <v>22101033</v>
      </c>
      <c r="C19261" s="32" t="s">
        <v>1315</v>
      </c>
      <c r="D19261" s="34">
        <v>-300000000</v>
      </c>
      <c r="E19261" s="34">
        <v>-300000000</v>
      </c>
    </row>
    <row r="19262" spans="1:5" x14ac:dyDescent="0.25">
      <c r="A19262">
        <v>0</v>
      </c>
      <c r="B19262" s="35" t="str">
        <f t="shared" si="302"/>
        <v>22101053</v>
      </c>
      <c r="C19262" s="32" t="s">
        <v>1316</v>
      </c>
      <c r="D19262" s="34">
        <v>-250000000</v>
      </c>
      <c r="E19262" s="34">
        <v>-250000000</v>
      </c>
    </row>
    <row r="19263" spans="1:5" x14ac:dyDescent="0.25">
      <c r="A19263">
        <v>0</v>
      </c>
      <c r="B19263" s="35" t="str">
        <f t="shared" si="302"/>
        <v>22101113</v>
      </c>
      <c r="C19263" s="32" t="s">
        <v>1317</v>
      </c>
      <c r="D19263" s="34">
        <v>-350000000</v>
      </c>
      <c r="E19263" s="34">
        <v>-350000000</v>
      </c>
    </row>
    <row r="19264" spans="1:5" x14ac:dyDescent="0.25">
      <c r="A19264">
        <v>0</v>
      </c>
      <c r="B19264" s="35" t="str">
        <f t="shared" si="302"/>
        <v>22101123</v>
      </c>
      <c r="C19264" s="32" t="s">
        <v>1318</v>
      </c>
      <c r="D19264" s="34">
        <v>-325000000</v>
      </c>
      <c r="E19264" s="34">
        <v>-325000000</v>
      </c>
    </row>
    <row r="19265" spans="1:5" x14ac:dyDescent="0.25">
      <c r="A19265">
        <v>0</v>
      </c>
      <c r="B19265" s="35" t="str">
        <f t="shared" si="302"/>
        <v>22101133</v>
      </c>
      <c r="C19265" s="32" t="s">
        <v>1319</v>
      </c>
      <c r="D19265" s="34">
        <v>-250000000</v>
      </c>
      <c r="E19265" s="34">
        <v>-250000000</v>
      </c>
    </row>
    <row r="19266" spans="1:5" x14ac:dyDescent="0.25">
      <c r="A19266">
        <v>0</v>
      </c>
      <c r="B19266" s="35" t="str">
        <f t="shared" si="302"/>
        <v>22101143</v>
      </c>
      <c r="C19266" s="32" t="s">
        <v>1320</v>
      </c>
      <c r="D19266" s="34">
        <v>-300000000</v>
      </c>
      <c r="E19266" s="34">
        <v>-300000000</v>
      </c>
    </row>
    <row r="19267" spans="1:5" x14ac:dyDescent="0.25">
      <c r="A19267">
        <v>0</v>
      </c>
      <c r="B19267" s="35" t="str">
        <f t="shared" si="302"/>
        <v xml:space="preserve">F221    </v>
      </c>
      <c r="C19267" s="25" t="s">
        <v>1321</v>
      </c>
      <c r="D19267" s="27">
        <v>-3773860000</v>
      </c>
      <c r="E19267" s="27">
        <v>-3773860000</v>
      </c>
    </row>
    <row r="19268" spans="1:5" x14ac:dyDescent="0.25">
      <c r="A19268">
        <v>0</v>
      </c>
      <c r="B19268" s="35" t="str">
        <f t="shared" si="302"/>
        <v>F1-P112.</v>
      </c>
      <c r="C19268" s="25" t="s">
        <v>241</v>
      </c>
      <c r="D19268" s="27">
        <v>-3773860000</v>
      </c>
      <c r="E19268" s="27">
        <v>-3773860000</v>
      </c>
    </row>
    <row r="19269" spans="1:5" x14ac:dyDescent="0.25">
      <c r="A19269">
        <v>0</v>
      </c>
      <c r="B19269" s="35" t="str">
        <f t="shared" si="302"/>
        <v>22600083</v>
      </c>
      <c r="C19269" s="32" t="s">
        <v>1323</v>
      </c>
      <c r="D19269" s="34">
        <v>12135.12</v>
      </c>
      <c r="E19269" s="34">
        <v>11884.02</v>
      </c>
    </row>
    <row r="19270" spans="1:5" x14ac:dyDescent="0.25">
      <c r="A19270">
        <v>0</v>
      </c>
      <c r="B19270" s="35" t="str">
        <f t="shared" si="302"/>
        <v>22600093</v>
      </c>
      <c r="C19270" s="32" t="s">
        <v>1324</v>
      </c>
      <c r="D19270" s="34">
        <v>1810677.08</v>
      </c>
      <c r="E19270" s="34">
        <v>1778802.08</v>
      </c>
    </row>
    <row r="19271" spans="1:5" x14ac:dyDescent="0.25">
      <c r="A19271">
        <v>0</v>
      </c>
      <c r="B19271" s="35" t="str">
        <f t="shared" si="302"/>
        <v xml:space="preserve">F226    </v>
      </c>
      <c r="C19271" s="25" t="s">
        <v>1325</v>
      </c>
      <c r="D19271" s="27">
        <v>1822812.2</v>
      </c>
      <c r="E19271" s="27">
        <v>1790686.1</v>
      </c>
    </row>
    <row r="19272" spans="1:5" x14ac:dyDescent="0.25">
      <c r="A19272">
        <v>0</v>
      </c>
      <c r="B19272" s="35" t="str">
        <f t="shared" si="302"/>
        <v>F1-P112.</v>
      </c>
      <c r="C19272" s="25" t="s">
        <v>242</v>
      </c>
      <c r="D19272" s="27">
        <v>1822812.2</v>
      </c>
      <c r="E19272" s="27">
        <v>1790686.1</v>
      </c>
    </row>
    <row r="19273" spans="1:5" x14ac:dyDescent="0.25">
      <c r="A19273">
        <v>0</v>
      </c>
      <c r="B19273" s="35" t="str">
        <f t="shared" si="302"/>
        <v>F1-P112.</v>
      </c>
      <c r="C19273" s="30" t="s">
        <v>1326</v>
      </c>
      <c r="D19273" s="38">
        <v>-3772037187.8000002</v>
      </c>
      <c r="E19273" s="38">
        <v>-3772069313.9000001</v>
      </c>
    </row>
    <row r="19274" spans="1:5" x14ac:dyDescent="0.25">
      <c r="A19274">
        <v>0</v>
      </c>
      <c r="B19274" s="35" t="str">
        <f t="shared" si="302"/>
        <v>22700013</v>
      </c>
      <c r="C19274" s="32" t="s">
        <v>1327</v>
      </c>
      <c r="D19274" s="33">
        <v>0</v>
      </c>
      <c r="E19274" s="33">
        <v>0</v>
      </c>
    </row>
    <row r="19275" spans="1:5" x14ac:dyDescent="0.25">
      <c r="A19275">
        <v>0</v>
      </c>
      <c r="B19275" s="35" t="str">
        <f t="shared" si="302"/>
        <v xml:space="preserve">F227    </v>
      </c>
      <c r="C19275" s="25" t="s">
        <v>1328</v>
      </c>
      <c r="D19275" s="26">
        <v>0</v>
      </c>
      <c r="E19275" s="26">
        <v>0</v>
      </c>
    </row>
    <row r="19276" spans="1:5" x14ac:dyDescent="0.25">
      <c r="A19276">
        <v>0</v>
      </c>
      <c r="B19276" s="35" t="str">
        <f t="shared" si="302"/>
        <v>F1-P112.</v>
      </c>
      <c r="C19276" s="25" t="s">
        <v>243</v>
      </c>
      <c r="D19276" s="26">
        <v>0</v>
      </c>
      <c r="E19276" s="26">
        <v>0</v>
      </c>
    </row>
    <row r="19277" spans="1:5" x14ac:dyDescent="0.25">
      <c r="A19277">
        <v>0</v>
      </c>
      <c r="B19277" s="35" t="str">
        <f t="shared" si="302"/>
        <v>22820011</v>
      </c>
      <c r="C19277" s="32" t="s">
        <v>1329</v>
      </c>
      <c r="D19277" s="34">
        <v>-250000</v>
      </c>
      <c r="E19277" s="34">
        <v>-250000</v>
      </c>
    </row>
    <row r="19278" spans="1:5" x14ac:dyDescent="0.25">
      <c r="A19278">
        <v>0</v>
      </c>
      <c r="B19278" s="35" t="str">
        <f t="shared" si="302"/>
        <v>22820012</v>
      </c>
      <c r="C19278" s="32" t="s">
        <v>1330</v>
      </c>
      <c r="D19278" s="34">
        <v>-175000</v>
      </c>
      <c r="E19278" s="34">
        <v>-2110000</v>
      </c>
    </row>
    <row r="19279" spans="1:5" x14ac:dyDescent="0.25">
      <c r="A19279">
        <v>0</v>
      </c>
      <c r="B19279" s="35" t="str">
        <f t="shared" si="302"/>
        <v xml:space="preserve">F228-2  </v>
      </c>
      <c r="C19279" s="25" t="s">
        <v>1331</v>
      </c>
      <c r="D19279" s="27">
        <v>-425000</v>
      </c>
      <c r="E19279" s="27">
        <v>-2360000</v>
      </c>
    </row>
    <row r="19280" spans="1:5" x14ac:dyDescent="0.25">
      <c r="A19280">
        <v>0</v>
      </c>
      <c r="B19280" s="35" t="str">
        <f t="shared" si="302"/>
        <v>F1-P112.</v>
      </c>
      <c r="C19280" s="25" t="s">
        <v>244</v>
      </c>
      <c r="D19280" s="27">
        <v>-425000</v>
      </c>
      <c r="E19280" s="27">
        <v>-2360000</v>
      </c>
    </row>
    <row r="19281" spans="1:5" x14ac:dyDescent="0.25">
      <c r="A19281">
        <v>0</v>
      </c>
      <c r="B19281" s="35" t="str">
        <f t="shared" si="302"/>
        <v>22830003</v>
      </c>
      <c r="C19281" s="32" t="s">
        <v>1332</v>
      </c>
      <c r="D19281" s="34">
        <v>-53195295.920000002</v>
      </c>
      <c r="E19281" s="34">
        <v>-53882842.439999998</v>
      </c>
    </row>
    <row r="19282" spans="1:5" x14ac:dyDescent="0.25">
      <c r="A19282">
        <v>0</v>
      </c>
      <c r="B19282" s="35" t="str">
        <f t="shared" si="302"/>
        <v>22830013</v>
      </c>
      <c r="C19282" s="32" t="s">
        <v>1333</v>
      </c>
      <c r="D19282" s="34">
        <v>-2871144.1</v>
      </c>
      <c r="E19282" s="34">
        <v>-2427470.09</v>
      </c>
    </row>
    <row r="19283" spans="1:5" x14ac:dyDescent="0.25">
      <c r="A19283">
        <v>0</v>
      </c>
      <c r="B19283" s="35" t="str">
        <f t="shared" si="302"/>
        <v>22830023</v>
      </c>
      <c r="C19283" s="32" t="s">
        <v>1334</v>
      </c>
      <c r="D19283" s="34">
        <v>-32346587</v>
      </c>
      <c r="E19283" s="34">
        <v>-13020532</v>
      </c>
    </row>
    <row r="19284" spans="1:5" x14ac:dyDescent="0.25">
      <c r="A19284">
        <v>0</v>
      </c>
      <c r="B19284" s="35" t="str">
        <f t="shared" si="302"/>
        <v>22830033</v>
      </c>
      <c r="C19284" s="32" t="s">
        <v>1335</v>
      </c>
      <c r="D19284" s="34">
        <v>-956600</v>
      </c>
      <c r="E19284" s="34">
        <v>-566300</v>
      </c>
    </row>
    <row r="19285" spans="1:5" x14ac:dyDescent="0.25">
      <c r="A19285">
        <v>0</v>
      </c>
      <c r="B19285" s="35" t="str">
        <f t="shared" si="302"/>
        <v>22830043</v>
      </c>
      <c r="C19285" s="32" t="s">
        <v>1336</v>
      </c>
      <c r="D19285" s="34">
        <v>8110.8</v>
      </c>
      <c r="E19285" s="34">
        <v>-120345.27</v>
      </c>
    </row>
    <row r="19286" spans="1:5" x14ac:dyDescent="0.25">
      <c r="A19286">
        <v>0</v>
      </c>
      <c r="B19286" s="35" t="str">
        <f t="shared" si="302"/>
        <v>22830053</v>
      </c>
      <c r="C19286" s="32" t="s">
        <v>1337</v>
      </c>
      <c r="D19286" s="34">
        <v>-1593400</v>
      </c>
      <c r="E19286" s="34">
        <v>-1996400</v>
      </c>
    </row>
    <row r="19287" spans="1:5" x14ac:dyDescent="0.25">
      <c r="A19287">
        <v>0</v>
      </c>
      <c r="B19287" s="35" t="str">
        <f t="shared" si="302"/>
        <v>22830063</v>
      </c>
      <c r="C19287" s="32" t="s">
        <v>1338</v>
      </c>
      <c r="D19287" s="34">
        <v>-63434.85</v>
      </c>
      <c r="E19287" s="34">
        <v>-49519.05</v>
      </c>
    </row>
    <row r="19288" spans="1:5" x14ac:dyDescent="0.25">
      <c r="A19288">
        <v>0</v>
      </c>
      <c r="B19288" s="35" t="str">
        <f t="shared" si="302"/>
        <v>22830073</v>
      </c>
      <c r="C19288" s="32" t="s">
        <v>1339</v>
      </c>
      <c r="D19288" s="34">
        <v>-128833.15</v>
      </c>
      <c r="E19288" s="34">
        <v>-102670.15</v>
      </c>
    </row>
    <row r="19289" spans="1:5" x14ac:dyDescent="0.25">
      <c r="A19289">
        <v>0</v>
      </c>
      <c r="B19289" s="35" t="str">
        <f t="shared" si="302"/>
        <v xml:space="preserve">F228-3  </v>
      </c>
      <c r="C19289" s="25" t="s">
        <v>1340</v>
      </c>
      <c r="D19289" s="27">
        <v>-91147184.219999999</v>
      </c>
      <c r="E19289" s="27">
        <v>-72166079</v>
      </c>
    </row>
    <row r="19290" spans="1:5" x14ac:dyDescent="0.25">
      <c r="A19290">
        <v>0</v>
      </c>
      <c r="B19290" s="35" t="str">
        <f t="shared" si="302"/>
        <v>F1-P112.</v>
      </c>
      <c r="C19290" s="25" t="s">
        <v>245</v>
      </c>
      <c r="D19290" s="27">
        <v>-91147184.219999999</v>
      </c>
      <c r="E19290" s="27">
        <v>-72166079</v>
      </c>
    </row>
    <row r="19291" spans="1:5" x14ac:dyDescent="0.25">
      <c r="A19291">
        <v>0</v>
      </c>
      <c r="B19291" s="35" t="str">
        <f t="shared" ref="B19291:B19354" si="303">LEFT(C19291,8)</f>
        <v>22840012</v>
      </c>
      <c r="C19291" s="32" t="s">
        <v>1341</v>
      </c>
      <c r="D19291" s="34">
        <v>-640000</v>
      </c>
      <c r="E19291" s="34">
        <v>-627216.77</v>
      </c>
    </row>
    <row r="19292" spans="1:5" x14ac:dyDescent="0.25">
      <c r="A19292">
        <v>0</v>
      </c>
      <c r="B19292" s="35" t="str">
        <f t="shared" si="303"/>
        <v>22840021</v>
      </c>
      <c r="C19292" s="32" t="s">
        <v>1342</v>
      </c>
      <c r="D19292" s="34">
        <v>-200000</v>
      </c>
      <c r="E19292" s="34">
        <v>-189835.41</v>
      </c>
    </row>
    <row r="19293" spans="1:5" x14ac:dyDescent="0.25">
      <c r="A19293">
        <v>0</v>
      </c>
      <c r="B19293" s="35" t="str">
        <f t="shared" si="303"/>
        <v>22840022</v>
      </c>
      <c r="C19293" s="32" t="s">
        <v>1343</v>
      </c>
      <c r="D19293" s="34">
        <v>-556500</v>
      </c>
      <c r="E19293" s="34">
        <v>-550234.19999999995</v>
      </c>
    </row>
    <row r="19294" spans="1:5" x14ac:dyDescent="0.25">
      <c r="A19294">
        <v>0</v>
      </c>
      <c r="B19294" s="35" t="str">
        <f t="shared" si="303"/>
        <v>22840031</v>
      </c>
      <c r="C19294" s="32" t="s">
        <v>1344</v>
      </c>
      <c r="D19294" s="34">
        <v>-258000</v>
      </c>
      <c r="E19294" s="34">
        <v>-258000</v>
      </c>
    </row>
    <row r="19295" spans="1:5" x14ac:dyDescent="0.25">
      <c r="A19295">
        <v>0</v>
      </c>
      <c r="B19295" s="35" t="str">
        <f t="shared" si="303"/>
        <v>22840032</v>
      </c>
      <c r="C19295" s="32" t="s">
        <v>1345</v>
      </c>
      <c r="D19295" s="34">
        <v>-2475000</v>
      </c>
      <c r="E19295" s="34">
        <v>-2475000</v>
      </c>
    </row>
    <row r="19296" spans="1:5" x14ac:dyDescent="0.25">
      <c r="A19296">
        <v>0</v>
      </c>
      <c r="B19296" s="35" t="str">
        <f t="shared" si="303"/>
        <v>22840042</v>
      </c>
      <c r="C19296" s="32" t="s">
        <v>1346</v>
      </c>
      <c r="D19296" s="34">
        <v>-222200</v>
      </c>
      <c r="E19296" s="34">
        <v>-217382.37</v>
      </c>
    </row>
    <row r="19297" spans="1:5" x14ac:dyDescent="0.25">
      <c r="A19297">
        <v>0</v>
      </c>
      <c r="B19297" s="35" t="str">
        <f t="shared" si="303"/>
        <v>22840051</v>
      </c>
      <c r="C19297" s="32" t="s">
        <v>1347</v>
      </c>
      <c r="D19297" s="34">
        <v>-30000</v>
      </c>
      <c r="E19297" s="34">
        <v>-30000</v>
      </c>
    </row>
    <row r="19298" spans="1:5" x14ac:dyDescent="0.25">
      <c r="A19298">
        <v>0</v>
      </c>
      <c r="B19298" s="35" t="str">
        <f t="shared" si="303"/>
        <v>22840062</v>
      </c>
      <c r="C19298" s="32" t="s">
        <v>1348</v>
      </c>
      <c r="D19298" s="34">
        <v>-1270000</v>
      </c>
      <c r="E19298" s="34">
        <v>-1215053.5</v>
      </c>
    </row>
    <row r="19299" spans="1:5" x14ac:dyDescent="0.25">
      <c r="A19299">
        <v>0</v>
      </c>
      <c r="B19299" s="35" t="str">
        <f t="shared" si="303"/>
        <v>22840081</v>
      </c>
      <c r="C19299" s="32" t="s">
        <v>1349</v>
      </c>
      <c r="D19299" s="34">
        <v>-550000</v>
      </c>
      <c r="E19299" s="34">
        <v>-550000</v>
      </c>
    </row>
    <row r="19300" spans="1:5" x14ac:dyDescent="0.25">
      <c r="A19300">
        <v>0</v>
      </c>
      <c r="B19300" s="35" t="str">
        <f t="shared" si="303"/>
        <v>22840082</v>
      </c>
      <c r="C19300" s="32" t="s">
        <v>1350</v>
      </c>
      <c r="D19300" s="34">
        <v>-7450000</v>
      </c>
      <c r="E19300" s="34">
        <v>-7364177.9199999999</v>
      </c>
    </row>
    <row r="19301" spans="1:5" x14ac:dyDescent="0.25">
      <c r="A19301">
        <v>0</v>
      </c>
      <c r="B19301" s="35" t="str">
        <f t="shared" si="303"/>
        <v>22840092</v>
      </c>
      <c r="C19301" s="32" t="s">
        <v>1351</v>
      </c>
      <c r="D19301" s="34">
        <v>-2380000</v>
      </c>
      <c r="E19301" s="34">
        <v>-2237090.94</v>
      </c>
    </row>
    <row r="19302" spans="1:5" x14ac:dyDescent="0.25">
      <c r="A19302">
        <v>0</v>
      </c>
      <c r="B19302" s="35" t="str">
        <f t="shared" si="303"/>
        <v>22840102</v>
      </c>
      <c r="C19302" s="32" t="s">
        <v>1352</v>
      </c>
      <c r="D19302" s="34">
        <v>-484500</v>
      </c>
      <c r="E19302" s="34">
        <v>-484500</v>
      </c>
    </row>
    <row r="19303" spans="1:5" x14ac:dyDescent="0.25">
      <c r="A19303">
        <v>0</v>
      </c>
      <c r="B19303" s="35" t="str">
        <f t="shared" si="303"/>
        <v>22840111</v>
      </c>
      <c r="C19303" s="32" t="s">
        <v>1353</v>
      </c>
      <c r="D19303" s="34">
        <v>-20000</v>
      </c>
      <c r="E19303" s="34">
        <v>-20000</v>
      </c>
    </row>
    <row r="19304" spans="1:5" x14ac:dyDescent="0.25">
      <c r="A19304">
        <v>0</v>
      </c>
      <c r="B19304" s="35" t="str">
        <f t="shared" si="303"/>
        <v>22840112</v>
      </c>
      <c r="C19304" s="32" t="s">
        <v>1354</v>
      </c>
      <c r="D19304" s="34">
        <v>-200000</v>
      </c>
      <c r="E19304" s="34">
        <v>-200000</v>
      </c>
    </row>
    <row r="19305" spans="1:5" x14ac:dyDescent="0.25">
      <c r="A19305">
        <v>0</v>
      </c>
      <c r="B19305" s="35" t="str">
        <f t="shared" si="303"/>
        <v>22840122</v>
      </c>
      <c r="C19305" s="32" t="s">
        <v>1355</v>
      </c>
      <c r="D19305" s="34">
        <v>-140000</v>
      </c>
      <c r="E19305" s="34">
        <v>-140000</v>
      </c>
    </row>
    <row r="19306" spans="1:5" x14ac:dyDescent="0.25">
      <c r="A19306">
        <v>0</v>
      </c>
      <c r="B19306" s="35" t="str">
        <f t="shared" si="303"/>
        <v>22840131</v>
      </c>
      <c r="C19306" s="32" t="s">
        <v>1356</v>
      </c>
      <c r="D19306" s="34">
        <v>-500000</v>
      </c>
      <c r="E19306" s="34">
        <v>-500000</v>
      </c>
    </row>
    <row r="19307" spans="1:5" x14ac:dyDescent="0.25">
      <c r="A19307">
        <v>0</v>
      </c>
      <c r="B19307" s="35" t="str">
        <f t="shared" si="303"/>
        <v>22840132</v>
      </c>
      <c r="C19307" s="32" t="s">
        <v>1357</v>
      </c>
      <c r="D19307" s="34">
        <v>-100000</v>
      </c>
      <c r="E19307" s="34">
        <v>-100000</v>
      </c>
    </row>
    <row r="19308" spans="1:5" x14ac:dyDescent="0.25">
      <c r="A19308">
        <v>0</v>
      </c>
      <c r="B19308" s="35" t="str">
        <f t="shared" si="303"/>
        <v>22840161</v>
      </c>
      <c r="C19308" s="32" t="s">
        <v>1358</v>
      </c>
      <c r="D19308" s="34">
        <v>-350000</v>
      </c>
      <c r="E19308" s="34">
        <v>-346532.2</v>
      </c>
    </row>
    <row r="19309" spans="1:5" x14ac:dyDescent="0.25">
      <c r="A19309">
        <v>0</v>
      </c>
      <c r="B19309" s="35" t="str">
        <f t="shared" si="303"/>
        <v>22840162</v>
      </c>
      <c r="C19309" s="32" t="s">
        <v>1359</v>
      </c>
      <c r="D19309" s="34">
        <v>-100000</v>
      </c>
      <c r="E19309" s="34">
        <v>-155.86000000000001</v>
      </c>
    </row>
    <row r="19310" spans="1:5" x14ac:dyDescent="0.25">
      <c r="A19310">
        <v>0</v>
      </c>
      <c r="B19310" s="35" t="str">
        <f t="shared" si="303"/>
        <v>22840171</v>
      </c>
      <c r="C19310" s="32" t="s">
        <v>1360</v>
      </c>
      <c r="D19310" s="34">
        <v>-50000</v>
      </c>
      <c r="E19310" s="34">
        <v>-50000</v>
      </c>
    </row>
    <row r="19311" spans="1:5" x14ac:dyDescent="0.25">
      <c r="A19311">
        <v>0</v>
      </c>
      <c r="B19311" s="35" t="str">
        <f t="shared" si="303"/>
        <v>22840181</v>
      </c>
      <c r="C19311" s="32" t="s">
        <v>1361</v>
      </c>
      <c r="D19311" s="34">
        <v>-2925000</v>
      </c>
      <c r="E19311" s="34">
        <v>-2478137.3199999998</v>
      </c>
    </row>
    <row r="19312" spans="1:5" x14ac:dyDescent="0.25">
      <c r="A19312">
        <v>0</v>
      </c>
      <c r="B19312" s="35" t="str">
        <f t="shared" si="303"/>
        <v>22840191</v>
      </c>
      <c r="C19312" s="32" t="s">
        <v>1362</v>
      </c>
      <c r="D19312" s="34">
        <v>-250000</v>
      </c>
      <c r="E19312" s="34">
        <v>-250000</v>
      </c>
    </row>
    <row r="19313" spans="1:5" x14ac:dyDescent="0.25">
      <c r="A19313">
        <v>0</v>
      </c>
      <c r="B19313" s="35" t="str">
        <f t="shared" si="303"/>
        <v>22840221</v>
      </c>
      <c r="C19313" s="32" t="s">
        <v>1363</v>
      </c>
      <c r="D19313" s="34">
        <v>-250000</v>
      </c>
      <c r="E19313" s="34">
        <v>51720.33</v>
      </c>
    </row>
    <row r="19314" spans="1:5" x14ac:dyDescent="0.25">
      <c r="A19314">
        <v>0</v>
      </c>
      <c r="B19314" s="35" t="str">
        <f t="shared" si="303"/>
        <v>22840231</v>
      </c>
      <c r="C19314" s="32" t="s">
        <v>1364</v>
      </c>
      <c r="D19314" s="34">
        <v>-75000</v>
      </c>
      <c r="E19314" s="34">
        <v>-75000</v>
      </c>
    </row>
    <row r="19315" spans="1:5" x14ac:dyDescent="0.25">
      <c r="A19315">
        <v>0</v>
      </c>
      <c r="B19315" s="35" t="str">
        <f t="shared" si="303"/>
        <v>22840251</v>
      </c>
      <c r="C19315" s="32" t="s">
        <v>1365</v>
      </c>
      <c r="D19315" s="34">
        <v>-8841357</v>
      </c>
      <c r="E19315" s="34">
        <v>-5973891</v>
      </c>
    </row>
    <row r="19316" spans="1:5" x14ac:dyDescent="0.25">
      <c r="A19316">
        <v>0</v>
      </c>
      <c r="B19316" s="35" t="str">
        <f t="shared" si="303"/>
        <v>22840281</v>
      </c>
      <c r="C19316" s="32" t="s">
        <v>1366</v>
      </c>
      <c r="D19316" s="34">
        <v>-50000</v>
      </c>
      <c r="E19316" s="34">
        <v>-50000</v>
      </c>
    </row>
    <row r="19317" spans="1:5" x14ac:dyDescent="0.25">
      <c r="A19317">
        <v>0</v>
      </c>
      <c r="B19317" s="35" t="str">
        <f t="shared" si="303"/>
        <v>22840301</v>
      </c>
      <c r="C19317" s="32" t="s">
        <v>1865</v>
      </c>
      <c r="D19317" s="34">
        <v>-114999.83</v>
      </c>
      <c r="E19317" s="34">
        <v>-114999.83</v>
      </c>
    </row>
    <row r="19318" spans="1:5" x14ac:dyDescent="0.25">
      <c r="A19318">
        <v>0</v>
      </c>
      <c r="B19318" s="35" t="str">
        <f t="shared" si="303"/>
        <v>22840311</v>
      </c>
      <c r="C19318" s="32" t="s">
        <v>1367</v>
      </c>
      <c r="D19318" s="34">
        <v>-96000</v>
      </c>
      <c r="E19318" s="34">
        <v>-96000</v>
      </c>
    </row>
    <row r="19319" spans="1:5" x14ac:dyDescent="0.25">
      <c r="A19319">
        <v>0</v>
      </c>
      <c r="B19319" s="35" t="str">
        <f t="shared" si="303"/>
        <v>22840321</v>
      </c>
      <c r="C19319" s="32" t="s">
        <v>1368</v>
      </c>
      <c r="D19319" s="34">
        <v>-124867306</v>
      </c>
      <c r="E19319" s="34">
        <v>-104341173</v>
      </c>
    </row>
    <row r="19320" spans="1:5" x14ac:dyDescent="0.25">
      <c r="A19320">
        <v>0</v>
      </c>
      <c r="B19320" s="35" t="str">
        <f t="shared" si="303"/>
        <v>22840331</v>
      </c>
      <c r="C19320" s="32" t="s">
        <v>1866</v>
      </c>
      <c r="D19320" s="34">
        <v>-73096662</v>
      </c>
      <c r="E19320" s="34">
        <v>-71766690</v>
      </c>
    </row>
    <row r="19321" spans="1:5" x14ac:dyDescent="0.25">
      <c r="A19321">
        <v>0</v>
      </c>
      <c r="B19321" s="35" t="str">
        <f t="shared" si="303"/>
        <v>22840332</v>
      </c>
      <c r="C19321" s="32" t="s">
        <v>1369</v>
      </c>
      <c r="D19321" s="34">
        <v>-22000000</v>
      </c>
      <c r="E19321" s="34">
        <v>-20919845.690000001</v>
      </c>
    </row>
    <row r="19322" spans="1:5" x14ac:dyDescent="0.25">
      <c r="A19322">
        <v>0</v>
      </c>
      <c r="B19322" s="35" t="str">
        <f t="shared" si="303"/>
        <v>22840341</v>
      </c>
      <c r="C19322" s="32" t="s">
        <v>1867</v>
      </c>
      <c r="D19322" s="34">
        <v>-26003002</v>
      </c>
      <c r="E19322" s="34">
        <v>-25693084</v>
      </c>
    </row>
    <row r="19323" spans="1:5" x14ac:dyDescent="0.25">
      <c r="A19323">
        <v>0</v>
      </c>
      <c r="B19323" s="35" t="str">
        <f t="shared" si="303"/>
        <v>22840351</v>
      </c>
      <c r="C19323" s="32" t="s">
        <v>1370</v>
      </c>
      <c r="D19323" s="34">
        <v>-465000</v>
      </c>
      <c r="E19323" s="34">
        <v>-457520.62</v>
      </c>
    </row>
    <row r="19324" spans="1:5" x14ac:dyDescent="0.25">
      <c r="A19324">
        <v>0</v>
      </c>
      <c r="B19324" s="35" t="str">
        <f t="shared" si="303"/>
        <v>22840361</v>
      </c>
      <c r="C19324" s="32" t="s">
        <v>1371</v>
      </c>
      <c r="D19324" s="33">
        <v>0</v>
      </c>
      <c r="E19324" s="33">
        <v>0</v>
      </c>
    </row>
    <row r="19325" spans="1:5" x14ac:dyDescent="0.25">
      <c r="A19325">
        <v>0</v>
      </c>
      <c r="B19325" s="35" t="str">
        <f t="shared" si="303"/>
        <v>22840371</v>
      </c>
      <c r="C19325" s="32" t="s">
        <v>1372</v>
      </c>
      <c r="D19325" s="33">
        <v>0</v>
      </c>
      <c r="E19325" s="33">
        <v>0</v>
      </c>
    </row>
    <row r="19326" spans="1:5" x14ac:dyDescent="0.25">
      <c r="A19326">
        <v>0</v>
      </c>
      <c r="B19326" s="35" t="str">
        <f t="shared" si="303"/>
        <v>22841001</v>
      </c>
      <c r="C19326" s="32" t="s">
        <v>1373</v>
      </c>
      <c r="D19326" s="34">
        <v>-4610484.08</v>
      </c>
      <c r="E19326" s="34">
        <v>-4610484.08</v>
      </c>
    </row>
    <row r="19327" spans="1:5" x14ac:dyDescent="0.25">
      <c r="A19327">
        <v>0</v>
      </c>
      <c r="B19327" s="35" t="str">
        <f t="shared" si="303"/>
        <v xml:space="preserve">F228-4  </v>
      </c>
      <c r="C19327" s="25" t="s">
        <v>1374</v>
      </c>
      <c r="D19327" s="27">
        <v>-281621010.91000003</v>
      </c>
      <c r="E19327" s="27">
        <v>-254330284.38</v>
      </c>
    </row>
    <row r="19328" spans="1:5" x14ac:dyDescent="0.25">
      <c r="A19328">
        <v>0</v>
      </c>
      <c r="B19328" s="35" t="str">
        <f t="shared" si="303"/>
        <v>F1-P112.</v>
      </c>
      <c r="C19328" s="25" t="s">
        <v>246</v>
      </c>
      <c r="D19328" s="27">
        <v>-281621010.91000003</v>
      </c>
      <c r="E19328" s="27">
        <v>-254330284.38</v>
      </c>
    </row>
    <row r="19329" spans="1:5" x14ac:dyDescent="0.25">
      <c r="A19329">
        <v>0</v>
      </c>
      <c r="B19329" s="35" t="str">
        <f t="shared" si="303"/>
        <v>23001021</v>
      </c>
      <c r="C19329" s="32" t="s">
        <v>1375</v>
      </c>
      <c r="D19329" s="34">
        <v>-65188548.780000001</v>
      </c>
      <c r="E19329" s="34">
        <v>-61134686.609999999</v>
      </c>
    </row>
    <row r="19330" spans="1:5" x14ac:dyDescent="0.25">
      <c r="A19330">
        <v>0</v>
      </c>
      <c r="B19330" s="35" t="str">
        <f t="shared" si="303"/>
        <v>23001031</v>
      </c>
      <c r="C19330" s="32" t="s">
        <v>1376</v>
      </c>
      <c r="D19330" s="34">
        <v>-56925863.689999998</v>
      </c>
      <c r="E19330" s="34">
        <v>-44188192.909999996</v>
      </c>
    </row>
    <row r="19331" spans="1:5" x14ac:dyDescent="0.25">
      <c r="A19331">
        <v>0</v>
      </c>
      <c r="B19331" s="35" t="str">
        <f t="shared" si="303"/>
        <v>23001041</v>
      </c>
      <c r="C19331" s="32" t="s">
        <v>1377</v>
      </c>
      <c r="D19331" s="34">
        <v>-12715312.68</v>
      </c>
      <c r="E19331" s="34">
        <v>-12933009.939999999</v>
      </c>
    </row>
    <row r="19332" spans="1:5" x14ac:dyDescent="0.25">
      <c r="A19332">
        <v>0</v>
      </c>
      <c r="B19332" s="35" t="str">
        <f t="shared" si="303"/>
        <v>23001061</v>
      </c>
      <c r="C19332" s="32" t="s">
        <v>1378</v>
      </c>
      <c r="D19332" s="34">
        <v>-5293795.2</v>
      </c>
      <c r="E19332" s="34">
        <v>-5305187.1100000003</v>
      </c>
    </row>
    <row r="19333" spans="1:5" x14ac:dyDescent="0.25">
      <c r="A19333">
        <v>0</v>
      </c>
      <c r="B19333" s="35" t="str">
        <f t="shared" si="303"/>
        <v>23001071</v>
      </c>
      <c r="C19333" s="32" t="s">
        <v>1379</v>
      </c>
      <c r="D19333" s="34">
        <v>-9504873.7599999998</v>
      </c>
      <c r="E19333" s="34">
        <v>-9520616.6699999999</v>
      </c>
    </row>
    <row r="19334" spans="1:5" x14ac:dyDescent="0.25">
      <c r="A19334">
        <v>0</v>
      </c>
      <c r="B19334" s="35" t="str">
        <f t="shared" si="303"/>
        <v>23001092</v>
      </c>
      <c r="C19334" s="32" t="s">
        <v>1380</v>
      </c>
      <c r="D19334" s="34">
        <v>-6759891.3099999996</v>
      </c>
      <c r="E19334" s="34">
        <v>-6771444.4400000004</v>
      </c>
    </row>
    <row r="19335" spans="1:5" x14ac:dyDescent="0.25">
      <c r="A19335">
        <v>0</v>
      </c>
      <c r="B19335" s="35" t="str">
        <f t="shared" si="303"/>
        <v>23001122</v>
      </c>
      <c r="C19335" s="32" t="s">
        <v>1381</v>
      </c>
      <c r="D19335" s="33">
        <v>0</v>
      </c>
      <c r="E19335" s="33">
        <v>0</v>
      </c>
    </row>
    <row r="19336" spans="1:5" x14ac:dyDescent="0.25">
      <c r="A19336">
        <v>0</v>
      </c>
      <c r="B19336" s="35" t="str">
        <f t="shared" si="303"/>
        <v>23001131</v>
      </c>
      <c r="C19336" s="32" t="s">
        <v>1382</v>
      </c>
      <c r="D19336" s="34">
        <v>-19420805.059999999</v>
      </c>
      <c r="E19336" s="34">
        <v>-19803588.039999999</v>
      </c>
    </row>
    <row r="19337" spans="1:5" x14ac:dyDescent="0.25">
      <c r="A19337">
        <v>0</v>
      </c>
      <c r="B19337" s="35" t="str">
        <f t="shared" si="303"/>
        <v>23001141</v>
      </c>
      <c r="C19337" s="32" t="s">
        <v>1383</v>
      </c>
      <c r="D19337" s="34">
        <v>-566182.62</v>
      </c>
      <c r="E19337" s="34">
        <v>-571779.6</v>
      </c>
    </row>
    <row r="19338" spans="1:5" x14ac:dyDescent="0.25">
      <c r="A19338">
        <v>0</v>
      </c>
      <c r="B19338" s="35" t="str">
        <f t="shared" si="303"/>
        <v>23001151</v>
      </c>
      <c r="C19338" s="32" t="s">
        <v>1384</v>
      </c>
      <c r="D19338" s="34">
        <v>-119448.78</v>
      </c>
      <c r="E19338" s="34">
        <v>-120598.28</v>
      </c>
    </row>
    <row r="19339" spans="1:5" x14ac:dyDescent="0.25">
      <c r="A19339">
        <v>0</v>
      </c>
      <c r="B19339" s="35" t="str">
        <f t="shared" si="303"/>
        <v>23001231</v>
      </c>
      <c r="C19339" s="32" t="s">
        <v>1385</v>
      </c>
      <c r="D19339" s="34">
        <v>-1200723</v>
      </c>
      <c r="E19339" s="34">
        <v>-1223962.1000000001</v>
      </c>
    </row>
    <row r="19340" spans="1:5" x14ac:dyDescent="0.25">
      <c r="A19340">
        <v>0</v>
      </c>
      <c r="B19340" s="35" t="str">
        <f t="shared" si="303"/>
        <v>23002011</v>
      </c>
      <c r="C19340" s="32" t="s">
        <v>1386</v>
      </c>
      <c r="D19340" s="34">
        <v>-951644.48</v>
      </c>
      <c r="E19340" s="34">
        <v>-981025.82</v>
      </c>
    </row>
    <row r="19341" spans="1:5" x14ac:dyDescent="0.25">
      <c r="A19341">
        <v>0</v>
      </c>
      <c r="B19341" s="35" t="str">
        <f t="shared" si="303"/>
        <v>23002041</v>
      </c>
      <c r="C19341" s="32" t="s">
        <v>1387</v>
      </c>
      <c r="D19341" s="34">
        <v>-21698026</v>
      </c>
      <c r="E19341" s="34">
        <v>-22071715.940000001</v>
      </c>
    </row>
    <row r="19342" spans="1:5" x14ac:dyDescent="0.25">
      <c r="A19342">
        <v>0</v>
      </c>
      <c r="B19342" s="35" t="str">
        <f t="shared" si="303"/>
        <v>23002061</v>
      </c>
      <c r="C19342" s="32" t="s">
        <v>1388</v>
      </c>
      <c r="D19342" s="34">
        <v>51343.31</v>
      </c>
      <c r="E19342" s="34">
        <v>51343.31</v>
      </c>
    </row>
    <row r="19343" spans="1:5" x14ac:dyDescent="0.25">
      <c r="A19343">
        <v>0</v>
      </c>
      <c r="B19343" s="35" t="str">
        <f t="shared" si="303"/>
        <v>23002071</v>
      </c>
      <c r="C19343" s="32" t="s">
        <v>1389</v>
      </c>
      <c r="D19343" s="34">
        <v>231741.59</v>
      </c>
      <c r="E19343" s="34">
        <v>231741.59</v>
      </c>
    </row>
    <row r="19344" spans="1:5" x14ac:dyDescent="0.25">
      <c r="A19344">
        <v>0</v>
      </c>
      <c r="B19344" s="35" t="str">
        <f t="shared" si="303"/>
        <v>23002072</v>
      </c>
      <c r="C19344" s="32" t="s">
        <v>1390</v>
      </c>
      <c r="D19344" s="34">
        <v>15637.27</v>
      </c>
      <c r="E19344" s="34">
        <v>15637.27</v>
      </c>
    </row>
    <row r="19345" spans="1:5" x14ac:dyDescent="0.25">
      <c r="A19345">
        <v>0</v>
      </c>
      <c r="B19345" s="35" t="str">
        <f t="shared" si="303"/>
        <v>23002091</v>
      </c>
      <c r="C19345" s="32" t="s">
        <v>1391</v>
      </c>
      <c r="D19345" s="34">
        <v>-283084.90000000002</v>
      </c>
      <c r="E19345" s="34">
        <v>-4388084.9000000004</v>
      </c>
    </row>
    <row r="19346" spans="1:5" x14ac:dyDescent="0.25">
      <c r="A19346">
        <v>0</v>
      </c>
      <c r="B19346" s="35" t="str">
        <f t="shared" si="303"/>
        <v>23002092</v>
      </c>
      <c r="C19346" s="32" t="s">
        <v>1392</v>
      </c>
      <c r="D19346" s="34">
        <v>-15637.27</v>
      </c>
      <c r="E19346" s="34">
        <v>-15637.27</v>
      </c>
    </row>
    <row r="19347" spans="1:5" x14ac:dyDescent="0.25">
      <c r="A19347">
        <v>0</v>
      </c>
      <c r="B19347" s="35" t="str">
        <f t="shared" si="303"/>
        <v>23003021</v>
      </c>
      <c r="C19347" s="32" t="s">
        <v>1393</v>
      </c>
      <c r="D19347" s="33">
        <v>0</v>
      </c>
      <c r="E19347" s="34">
        <v>260000</v>
      </c>
    </row>
    <row r="19348" spans="1:5" x14ac:dyDescent="0.25">
      <c r="A19348">
        <v>0</v>
      </c>
      <c r="B19348" s="35" t="str">
        <f t="shared" si="303"/>
        <v>23003031</v>
      </c>
      <c r="C19348" s="32" t="s">
        <v>1394</v>
      </c>
      <c r="D19348" s="33">
        <v>0</v>
      </c>
      <c r="E19348" s="34">
        <v>3845000</v>
      </c>
    </row>
    <row r="19349" spans="1:5" x14ac:dyDescent="0.25">
      <c r="A19349">
        <v>0</v>
      </c>
      <c r="B19349" s="35" t="str">
        <f t="shared" si="303"/>
        <v xml:space="preserve">F230    </v>
      </c>
      <c r="C19349" s="25" t="s">
        <v>1395</v>
      </c>
      <c r="D19349" s="27">
        <v>-200345115.36000001</v>
      </c>
      <c r="E19349" s="27">
        <v>-184625807.46000001</v>
      </c>
    </row>
    <row r="19350" spans="1:5" x14ac:dyDescent="0.25">
      <c r="A19350">
        <v>0</v>
      </c>
      <c r="B19350" s="35" t="str">
        <f t="shared" si="303"/>
        <v>F1-P112.</v>
      </c>
      <c r="C19350" s="25" t="s">
        <v>247</v>
      </c>
      <c r="D19350" s="27">
        <v>-200345115.36000001</v>
      </c>
      <c r="E19350" s="27">
        <v>-184625807.46000001</v>
      </c>
    </row>
    <row r="19351" spans="1:5" x14ac:dyDescent="0.25">
      <c r="A19351">
        <v>0</v>
      </c>
      <c r="B19351" s="35" t="str">
        <f t="shared" si="303"/>
        <v>F1-P112.</v>
      </c>
      <c r="C19351" s="30" t="s">
        <v>1396</v>
      </c>
      <c r="D19351" s="38">
        <v>-573538310.49000001</v>
      </c>
      <c r="E19351" s="38">
        <v>-513482170.83999997</v>
      </c>
    </row>
    <row r="19352" spans="1:5" x14ac:dyDescent="0.25">
      <c r="A19352">
        <v>0</v>
      </c>
      <c r="B19352" s="35" t="str">
        <f t="shared" si="303"/>
        <v>23108323</v>
      </c>
      <c r="C19352" s="32" t="s">
        <v>1397</v>
      </c>
      <c r="D19352" s="34">
        <v>-80600000</v>
      </c>
      <c r="E19352" s="34">
        <v>-5000000</v>
      </c>
    </row>
    <row r="19353" spans="1:5" x14ac:dyDescent="0.25">
      <c r="A19353">
        <v>0</v>
      </c>
      <c r="B19353" s="35" t="str">
        <f t="shared" si="303"/>
        <v>23108363</v>
      </c>
      <c r="C19353" s="32" t="s">
        <v>1398</v>
      </c>
      <c r="D19353" s="34">
        <v>-65000000</v>
      </c>
      <c r="E19353" s="33">
        <v>0</v>
      </c>
    </row>
    <row r="19354" spans="1:5" x14ac:dyDescent="0.25">
      <c r="A19354">
        <v>0</v>
      </c>
      <c r="B19354" s="35" t="str">
        <f t="shared" si="303"/>
        <v>23108383</v>
      </c>
      <c r="C19354" s="32" t="s">
        <v>1399</v>
      </c>
      <c r="D19354" s="34">
        <v>-100163000</v>
      </c>
      <c r="E19354" s="33">
        <v>0</v>
      </c>
    </row>
    <row r="19355" spans="1:5" x14ac:dyDescent="0.25">
      <c r="A19355">
        <v>0</v>
      </c>
      <c r="B19355" s="35" t="str">
        <f t="shared" ref="B19355:B19418" si="304">LEFT(C19355,8)</f>
        <v xml:space="preserve">F231    </v>
      </c>
      <c r="C19355" s="25" t="s">
        <v>1401</v>
      </c>
      <c r="D19355" s="27">
        <v>-245763000</v>
      </c>
      <c r="E19355" s="27">
        <v>-5000000</v>
      </c>
    </row>
    <row r="19356" spans="1:5" x14ac:dyDescent="0.25">
      <c r="A19356">
        <v>0</v>
      </c>
      <c r="B19356" s="35" t="str">
        <f t="shared" si="304"/>
        <v>F1-P112.</v>
      </c>
      <c r="C19356" s="25" t="s">
        <v>248</v>
      </c>
      <c r="D19356" s="27">
        <v>-245763000</v>
      </c>
      <c r="E19356" s="27">
        <v>-5000000</v>
      </c>
    </row>
    <row r="19357" spans="1:5" x14ac:dyDescent="0.25">
      <c r="A19357">
        <v>0</v>
      </c>
      <c r="B19357" s="35" t="str">
        <f t="shared" si="304"/>
        <v>23200011</v>
      </c>
      <c r="C19357" s="32" t="s">
        <v>1402</v>
      </c>
      <c r="D19357" s="34">
        <v>-7722442.6100000003</v>
      </c>
      <c r="E19357" s="34">
        <v>-6800394.6399999997</v>
      </c>
    </row>
    <row r="19358" spans="1:5" x14ac:dyDescent="0.25">
      <c r="A19358">
        <v>0</v>
      </c>
      <c r="B19358" s="35" t="str">
        <f t="shared" si="304"/>
        <v>23200031</v>
      </c>
      <c r="C19358" s="32" t="s">
        <v>1403</v>
      </c>
      <c r="D19358" s="34">
        <v>-32212506.640000001</v>
      </c>
      <c r="E19358" s="34">
        <v>-24472832.18</v>
      </c>
    </row>
    <row r="19359" spans="1:5" x14ac:dyDescent="0.25">
      <c r="A19359">
        <v>0</v>
      </c>
      <c r="B19359" s="35" t="str">
        <f t="shared" si="304"/>
        <v>23200033</v>
      </c>
      <c r="C19359" s="32" t="s">
        <v>1404</v>
      </c>
      <c r="D19359" s="34">
        <v>-526972.19999999995</v>
      </c>
      <c r="E19359" s="34">
        <v>-303491.53000000003</v>
      </c>
    </row>
    <row r="19360" spans="1:5" x14ac:dyDescent="0.25">
      <c r="A19360">
        <v>0</v>
      </c>
      <c r="B19360" s="35" t="str">
        <f t="shared" si="304"/>
        <v>23200041</v>
      </c>
      <c r="C19360" s="32" t="s">
        <v>1405</v>
      </c>
      <c r="D19360" s="34">
        <v>-9037147</v>
      </c>
      <c r="E19360" s="34">
        <v>-9044715</v>
      </c>
    </row>
    <row r="19361" spans="1:5" x14ac:dyDescent="0.25">
      <c r="A19361">
        <v>0</v>
      </c>
      <c r="B19361" s="35" t="str">
        <f t="shared" si="304"/>
        <v>23200051</v>
      </c>
      <c r="C19361" s="32" t="s">
        <v>1406</v>
      </c>
      <c r="D19361" s="34">
        <v>-14721977.029999999</v>
      </c>
      <c r="E19361" s="34">
        <v>-14912612.15</v>
      </c>
    </row>
    <row r="19362" spans="1:5" x14ac:dyDescent="0.25">
      <c r="A19362">
        <v>0</v>
      </c>
      <c r="B19362" s="35" t="str">
        <f t="shared" si="304"/>
        <v>23200061</v>
      </c>
      <c r="C19362" s="32" t="s">
        <v>1407</v>
      </c>
      <c r="D19362" s="34">
        <v>-25611807.850000001</v>
      </c>
      <c r="E19362" s="34">
        <v>-8336842.46</v>
      </c>
    </row>
    <row r="19363" spans="1:5" x14ac:dyDescent="0.25">
      <c r="A19363">
        <v>0</v>
      </c>
      <c r="B19363" s="35" t="str">
        <f t="shared" si="304"/>
        <v>23200063</v>
      </c>
      <c r="C19363" s="32" t="s">
        <v>1408</v>
      </c>
      <c r="D19363" s="34">
        <v>-35000</v>
      </c>
      <c r="E19363" s="33">
        <v>0</v>
      </c>
    </row>
    <row r="19364" spans="1:5" x14ac:dyDescent="0.25">
      <c r="A19364">
        <v>0</v>
      </c>
      <c r="B19364" s="35" t="str">
        <f t="shared" si="304"/>
        <v>23200071</v>
      </c>
      <c r="C19364" s="32" t="s">
        <v>1409</v>
      </c>
      <c r="D19364" s="34">
        <v>-1435286.31</v>
      </c>
      <c r="E19364" s="34">
        <v>-3016156.23</v>
      </c>
    </row>
    <row r="19365" spans="1:5" x14ac:dyDescent="0.25">
      <c r="A19365">
        <v>0</v>
      </c>
      <c r="B19365" s="35" t="str">
        <f t="shared" si="304"/>
        <v>23200081</v>
      </c>
      <c r="C19365" s="32" t="s">
        <v>1410</v>
      </c>
      <c r="D19365" s="34">
        <v>-4409310.6500000004</v>
      </c>
      <c r="E19365" s="34">
        <v>-3620555.47</v>
      </c>
    </row>
    <row r="19366" spans="1:5" x14ac:dyDescent="0.25">
      <c r="A19366">
        <v>0</v>
      </c>
      <c r="B19366" s="35" t="str">
        <f t="shared" si="304"/>
        <v>23200101</v>
      </c>
      <c r="C19366" s="32" t="s">
        <v>1411</v>
      </c>
      <c r="D19366" s="34">
        <v>-492102</v>
      </c>
      <c r="E19366" s="34">
        <v>-665712.03</v>
      </c>
    </row>
    <row r="19367" spans="1:5" x14ac:dyDescent="0.25">
      <c r="A19367">
        <v>0</v>
      </c>
      <c r="B19367" s="35" t="str">
        <f t="shared" si="304"/>
        <v>23200103</v>
      </c>
      <c r="C19367" s="32" t="s">
        <v>1412</v>
      </c>
      <c r="D19367" s="34">
        <v>-88091.02</v>
      </c>
      <c r="E19367" s="34">
        <v>-64368.83</v>
      </c>
    </row>
    <row r="19368" spans="1:5" x14ac:dyDescent="0.25">
      <c r="A19368">
        <v>0</v>
      </c>
      <c r="B19368" s="35" t="str">
        <f t="shared" si="304"/>
        <v>23200111</v>
      </c>
      <c r="C19368" s="32" t="s">
        <v>1413</v>
      </c>
      <c r="D19368" s="34">
        <v>-194624.1</v>
      </c>
      <c r="E19368" s="34">
        <v>-48746</v>
      </c>
    </row>
    <row r="19369" spans="1:5" x14ac:dyDescent="0.25">
      <c r="A19369">
        <v>0</v>
      </c>
      <c r="B19369" s="35" t="str">
        <f t="shared" si="304"/>
        <v>23200121</v>
      </c>
      <c r="C19369" s="32" t="s">
        <v>1414</v>
      </c>
      <c r="D19369" s="34">
        <v>-264936.95</v>
      </c>
      <c r="E19369" s="34">
        <v>-177465.18</v>
      </c>
    </row>
    <row r="19370" spans="1:5" x14ac:dyDescent="0.25">
      <c r="A19370">
        <v>0</v>
      </c>
      <c r="B19370" s="35" t="str">
        <f t="shared" si="304"/>
        <v>23200221</v>
      </c>
      <c r="C19370" s="32" t="s">
        <v>1416</v>
      </c>
      <c r="D19370" s="34">
        <v>-492262.13</v>
      </c>
      <c r="E19370" s="34">
        <v>-40442.65</v>
      </c>
    </row>
    <row r="19371" spans="1:5" x14ac:dyDescent="0.25">
      <c r="A19371">
        <v>0</v>
      </c>
      <c r="B19371" s="35" t="str">
        <f t="shared" si="304"/>
        <v>23200222</v>
      </c>
      <c r="C19371" s="32" t="s">
        <v>1417</v>
      </c>
      <c r="D19371" s="34">
        <v>-11365630.529999999</v>
      </c>
      <c r="E19371" s="34">
        <v>-9625539.7300000004</v>
      </c>
    </row>
    <row r="19372" spans="1:5" x14ac:dyDescent="0.25">
      <c r="A19372">
        <v>0</v>
      </c>
      <c r="B19372" s="35" t="str">
        <f t="shared" si="304"/>
        <v>23200242</v>
      </c>
      <c r="C19372" s="32" t="s">
        <v>1418</v>
      </c>
      <c r="D19372" s="34">
        <v>-47453923.090000004</v>
      </c>
      <c r="E19372" s="34">
        <v>-22066565.149999999</v>
      </c>
    </row>
    <row r="19373" spans="1:5" x14ac:dyDescent="0.25">
      <c r="A19373">
        <v>0</v>
      </c>
      <c r="B19373" s="35" t="str">
        <f t="shared" si="304"/>
        <v>23200333</v>
      </c>
      <c r="C19373" s="32" t="s">
        <v>1419</v>
      </c>
      <c r="D19373" s="34">
        <v>-12841991.449999999</v>
      </c>
      <c r="E19373" s="34">
        <v>-14345896.75</v>
      </c>
    </row>
    <row r="19374" spans="1:5" x14ac:dyDescent="0.25">
      <c r="A19374">
        <v>0</v>
      </c>
      <c r="B19374" s="35" t="str">
        <f t="shared" si="304"/>
        <v>23200481</v>
      </c>
      <c r="C19374" s="32" t="s">
        <v>1420</v>
      </c>
      <c r="D19374" s="33">
        <v>0</v>
      </c>
      <c r="E19374" s="33">
        <v>0</v>
      </c>
    </row>
    <row r="19375" spans="1:5" x14ac:dyDescent="0.25">
      <c r="A19375">
        <v>0</v>
      </c>
      <c r="B19375" s="35" t="str">
        <f t="shared" si="304"/>
        <v>23200483</v>
      </c>
      <c r="C19375" s="32" t="s">
        <v>1421</v>
      </c>
      <c r="D19375" s="34">
        <v>-25646457.850000001</v>
      </c>
      <c r="E19375" s="34">
        <v>-13036297.66</v>
      </c>
    </row>
    <row r="19376" spans="1:5" x14ac:dyDescent="0.25">
      <c r="A19376">
        <v>0</v>
      </c>
      <c r="B19376" s="35" t="str">
        <f t="shared" si="304"/>
        <v>23200493</v>
      </c>
      <c r="C19376" s="32" t="s">
        <v>1422</v>
      </c>
      <c r="D19376" s="34">
        <v>-67546.080000000002</v>
      </c>
      <c r="E19376" s="34">
        <v>-56411.76</v>
      </c>
    </row>
    <row r="19377" spans="1:5" x14ac:dyDescent="0.25">
      <c r="A19377">
        <v>0</v>
      </c>
      <c r="B19377" s="35" t="str">
        <f t="shared" si="304"/>
        <v>23200543</v>
      </c>
      <c r="C19377" s="32" t="s">
        <v>1423</v>
      </c>
      <c r="D19377" s="34">
        <v>-93899002.599999994</v>
      </c>
      <c r="E19377" s="34">
        <v>-68431566.239999995</v>
      </c>
    </row>
    <row r="19378" spans="1:5" x14ac:dyDescent="0.25">
      <c r="A19378">
        <v>0</v>
      </c>
      <c r="B19378" s="35" t="str">
        <f t="shared" si="304"/>
        <v>23200643</v>
      </c>
      <c r="C19378" s="32" t="s">
        <v>1424</v>
      </c>
      <c r="D19378" s="34">
        <v>-8388159.71</v>
      </c>
      <c r="E19378" s="34">
        <v>-8860181.1199999992</v>
      </c>
    </row>
    <row r="19379" spans="1:5" x14ac:dyDescent="0.25">
      <c r="A19379">
        <v>0</v>
      </c>
      <c r="B19379" s="35" t="str">
        <f t="shared" si="304"/>
        <v>23200653</v>
      </c>
      <c r="C19379" s="32" t="s">
        <v>1425</v>
      </c>
      <c r="D19379" s="34">
        <v>-2837541.61</v>
      </c>
      <c r="E19379" s="34">
        <v>-3002419.33</v>
      </c>
    </row>
    <row r="19380" spans="1:5" x14ac:dyDescent="0.25">
      <c r="A19380">
        <v>0</v>
      </c>
      <c r="B19380" s="35" t="str">
        <f t="shared" si="304"/>
        <v>23200693</v>
      </c>
      <c r="C19380" s="32" t="s">
        <v>1426</v>
      </c>
      <c r="D19380" s="34">
        <v>153.74</v>
      </c>
      <c r="E19380" s="34">
        <v>43.5</v>
      </c>
    </row>
    <row r="19381" spans="1:5" x14ac:dyDescent="0.25">
      <c r="A19381">
        <v>0</v>
      </c>
      <c r="B19381" s="35" t="str">
        <f t="shared" si="304"/>
        <v>23200733</v>
      </c>
      <c r="C19381" s="32" t="s">
        <v>1427</v>
      </c>
      <c r="D19381" s="34">
        <v>-3612.01</v>
      </c>
      <c r="E19381" s="34">
        <v>-157768.43</v>
      </c>
    </row>
    <row r="19382" spans="1:5" x14ac:dyDescent="0.25">
      <c r="A19382">
        <v>0</v>
      </c>
      <c r="B19382" s="35" t="str">
        <f t="shared" si="304"/>
        <v>23200743</v>
      </c>
      <c r="C19382" s="32" t="s">
        <v>1428</v>
      </c>
      <c r="D19382" s="34">
        <v>10458.75</v>
      </c>
      <c r="E19382" s="34">
        <v>8203.23</v>
      </c>
    </row>
    <row r="19383" spans="1:5" x14ac:dyDescent="0.25">
      <c r="A19383">
        <v>0</v>
      </c>
      <c r="B19383" s="35" t="str">
        <f t="shared" si="304"/>
        <v>23200753</v>
      </c>
      <c r="C19383" s="32" t="s">
        <v>1429</v>
      </c>
      <c r="D19383" s="34">
        <v>-2213.6999999999998</v>
      </c>
      <c r="E19383" s="34">
        <v>117958.22</v>
      </c>
    </row>
    <row r="19384" spans="1:5" x14ac:dyDescent="0.25">
      <c r="A19384">
        <v>0</v>
      </c>
      <c r="B19384" s="35" t="str">
        <f t="shared" si="304"/>
        <v>23200763</v>
      </c>
      <c r="C19384" s="32" t="s">
        <v>1430</v>
      </c>
      <c r="D19384" s="34">
        <v>14084.62</v>
      </c>
      <c r="E19384" s="34">
        <v>104102.59</v>
      </c>
    </row>
    <row r="19385" spans="1:5" x14ac:dyDescent="0.25">
      <c r="A19385">
        <v>0</v>
      </c>
      <c r="B19385" s="35" t="str">
        <f t="shared" si="304"/>
        <v>23200773</v>
      </c>
      <c r="C19385" s="32" t="s">
        <v>1431</v>
      </c>
      <c r="D19385" s="34">
        <v>-17050.599999999999</v>
      </c>
      <c r="E19385" s="34">
        <v>-1102.0999999999999</v>
      </c>
    </row>
    <row r="19386" spans="1:5" x14ac:dyDescent="0.25">
      <c r="A19386">
        <v>0</v>
      </c>
      <c r="B19386" s="35" t="str">
        <f t="shared" si="304"/>
        <v>23200813</v>
      </c>
      <c r="C19386" s="32" t="s">
        <v>1432</v>
      </c>
      <c r="D19386" s="33">
        <v>0</v>
      </c>
      <c r="E19386" s="34">
        <v>-75</v>
      </c>
    </row>
    <row r="19387" spans="1:5" x14ac:dyDescent="0.25">
      <c r="A19387">
        <v>0</v>
      </c>
      <c r="B19387" s="35" t="str">
        <f t="shared" si="304"/>
        <v>23200823</v>
      </c>
      <c r="C19387" s="32" t="s">
        <v>1433</v>
      </c>
      <c r="D19387" s="34">
        <v>-94354.36</v>
      </c>
      <c r="E19387" s="34">
        <v>-133581.37</v>
      </c>
    </row>
    <row r="19388" spans="1:5" x14ac:dyDescent="0.25">
      <c r="A19388">
        <v>0</v>
      </c>
      <c r="B19388" s="35" t="str">
        <f t="shared" si="304"/>
        <v>23200833</v>
      </c>
      <c r="C19388" s="32" t="s">
        <v>1434</v>
      </c>
      <c r="D19388" s="34">
        <v>310.73</v>
      </c>
      <c r="E19388" s="34">
        <v>424.27</v>
      </c>
    </row>
    <row r="19389" spans="1:5" x14ac:dyDescent="0.25">
      <c r="A19389">
        <v>0</v>
      </c>
      <c r="B19389" s="35" t="str">
        <f t="shared" si="304"/>
        <v>23200873</v>
      </c>
      <c r="C19389" s="32" t="s">
        <v>1435</v>
      </c>
      <c r="D19389" s="34">
        <v>-4750699.29</v>
      </c>
      <c r="E19389" s="34">
        <v>-2797095.55</v>
      </c>
    </row>
    <row r="19390" spans="1:5" x14ac:dyDescent="0.25">
      <c r="A19390">
        <v>0</v>
      </c>
      <c r="B19390" s="35" t="str">
        <f t="shared" si="304"/>
        <v>23201003</v>
      </c>
      <c r="C19390" s="32" t="s">
        <v>1436</v>
      </c>
      <c r="D19390" s="34">
        <v>-31248754.27</v>
      </c>
      <c r="E19390" s="34">
        <v>-44372465.950000003</v>
      </c>
    </row>
    <row r="19391" spans="1:5" x14ac:dyDescent="0.25">
      <c r="A19391">
        <v>0</v>
      </c>
      <c r="B19391" s="35" t="str">
        <f t="shared" si="304"/>
        <v>23201013</v>
      </c>
      <c r="C19391" s="32" t="s">
        <v>1437</v>
      </c>
      <c r="D19391" s="34">
        <v>1425109.88</v>
      </c>
      <c r="E19391" s="34">
        <v>-5783897.8300000001</v>
      </c>
    </row>
    <row r="19392" spans="1:5" x14ac:dyDescent="0.25">
      <c r="A19392">
        <v>0</v>
      </c>
      <c r="B19392" s="35" t="str">
        <f t="shared" si="304"/>
        <v>23201033</v>
      </c>
      <c r="C19392" s="32" t="s">
        <v>1438</v>
      </c>
      <c r="D19392" s="34">
        <v>-133484.70000000001</v>
      </c>
      <c r="E19392" s="34">
        <v>-139985.95000000001</v>
      </c>
    </row>
    <row r="19393" spans="1:5" x14ac:dyDescent="0.25">
      <c r="A19393">
        <v>0</v>
      </c>
      <c r="B19393" s="35" t="str">
        <f t="shared" si="304"/>
        <v>23201043</v>
      </c>
      <c r="C19393" s="32" t="s">
        <v>1439</v>
      </c>
      <c r="D19393" s="34">
        <v>8205.5300000000007</v>
      </c>
      <c r="E19393" s="34">
        <v>-123342.63</v>
      </c>
    </row>
    <row r="19394" spans="1:5" x14ac:dyDescent="0.25">
      <c r="A19394">
        <v>0</v>
      </c>
      <c r="B19394" s="35" t="str">
        <f t="shared" si="304"/>
        <v>23201053</v>
      </c>
      <c r="C19394" s="32" t="s">
        <v>1888</v>
      </c>
      <c r="D19394" s="33">
        <v>0</v>
      </c>
      <c r="E19394" s="34">
        <v>76192.39</v>
      </c>
    </row>
    <row r="19395" spans="1:5" x14ac:dyDescent="0.25">
      <c r="A19395">
        <v>0</v>
      </c>
      <c r="B19395" s="35" t="str">
        <f t="shared" si="304"/>
        <v>23201073</v>
      </c>
      <c r="C19395" s="32" t="s">
        <v>1440</v>
      </c>
      <c r="D19395" s="34">
        <v>236.97</v>
      </c>
      <c r="E19395" s="34">
        <v>-483.58</v>
      </c>
    </row>
    <row r="19396" spans="1:5" x14ac:dyDescent="0.25">
      <c r="A19396">
        <v>0</v>
      </c>
      <c r="B19396" s="35" t="str">
        <f t="shared" si="304"/>
        <v>23201113</v>
      </c>
      <c r="C19396" s="32" t="s">
        <v>1442</v>
      </c>
      <c r="D19396" s="34">
        <v>12116.98</v>
      </c>
      <c r="E19396" s="34">
        <v>13507.21</v>
      </c>
    </row>
    <row r="19397" spans="1:5" x14ac:dyDescent="0.25">
      <c r="A19397">
        <v>0</v>
      </c>
      <c r="B19397" s="35" t="str">
        <f t="shared" si="304"/>
        <v>23201153</v>
      </c>
      <c r="C19397" s="32" t="s">
        <v>1443</v>
      </c>
      <c r="D19397" s="34">
        <v>-10875.64</v>
      </c>
      <c r="E19397" s="34">
        <v>-9036.18</v>
      </c>
    </row>
    <row r="19398" spans="1:5" x14ac:dyDescent="0.25">
      <c r="A19398">
        <v>0</v>
      </c>
      <c r="B19398" s="35" t="str">
        <f t="shared" si="304"/>
        <v>23201163</v>
      </c>
      <c r="C19398" s="32" t="s">
        <v>1444</v>
      </c>
      <c r="D19398" s="34">
        <v>-5887.03</v>
      </c>
      <c r="E19398" s="34">
        <v>-6760.54</v>
      </c>
    </row>
    <row r="19399" spans="1:5" x14ac:dyDescent="0.25">
      <c r="A19399">
        <v>0</v>
      </c>
      <c r="B19399" s="35" t="str">
        <f t="shared" si="304"/>
        <v>23201193</v>
      </c>
      <c r="C19399" s="32" t="s">
        <v>1446</v>
      </c>
      <c r="D19399" s="34">
        <v>-23161.78</v>
      </c>
      <c r="E19399" s="34">
        <v>-23370.29</v>
      </c>
    </row>
    <row r="19400" spans="1:5" x14ac:dyDescent="0.25">
      <c r="A19400">
        <v>0</v>
      </c>
      <c r="B19400" s="35" t="str">
        <f t="shared" si="304"/>
        <v>23201203</v>
      </c>
      <c r="C19400" s="32" t="s">
        <v>1447</v>
      </c>
      <c r="D19400" s="34">
        <v>87.03</v>
      </c>
      <c r="E19400" s="34">
        <v>-88.44</v>
      </c>
    </row>
    <row r="19401" spans="1:5" x14ac:dyDescent="0.25">
      <c r="A19401">
        <v>0</v>
      </c>
      <c r="B19401" s="35" t="str">
        <f t="shared" si="304"/>
        <v>23201213</v>
      </c>
      <c r="C19401" s="32" t="s">
        <v>1448</v>
      </c>
      <c r="D19401" s="34">
        <v>20</v>
      </c>
      <c r="E19401" s="34">
        <v>-500</v>
      </c>
    </row>
    <row r="19402" spans="1:5" x14ac:dyDescent="0.25">
      <c r="A19402">
        <v>0</v>
      </c>
      <c r="B19402" s="35" t="str">
        <f t="shared" si="304"/>
        <v>23201251</v>
      </c>
      <c r="C19402" s="32" t="s">
        <v>1449</v>
      </c>
      <c r="D19402" s="34">
        <v>-426670</v>
      </c>
      <c r="E19402" s="34">
        <v>-227414</v>
      </c>
    </row>
    <row r="19403" spans="1:5" x14ac:dyDescent="0.25">
      <c r="A19403">
        <v>0</v>
      </c>
      <c r="B19403" s="35" t="str">
        <f t="shared" si="304"/>
        <v>23202173</v>
      </c>
      <c r="C19403" s="32" t="s">
        <v>1450</v>
      </c>
      <c r="D19403" s="33">
        <v>0</v>
      </c>
      <c r="E19403" s="34">
        <v>122.4</v>
      </c>
    </row>
    <row r="19404" spans="1:5" x14ac:dyDescent="0.25">
      <c r="A19404">
        <v>0</v>
      </c>
      <c r="B19404" s="35" t="str">
        <f t="shared" si="304"/>
        <v>23202183</v>
      </c>
      <c r="C19404" s="32" t="s">
        <v>1451</v>
      </c>
      <c r="D19404" s="34">
        <v>-52698.58</v>
      </c>
      <c r="E19404" s="34">
        <v>-334.64</v>
      </c>
    </row>
    <row r="19405" spans="1:5" x14ac:dyDescent="0.25">
      <c r="A19405">
        <v>0</v>
      </c>
      <c r="B19405" s="35" t="str">
        <f t="shared" si="304"/>
        <v>23202233</v>
      </c>
      <c r="C19405" s="32" t="s">
        <v>1452</v>
      </c>
      <c r="D19405" s="34">
        <v>-434833.18</v>
      </c>
      <c r="E19405" s="34">
        <v>598289.69999999995</v>
      </c>
    </row>
    <row r="19406" spans="1:5" x14ac:dyDescent="0.25">
      <c r="A19406">
        <v>0</v>
      </c>
      <c r="B19406" s="35" t="str">
        <f t="shared" si="304"/>
        <v>23202353</v>
      </c>
      <c r="C19406" s="32" t="s">
        <v>1453</v>
      </c>
      <c r="D19406" s="34">
        <v>-17105387.32</v>
      </c>
      <c r="E19406" s="34">
        <v>-17376358.600000001</v>
      </c>
    </row>
    <row r="19407" spans="1:5" x14ac:dyDescent="0.25">
      <c r="A19407">
        <v>0</v>
      </c>
      <c r="B19407" s="35" t="str">
        <f t="shared" si="304"/>
        <v xml:space="preserve">F232    </v>
      </c>
      <c r="C19407" s="25" t="s">
        <v>1454</v>
      </c>
      <c r="D19407" s="27">
        <v>-352583617.63999999</v>
      </c>
      <c r="E19407" s="27">
        <v>-281164029.66000003</v>
      </c>
    </row>
    <row r="19408" spans="1:5" x14ac:dyDescent="0.25">
      <c r="A19408">
        <v>0</v>
      </c>
      <c r="B19408" s="35" t="str">
        <f t="shared" si="304"/>
        <v>F1-P112.</v>
      </c>
      <c r="C19408" s="25" t="s">
        <v>249</v>
      </c>
      <c r="D19408" s="27">
        <v>-352583617.63999999</v>
      </c>
      <c r="E19408" s="27">
        <v>-281164029.66000003</v>
      </c>
    </row>
    <row r="19409" spans="1:5" x14ac:dyDescent="0.25">
      <c r="A19409">
        <v>0</v>
      </c>
      <c r="B19409" s="35" t="str">
        <f t="shared" si="304"/>
        <v>23500003</v>
      </c>
      <c r="C19409" s="32" t="s">
        <v>1458</v>
      </c>
      <c r="D19409" s="34">
        <v>-36579996.969999999</v>
      </c>
      <c r="E19409" s="34">
        <v>-37858570.549999997</v>
      </c>
    </row>
    <row r="19410" spans="1:5" x14ac:dyDescent="0.25">
      <c r="A19410">
        <v>0</v>
      </c>
      <c r="B19410" s="35" t="str">
        <f t="shared" si="304"/>
        <v>23500011</v>
      </c>
      <c r="C19410" s="32" t="s">
        <v>1459</v>
      </c>
      <c r="D19410" s="34">
        <v>-7025572.9800000004</v>
      </c>
      <c r="E19410" s="34">
        <v>-7279473.1799999997</v>
      </c>
    </row>
    <row r="19411" spans="1:5" x14ac:dyDescent="0.25">
      <c r="A19411">
        <v>0</v>
      </c>
      <c r="B19411" s="35" t="str">
        <f t="shared" si="304"/>
        <v xml:space="preserve">F235    </v>
      </c>
      <c r="C19411" s="25" t="s">
        <v>1460</v>
      </c>
      <c r="D19411" s="27">
        <v>-43605569.950000003</v>
      </c>
      <c r="E19411" s="27">
        <v>-45138043.729999997</v>
      </c>
    </row>
    <row r="19412" spans="1:5" x14ac:dyDescent="0.25">
      <c r="A19412">
        <v>0</v>
      </c>
      <c r="B19412" s="35" t="str">
        <f t="shared" si="304"/>
        <v>F1-P112.</v>
      </c>
      <c r="C19412" s="25" t="s">
        <v>251</v>
      </c>
      <c r="D19412" s="27">
        <v>-43605569.950000003</v>
      </c>
      <c r="E19412" s="27">
        <v>-45138043.729999997</v>
      </c>
    </row>
    <row r="19413" spans="1:5" x14ac:dyDescent="0.25">
      <c r="A19413">
        <v>0</v>
      </c>
      <c r="B19413" s="35" t="str">
        <f t="shared" si="304"/>
        <v>23600021</v>
      </c>
      <c r="C19413" s="32" t="s">
        <v>1461</v>
      </c>
      <c r="D19413" s="34">
        <v>-6090755.4400000004</v>
      </c>
      <c r="E19413" s="34">
        <v>-3596871.1</v>
      </c>
    </row>
    <row r="19414" spans="1:5" x14ac:dyDescent="0.25">
      <c r="A19414">
        <v>0</v>
      </c>
      <c r="B19414" s="35" t="str">
        <f t="shared" si="304"/>
        <v>23600022</v>
      </c>
      <c r="C19414" s="32" t="s">
        <v>1462</v>
      </c>
      <c r="D19414" s="34">
        <v>-2958607.48</v>
      </c>
      <c r="E19414" s="34">
        <v>-889185.64</v>
      </c>
    </row>
    <row r="19415" spans="1:5" x14ac:dyDescent="0.25">
      <c r="A19415">
        <v>0</v>
      </c>
      <c r="B19415" s="35" t="str">
        <f t="shared" si="304"/>
        <v>23600033</v>
      </c>
      <c r="C19415" s="32" t="s">
        <v>1463</v>
      </c>
      <c r="D19415" s="34">
        <v>1.25</v>
      </c>
      <c r="E19415" s="34">
        <v>1.26</v>
      </c>
    </row>
    <row r="19416" spans="1:5" x14ac:dyDescent="0.25">
      <c r="A19416">
        <v>0</v>
      </c>
      <c r="B19416" s="35" t="str">
        <f t="shared" si="304"/>
        <v>23600173</v>
      </c>
      <c r="C19416" s="32" t="s">
        <v>1465</v>
      </c>
      <c r="D19416" s="34">
        <v>-6927.63</v>
      </c>
      <c r="E19416" s="34">
        <v>-5320.98</v>
      </c>
    </row>
    <row r="19417" spans="1:5" x14ac:dyDescent="0.25">
      <c r="A19417">
        <v>0</v>
      </c>
      <c r="B19417" s="35" t="str">
        <f t="shared" si="304"/>
        <v>23600201</v>
      </c>
      <c r="C19417" s="32" t="s">
        <v>1466</v>
      </c>
      <c r="D19417" s="34">
        <v>-44685701.590000004</v>
      </c>
      <c r="E19417" s="34">
        <v>-47967061.460000001</v>
      </c>
    </row>
    <row r="19418" spans="1:5" x14ac:dyDescent="0.25">
      <c r="A19418">
        <v>0</v>
      </c>
      <c r="B19418" s="35" t="str">
        <f t="shared" si="304"/>
        <v>23600211</v>
      </c>
      <c r="C19418" s="32" t="s">
        <v>1467</v>
      </c>
      <c r="D19418" s="34">
        <v>-5980648.04</v>
      </c>
      <c r="E19418" s="34">
        <v>-6330068.9199999999</v>
      </c>
    </row>
    <row r="19419" spans="1:5" x14ac:dyDescent="0.25">
      <c r="A19419">
        <v>0</v>
      </c>
      <c r="B19419" s="35" t="str">
        <f t="shared" ref="B19419:B19482" si="305">LEFT(C19419,8)</f>
        <v>23600213</v>
      </c>
      <c r="C19419" s="32" t="s">
        <v>1468</v>
      </c>
      <c r="D19419" s="34">
        <v>-27622.46</v>
      </c>
      <c r="E19419" s="34">
        <v>-194524.74</v>
      </c>
    </row>
    <row r="19420" spans="1:5" x14ac:dyDescent="0.25">
      <c r="A19420">
        <v>0</v>
      </c>
      <c r="B19420" s="35" t="str">
        <f t="shared" si="305"/>
        <v>23600221</v>
      </c>
      <c r="C19420" s="32" t="s">
        <v>1469</v>
      </c>
      <c r="D19420" s="34">
        <v>298302.28000000003</v>
      </c>
      <c r="E19420" s="33">
        <v>0</v>
      </c>
    </row>
    <row r="19421" spans="1:5" x14ac:dyDescent="0.25">
      <c r="A19421">
        <v>0</v>
      </c>
      <c r="B19421" s="35" t="str">
        <f t="shared" si="305"/>
        <v>23600223</v>
      </c>
      <c r="C19421" s="32" t="s">
        <v>1470</v>
      </c>
      <c r="D19421" s="33">
        <v>0</v>
      </c>
      <c r="E19421" s="34">
        <v>-3774.93</v>
      </c>
    </row>
    <row r="19422" spans="1:5" x14ac:dyDescent="0.25">
      <c r="A19422">
        <v>0</v>
      </c>
      <c r="B19422" s="35" t="str">
        <f t="shared" si="305"/>
        <v>23600232</v>
      </c>
      <c r="C19422" s="32" t="s">
        <v>1471</v>
      </c>
      <c r="D19422" s="34">
        <v>-20965076.77</v>
      </c>
      <c r="E19422" s="34">
        <v>-21114091.57</v>
      </c>
    </row>
    <row r="19423" spans="1:5" x14ac:dyDescent="0.25">
      <c r="A19423">
        <v>0</v>
      </c>
      <c r="B19423" s="35" t="str">
        <f t="shared" si="305"/>
        <v>23600351</v>
      </c>
      <c r="C19423" s="32" t="s">
        <v>1472</v>
      </c>
      <c r="D19423" s="34">
        <v>-11093702.810000001</v>
      </c>
      <c r="E19423" s="34">
        <v>-9638623.0700000003</v>
      </c>
    </row>
    <row r="19424" spans="1:5" x14ac:dyDescent="0.25">
      <c r="A19424">
        <v>0</v>
      </c>
      <c r="B19424" s="35" t="str">
        <f t="shared" si="305"/>
        <v>23600391</v>
      </c>
      <c r="C19424" s="32" t="s">
        <v>1473</v>
      </c>
      <c r="D19424" s="34">
        <v>-442510.41</v>
      </c>
      <c r="E19424" s="34">
        <v>-376993.77</v>
      </c>
    </row>
    <row r="19425" spans="1:5" x14ac:dyDescent="0.25">
      <c r="A19425">
        <v>0</v>
      </c>
      <c r="B19425" s="35" t="str">
        <f t="shared" si="305"/>
        <v>23600421</v>
      </c>
      <c r="C19425" s="32" t="s">
        <v>1757</v>
      </c>
      <c r="D19425" s="33">
        <v>0</v>
      </c>
      <c r="E19425" s="34">
        <v>-1.65</v>
      </c>
    </row>
    <row r="19426" spans="1:5" x14ac:dyDescent="0.25">
      <c r="A19426">
        <v>0</v>
      </c>
      <c r="B19426" s="35" t="str">
        <f t="shared" si="305"/>
        <v>23600431</v>
      </c>
      <c r="C19426" s="32" t="s">
        <v>1474</v>
      </c>
      <c r="D19426" s="34">
        <v>1596.43</v>
      </c>
      <c r="E19426" s="34">
        <v>1596.43</v>
      </c>
    </row>
    <row r="19427" spans="1:5" x14ac:dyDescent="0.25">
      <c r="A19427">
        <v>0</v>
      </c>
      <c r="B19427" s="35" t="str">
        <f t="shared" si="305"/>
        <v>23600451</v>
      </c>
      <c r="C19427" s="32" t="s">
        <v>1475</v>
      </c>
      <c r="D19427" s="33">
        <v>0</v>
      </c>
      <c r="E19427" s="33">
        <v>0</v>
      </c>
    </row>
    <row r="19428" spans="1:5" x14ac:dyDescent="0.25">
      <c r="A19428">
        <v>0</v>
      </c>
      <c r="B19428" s="35" t="str">
        <f t="shared" si="305"/>
        <v>23600471</v>
      </c>
      <c r="C19428" s="32" t="s">
        <v>1476</v>
      </c>
      <c r="D19428" s="34">
        <v>-8233655.54</v>
      </c>
      <c r="E19428" s="34">
        <v>-6351669.8200000003</v>
      </c>
    </row>
    <row r="19429" spans="1:5" x14ac:dyDescent="0.25">
      <c r="A19429">
        <v>0</v>
      </c>
      <c r="B19429" s="35" t="str">
        <f t="shared" si="305"/>
        <v>23600552</v>
      </c>
      <c r="C19429" s="32" t="s">
        <v>1477</v>
      </c>
      <c r="D19429" s="34">
        <v>-4515640.92</v>
      </c>
      <c r="E19429" s="34">
        <v>-1876088.97</v>
      </c>
    </row>
    <row r="19430" spans="1:5" x14ac:dyDescent="0.25">
      <c r="A19430">
        <v>0</v>
      </c>
      <c r="B19430" s="35" t="str">
        <f t="shared" si="305"/>
        <v>23600602</v>
      </c>
      <c r="C19430" s="32" t="s">
        <v>1478</v>
      </c>
      <c r="D19430" s="34">
        <v>-6073708.7300000004</v>
      </c>
      <c r="E19430" s="34">
        <v>-3341906.32</v>
      </c>
    </row>
    <row r="19431" spans="1:5" x14ac:dyDescent="0.25">
      <c r="A19431">
        <v>0</v>
      </c>
      <c r="B19431" s="35" t="str">
        <f t="shared" si="305"/>
        <v>23601003</v>
      </c>
      <c r="C19431" s="32" t="s">
        <v>1479</v>
      </c>
      <c r="D19431" s="34">
        <v>-161630.39999999999</v>
      </c>
      <c r="E19431" s="34">
        <v>-290405.08</v>
      </c>
    </row>
    <row r="19432" spans="1:5" x14ac:dyDescent="0.25">
      <c r="A19432">
        <v>0</v>
      </c>
      <c r="B19432" s="35" t="str">
        <f t="shared" si="305"/>
        <v>23601013</v>
      </c>
      <c r="C19432" s="32" t="s">
        <v>1480</v>
      </c>
      <c r="D19432" s="34">
        <v>-149727.12</v>
      </c>
      <c r="E19432" s="34">
        <v>-134366.15</v>
      </c>
    </row>
    <row r="19433" spans="1:5" x14ac:dyDescent="0.25">
      <c r="A19433">
        <v>0</v>
      </c>
      <c r="B19433" s="35" t="str">
        <f t="shared" si="305"/>
        <v>23601023</v>
      </c>
      <c r="C19433" s="32" t="s">
        <v>1481</v>
      </c>
      <c r="D19433" s="34">
        <v>-38083.089999999997</v>
      </c>
      <c r="E19433" s="34">
        <v>-16325.27</v>
      </c>
    </row>
    <row r="19434" spans="1:5" x14ac:dyDescent="0.25">
      <c r="A19434">
        <v>0</v>
      </c>
      <c r="B19434" s="35" t="str">
        <f t="shared" si="305"/>
        <v>23601043</v>
      </c>
      <c r="C19434" s="32" t="s">
        <v>1482</v>
      </c>
      <c r="D19434" s="34">
        <v>-4314.67</v>
      </c>
      <c r="E19434" s="34">
        <v>-5119.3999999999996</v>
      </c>
    </row>
    <row r="19435" spans="1:5" x14ac:dyDescent="0.25">
      <c r="A19435">
        <v>0</v>
      </c>
      <c r="B19435" s="35" t="str">
        <f t="shared" si="305"/>
        <v xml:space="preserve">F236    </v>
      </c>
      <c r="C19435" s="25" t="s">
        <v>1483</v>
      </c>
      <c r="D19435" s="27">
        <v>-111128413.14</v>
      </c>
      <c r="E19435" s="27">
        <v>-102130801.15000001</v>
      </c>
    </row>
    <row r="19436" spans="1:5" x14ac:dyDescent="0.25">
      <c r="A19436">
        <v>0</v>
      </c>
      <c r="B19436" s="35" t="str">
        <f t="shared" si="305"/>
        <v>F1-P112.</v>
      </c>
      <c r="C19436" s="25" t="s">
        <v>252</v>
      </c>
      <c r="D19436" s="27">
        <v>-111128413.14</v>
      </c>
      <c r="E19436" s="27">
        <v>-102130801.15000001</v>
      </c>
    </row>
    <row r="19437" spans="1:5" x14ac:dyDescent="0.25">
      <c r="A19437">
        <v>0</v>
      </c>
      <c r="B19437" s="35" t="str">
        <f t="shared" si="305"/>
        <v>23700363</v>
      </c>
      <c r="C19437" s="32" t="s">
        <v>1484</v>
      </c>
      <c r="D19437" s="34">
        <v>-44687.5</v>
      </c>
      <c r="E19437" s="34">
        <v>-44687.5</v>
      </c>
    </row>
    <row r="19438" spans="1:5" x14ac:dyDescent="0.25">
      <c r="A19438">
        <v>0</v>
      </c>
      <c r="B19438" s="35" t="str">
        <f t="shared" si="305"/>
        <v>23700383</v>
      </c>
      <c r="C19438" s="32" t="s">
        <v>1485</v>
      </c>
      <c r="D19438" s="34">
        <v>-6000</v>
      </c>
      <c r="E19438" s="34">
        <v>-6000</v>
      </c>
    </row>
    <row r="19439" spans="1:5" x14ac:dyDescent="0.25">
      <c r="A19439">
        <v>0</v>
      </c>
      <c r="B19439" s="35" t="str">
        <f t="shared" si="305"/>
        <v>23700713</v>
      </c>
      <c r="C19439" s="32" t="s">
        <v>1486</v>
      </c>
      <c r="D19439" s="34">
        <v>-15953.09</v>
      </c>
      <c r="E19439" s="34">
        <v>-14173.93</v>
      </c>
    </row>
    <row r="19440" spans="1:5" x14ac:dyDescent="0.25">
      <c r="A19440">
        <v>0</v>
      </c>
      <c r="B19440" s="35" t="str">
        <f t="shared" si="305"/>
        <v>23700813</v>
      </c>
      <c r="C19440" s="32" t="s">
        <v>1487</v>
      </c>
      <c r="D19440" s="34">
        <v>-1458333.08</v>
      </c>
      <c r="E19440" s="34">
        <v>-1458333.06</v>
      </c>
    </row>
    <row r="19441" spans="1:5" x14ac:dyDescent="0.25">
      <c r="A19441">
        <v>0</v>
      </c>
      <c r="B19441" s="35" t="str">
        <f t="shared" si="305"/>
        <v>23700823</v>
      </c>
      <c r="C19441" s="32" t="s">
        <v>1488</v>
      </c>
      <c r="D19441" s="34">
        <v>-3931666.41</v>
      </c>
      <c r="E19441" s="34">
        <v>-3931666.39</v>
      </c>
    </row>
    <row r="19442" spans="1:5" x14ac:dyDescent="0.25">
      <c r="A19442">
        <v>0</v>
      </c>
      <c r="B19442" s="35" t="str">
        <f t="shared" si="305"/>
        <v>23700841</v>
      </c>
      <c r="C19442" s="32" t="s">
        <v>1489</v>
      </c>
      <c r="D19442" s="34">
        <v>-651159.63</v>
      </c>
      <c r="E19442" s="34">
        <v>-790942.18</v>
      </c>
    </row>
    <row r="19443" spans="1:5" x14ac:dyDescent="0.25">
      <c r="A19443">
        <v>0</v>
      </c>
      <c r="B19443" s="35" t="str">
        <f t="shared" si="305"/>
        <v>23700873</v>
      </c>
      <c r="C19443" s="32" t="s">
        <v>1490</v>
      </c>
      <c r="D19443" s="34">
        <v>-6142500</v>
      </c>
      <c r="E19443" s="34">
        <v>-6142500</v>
      </c>
    </row>
    <row r="19444" spans="1:5" x14ac:dyDescent="0.25">
      <c r="A19444">
        <v>0</v>
      </c>
      <c r="B19444" s="35" t="str">
        <f t="shared" si="305"/>
        <v>23700963</v>
      </c>
      <c r="C19444" s="32" t="s">
        <v>1491</v>
      </c>
      <c r="D19444" s="34">
        <v>-1180368.42</v>
      </c>
      <c r="E19444" s="34">
        <v>-1180368.44</v>
      </c>
    </row>
    <row r="19445" spans="1:5" x14ac:dyDescent="0.25">
      <c r="A19445">
        <v>0</v>
      </c>
      <c r="B19445" s="35" t="str">
        <f t="shared" si="305"/>
        <v>23701023</v>
      </c>
      <c r="C19445" s="32" t="s">
        <v>1492</v>
      </c>
      <c r="D19445" s="34">
        <v>-746471.07</v>
      </c>
      <c r="E19445" s="34">
        <v>-746471.05</v>
      </c>
    </row>
    <row r="19446" spans="1:5" x14ac:dyDescent="0.25">
      <c r="A19446">
        <v>0</v>
      </c>
      <c r="B19446" s="35" t="str">
        <f t="shared" si="305"/>
        <v>23701033</v>
      </c>
      <c r="C19446" s="32" t="s">
        <v>1493</v>
      </c>
      <c r="D19446" s="34">
        <v>-5542033.3300000001</v>
      </c>
      <c r="E19446" s="34">
        <v>-5542033.3300000001</v>
      </c>
    </row>
    <row r="19447" spans="1:5" x14ac:dyDescent="0.25">
      <c r="A19447">
        <v>0</v>
      </c>
      <c r="B19447" s="35" t="str">
        <f t="shared" si="305"/>
        <v>23701053</v>
      </c>
      <c r="C19447" s="32" t="s">
        <v>1494</v>
      </c>
      <c r="D19447" s="34">
        <v>-1452916.87</v>
      </c>
      <c r="E19447" s="34">
        <v>-1452916.89</v>
      </c>
    </row>
    <row r="19448" spans="1:5" x14ac:dyDescent="0.25">
      <c r="A19448">
        <v>0</v>
      </c>
      <c r="B19448" s="35" t="str">
        <f t="shared" si="305"/>
        <v>23701063</v>
      </c>
      <c r="C19448" s="32" t="s">
        <v>1495</v>
      </c>
      <c r="D19448" s="34">
        <v>-12007.52</v>
      </c>
      <c r="E19448" s="34">
        <v>-8826.86</v>
      </c>
    </row>
    <row r="19449" spans="1:5" x14ac:dyDescent="0.25">
      <c r="A19449">
        <v>0</v>
      </c>
      <c r="B19449" s="35" t="str">
        <f t="shared" si="305"/>
        <v>23701113</v>
      </c>
      <c r="C19449" s="32" t="s">
        <v>1497</v>
      </c>
      <c r="D19449" s="34">
        <v>-5037375</v>
      </c>
      <c r="E19449" s="34">
        <v>-5037375</v>
      </c>
    </row>
    <row r="19450" spans="1:5" x14ac:dyDescent="0.25">
      <c r="A19450">
        <v>0</v>
      </c>
      <c r="B19450" s="35" t="str">
        <f t="shared" si="305"/>
        <v>23701123</v>
      </c>
      <c r="C19450" s="32" t="s">
        <v>1498</v>
      </c>
      <c r="D19450" s="34">
        <v>-5597809.2000000002</v>
      </c>
      <c r="E19450" s="34">
        <v>-5597809.2199999997</v>
      </c>
    </row>
    <row r="19451" spans="1:5" x14ac:dyDescent="0.25">
      <c r="A19451">
        <v>0</v>
      </c>
      <c r="B19451" s="35" t="str">
        <f t="shared" si="305"/>
        <v>23701133</v>
      </c>
      <c r="C19451" s="32" t="s">
        <v>1499</v>
      </c>
      <c r="D19451" s="34">
        <v>-6644610.8399999999</v>
      </c>
      <c r="E19451" s="34">
        <v>-6644610.8200000003</v>
      </c>
    </row>
    <row r="19452" spans="1:5" x14ac:dyDescent="0.25">
      <c r="A19452">
        <v>0</v>
      </c>
      <c r="B19452" s="35" t="str">
        <f t="shared" si="305"/>
        <v>23701143</v>
      </c>
      <c r="C19452" s="32" t="s">
        <v>1500</v>
      </c>
      <c r="D19452" s="34">
        <v>-3617716.66</v>
      </c>
      <c r="E19452" s="34">
        <v>-3617716.66</v>
      </c>
    </row>
    <row r="19453" spans="1:5" x14ac:dyDescent="0.25">
      <c r="A19453">
        <v>0</v>
      </c>
      <c r="B19453" s="35" t="str">
        <f t="shared" si="305"/>
        <v>23701153</v>
      </c>
      <c r="C19453" s="32" t="s">
        <v>1501</v>
      </c>
      <c r="D19453" s="34">
        <v>-1416416.67</v>
      </c>
      <c r="E19453" s="34">
        <v>-1416416.67</v>
      </c>
    </row>
    <row r="19454" spans="1:5" x14ac:dyDescent="0.25">
      <c r="A19454">
        <v>0</v>
      </c>
      <c r="B19454" s="35" t="str">
        <f t="shared" si="305"/>
        <v>23701163</v>
      </c>
      <c r="C19454" s="32" t="s">
        <v>1502</v>
      </c>
      <c r="D19454" s="34">
        <v>-270250</v>
      </c>
      <c r="E19454" s="34">
        <v>-270250</v>
      </c>
    </row>
    <row r="19455" spans="1:5" x14ac:dyDescent="0.25">
      <c r="A19455">
        <v>0</v>
      </c>
      <c r="B19455" s="35" t="str">
        <f t="shared" si="305"/>
        <v>23701173</v>
      </c>
      <c r="C19455" s="32" t="s">
        <v>1503</v>
      </c>
      <c r="D19455" s="34">
        <v>-108139.54</v>
      </c>
      <c r="E19455" s="34">
        <v>-118042.49</v>
      </c>
    </row>
    <row r="19456" spans="1:5" x14ac:dyDescent="0.25">
      <c r="A19456">
        <v>0</v>
      </c>
      <c r="B19456" s="35" t="str">
        <f t="shared" si="305"/>
        <v>23701183</v>
      </c>
      <c r="C19456" s="32" t="s">
        <v>1504</v>
      </c>
      <c r="D19456" s="34">
        <v>-1814979.83</v>
      </c>
      <c r="E19456" s="34">
        <v>-1814979.83</v>
      </c>
    </row>
    <row r="19457" spans="1:5" x14ac:dyDescent="0.25">
      <c r="A19457">
        <v>0</v>
      </c>
      <c r="B19457" s="35" t="str">
        <f t="shared" si="305"/>
        <v>23701193</v>
      </c>
      <c r="C19457" s="32" t="s">
        <v>1505</v>
      </c>
      <c r="D19457" s="34">
        <v>-314600</v>
      </c>
      <c r="E19457" s="34">
        <v>-314600</v>
      </c>
    </row>
    <row r="19458" spans="1:5" x14ac:dyDescent="0.25">
      <c r="A19458">
        <v>0</v>
      </c>
      <c r="B19458" s="35" t="str">
        <f t="shared" si="305"/>
        <v>23701203</v>
      </c>
      <c r="C19458" s="32" t="s">
        <v>1506</v>
      </c>
      <c r="D19458" s="34">
        <v>-2081319.5</v>
      </c>
      <c r="E19458" s="34">
        <v>-2081319.52</v>
      </c>
    </row>
    <row r="19459" spans="1:5" x14ac:dyDescent="0.25">
      <c r="A19459">
        <v>0</v>
      </c>
      <c r="B19459" s="35" t="str">
        <f t="shared" si="305"/>
        <v xml:space="preserve">F237    </v>
      </c>
      <c r="C19459" s="25" t="s">
        <v>1507</v>
      </c>
      <c r="D19459" s="27">
        <v>-48087314.159999996</v>
      </c>
      <c r="E19459" s="27">
        <v>-48232039.840000004</v>
      </c>
    </row>
    <row r="19460" spans="1:5" x14ac:dyDescent="0.25">
      <c r="A19460">
        <v>0</v>
      </c>
      <c r="B19460" s="35" t="str">
        <f t="shared" si="305"/>
        <v>F1-P112.</v>
      </c>
      <c r="C19460" s="25" t="s">
        <v>253</v>
      </c>
      <c r="D19460" s="27">
        <v>-48087314.159999996</v>
      </c>
      <c r="E19460" s="27">
        <v>-48232039.840000004</v>
      </c>
    </row>
    <row r="19461" spans="1:5" x14ac:dyDescent="0.25">
      <c r="A19461">
        <v>0</v>
      </c>
      <c r="B19461" s="35" t="str">
        <f t="shared" si="305"/>
        <v>24100063</v>
      </c>
      <c r="C19461" s="32" t="s">
        <v>1509</v>
      </c>
      <c r="D19461" s="34">
        <v>-2400.66</v>
      </c>
      <c r="E19461" s="34">
        <v>-1611.05</v>
      </c>
    </row>
    <row r="19462" spans="1:5" x14ac:dyDescent="0.25">
      <c r="A19462">
        <v>0</v>
      </c>
      <c r="B19462" s="35" t="str">
        <f t="shared" si="305"/>
        <v>24100143</v>
      </c>
      <c r="C19462" s="32" t="s">
        <v>1510</v>
      </c>
      <c r="D19462" s="34">
        <v>0.01</v>
      </c>
      <c r="E19462" s="33">
        <v>0</v>
      </c>
    </row>
    <row r="19463" spans="1:5" x14ac:dyDescent="0.25">
      <c r="A19463">
        <v>0</v>
      </c>
      <c r="B19463" s="35" t="str">
        <f t="shared" si="305"/>
        <v>24100173</v>
      </c>
      <c r="C19463" s="32" t="s">
        <v>1511</v>
      </c>
      <c r="D19463" s="34">
        <v>-58679.16</v>
      </c>
      <c r="E19463" s="34">
        <v>2955.57</v>
      </c>
    </row>
    <row r="19464" spans="1:5" x14ac:dyDescent="0.25">
      <c r="A19464">
        <v>0</v>
      </c>
      <c r="B19464" s="35" t="str">
        <f t="shared" si="305"/>
        <v>24100212</v>
      </c>
      <c r="C19464" s="32" t="s">
        <v>1512</v>
      </c>
      <c r="D19464" s="34">
        <v>-1297091.67</v>
      </c>
      <c r="E19464" s="34">
        <v>-1765858.25</v>
      </c>
    </row>
    <row r="19465" spans="1:5" x14ac:dyDescent="0.25">
      <c r="A19465">
        <v>0</v>
      </c>
      <c r="B19465" s="35" t="str">
        <f t="shared" si="305"/>
        <v xml:space="preserve">F241    </v>
      </c>
      <c r="C19465" s="25" t="s">
        <v>1513</v>
      </c>
      <c r="D19465" s="27">
        <v>-1358171.48</v>
      </c>
      <c r="E19465" s="27">
        <v>-1764513.73</v>
      </c>
    </row>
    <row r="19466" spans="1:5" x14ac:dyDescent="0.25">
      <c r="A19466">
        <v>0</v>
      </c>
      <c r="B19466" s="35" t="str">
        <f t="shared" si="305"/>
        <v>F1-P112.</v>
      </c>
      <c r="C19466" s="25" t="s">
        <v>254</v>
      </c>
      <c r="D19466" s="27">
        <v>-1358171.48</v>
      </c>
      <c r="E19466" s="27">
        <v>-1764513.73</v>
      </c>
    </row>
    <row r="19467" spans="1:5" x14ac:dyDescent="0.25">
      <c r="A19467">
        <v>0</v>
      </c>
      <c r="B19467" s="35" t="str">
        <f t="shared" si="305"/>
        <v>24200011</v>
      </c>
      <c r="C19467" s="32" t="s">
        <v>1514</v>
      </c>
      <c r="D19467" s="34">
        <v>-65807.87</v>
      </c>
      <c r="E19467" s="34">
        <v>-58088.49</v>
      </c>
    </row>
    <row r="19468" spans="1:5" x14ac:dyDescent="0.25">
      <c r="A19468">
        <v>0</v>
      </c>
      <c r="B19468" s="35" t="str">
        <f t="shared" si="305"/>
        <v>24200032</v>
      </c>
      <c r="C19468" s="32" t="s">
        <v>1515</v>
      </c>
      <c r="D19468" s="34">
        <v>-3200000</v>
      </c>
      <c r="E19468" s="34">
        <v>-1250000</v>
      </c>
    </row>
    <row r="19469" spans="1:5" x14ac:dyDescent="0.25">
      <c r="A19469">
        <v>0</v>
      </c>
      <c r="B19469" s="35" t="str">
        <f t="shared" si="305"/>
        <v>24200041</v>
      </c>
      <c r="C19469" s="32" t="s">
        <v>1516</v>
      </c>
      <c r="D19469" s="34">
        <v>-294650</v>
      </c>
      <c r="E19469" s="34">
        <v>-235000</v>
      </c>
    </row>
    <row r="19470" spans="1:5" x14ac:dyDescent="0.25">
      <c r="A19470">
        <v>0</v>
      </c>
      <c r="B19470" s="35" t="str">
        <f t="shared" si="305"/>
        <v>24200061</v>
      </c>
      <c r="C19470" s="32" t="s">
        <v>1517</v>
      </c>
      <c r="D19470" s="34">
        <v>-1026121.09</v>
      </c>
      <c r="E19470" s="34">
        <v>-179833.33</v>
      </c>
    </row>
    <row r="19471" spans="1:5" x14ac:dyDescent="0.25">
      <c r="A19471">
        <v>0</v>
      </c>
      <c r="B19471" s="35" t="str">
        <f t="shared" si="305"/>
        <v>24200071</v>
      </c>
      <c r="C19471" s="32" t="s">
        <v>1518</v>
      </c>
      <c r="D19471" s="34">
        <v>-8147.56</v>
      </c>
      <c r="E19471" s="34">
        <v>-9116.94</v>
      </c>
    </row>
    <row r="19472" spans="1:5" x14ac:dyDescent="0.25">
      <c r="A19472">
        <v>0</v>
      </c>
      <c r="B19472" s="35" t="str">
        <f t="shared" si="305"/>
        <v>24200101</v>
      </c>
      <c r="C19472" s="32" t="s">
        <v>1519</v>
      </c>
      <c r="D19472" s="33">
        <v>0</v>
      </c>
      <c r="E19472" s="33">
        <v>0</v>
      </c>
    </row>
    <row r="19473" spans="1:5" x14ac:dyDescent="0.25">
      <c r="A19473">
        <v>0</v>
      </c>
      <c r="B19473" s="35" t="str">
        <f t="shared" si="305"/>
        <v>24200103</v>
      </c>
      <c r="C19473" s="32" t="s">
        <v>1520</v>
      </c>
      <c r="D19473" s="34">
        <v>-25000</v>
      </c>
      <c r="E19473" s="34">
        <v>-25000</v>
      </c>
    </row>
    <row r="19474" spans="1:5" x14ac:dyDescent="0.25">
      <c r="A19474">
        <v>0</v>
      </c>
      <c r="B19474" s="35" t="str">
        <f t="shared" si="305"/>
        <v>24200451</v>
      </c>
      <c r="C19474" s="32" t="s">
        <v>1521</v>
      </c>
      <c r="D19474" s="34">
        <v>-80424.72</v>
      </c>
      <c r="E19474" s="34">
        <v>-1441199.29</v>
      </c>
    </row>
    <row r="19475" spans="1:5" x14ac:dyDescent="0.25">
      <c r="A19475">
        <v>0</v>
      </c>
      <c r="B19475" s="35" t="str">
        <f t="shared" si="305"/>
        <v>24200461</v>
      </c>
      <c r="C19475" s="32" t="s">
        <v>1522</v>
      </c>
      <c r="D19475" s="34">
        <v>-575714.82999999996</v>
      </c>
      <c r="E19475" s="34">
        <v>-10307273.939999999</v>
      </c>
    </row>
    <row r="19476" spans="1:5" x14ac:dyDescent="0.25">
      <c r="A19476">
        <v>0</v>
      </c>
      <c r="B19476" s="35" t="str">
        <f t="shared" si="305"/>
        <v>24200511</v>
      </c>
      <c r="C19476" s="32" t="s">
        <v>1523</v>
      </c>
      <c r="D19476" s="34">
        <v>-4415778.2</v>
      </c>
      <c r="E19476" s="34">
        <v>-2487175</v>
      </c>
    </row>
    <row r="19477" spans="1:5" x14ac:dyDescent="0.25">
      <c r="A19477">
        <v>0</v>
      </c>
      <c r="B19477" s="35" t="str">
        <f t="shared" si="305"/>
        <v>24200521</v>
      </c>
      <c r="C19477" s="32" t="s">
        <v>1524</v>
      </c>
      <c r="D19477" s="34">
        <v>-225093.54</v>
      </c>
      <c r="E19477" s="34">
        <v>-675280.62</v>
      </c>
    </row>
    <row r="19478" spans="1:5" x14ac:dyDescent="0.25">
      <c r="A19478">
        <v>0</v>
      </c>
      <c r="B19478" s="35" t="str">
        <f t="shared" si="305"/>
        <v>24200541</v>
      </c>
      <c r="C19478" s="32" t="s">
        <v>1525</v>
      </c>
      <c r="D19478" s="34">
        <v>-78174.649999999994</v>
      </c>
      <c r="E19478" s="34">
        <v>-171984.23</v>
      </c>
    </row>
    <row r="19479" spans="1:5" x14ac:dyDescent="0.25">
      <c r="A19479">
        <v>0</v>
      </c>
      <c r="B19479" s="35" t="str">
        <f t="shared" si="305"/>
        <v>24200551</v>
      </c>
      <c r="C19479" s="32" t="s">
        <v>1526</v>
      </c>
      <c r="D19479" s="34">
        <v>-78174.649999999994</v>
      </c>
      <c r="E19479" s="34">
        <v>-171984.23</v>
      </c>
    </row>
    <row r="19480" spans="1:5" x14ac:dyDescent="0.25">
      <c r="A19480">
        <v>0</v>
      </c>
      <c r="B19480" s="35" t="str">
        <f t="shared" si="305"/>
        <v>24200561</v>
      </c>
      <c r="C19480" s="32" t="s">
        <v>1527</v>
      </c>
      <c r="D19480" s="34">
        <v>-16305.95</v>
      </c>
      <c r="E19480" s="34">
        <v>-35873.089999999997</v>
      </c>
    </row>
    <row r="19481" spans="1:5" x14ac:dyDescent="0.25">
      <c r="A19481">
        <v>0</v>
      </c>
      <c r="B19481" s="35" t="str">
        <f t="shared" si="305"/>
        <v>24200571</v>
      </c>
      <c r="C19481" s="32" t="s">
        <v>1528</v>
      </c>
      <c r="D19481" s="34">
        <v>-16305.95</v>
      </c>
      <c r="E19481" s="34">
        <v>-35873.089999999997</v>
      </c>
    </row>
    <row r="19482" spans="1:5" x14ac:dyDescent="0.25">
      <c r="A19482">
        <v>0</v>
      </c>
      <c r="B19482" s="35" t="str">
        <f t="shared" si="305"/>
        <v>24200611</v>
      </c>
      <c r="C19482" s="32" t="s">
        <v>1529</v>
      </c>
      <c r="D19482" s="34">
        <v>-192614.01</v>
      </c>
      <c r="E19482" s="34">
        <v>-577842.03</v>
      </c>
    </row>
    <row r="19483" spans="1:5" x14ac:dyDescent="0.25">
      <c r="A19483">
        <v>0</v>
      </c>
      <c r="B19483" s="35" t="str">
        <f t="shared" ref="B19483:B19546" si="306">LEFT(C19483,8)</f>
        <v>24200622</v>
      </c>
      <c r="C19483" s="32" t="s">
        <v>1530</v>
      </c>
      <c r="D19483" s="34">
        <v>-1781020.22</v>
      </c>
      <c r="E19483" s="34">
        <v>-1048961</v>
      </c>
    </row>
    <row r="19484" spans="1:5" x14ac:dyDescent="0.25">
      <c r="A19484">
        <v>0</v>
      </c>
      <c r="B19484" s="35" t="str">
        <f t="shared" si="306"/>
        <v>24200633</v>
      </c>
      <c r="C19484" s="32" t="s">
        <v>1531</v>
      </c>
      <c r="D19484" s="34">
        <v>-3194320.09</v>
      </c>
      <c r="E19484" s="34">
        <v>-1983556.45</v>
      </c>
    </row>
    <row r="19485" spans="1:5" x14ac:dyDescent="0.25">
      <c r="A19485">
        <v>0</v>
      </c>
      <c r="B19485" s="35" t="str">
        <f t="shared" si="306"/>
        <v>24200651</v>
      </c>
      <c r="C19485" s="32" t="s">
        <v>1532</v>
      </c>
      <c r="D19485" s="34">
        <v>-34500</v>
      </c>
      <c r="E19485" s="34">
        <v>-48000</v>
      </c>
    </row>
    <row r="19486" spans="1:5" x14ac:dyDescent="0.25">
      <c r="A19486">
        <v>0</v>
      </c>
      <c r="B19486" s="35" t="str">
        <f t="shared" si="306"/>
        <v>24200653</v>
      </c>
      <c r="C19486" s="32" t="s">
        <v>1533</v>
      </c>
      <c r="D19486" s="34">
        <v>-1538787.47</v>
      </c>
      <c r="E19486" s="34">
        <v>-782177.86</v>
      </c>
    </row>
    <row r="19487" spans="1:5" x14ac:dyDescent="0.25">
      <c r="A19487">
        <v>0</v>
      </c>
      <c r="B19487" s="35" t="str">
        <f t="shared" si="306"/>
        <v>24200661</v>
      </c>
      <c r="C19487" s="32" t="s">
        <v>1534</v>
      </c>
      <c r="D19487" s="34">
        <v>-330420.06</v>
      </c>
      <c r="E19487" s="34">
        <v>-113444.22</v>
      </c>
    </row>
    <row r="19488" spans="1:5" x14ac:dyDescent="0.25">
      <c r="A19488">
        <v>0</v>
      </c>
      <c r="B19488" s="35" t="str">
        <f t="shared" si="306"/>
        <v>24200671</v>
      </c>
      <c r="C19488" s="32" t="s">
        <v>1535</v>
      </c>
      <c r="D19488" s="34">
        <v>-97857.99</v>
      </c>
      <c r="E19488" s="34">
        <v>-33597.9</v>
      </c>
    </row>
    <row r="19489" spans="1:5" x14ac:dyDescent="0.25">
      <c r="A19489">
        <v>0</v>
      </c>
      <c r="B19489" s="35" t="str">
        <f t="shared" si="306"/>
        <v>24200681</v>
      </c>
      <c r="C19489" s="32" t="s">
        <v>1536</v>
      </c>
      <c r="D19489" s="34">
        <v>-97857.99</v>
      </c>
      <c r="E19489" s="34">
        <v>-33597.9</v>
      </c>
    </row>
    <row r="19490" spans="1:5" x14ac:dyDescent="0.25">
      <c r="A19490">
        <v>0</v>
      </c>
      <c r="B19490" s="35" t="str">
        <f t="shared" si="306"/>
        <v>24200711</v>
      </c>
      <c r="C19490" s="32" t="s">
        <v>1537</v>
      </c>
      <c r="D19490" s="33">
        <v>0</v>
      </c>
      <c r="E19490" s="34">
        <v>-204166.69</v>
      </c>
    </row>
    <row r="19491" spans="1:5" x14ac:dyDescent="0.25">
      <c r="A19491">
        <v>0</v>
      </c>
      <c r="B19491" s="35" t="str">
        <f t="shared" si="306"/>
        <v>24200721</v>
      </c>
      <c r="C19491" s="32" t="s">
        <v>1538</v>
      </c>
      <c r="D19491" s="33">
        <v>0</v>
      </c>
      <c r="E19491" s="33">
        <v>0</v>
      </c>
    </row>
    <row r="19492" spans="1:5" x14ac:dyDescent="0.25">
      <c r="A19492">
        <v>0</v>
      </c>
      <c r="B19492" s="35" t="str">
        <f t="shared" si="306"/>
        <v>24200811</v>
      </c>
      <c r="C19492" s="32" t="s">
        <v>1539</v>
      </c>
      <c r="D19492" s="34">
        <v>-196839.3</v>
      </c>
      <c r="E19492" s="34">
        <v>-200282.7</v>
      </c>
    </row>
    <row r="19493" spans="1:5" x14ac:dyDescent="0.25">
      <c r="A19493">
        <v>0</v>
      </c>
      <c r="B19493" s="35" t="str">
        <f t="shared" si="306"/>
        <v>24200821</v>
      </c>
      <c r="C19493" s="32" t="s">
        <v>1540</v>
      </c>
      <c r="D19493" s="34">
        <v>-149297.46</v>
      </c>
      <c r="E19493" s="34">
        <v>7427.43</v>
      </c>
    </row>
    <row r="19494" spans="1:5" x14ac:dyDescent="0.25">
      <c r="A19494">
        <v>0</v>
      </c>
      <c r="B19494" s="35" t="str">
        <f t="shared" si="306"/>
        <v>24200831</v>
      </c>
      <c r="C19494" s="32" t="s">
        <v>1541</v>
      </c>
      <c r="D19494" s="34">
        <v>-96929.97</v>
      </c>
      <c r="E19494" s="34">
        <v>-98651.67</v>
      </c>
    </row>
    <row r="19495" spans="1:5" x14ac:dyDescent="0.25">
      <c r="A19495">
        <v>0</v>
      </c>
      <c r="B19495" s="35" t="str">
        <f t="shared" si="306"/>
        <v>24200841</v>
      </c>
      <c r="C19495" s="32" t="s">
        <v>1542</v>
      </c>
      <c r="D19495" s="34">
        <v>-302764.07</v>
      </c>
      <c r="E19495" s="34">
        <v>-294704.09999999998</v>
      </c>
    </row>
    <row r="19496" spans="1:5" x14ac:dyDescent="0.25">
      <c r="A19496">
        <v>0</v>
      </c>
      <c r="B19496" s="35" t="str">
        <f t="shared" si="306"/>
        <v>24200851</v>
      </c>
      <c r="C19496" s="32" t="s">
        <v>1543</v>
      </c>
      <c r="D19496" s="34">
        <v>-133940.29</v>
      </c>
      <c r="E19496" s="34">
        <v>-116048.77</v>
      </c>
    </row>
    <row r="19497" spans="1:5" x14ac:dyDescent="0.25">
      <c r="A19497">
        <v>0</v>
      </c>
      <c r="B19497" s="35" t="str">
        <f t="shared" si="306"/>
        <v>24200871</v>
      </c>
      <c r="C19497" s="32" t="s">
        <v>1544</v>
      </c>
      <c r="D19497" s="34">
        <v>-94689.9</v>
      </c>
      <c r="E19497" s="34">
        <v>-94689.9</v>
      </c>
    </row>
    <row r="19498" spans="1:5" x14ac:dyDescent="0.25">
      <c r="A19498">
        <v>0</v>
      </c>
      <c r="B19498" s="35" t="str">
        <f t="shared" si="306"/>
        <v>24200881</v>
      </c>
      <c r="C19498" s="32" t="s">
        <v>1545</v>
      </c>
      <c r="D19498" s="34">
        <v>-219056.49</v>
      </c>
      <c r="E19498" s="34">
        <v>-176284.68</v>
      </c>
    </row>
    <row r="19499" spans="1:5" x14ac:dyDescent="0.25">
      <c r="A19499">
        <v>0</v>
      </c>
      <c r="B19499" s="35" t="str">
        <f t="shared" si="306"/>
        <v>24200891</v>
      </c>
      <c r="C19499" s="32" t="s">
        <v>1546</v>
      </c>
      <c r="D19499" s="34">
        <v>-67618.100000000006</v>
      </c>
      <c r="E19499" s="34">
        <v>-67618.100000000006</v>
      </c>
    </row>
    <row r="19500" spans="1:5" x14ac:dyDescent="0.25">
      <c r="A19500">
        <v>0</v>
      </c>
      <c r="B19500" s="35" t="str">
        <f t="shared" si="306"/>
        <v>24200901</v>
      </c>
      <c r="C19500" s="32" t="s">
        <v>1547</v>
      </c>
      <c r="D19500" s="34">
        <v>-164151.93</v>
      </c>
      <c r="E19500" s="34">
        <v>-164151.93</v>
      </c>
    </row>
    <row r="19501" spans="1:5" x14ac:dyDescent="0.25">
      <c r="A19501">
        <v>0</v>
      </c>
      <c r="B19501" s="35" t="str">
        <f t="shared" si="306"/>
        <v>24200911</v>
      </c>
      <c r="C19501" s="32" t="s">
        <v>1548</v>
      </c>
      <c r="D19501" s="34">
        <v>-16289.89</v>
      </c>
      <c r="E19501" s="34">
        <v>-16289.89</v>
      </c>
    </row>
    <row r="19502" spans="1:5" x14ac:dyDescent="0.25">
      <c r="A19502">
        <v>0</v>
      </c>
      <c r="B19502" s="35" t="str">
        <f t="shared" si="306"/>
        <v>24200921</v>
      </c>
      <c r="C19502" s="32" t="s">
        <v>1549</v>
      </c>
      <c r="D19502" s="34">
        <v>-2239518.56</v>
      </c>
      <c r="E19502" s="34">
        <v>-2239518.56</v>
      </c>
    </row>
    <row r="19503" spans="1:5" x14ac:dyDescent="0.25">
      <c r="A19503">
        <v>0</v>
      </c>
      <c r="B19503" s="35" t="str">
        <f t="shared" si="306"/>
        <v>24200931</v>
      </c>
      <c r="C19503" s="32" t="s">
        <v>1550</v>
      </c>
      <c r="D19503" s="34">
        <v>-237634.65</v>
      </c>
      <c r="E19503" s="34">
        <v>-205578.98</v>
      </c>
    </row>
    <row r="19504" spans="1:5" x14ac:dyDescent="0.25">
      <c r="A19504">
        <v>0</v>
      </c>
      <c r="B19504" s="35" t="str">
        <f t="shared" si="306"/>
        <v>24200941</v>
      </c>
      <c r="C19504" s="32" t="s">
        <v>1551</v>
      </c>
      <c r="D19504" s="34">
        <v>-68230.8</v>
      </c>
      <c r="E19504" s="34">
        <v>-68230.8</v>
      </c>
    </row>
    <row r="19505" spans="1:5" x14ac:dyDescent="0.25">
      <c r="A19505">
        <v>0</v>
      </c>
      <c r="B19505" s="35" t="str">
        <f t="shared" si="306"/>
        <v>24200951</v>
      </c>
      <c r="C19505" s="32" t="s">
        <v>1552</v>
      </c>
      <c r="D19505" s="34">
        <v>-203006.38</v>
      </c>
      <c r="E19505" s="34">
        <v>-202249.16</v>
      </c>
    </row>
    <row r="19506" spans="1:5" x14ac:dyDescent="0.25">
      <c r="A19506">
        <v>0</v>
      </c>
      <c r="B19506" s="35" t="str">
        <f t="shared" si="306"/>
        <v>24200961</v>
      </c>
      <c r="C19506" s="32" t="s">
        <v>1553</v>
      </c>
      <c r="D19506" s="34">
        <v>-3114455.47</v>
      </c>
      <c r="E19506" s="34">
        <v>-2842206.36</v>
      </c>
    </row>
    <row r="19507" spans="1:5" x14ac:dyDescent="0.25">
      <c r="A19507">
        <v>0</v>
      </c>
      <c r="B19507" s="35" t="str">
        <f t="shared" si="306"/>
        <v>24200971</v>
      </c>
      <c r="C19507" s="32" t="s">
        <v>1554</v>
      </c>
      <c r="D19507" s="34">
        <v>-70035.72</v>
      </c>
      <c r="E19507" s="34">
        <v>-71564</v>
      </c>
    </row>
    <row r="19508" spans="1:5" x14ac:dyDescent="0.25">
      <c r="A19508">
        <v>0</v>
      </c>
      <c r="B19508" s="35" t="str">
        <f t="shared" si="306"/>
        <v>24200991</v>
      </c>
      <c r="C19508" s="32" t="s">
        <v>1555</v>
      </c>
      <c r="D19508" s="34">
        <v>-32.51</v>
      </c>
      <c r="E19508" s="34">
        <v>-32.51</v>
      </c>
    </row>
    <row r="19509" spans="1:5" x14ac:dyDescent="0.25">
      <c r="A19509">
        <v>0</v>
      </c>
      <c r="B19509" s="35" t="str">
        <f t="shared" si="306"/>
        <v>24201031</v>
      </c>
      <c r="C19509" s="32" t="s">
        <v>1556</v>
      </c>
      <c r="D19509" s="34">
        <v>-101316.25</v>
      </c>
      <c r="E19509" s="34">
        <v>-102004.93</v>
      </c>
    </row>
    <row r="19510" spans="1:5" x14ac:dyDescent="0.25">
      <c r="A19510">
        <v>0</v>
      </c>
      <c r="B19510" s="35" t="str">
        <f t="shared" si="306"/>
        <v>24201041</v>
      </c>
      <c r="C19510" s="32" t="s">
        <v>1557</v>
      </c>
      <c r="D19510" s="34">
        <v>-31865.89</v>
      </c>
      <c r="E19510" s="34">
        <v>-32500.97</v>
      </c>
    </row>
    <row r="19511" spans="1:5" x14ac:dyDescent="0.25">
      <c r="A19511">
        <v>0</v>
      </c>
      <c r="B19511" s="35" t="str">
        <f t="shared" si="306"/>
        <v>24201111</v>
      </c>
      <c r="C19511" s="32" t="s">
        <v>1558</v>
      </c>
      <c r="D19511" s="33">
        <v>0</v>
      </c>
      <c r="E19511" s="33">
        <v>0</v>
      </c>
    </row>
    <row r="19512" spans="1:5" x14ac:dyDescent="0.25">
      <c r="A19512">
        <v>0</v>
      </c>
      <c r="B19512" s="35" t="str">
        <f t="shared" si="306"/>
        <v xml:space="preserve">F242    </v>
      </c>
      <c r="C19512" s="25" t="s">
        <v>1559</v>
      </c>
      <c r="D19512" s="27">
        <v>-24880750.469999999</v>
      </c>
      <c r="E19512" s="27">
        <v>-28894206.879999999</v>
      </c>
    </row>
    <row r="19513" spans="1:5" x14ac:dyDescent="0.25">
      <c r="A19513">
        <v>0</v>
      </c>
      <c r="B19513" s="35" t="str">
        <f t="shared" si="306"/>
        <v>F1-P112.</v>
      </c>
      <c r="C19513" s="25" t="s">
        <v>255</v>
      </c>
      <c r="D19513" s="27">
        <v>-24880750.469999999</v>
      </c>
      <c r="E19513" s="27">
        <v>-28894206.879999999</v>
      </c>
    </row>
    <row r="19514" spans="1:5" x14ac:dyDescent="0.25">
      <c r="A19514">
        <v>0</v>
      </c>
      <c r="B19514" s="35" t="str">
        <f t="shared" si="306"/>
        <v>24300013</v>
      </c>
      <c r="C19514" s="32" t="s">
        <v>1868</v>
      </c>
      <c r="D19514" s="34">
        <v>-665054.71999999997</v>
      </c>
      <c r="E19514" s="33">
        <v>0</v>
      </c>
    </row>
    <row r="19515" spans="1:5" x14ac:dyDescent="0.25">
      <c r="A19515">
        <v>0</v>
      </c>
      <c r="B19515" s="35" t="str">
        <f t="shared" si="306"/>
        <v>24300023</v>
      </c>
      <c r="C19515" s="32" t="s">
        <v>1560</v>
      </c>
      <c r="D19515" s="33">
        <v>0</v>
      </c>
      <c r="E19515" s="34">
        <v>-1380869.56</v>
      </c>
    </row>
    <row r="19516" spans="1:5" x14ac:dyDescent="0.25">
      <c r="A19516">
        <v>0</v>
      </c>
      <c r="B19516" s="35" t="str">
        <f t="shared" si="306"/>
        <v xml:space="preserve">F243    </v>
      </c>
      <c r="C19516" s="25" t="s">
        <v>1561</v>
      </c>
      <c r="D19516" s="27">
        <v>-665054.71999999997</v>
      </c>
      <c r="E19516" s="27">
        <v>-1380869.56</v>
      </c>
    </row>
    <row r="19517" spans="1:5" x14ac:dyDescent="0.25">
      <c r="A19517">
        <v>0</v>
      </c>
      <c r="B19517" s="35" t="str">
        <f t="shared" si="306"/>
        <v>F1-P112.</v>
      </c>
      <c r="C19517" s="25" t="s">
        <v>256</v>
      </c>
      <c r="D19517" s="27">
        <v>-665054.71999999997</v>
      </c>
      <c r="E19517" s="27">
        <v>-1380869.56</v>
      </c>
    </row>
    <row r="19518" spans="1:5" x14ac:dyDescent="0.25">
      <c r="A19518">
        <v>0</v>
      </c>
      <c r="B19518" s="35" t="str">
        <f t="shared" si="306"/>
        <v>24400001</v>
      </c>
      <c r="C19518" s="32" t="s">
        <v>1562</v>
      </c>
      <c r="D19518" s="34">
        <v>-30997296.890000001</v>
      </c>
      <c r="E19518" s="34">
        <v>-29338119.989999998</v>
      </c>
    </row>
    <row r="19519" spans="1:5" x14ac:dyDescent="0.25">
      <c r="A19519">
        <v>0</v>
      </c>
      <c r="B19519" s="35" t="str">
        <f t="shared" si="306"/>
        <v>24400002</v>
      </c>
      <c r="C19519" s="32" t="s">
        <v>1563</v>
      </c>
      <c r="D19519" s="34">
        <v>-13172212.289999999</v>
      </c>
      <c r="E19519" s="34">
        <v>-14693221.49</v>
      </c>
    </row>
    <row r="19520" spans="1:5" x14ac:dyDescent="0.25">
      <c r="A19520">
        <v>0</v>
      </c>
      <c r="B19520" s="35" t="str">
        <f t="shared" si="306"/>
        <v>24400011</v>
      </c>
      <c r="C19520" s="32" t="s">
        <v>1564</v>
      </c>
      <c r="D19520" s="34">
        <v>-10331786.85</v>
      </c>
      <c r="E19520" s="34">
        <v>-10897306.34</v>
      </c>
    </row>
    <row r="19521" spans="1:5" x14ac:dyDescent="0.25">
      <c r="A19521">
        <v>0</v>
      </c>
      <c r="B19521" s="35" t="str">
        <f t="shared" si="306"/>
        <v>24400012</v>
      </c>
      <c r="C19521" s="32" t="s">
        <v>1565</v>
      </c>
      <c r="D19521" s="34">
        <v>-5928762.4100000001</v>
      </c>
      <c r="E19521" s="34">
        <v>-7339556.2400000002</v>
      </c>
    </row>
    <row r="19522" spans="1:5" x14ac:dyDescent="0.25">
      <c r="A19522">
        <v>0</v>
      </c>
      <c r="B19522" s="35" t="str">
        <f t="shared" si="306"/>
        <v xml:space="preserve">F244    </v>
      </c>
      <c r="C19522" s="25" t="s">
        <v>1566</v>
      </c>
      <c r="D19522" s="27">
        <v>-60430058.439999998</v>
      </c>
      <c r="E19522" s="27">
        <v>-62268204.060000002</v>
      </c>
    </row>
    <row r="19523" spans="1:5" x14ac:dyDescent="0.25">
      <c r="A19523">
        <v>0</v>
      </c>
      <c r="B19523" s="35" t="str">
        <f t="shared" si="306"/>
        <v>F1-P112.</v>
      </c>
      <c r="C19523" s="25" t="s">
        <v>257</v>
      </c>
      <c r="D19523" s="27">
        <v>-60430058.439999998</v>
      </c>
      <c r="E19523" s="27">
        <v>-62268204.060000002</v>
      </c>
    </row>
    <row r="19524" spans="1:5" x14ac:dyDescent="0.25">
      <c r="A19524">
        <v>0</v>
      </c>
      <c r="B19524" s="35" t="str">
        <f t="shared" si="306"/>
        <v>F1-P112.</v>
      </c>
      <c r="C19524" s="30" t="s">
        <v>1567</v>
      </c>
      <c r="D19524" s="38">
        <v>-888501950</v>
      </c>
      <c r="E19524" s="38">
        <v>-575972708.61000001</v>
      </c>
    </row>
    <row r="19525" spans="1:5" x14ac:dyDescent="0.25">
      <c r="A19525">
        <v>0</v>
      </c>
      <c r="B19525" s="35" t="str">
        <f t="shared" si="306"/>
        <v>25200161</v>
      </c>
      <c r="C19525" s="32" t="s">
        <v>1568</v>
      </c>
      <c r="D19525" s="34">
        <v>-6870960.6200000001</v>
      </c>
      <c r="E19525" s="34">
        <v>-8155859</v>
      </c>
    </row>
    <row r="19526" spans="1:5" x14ac:dyDescent="0.25">
      <c r="A19526">
        <v>0</v>
      </c>
      <c r="B19526" s="35" t="str">
        <f t="shared" si="306"/>
        <v>25200171</v>
      </c>
      <c r="C19526" s="32" t="s">
        <v>1569</v>
      </c>
      <c r="D19526" s="34">
        <v>-18832792.969999999</v>
      </c>
      <c r="E19526" s="34">
        <v>-20842325.420000002</v>
      </c>
    </row>
    <row r="19527" spans="1:5" x14ac:dyDescent="0.25">
      <c r="A19527">
        <v>0</v>
      </c>
      <c r="B19527" s="35" t="str">
        <f t="shared" si="306"/>
        <v>25200181</v>
      </c>
      <c r="C19527" s="32" t="s">
        <v>1570</v>
      </c>
      <c r="D19527" s="34">
        <v>-35393314.5</v>
      </c>
      <c r="E19527" s="34">
        <v>-40074737.200000003</v>
      </c>
    </row>
    <row r="19528" spans="1:5" x14ac:dyDescent="0.25">
      <c r="A19528">
        <v>0</v>
      </c>
      <c r="B19528" s="35" t="str">
        <f t="shared" si="306"/>
        <v>25200202</v>
      </c>
      <c r="C19528" s="32" t="s">
        <v>1571</v>
      </c>
      <c r="D19528" s="34">
        <v>-18790109.739999998</v>
      </c>
      <c r="E19528" s="34">
        <v>-19934845.370000001</v>
      </c>
    </row>
    <row r="19529" spans="1:5" x14ac:dyDescent="0.25">
      <c r="A19529">
        <v>0</v>
      </c>
      <c r="B19529" s="35" t="str">
        <f t="shared" si="306"/>
        <v>25200222</v>
      </c>
      <c r="C19529" s="32" t="s">
        <v>1572</v>
      </c>
      <c r="D19529" s="34">
        <v>-2300126.9900000002</v>
      </c>
      <c r="E19529" s="34">
        <v>-2327911.9900000002</v>
      </c>
    </row>
    <row r="19530" spans="1:5" x14ac:dyDescent="0.25">
      <c r="A19530">
        <v>0</v>
      </c>
      <c r="B19530" s="35" t="str">
        <f t="shared" si="306"/>
        <v xml:space="preserve">F252    </v>
      </c>
      <c r="C19530" s="25" t="s">
        <v>1573</v>
      </c>
      <c r="D19530" s="27">
        <v>-82187304.819999993</v>
      </c>
      <c r="E19530" s="27">
        <v>-91335678.980000004</v>
      </c>
    </row>
    <row r="19531" spans="1:5" x14ac:dyDescent="0.25">
      <c r="A19531">
        <v>0</v>
      </c>
      <c r="B19531" s="35" t="str">
        <f t="shared" si="306"/>
        <v>F1-P112.</v>
      </c>
      <c r="C19531" s="25" t="s">
        <v>258</v>
      </c>
      <c r="D19531" s="27">
        <v>-82187304.819999993</v>
      </c>
      <c r="E19531" s="27">
        <v>-91335678.980000004</v>
      </c>
    </row>
    <row r="19532" spans="1:5" x14ac:dyDescent="0.25">
      <c r="A19532">
        <v>0</v>
      </c>
      <c r="B19532" s="35" t="str">
        <f t="shared" si="306"/>
        <v>25500002</v>
      </c>
      <c r="C19532" s="32" t="s">
        <v>1574</v>
      </c>
      <c r="D19532" s="34">
        <v>-8165809</v>
      </c>
      <c r="E19532" s="34">
        <v>-8165809</v>
      </c>
    </row>
    <row r="19533" spans="1:5" x14ac:dyDescent="0.25">
      <c r="A19533">
        <v>0</v>
      </c>
      <c r="B19533" s="35" t="str">
        <f t="shared" si="306"/>
        <v>25500022</v>
      </c>
      <c r="C19533" s="32" t="s">
        <v>1575</v>
      </c>
      <c r="D19533" s="34">
        <v>8165809</v>
      </c>
      <c r="E19533" s="34">
        <v>8165809</v>
      </c>
    </row>
    <row r="19534" spans="1:5" x14ac:dyDescent="0.25">
      <c r="A19534">
        <v>0</v>
      </c>
      <c r="B19534" s="35" t="str">
        <f t="shared" si="306"/>
        <v xml:space="preserve">F255    </v>
      </c>
      <c r="C19534" s="25" t="s">
        <v>1576</v>
      </c>
      <c r="D19534" s="26">
        <v>0</v>
      </c>
      <c r="E19534" s="26">
        <v>0</v>
      </c>
    </row>
    <row r="19535" spans="1:5" x14ac:dyDescent="0.25">
      <c r="A19535">
        <v>0</v>
      </c>
      <c r="B19535" s="35" t="str">
        <f t="shared" si="306"/>
        <v>F1-P112.</v>
      </c>
      <c r="C19535" s="25" t="s">
        <v>259</v>
      </c>
      <c r="D19535" s="26">
        <v>0</v>
      </c>
      <c r="E19535" s="26">
        <v>0</v>
      </c>
    </row>
    <row r="19536" spans="1:5" x14ac:dyDescent="0.25">
      <c r="A19536">
        <v>0</v>
      </c>
      <c r="B19536" s="35" t="str">
        <f t="shared" si="306"/>
        <v>25600072</v>
      </c>
      <c r="C19536" s="32" t="s">
        <v>1869</v>
      </c>
      <c r="D19536" s="34">
        <v>-92024.8</v>
      </c>
      <c r="E19536" s="34">
        <v>-92024.8</v>
      </c>
    </row>
    <row r="19537" spans="1:5" x14ac:dyDescent="0.25">
      <c r="A19537">
        <v>0</v>
      </c>
      <c r="B19537" s="35" t="str">
        <f t="shared" si="306"/>
        <v>25600081</v>
      </c>
      <c r="C19537" s="32" t="s">
        <v>1577</v>
      </c>
      <c r="D19537" s="34">
        <v>-4001866.78</v>
      </c>
      <c r="E19537" s="34">
        <v>-4065866.37</v>
      </c>
    </row>
    <row r="19538" spans="1:5" x14ac:dyDescent="0.25">
      <c r="A19538">
        <v>0</v>
      </c>
      <c r="B19538" s="35" t="str">
        <f t="shared" si="306"/>
        <v>25600102</v>
      </c>
      <c r="C19538" s="32" t="s">
        <v>1870</v>
      </c>
      <c r="D19538" s="34">
        <v>108130.86</v>
      </c>
      <c r="E19538" s="34">
        <v>139055.4</v>
      </c>
    </row>
    <row r="19539" spans="1:5" x14ac:dyDescent="0.25">
      <c r="A19539">
        <v>0</v>
      </c>
      <c r="B19539" s="35" t="str">
        <f t="shared" si="306"/>
        <v>25600111</v>
      </c>
      <c r="C19539" s="32" t="s">
        <v>1871</v>
      </c>
      <c r="D19539" s="34">
        <v>1102999.43</v>
      </c>
      <c r="E19539" s="34">
        <v>1419503.27</v>
      </c>
    </row>
    <row r="19540" spans="1:5" x14ac:dyDescent="0.25">
      <c r="A19540">
        <v>0</v>
      </c>
      <c r="B19540" s="35" t="str">
        <f t="shared" si="306"/>
        <v>25600121</v>
      </c>
      <c r="C19540" s="32" t="s">
        <v>1578</v>
      </c>
      <c r="D19540" s="33">
        <v>0</v>
      </c>
      <c r="E19540" s="33">
        <v>0</v>
      </c>
    </row>
    <row r="19541" spans="1:5" x14ac:dyDescent="0.25">
      <c r="A19541">
        <v>0</v>
      </c>
      <c r="B19541" s="35" t="str">
        <f t="shared" si="306"/>
        <v>25600122</v>
      </c>
      <c r="C19541" s="32" t="s">
        <v>1579</v>
      </c>
      <c r="D19541" s="33">
        <v>0</v>
      </c>
      <c r="E19541" s="33">
        <v>0</v>
      </c>
    </row>
    <row r="19542" spans="1:5" x14ac:dyDescent="0.25">
      <c r="A19542">
        <v>0</v>
      </c>
      <c r="B19542" s="35" t="str">
        <f t="shared" si="306"/>
        <v xml:space="preserve">F256    </v>
      </c>
      <c r="C19542" s="25" t="s">
        <v>1580</v>
      </c>
      <c r="D19542" s="27">
        <v>-2882761.29</v>
      </c>
      <c r="E19542" s="27">
        <v>-2599332.5</v>
      </c>
    </row>
    <row r="19543" spans="1:5" x14ac:dyDescent="0.25">
      <c r="A19543">
        <v>0</v>
      </c>
      <c r="B19543" s="35" t="str">
        <f t="shared" si="306"/>
        <v>F1-P112.</v>
      </c>
      <c r="C19543" s="25" t="s">
        <v>260</v>
      </c>
      <c r="D19543" s="27">
        <v>-2882761.29</v>
      </c>
      <c r="E19543" s="27">
        <v>-2599332.5</v>
      </c>
    </row>
    <row r="19544" spans="1:5" x14ac:dyDescent="0.25">
      <c r="A19544">
        <v>0</v>
      </c>
      <c r="B19544" s="35" t="str">
        <f t="shared" si="306"/>
        <v>25300001</v>
      </c>
      <c r="C19544" s="32" t="s">
        <v>1583</v>
      </c>
      <c r="D19544" s="34">
        <v>-55105.58</v>
      </c>
      <c r="E19544" s="34">
        <v>-28038.639999999999</v>
      </c>
    </row>
    <row r="19545" spans="1:5" x14ac:dyDescent="0.25">
      <c r="A19545">
        <v>0</v>
      </c>
      <c r="B19545" s="35" t="str">
        <f t="shared" si="306"/>
        <v>25300011</v>
      </c>
      <c r="C19545" s="32" t="s">
        <v>1584</v>
      </c>
      <c r="D19545" s="34">
        <v>-5000</v>
      </c>
      <c r="E19545" s="34">
        <v>-5000</v>
      </c>
    </row>
    <row r="19546" spans="1:5" x14ac:dyDescent="0.25">
      <c r="A19546">
        <v>0</v>
      </c>
      <c r="B19546" s="35" t="str">
        <f t="shared" si="306"/>
        <v>25300033</v>
      </c>
      <c r="C19546" s="32" t="s">
        <v>1586</v>
      </c>
      <c r="D19546" s="34">
        <v>-8101359.9199999999</v>
      </c>
      <c r="E19546" s="34">
        <v>-7390949.1100000003</v>
      </c>
    </row>
    <row r="19547" spans="1:5" x14ac:dyDescent="0.25">
      <c r="A19547">
        <v>0</v>
      </c>
      <c r="B19547" s="35" t="str">
        <f t="shared" ref="B19547:B19610" si="307">LEFT(C19547,8)</f>
        <v>25300071</v>
      </c>
      <c r="C19547" s="32" t="s">
        <v>1587</v>
      </c>
      <c r="D19547" s="34">
        <v>-197205295</v>
      </c>
      <c r="E19547" s="34">
        <v>-197205295</v>
      </c>
    </row>
    <row r="19548" spans="1:5" x14ac:dyDescent="0.25">
      <c r="A19548">
        <v>0</v>
      </c>
      <c r="B19548" s="35" t="str">
        <f t="shared" si="307"/>
        <v>25300081</v>
      </c>
      <c r="C19548" s="32" t="s">
        <v>1588</v>
      </c>
      <c r="D19548" s="34">
        <v>-1000</v>
      </c>
      <c r="E19548" s="34">
        <v>-1000</v>
      </c>
    </row>
    <row r="19549" spans="1:5" x14ac:dyDescent="0.25">
      <c r="A19549">
        <v>0</v>
      </c>
      <c r="B19549" s="35" t="str">
        <f t="shared" si="307"/>
        <v>25300091</v>
      </c>
      <c r="C19549" s="32" t="s">
        <v>1589</v>
      </c>
      <c r="D19549" s="34">
        <v>-1596532.39</v>
      </c>
      <c r="E19549" s="34">
        <v>-1161114.49</v>
      </c>
    </row>
    <row r="19550" spans="1:5" x14ac:dyDescent="0.25">
      <c r="A19550">
        <v>0</v>
      </c>
      <c r="B19550" s="35" t="str">
        <f t="shared" si="307"/>
        <v>25300121</v>
      </c>
      <c r="C19550" s="32" t="s">
        <v>1590</v>
      </c>
      <c r="D19550" s="34">
        <v>-401436.45</v>
      </c>
      <c r="E19550" s="34">
        <v>-291953.78999999998</v>
      </c>
    </row>
    <row r="19551" spans="1:5" x14ac:dyDescent="0.25">
      <c r="A19551">
        <v>0</v>
      </c>
      <c r="B19551" s="35" t="str">
        <f t="shared" si="307"/>
        <v>25300141</v>
      </c>
      <c r="C19551" s="32" t="s">
        <v>1591</v>
      </c>
      <c r="D19551" s="34">
        <v>-3352645.08</v>
      </c>
      <c r="E19551" s="34">
        <v>-3764517.74</v>
      </c>
    </row>
    <row r="19552" spans="1:5" x14ac:dyDescent="0.25">
      <c r="A19552">
        <v>0</v>
      </c>
      <c r="B19552" s="35" t="str">
        <f t="shared" si="307"/>
        <v>25300151</v>
      </c>
      <c r="C19552" s="32" t="s">
        <v>1592</v>
      </c>
      <c r="D19552" s="34">
        <v>-10612285.640000001</v>
      </c>
      <c r="E19552" s="34">
        <v>-11039921.08</v>
      </c>
    </row>
    <row r="19553" spans="1:5" x14ac:dyDescent="0.25">
      <c r="A19553">
        <v>0</v>
      </c>
      <c r="B19553" s="35" t="str">
        <f t="shared" si="307"/>
        <v>25300153</v>
      </c>
      <c r="C19553" s="32" t="s">
        <v>1593</v>
      </c>
      <c r="D19553" s="34">
        <v>-75000</v>
      </c>
      <c r="E19553" s="34">
        <v>-50000</v>
      </c>
    </row>
    <row r="19554" spans="1:5" x14ac:dyDescent="0.25">
      <c r="A19554">
        <v>0</v>
      </c>
      <c r="B19554" s="35" t="str">
        <f t="shared" si="307"/>
        <v>25300161</v>
      </c>
      <c r="C19554" s="32" t="s">
        <v>1594</v>
      </c>
      <c r="D19554" s="34">
        <v>-493553.66</v>
      </c>
      <c r="E19554" s="34">
        <v>-497861.64</v>
      </c>
    </row>
    <row r="19555" spans="1:5" x14ac:dyDescent="0.25">
      <c r="A19555">
        <v>0</v>
      </c>
      <c r="B19555" s="35" t="str">
        <f t="shared" si="307"/>
        <v>25300181</v>
      </c>
      <c r="C19555" s="32" t="s">
        <v>1595</v>
      </c>
      <c r="D19555" s="34">
        <v>-4188711.21</v>
      </c>
      <c r="E19555" s="34">
        <v>-4112682.29</v>
      </c>
    </row>
    <row r="19556" spans="1:5" x14ac:dyDescent="0.25">
      <c r="A19556">
        <v>0</v>
      </c>
      <c r="B19556" s="35" t="str">
        <f t="shared" si="307"/>
        <v>25300201</v>
      </c>
      <c r="C19556" s="32" t="s">
        <v>1596</v>
      </c>
      <c r="D19556" s="34">
        <v>-5625665</v>
      </c>
      <c r="E19556" s="34">
        <v>-5487329</v>
      </c>
    </row>
    <row r="19557" spans="1:5" x14ac:dyDescent="0.25">
      <c r="A19557">
        <v>0</v>
      </c>
      <c r="B19557" s="35" t="str">
        <f t="shared" si="307"/>
        <v>25300212</v>
      </c>
      <c r="C19557" s="32" t="s">
        <v>1597</v>
      </c>
      <c r="D19557" s="34">
        <v>-8957972.5500000007</v>
      </c>
      <c r="E19557" s="34">
        <v>-8939980.3499999996</v>
      </c>
    </row>
    <row r="19558" spans="1:5" x14ac:dyDescent="0.25">
      <c r="A19558">
        <v>0</v>
      </c>
      <c r="B19558" s="35" t="str">
        <f t="shared" si="307"/>
        <v>25300281</v>
      </c>
      <c r="C19558" s="32" t="s">
        <v>1598</v>
      </c>
      <c r="D19558" s="34">
        <v>-506260</v>
      </c>
      <c r="E19558" s="34">
        <v>-506260</v>
      </c>
    </row>
    <row r="19559" spans="1:5" x14ac:dyDescent="0.25">
      <c r="A19559">
        <v>0</v>
      </c>
      <c r="B19559" s="35" t="str">
        <f t="shared" si="307"/>
        <v>25300293</v>
      </c>
      <c r="C19559" s="32" t="s">
        <v>1599</v>
      </c>
      <c r="D19559" s="34">
        <v>-10424796</v>
      </c>
      <c r="E19559" s="34">
        <v>-8616310.4299999997</v>
      </c>
    </row>
    <row r="19560" spans="1:5" x14ac:dyDescent="0.25">
      <c r="A19560">
        <v>0</v>
      </c>
      <c r="B19560" s="35" t="str">
        <f t="shared" si="307"/>
        <v>25300323</v>
      </c>
      <c r="C19560" s="32" t="s">
        <v>1600</v>
      </c>
      <c r="D19560" s="34">
        <v>-40622.36</v>
      </c>
      <c r="E19560" s="34">
        <v>-33747.379999999997</v>
      </c>
    </row>
    <row r="19561" spans="1:5" x14ac:dyDescent="0.25">
      <c r="A19561">
        <v>0</v>
      </c>
      <c r="B19561" s="35" t="str">
        <f t="shared" si="307"/>
        <v>25300343</v>
      </c>
      <c r="C19561" s="32" t="s">
        <v>1601</v>
      </c>
      <c r="D19561" s="34">
        <v>-2481898.29</v>
      </c>
      <c r="E19561" s="34">
        <v>-2460776.06</v>
      </c>
    </row>
    <row r="19562" spans="1:5" x14ac:dyDescent="0.25">
      <c r="A19562">
        <v>0</v>
      </c>
      <c r="B19562" s="35" t="str">
        <f t="shared" si="307"/>
        <v>25300353</v>
      </c>
      <c r="C19562" s="32" t="s">
        <v>1602</v>
      </c>
      <c r="D19562" s="34">
        <v>-4821852.2</v>
      </c>
      <c r="E19562" s="34">
        <v>-4192928</v>
      </c>
    </row>
    <row r="19563" spans="1:5" x14ac:dyDescent="0.25">
      <c r="A19563">
        <v>0</v>
      </c>
      <c r="B19563" s="35" t="str">
        <f t="shared" si="307"/>
        <v>25300363</v>
      </c>
      <c r="C19563" s="32" t="s">
        <v>1603</v>
      </c>
      <c r="D19563" s="34">
        <v>-1029278.91</v>
      </c>
      <c r="E19563" s="34">
        <v>-704243.37</v>
      </c>
    </row>
    <row r="19564" spans="1:5" x14ac:dyDescent="0.25">
      <c r="A19564">
        <v>0</v>
      </c>
      <c r="B19564" s="35" t="str">
        <f t="shared" si="307"/>
        <v>25300371</v>
      </c>
      <c r="C19564" s="32" t="s">
        <v>1604</v>
      </c>
      <c r="D19564" s="33">
        <v>0</v>
      </c>
      <c r="E19564" s="34">
        <v>-5910919.0499999998</v>
      </c>
    </row>
    <row r="19565" spans="1:5" x14ac:dyDescent="0.25">
      <c r="A19565">
        <v>0</v>
      </c>
      <c r="B19565" s="35" t="str">
        <f t="shared" si="307"/>
        <v>25300413</v>
      </c>
      <c r="C19565" s="32" t="s">
        <v>1605</v>
      </c>
      <c r="D19565" s="34">
        <v>-385017.8</v>
      </c>
      <c r="E19565" s="34">
        <v>-263433.2</v>
      </c>
    </row>
    <row r="19566" spans="1:5" x14ac:dyDescent="0.25">
      <c r="A19566">
        <v>0</v>
      </c>
      <c r="B19566" s="35" t="str">
        <f t="shared" si="307"/>
        <v>25300443</v>
      </c>
      <c r="C19566" s="32" t="s">
        <v>1606</v>
      </c>
      <c r="D19566" s="34">
        <v>-619811.46</v>
      </c>
      <c r="E19566" s="34">
        <v>-550943.57999999996</v>
      </c>
    </row>
    <row r="19567" spans="1:5" x14ac:dyDescent="0.25">
      <c r="A19567">
        <v>0</v>
      </c>
      <c r="B19567" s="35" t="str">
        <f t="shared" si="307"/>
        <v>25300503</v>
      </c>
      <c r="C19567" s="32" t="s">
        <v>1608</v>
      </c>
      <c r="D19567" s="34">
        <v>-9451.14</v>
      </c>
      <c r="E19567" s="34">
        <v>-3214.45</v>
      </c>
    </row>
    <row r="19568" spans="1:5" x14ac:dyDescent="0.25">
      <c r="A19568">
        <v>0</v>
      </c>
      <c r="B19568" s="35" t="str">
        <f t="shared" si="307"/>
        <v>25300513</v>
      </c>
      <c r="C19568" s="32" t="s">
        <v>1609</v>
      </c>
      <c r="D19568" s="33">
        <v>0</v>
      </c>
      <c r="E19568" s="33">
        <v>0</v>
      </c>
    </row>
    <row r="19569" spans="1:5" x14ac:dyDescent="0.25">
      <c r="A19569">
        <v>0</v>
      </c>
      <c r="B19569" s="35" t="str">
        <f t="shared" si="307"/>
        <v>25300541</v>
      </c>
      <c r="C19569" s="32" t="s">
        <v>1610</v>
      </c>
      <c r="D19569" s="34">
        <v>-4542436.4800000004</v>
      </c>
      <c r="E19569" s="34">
        <v>-3941043.19</v>
      </c>
    </row>
    <row r="19570" spans="1:5" x14ac:dyDescent="0.25">
      <c r="A19570">
        <v>0</v>
      </c>
      <c r="B19570" s="35" t="str">
        <f t="shared" si="307"/>
        <v>25300553</v>
      </c>
      <c r="C19570" s="32" t="s">
        <v>1611</v>
      </c>
      <c r="D19570" s="34">
        <v>-3248.63</v>
      </c>
      <c r="E19570" s="33">
        <v>0</v>
      </c>
    </row>
    <row r="19571" spans="1:5" x14ac:dyDescent="0.25">
      <c r="A19571">
        <v>0</v>
      </c>
      <c r="B19571" s="35" t="str">
        <f t="shared" si="307"/>
        <v>25300561</v>
      </c>
      <c r="C19571" s="32" t="s">
        <v>1612</v>
      </c>
      <c r="D19571" s="34">
        <v>-8018182</v>
      </c>
      <c r="E19571" s="34">
        <v>-8047782</v>
      </c>
    </row>
    <row r="19572" spans="1:5" x14ac:dyDescent="0.25">
      <c r="A19572">
        <v>0</v>
      </c>
      <c r="B19572" s="35" t="str">
        <f t="shared" si="307"/>
        <v>25300581</v>
      </c>
      <c r="C19572" s="32" t="s">
        <v>1613</v>
      </c>
      <c r="D19572" s="34">
        <v>-5816651.3600000003</v>
      </c>
      <c r="E19572" s="34">
        <v>-5816651.3600000003</v>
      </c>
    </row>
    <row r="19573" spans="1:5" x14ac:dyDescent="0.25">
      <c r="A19573">
        <v>0</v>
      </c>
      <c r="B19573" s="35" t="str">
        <f t="shared" si="307"/>
        <v>25300582</v>
      </c>
      <c r="C19573" s="32" t="s">
        <v>1614</v>
      </c>
      <c r="D19573" s="34">
        <v>-2506054.4</v>
      </c>
      <c r="E19573" s="34">
        <v>-2506054.4</v>
      </c>
    </row>
    <row r="19574" spans="1:5" x14ac:dyDescent="0.25">
      <c r="A19574">
        <v>0</v>
      </c>
      <c r="B19574" s="35" t="str">
        <f t="shared" si="307"/>
        <v>25300591</v>
      </c>
      <c r="C19574" s="32" t="s">
        <v>1615</v>
      </c>
      <c r="D19574" s="34">
        <v>5816651.3600000003</v>
      </c>
      <c r="E19574" s="34">
        <v>5816651.3600000003</v>
      </c>
    </row>
    <row r="19575" spans="1:5" x14ac:dyDescent="0.25">
      <c r="A19575">
        <v>0</v>
      </c>
      <c r="B19575" s="35" t="str">
        <f t="shared" si="307"/>
        <v>25300592</v>
      </c>
      <c r="C19575" s="32" t="s">
        <v>1616</v>
      </c>
      <c r="D19575" s="34">
        <v>2506054.4</v>
      </c>
      <c r="E19575" s="34">
        <v>2506054.4</v>
      </c>
    </row>
    <row r="19576" spans="1:5" x14ac:dyDescent="0.25">
      <c r="A19576">
        <v>0</v>
      </c>
      <c r="B19576" s="35" t="str">
        <f t="shared" si="307"/>
        <v>25300602</v>
      </c>
      <c r="C19576" s="32" t="s">
        <v>1872</v>
      </c>
      <c r="D19576" s="34">
        <v>-7517481.7000000002</v>
      </c>
      <c r="E19576" s="33">
        <v>0</v>
      </c>
    </row>
    <row r="19577" spans="1:5" x14ac:dyDescent="0.25">
      <c r="A19577">
        <v>0</v>
      </c>
      <c r="B19577" s="35" t="str">
        <f t="shared" si="307"/>
        <v>25300611</v>
      </c>
      <c r="C19577" s="32" t="s">
        <v>1617</v>
      </c>
      <c r="D19577" s="34">
        <v>-61453331.560000002</v>
      </c>
      <c r="E19577" s="34">
        <v>-60980358.170000002</v>
      </c>
    </row>
    <row r="19578" spans="1:5" x14ac:dyDescent="0.25">
      <c r="A19578">
        <v>0</v>
      </c>
      <c r="B19578" s="35" t="str">
        <f t="shared" si="307"/>
        <v>25300621</v>
      </c>
      <c r="C19578" s="32" t="s">
        <v>1618</v>
      </c>
      <c r="D19578" s="34">
        <v>-7316160</v>
      </c>
      <c r="E19578" s="34">
        <v>-6873798.2400000002</v>
      </c>
    </row>
    <row r="19579" spans="1:5" x14ac:dyDescent="0.25">
      <c r="A19579">
        <v>0</v>
      </c>
      <c r="B19579" s="35" t="str">
        <f t="shared" si="307"/>
        <v>25300663</v>
      </c>
      <c r="C19579" s="32" t="s">
        <v>1873</v>
      </c>
      <c r="D19579" s="34">
        <v>-40533.32</v>
      </c>
      <c r="E19579" s="34">
        <v>-18424.28</v>
      </c>
    </row>
    <row r="19580" spans="1:5" x14ac:dyDescent="0.25">
      <c r="A19580">
        <v>0</v>
      </c>
      <c r="B19580" s="35" t="str">
        <f t="shared" si="307"/>
        <v>25300731</v>
      </c>
      <c r="C19580" s="32" t="s">
        <v>1619</v>
      </c>
      <c r="D19580" s="34">
        <v>-15154.75</v>
      </c>
      <c r="E19580" s="34">
        <v>-15154.75</v>
      </c>
    </row>
    <row r="19581" spans="1:5" x14ac:dyDescent="0.25">
      <c r="A19581">
        <v>0</v>
      </c>
      <c r="B19581" s="35" t="str">
        <f t="shared" si="307"/>
        <v>25300733</v>
      </c>
      <c r="C19581" s="32" t="s">
        <v>1620</v>
      </c>
      <c r="D19581" s="34">
        <v>-50468.17</v>
      </c>
      <c r="E19581" s="34">
        <v>-50468.17</v>
      </c>
    </row>
    <row r="19582" spans="1:5" x14ac:dyDescent="0.25">
      <c r="A19582">
        <v>0</v>
      </c>
      <c r="B19582" s="35" t="str">
        <f t="shared" si="307"/>
        <v>25300741</v>
      </c>
      <c r="C19582" s="32" t="s">
        <v>1874</v>
      </c>
      <c r="D19582" s="34">
        <v>-1257407</v>
      </c>
      <c r="E19582" s="33">
        <v>0</v>
      </c>
    </row>
    <row r="19583" spans="1:5" x14ac:dyDescent="0.25">
      <c r="A19583">
        <v>0</v>
      </c>
      <c r="B19583" s="35" t="str">
        <f t="shared" si="307"/>
        <v>25300742</v>
      </c>
      <c r="C19583" s="32" t="s">
        <v>1875</v>
      </c>
      <c r="D19583" s="34">
        <v>-19589757</v>
      </c>
      <c r="E19583" s="33">
        <v>0</v>
      </c>
    </row>
    <row r="19584" spans="1:5" x14ac:dyDescent="0.25">
      <c r="A19584">
        <v>0</v>
      </c>
      <c r="B19584" s="35" t="str">
        <f t="shared" si="307"/>
        <v>25300761</v>
      </c>
      <c r="C19584" s="32" t="s">
        <v>1621</v>
      </c>
      <c r="D19584" s="34">
        <v>-156092.45000000001</v>
      </c>
      <c r="E19584" s="34">
        <v>-142613.81</v>
      </c>
    </row>
    <row r="19585" spans="1:5" x14ac:dyDescent="0.25">
      <c r="A19585">
        <v>0</v>
      </c>
      <c r="B19585" s="35" t="str">
        <f t="shared" si="307"/>
        <v>25300771</v>
      </c>
      <c r="C19585" s="32" t="s">
        <v>1622</v>
      </c>
      <c r="D19585" s="34">
        <v>-6040806.1600000001</v>
      </c>
      <c r="E19585" s="34">
        <v>-6675741.9699999997</v>
      </c>
    </row>
    <row r="19586" spans="1:5" x14ac:dyDescent="0.25">
      <c r="A19586">
        <v>0</v>
      </c>
      <c r="B19586" s="35" t="str">
        <f t="shared" si="307"/>
        <v>25301073</v>
      </c>
      <c r="C19586" s="32" t="s">
        <v>1624</v>
      </c>
      <c r="D19586" s="33">
        <v>0</v>
      </c>
      <c r="E19586" s="34">
        <v>-711.51</v>
      </c>
    </row>
    <row r="19587" spans="1:5" x14ac:dyDescent="0.25">
      <c r="A19587">
        <v>0</v>
      </c>
      <c r="B19587" s="35" t="str">
        <f t="shared" si="307"/>
        <v>25301151</v>
      </c>
      <c r="C19587" s="32" t="s">
        <v>1625</v>
      </c>
      <c r="D19587" s="34">
        <v>-1533693.07</v>
      </c>
      <c r="E19587" s="34">
        <v>-1263041.29</v>
      </c>
    </row>
    <row r="19588" spans="1:5" x14ac:dyDescent="0.25">
      <c r="A19588">
        <v>0</v>
      </c>
      <c r="B19588" s="35" t="str">
        <f t="shared" si="307"/>
        <v>25301203</v>
      </c>
      <c r="C19588" s="32" t="s">
        <v>1877</v>
      </c>
      <c r="D19588" s="34">
        <v>-84544.53</v>
      </c>
      <c r="E19588" s="34">
        <v>-38429.550000000003</v>
      </c>
    </row>
    <row r="19589" spans="1:5" x14ac:dyDescent="0.25">
      <c r="A19589">
        <v>0</v>
      </c>
      <c r="B19589" s="35" t="str">
        <f t="shared" si="307"/>
        <v>25301213</v>
      </c>
      <c r="C19589" s="32" t="s">
        <v>1626</v>
      </c>
      <c r="D19589" s="34">
        <v>-675825</v>
      </c>
      <c r="E19589" s="34">
        <v>-675825</v>
      </c>
    </row>
    <row r="19590" spans="1:5" x14ac:dyDescent="0.25">
      <c r="A19590">
        <v>0</v>
      </c>
      <c r="B19590" s="35" t="str">
        <f t="shared" si="307"/>
        <v>25302221</v>
      </c>
      <c r="C19590" s="32" t="s">
        <v>1627</v>
      </c>
      <c r="D19590" s="34">
        <v>-3802700.45</v>
      </c>
      <c r="E19590" s="34">
        <v>-2640567.7799999998</v>
      </c>
    </row>
    <row r="19591" spans="1:5" x14ac:dyDescent="0.25">
      <c r="A19591">
        <v>0</v>
      </c>
      <c r="B19591" s="35" t="str">
        <f t="shared" si="307"/>
        <v>25302222</v>
      </c>
      <c r="C19591" s="32" t="s">
        <v>1628</v>
      </c>
      <c r="D19591" s="34">
        <v>-7474754.0700000003</v>
      </c>
      <c r="E19591" s="34">
        <v>-9718790.1500000004</v>
      </c>
    </row>
    <row r="19592" spans="1:5" x14ac:dyDescent="0.25">
      <c r="A19592">
        <v>0</v>
      </c>
      <c r="B19592" s="35" t="str">
        <f t="shared" si="307"/>
        <v>25302223</v>
      </c>
      <c r="C19592" s="32" t="s">
        <v>1629</v>
      </c>
      <c r="D19592" s="34">
        <v>-7734211</v>
      </c>
      <c r="E19592" s="34">
        <v>-7599685</v>
      </c>
    </row>
    <row r="19593" spans="1:5" x14ac:dyDescent="0.25">
      <c r="A19593">
        <v>0</v>
      </c>
      <c r="B19593" s="35" t="str">
        <f t="shared" si="307"/>
        <v>25303001</v>
      </c>
      <c r="C19593" s="32" t="s">
        <v>1630</v>
      </c>
      <c r="D19593" s="33">
        <v>0</v>
      </c>
      <c r="E19593" s="33">
        <v>0</v>
      </c>
    </row>
    <row r="19594" spans="1:5" x14ac:dyDescent="0.25">
      <c r="A19594">
        <v>0</v>
      </c>
      <c r="B19594" s="35" t="str">
        <f t="shared" si="307"/>
        <v>25303041</v>
      </c>
      <c r="C19594" s="32" t="s">
        <v>1632</v>
      </c>
      <c r="D19594" s="33">
        <v>0</v>
      </c>
      <c r="E19594" s="33">
        <v>0</v>
      </c>
    </row>
    <row r="19595" spans="1:5" x14ac:dyDescent="0.25">
      <c r="A19595">
        <v>0</v>
      </c>
      <c r="B19595" s="35" t="str">
        <f t="shared" si="307"/>
        <v>25303061</v>
      </c>
      <c r="C19595" s="32" t="s">
        <v>1633</v>
      </c>
      <c r="D19595" s="33">
        <v>0</v>
      </c>
      <c r="E19595" s="33">
        <v>0</v>
      </c>
    </row>
    <row r="19596" spans="1:5" x14ac:dyDescent="0.25">
      <c r="A19596">
        <v>0</v>
      </c>
      <c r="B19596" s="35" t="str">
        <f t="shared" si="307"/>
        <v xml:space="preserve">F253    </v>
      </c>
      <c r="C19596" s="25" t="s">
        <v>1634</v>
      </c>
      <c r="D19596" s="27">
        <v>-398297337.98000002</v>
      </c>
      <c r="E19596" s="27">
        <v>-371900853.50999999</v>
      </c>
    </row>
    <row r="19597" spans="1:5" x14ac:dyDescent="0.25">
      <c r="A19597">
        <v>0</v>
      </c>
      <c r="B19597" s="35" t="str">
        <f t="shared" si="307"/>
        <v>F1-P112.</v>
      </c>
      <c r="C19597" s="25" t="s">
        <v>261</v>
      </c>
      <c r="D19597" s="27">
        <v>-398297337.98000002</v>
      </c>
      <c r="E19597" s="27">
        <v>-371900853.50999999</v>
      </c>
    </row>
    <row r="19598" spans="1:5" x14ac:dyDescent="0.25">
      <c r="A19598">
        <v>0</v>
      </c>
      <c r="B19598" s="35" t="str">
        <f t="shared" si="307"/>
        <v>25400002</v>
      </c>
      <c r="C19598" s="32" t="s">
        <v>1635</v>
      </c>
      <c r="D19598" s="33">
        <v>0</v>
      </c>
      <c r="E19598" s="33">
        <v>0</v>
      </c>
    </row>
    <row r="19599" spans="1:5" x14ac:dyDescent="0.25">
      <c r="A19599">
        <v>0</v>
      </c>
      <c r="B19599" s="35" t="str">
        <f t="shared" si="307"/>
        <v>25400012</v>
      </c>
      <c r="C19599" s="32" t="s">
        <v>1636</v>
      </c>
      <c r="D19599" s="33">
        <v>0</v>
      </c>
      <c r="E19599" s="33">
        <v>0</v>
      </c>
    </row>
    <row r="19600" spans="1:5" x14ac:dyDescent="0.25">
      <c r="A19600">
        <v>0</v>
      </c>
      <c r="B19600" s="35" t="str">
        <f t="shared" si="307"/>
        <v>25400101</v>
      </c>
      <c r="C19600" s="32" t="s">
        <v>1637</v>
      </c>
      <c r="D19600" s="34">
        <v>-14839.08</v>
      </c>
      <c r="E19600" s="34">
        <v>-8011.56</v>
      </c>
    </row>
    <row r="19601" spans="1:5" x14ac:dyDescent="0.25">
      <c r="A19601">
        <v>0</v>
      </c>
      <c r="B19601" s="35" t="str">
        <f t="shared" si="307"/>
        <v>25400111</v>
      </c>
      <c r="C19601" s="32" t="s">
        <v>1638</v>
      </c>
      <c r="D19601" s="34">
        <v>-3324.19</v>
      </c>
      <c r="E19601" s="34">
        <v>-1795.49</v>
      </c>
    </row>
    <row r="19602" spans="1:5" x14ac:dyDescent="0.25">
      <c r="A19602">
        <v>0</v>
      </c>
      <c r="B19602" s="35" t="str">
        <f t="shared" si="307"/>
        <v>25400181</v>
      </c>
      <c r="C19602" s="32" t="s">
        <v>1639</v>
      </c>
      <c r="D19602" s="34">
        <v>-3933468</v>
      </c>
      <c r="E19602" s="34">
        <v>-3420414</v>
      </c>
    </row>
    <row r="19603" spans="1:5" x14ac:dyDescent="0.25">
      <c r="A19603">
        <v>0</v>
      </c>
      <c r="B19603" s="35" t="str">
        <f t="shared" si="307"/>
        <v>25400182</v>
      </c>
      <c r="C19603" s="32" t="s">
        <v>1640</v>
      </c>
      <c r="D19603" s="34">
        <v>-2104032</v>
      </c>
      <c r="E19603" s="34">
        <v>-1829586</v>
      </c>
    </row>
    <row r="19604" spans="1:5" x14ac:dyDescent="0.25">
      <c r="A19604">
        <v>0</v>
      </c>
      <c r="B19604" s="35" t="str">
        <f t="shared" si="307"/>
        <v>25400191</v>
      </c>
      <c r="C19604" s="32" t="s">
        <v>1641</v>
      </c>
      <c r="D19604" s="34">
        <v>-985648.42</v>
      </c>
      <c r="E19604" s="34">
        <v>-716835.34</v>
      </c>
    </row>
    <row r="19605" spans="1:5" x14ac:dyDescent="0.25">
      <c r="A19605">
        <v>0</v>
      </c>
      <c r="B19605" s="35" t="str">
        <f t="shared" si="307"/>
        <v>25400201</v>
      </c>
      <c r="C19605" s="32" t="s">
        <v>1642</v>
      </c>
      <c r="D19605" s="34">
        <v>-718978.02</v>
      </c>
      <c r="E19605" s="34">
        <v>-522893.16</v>
      </c>
    </row>
    <row r="19606" spans="1:5" x14ac:dyDescent="0.25">
      <c r="A19606">
        <v>0</v>
      </c>
      <c r="B19606" s="35" t="str">
        <f t="shared" si="307"/>
        <v>25400221</v>
      </c>
      <c r="C19606" s="32" t="s">
        <v>1643</v>
      </c>
      <c r="D19606" s="34">
        <v>-38517.519999999997</v>
      </c>
      <c r="E19606" s="34">
        <v>-575191.76</v>
      </c>
    </row>
    <row r="19607" spans="1:5" x14ac:dyDescent="0.25">
      <c r="A19607">
        <v>0</v>
      </c>
      <c r="B19607" s="35" t="str">
        <f t="shared" si="307"/>
        <v>25400261</v>
      </c>
      <c r="C19607" s="32" t="s">
        <v>1644</v>
      </c>
      <c r="D19607" s="34">
        <v>-93615823</v>
      </c>
      <c r="E19607" s="34">
        <v>-93615823</v>
      </c>
    </row>
    <row r="19608" spans="1:5" x14ac:dyDescent="0.25">
      <c r="A19608">
        <v>0</v>
      </c>
      <c r="B19608" s="35" t="str">
        <f t="shared" si="307"/>
        <v>25400291</v>
      </c>
      <c r="C19608" s="32" t="s">
        <v>1645</v>
      </c>
      <c r="D19608" s="34">
        <v>-16676.3</v>
      </c>
      <c r="E19608" s="34">
        <v>-15551.14</v>
      </c>
    </row>
    <row r="19609" spans="1:5" x14ac:dyDescent="0.25">
      <c r="A19609">
        <v>0</v>
      </c>
      <c r="B19609" s="35" t="str">
        <f t="shared" si="307"/>
        <v>25400301</v>
      </c>
      <c r="C19609" s="32" t="s">
        <v>1646</v>
      </c>
      <c r="D19609" s="34">
        <v>1605.6</v>
      </c>
      <c r="E19609" s="34">
        <v>2837.66</v>
      </c>
    </row>
    <row r="19610" spans="1:5" x14ac:dyDescent="0.25">
      <c r="A19610">
        <v>0</v>
      </c>
      <c r="B19610" s="35" t="str">
        <f t="shared" si="307"/>
        <v>25400311</v>
      </c>
      <c r="C19610" s="32" t="s">
        <v>1647</v>
      </c>
      <c r="D19610" s="34">
        <v>-5903.64</v>
      </c>
      <c r="E19610" s="34">
        <v>-18277.68</v>
      </c>
    </row>
    <row r="19611" spans="1:5" x14ac:dyDescent="0.25">
      <c r="A19611">
        <v>0</v>
      </c>
      <c r="B19611" s="35" t="str">
        <f t="shared" ref="B19611:B19674" si="308">LEFT(C19611,8)</f>
        <v>25400321</v>
      </c>
      <c r="C19611" s="32" t="s">
        <v>1648</v>
      </c>
      <c r="D19611" s="34">
        <v>-44005.74</v>
      </c>
      <c r="E19611" s="34">
        <v>-76804.25</v>
      </c>
    </row>
    <row r="19612" spans="1:5" x14ac:dyDescent="0.25">
      <c r="A19612">
        <v>0</v>
      </c>
      <c r="B19612" s="35" t="str">
        <f t="shared" si="308"/>
        <v>25400331</v>
      </c>
      <c r="C19612" s="32" t="s">
        <v>1649</v>
      </c>
      <c r="D19612" s="34">
        <v>-496288.48</v>
      </c>
      <c r="E19612" s="34">
        <v>-664037.05000000005</v>
      </c>
    </row>
    <row r="19613" spans="1:5" x14ac:dyDescent="0.25">
      <c r="A19613">
        <v>0</v>
      </c>
      <c r="B19613" s="35" t="str">
        <f t="shared" si="308"/>
        <v>25400341</v>
      </c>
      <c r="C19613" s="32" t="s">
        <v>1650</v>
      </c>
      <c r="D19613" s="34">
        <v>-11335549.890000001</v>
      </c>
      <c r="E19613" s="33">
        <v>0</v>
      </c>
    </row>
    <row r="19614" spans="1:5" x14ac:dyDescent="0.25">
      <c r="A19614">
        <v>0</v>
      </c>
      <c r="B19614" s="35" t="str">
        <f t="shared" si="308"/>
        <v>25400342</v>
      </c>
      <c r="C19614" s="32" t="s">
        <v>1878</v>
      </c>
      <c r="D19614" s="34">
        <v>-2898559.57</v>
      </c>
      <c r="E19614" s="33">
        <v>0</v>
      </c>
    </row>
    <row r="19615" spans="1:5" x14ac:dyDescent="0.25">
      <c r="A19615">
        <v>0</v>
      </c>
      <c r="B19615" s="35" t="str">
        <f t="shared" si="308"/>
        <v>25400352</v>
      </c>
      <c r="C19615" s="32" t="s">
        <v>1879</v>
      </c>
      <c r="D19615" s="34">
        <v>-34198.32</v>
      </c>
      <c r="E19615" s="34">
        <v>-1179963.4099999999</v>
      </c>
    </row>
    <row r="19616" spans="1:5" x14ac:dyDescent="0.25">
      <c r="A19616">
        <v>0</v>
      </c>
      <c r="B19616" s="35" t="str">
        <f t="shared" si="308"/>
        <v>25400381</v>
      </c>
      <c r="C19616" s="32" t="s">
        <v>1880</v>
      </c>
      <c r="D19616" s="34">
        <v>-1259438.0900000001</v>
      </c>
      <c r="E19616" s="34">
        <v>-146873.96</v>
      </c>
    </row>
    <row r="19617" spans="1:5" x14ac:dyDescent="0.25">
      <c r="A19617">
        <v>0</v>
      </c>
      <c r="B19617" s="35" t="str">
        <f t="shared" si="308"/>
        <v>25400391</v>
      </c>
      <c r="C19617" s="32" t="s">
        <v>1758</v>
      </c>
      <c r="D19617" s="34">
        <v>-920232.24</v>
      </c>
      <c r="E19617" s="34">
        <v>-194666.99</v>
      </c>
    </row>
    <row r="19618" spans="1:5" x14ac:dyDescent="0.25">
      <c r="A19618">
        <v>0</v>
      </c>
      <c r="B19618" s="35" t="str">
        <f t="shared" si="308"/>
        <v>25400392</v>
      </c>
      <c r="C19618" s="32" t="s">
        <v>1652</v>
      </c>
      <c r="D19618" s="34">
        <v>-2100000</v>
      </c>
      <c r="E19618" s="34">
        <v>-5800000</v>
      </c>
    </row>
    <row r="19619" spans="1:5" x14ac:dyDescent="0.25">
      <c r="A19619">
        <v>0</v>
      </c>
      <c r="B19619" s="35" t="str">
        <f t="shared" si="308"/>
        <v>25400431</v>
      </c>
      <c r="C19619" s="32" t="s">
        <v>1881</v>
      </c>
      <c r="D19619" s="34">
        <v>28955.84</v>
      </c>
      <c r="E19619" s="34">
        <v>29638</v>
      </c>
    </row>
    <row r="19620" spans="1:5" x14ac:dyDescent="0.25">
      <c r="A19620">
        <v>0</v>
      </c>
      <c r="B19620" s="35" t="str">
        <f t="shared" si="308"/>
        <v>25400441</v>
      </c>
      <c r="C19620" s="32" t="s">
        <v>1882</v>
      </c>
      <c r="D19620" s="34">
        <v>-34554.36</v>
      </c>
      <c r="E19620" s="34">
        <v>-33980.720000000001</v>
      </c>
    </row>
    <row r="19621" spans="1:5" x14ac:dyDescent="0.25">
      <c r="A19621">
        <v>0</v>
      </c>
      <c r="B19621" s="35" t="str">
        <f t="shared" si="308"/>
        <v>25400451</v>
      </c>
      <c r="C19621" s="32" t="s">
        <v>1654</v>
      </c>
      <c r="D19621" s="33">
        <v>0</v>
      </c>
      <c r="E19621" s="34">
        <v>-17159.560000000001</v>
      </c>
    </row>
    <row r="19622" spans="1:5" x14ac:dyDescent="0.25">
      <c r="A19622">
        <v>0</v>
      </c>
      <c r="B19622" s="35" t="str">
        <f t="shared" si="308"/>
        <v>25400461</v>
      </c>
      <c r="C19622" s="32" t="s">
        <v>1655</v>
      </c>
      <c r="D19622" s="33">
        <v>0</v>
      </c>
      <c r="E19622" s="34">
        <v>-4541.24</v>
      </c>
    </row>
    <row r="19623" spans="1:5" x14ac:dyDescent="0.25">
      <c r="A19623">
        <v>0</v>
      </c>
      <c r="B19623" s="35" t="str">
        <f t="shared" si="308"/>
        <v>25400471</v>
      </c>
      <c r="C19623" s="32" t="s">
        <v>1656</v>
      </c>
      <c r="D19623" s="34">
        <v>-48866.33</v>
      </c>
      <c r="E19623" s="34">
        <v>-636374.73</v>
      </c>
    </row>
    <row r="19624" spans="1:5" x14ac:dyDescent="0.25">
      <c r="A19624">
        <v>0</v>
      </c>
      <c r="B19624" s="35" t="str">
        <f t="shared" si="308"/>
        <v>25400481</v>
      </c>
      <c r="C19624" s="32" t="s">
        <v>1657</v>
      </c>
      <c r="D19624" s="33">
        <v>0</v>
      </c>
      <c r="E19624" s="34">
        <v>-199367.54</v>
      </c>
    </row>
    <row r="19625" spans="1:5" x14ac:dyDescent="0.25">
      <c r="A19625">
        <v>0</v>
      </c>
      <c r="B19625" s="35" t="str">
        <f t="shared" si="308"/>
        <v>25400491</v>
      </c>
      <c r="C19625" s="32" t="s">
        <v>1658</v>
      </c>
      <c r="D19625" s="34">
        <v>-3040076</v>
      </c>
      <c r="E19625" s="34">
        <v>-2210966</v>
      </c>
    </row>
    <row r="19626" spans="1:5" x14ac:dyDescent="0.25">
      <c r="A19626">
        <v>0</v>
      </c>
      <c r="B19626" s="35" t="str">
        <f t="shared" si="308"/>
        <v>25400501</v>
      </c>
      <c r="C19626" s="32" t="s">
        <v>1659</v>
      </c>
      <c r="D19626" s="34">
        <v>-880053</v>
      </c>
      <c r="E19626" s="34">
        <v>-640041</v>
      </c>
    </row>
    <row r="19627" spans="1:5" x14ac:dyDescent="0.25">
      <c r="A19627">
        <v>0</v>
      </c>
      <c r="B19627" s="35" t="str">
        <f t="shared" si="308"/>
        <v>25400521</v>
      </c>
      <c r="C19627" s="32" t="s">
        <v>1660</v>
      </c>
      <c r="D19627" s="34">
        <v>-11200000</v>
      </c>
      <c r="E19627" s="33">
        <v>0</v>
      </c>
    </row>
    <row r="19628" spans="1:5" x14ac:dyDescent="0.25">
      <c r="A19628">
        <v>0</v>
      </c>
      <c r="B19628" s="35" t="str">
        <f t="shared" si="308"/>
        <v>25400601</v>
      </c>
      <c r="C19628" s="32" t="s">
        <v>1661</v>
      </c>
      <c r="D19628" s="33">
        <v>0</v>
      </c>
      <c r="E19628" s="33">
        <v>0</v>
      </c>
    </row>
    <row r="19629" spans="1:5" x14ac:dyDescent="0.25">
      <c r="A19629">
        <v>0</v>
      </c>
      <c r="B19629" s="35" t="str">
        <f t="shared" si="308"/>
        <v>25400631</v>
      </c>
      <c r="C19629" s="32" t="s">
        <v>1663</v>
      </c>
      <c r="D19629" s="33">
        <v>0</v>
      </c>
      <c r="E19629" s="33">
        <v>0</v>
      </c>
    </row>
    <row r="19630" spans="1:5" x14ac:dyDescent="0.25">
      <c r="A19630">
        <v>0</v>
      </c>
      <c r="B19630" s="35" t="str">
        <f t="shared" si="308"/>
        <v>25400641</v>
      </c>
      <c r="C19630" s="32" t="s">
        <v>1664</v>
      </c>
      <c r="D19630" s="33">
        <v>0</v>
      </c>
      <c r="E19630" s="33">
        <v>0</v>
      </c>
    </row>
    <row r="19631" spans="1:5" x14ac:dyDescent="0.25">
      <c r="A19631">
        <v>0</v>
      </c>
      <c r="B19631" s="35" t="str">
        <f t="shared" si="308"/>
        <v>25400651</v>
      </c>
      <c r="C19631" s="32" t="s">
        <v>1665</v>
      </c>
      <c r="D19631" s="33">
        <v>0</v>
      </c>
      <c r="E19631" s="33">
        <v>0</v>
      </c>
    </row>
    <row r="19632" spans="1:5" x14ac:dyDescent="0.25">
      <c r="A19632">
        <v>0</v>
      </c>
      <c r="B19632" s="35" t="str">
        <f t="shared" si="308"/>
        <v>25400661</v>
      </c>
      <c r="C19632" s="32" t="s">
        <v>1666</v>
      </c>
      <c r="D19632" s="33">
        <v>0</v>
      </c>
      <c r="E19632" s="33">
        <v>0</v>
      </c>
    </row>
    <row r="19633" spans="1:5" x14ac:dyDescent="0.25">
      <c r="A19633">
        <v>0</v>
      </c>
      <c r="B19633" s="35" t="str">
        <f t="shared" si="308"/>
        <v>25400691</v>
      </c>
      <c r="C19633" s="32" t="s">
        <v>1668</v>
      </c>
      <c r="D19633" s="33">
        <v>0</v>
      </c>
      <c r="E19633" s="33">
        <v>0</v>
      </c>
    </row>
    <row r="19634" spans="1:5" x14ac:dyDescent="0.25">
      <c r="A19634">
        <v>0</v>
      </c>
      <c r="B19634" s="35" t="str">
        <f t="shared" si="308"/>
        <v>25400692</v>
      </c>
      <c r="C19634" s="32" t="s">
        <v>1669</v>
      </c>
      <c r="D19634" s="33">
        <v>0</v>
      </c>
      <c r="E19634" s="33">
        <v>0</v>
      </c>
    </row>
    <row r="19635" spans="1:5" x14ac:dyDescent="0.25">
      <c r="A19635">
        <v>0</v>
      </c>
      <c r="B19635" s="35" t="str">
        <f t="shared" si="308"/>
        <v>25400701</v>
      </c>
      <c r="C19635" s="32" t="s">
        <v>1670</v>
      </c>
      <c r="D19635" s="33">
        <v>0</v>
      </c>
      <c r="E19635" s="33">
        <v>0</v>
      </c>
    </row>
    <row r="19636" spans="1:5" x14ac:dyDescent="0.25">
      <c r="A19636">
        <v>0</v>
      </c>
      <c r="B19636" s="35" t="str">
        <f t="shared" si="308"/>
        <v>25400711</v>
      </c>
      <c r="C19636" s="32" t="s">
        <v>1671</v>
      </c>
      <c r="D19636" s="33">
        <v>0</v>
      </c>
      <c r="E19636" s="33">
        <v>0</v>
      </c>
    </row>
    <row r="19637" spans="1:5" x14ac:dyDescent="0.25">
      <c r="A19637">
        <v>0</v>
      </c>
      <c r="B19637" s="35" t="str">
        <f t="shared" si="308"/>
        <v>25400721</v>
      </c>
      <c r="C19637" s="32" t="s">
        <v>1672</v>
      </c>
      <c r="D19637" s="33">
        <v>0</v>
      </c>
      <c r="E19637" s="33">
        <v>0</v>
      </c>
    </row>
    <row r="19638" spans="1:5" x14ac:dyDescent="0.25">
      <c r="A19638">
        <v>0</v>
      </c>
      <c r="B19638" s="35" t="str">
        <f t="shared" si="308"/>
        <v>25400741</v>
      </c>
      <c r="C19638" s="32" t="s">
        <v>1673</v>
      </c>
      <c r="D19638" s="33">
        <v>0</v>
      </c>
      <c r="E19638" s="33">
        <v>0</v>
      </c>
    </row>
    <row r="19639" spans="1:5" x14ac:dyDescent="0.25">
      <c r="A19639">
        <v>0</v>
      </c>
      <c r="B19639" s="35" t="str">
        <f t="shared" si="308"/>
        <v>25400751</v>
      </c>
      <c r="C19639" s="32" t="s">
        <v>1674</v>
      </c>
      <c r="D19639" s="33">
        <v>0</v>
      </c>
      <c r="E19639" s="33">
        <v>0</v>
      </c>
    </row>
    <row r="19640" spans="1:5" x14ac:dyDescent="0.25">
      <c r="A19640">
        <v>0</v>
      </c>
      <c r="B19640" s="35" t="str">
        <f t="shared" si="308"/>
        <v>25400761</v>
      </c>
      <c r="C19640" s="32" t="s">
        <v>1675</v>
      </c>
      <c r="D19640" s="33">
        <v>0</v>
      </c>
      <c r="E19640" s="33">
        <v>0</v>
      </c>
    </row>
    <row r="19641" spans="1:5" x14ac:dyDescent="0.25">
      <c r="A19641">
        <v>0</v>
      </c>
      <c r="B19641" s="35" t="str">
        <f t="shared" si="308"/>
        <v>25400771</v>
      </c>
      <c r="C19641" s="32" t="s">
        <v>1676</v>
      </c>
      <c r="D19641" s="33">
        <v>0</v>
      </c>
      <c r="E19641" s="33">
        <v>0</v>
      </c>
    </row>
    <row r="19642" spans="1:5" x14ac:dyDescent="0.25">
      <c r="A19642">
        <v>0</v>
      </c>
      <c r="B19642" s="35" t="str">
        <f t="shared" si="308"/>
        <v>25400801</v>
      </c>
      <c r="C19642" s="32" t="s">
        <v>1677</v>
      </c>
      <c r="D19642" s="33">
        <v>0</v>
      </c>
      <c r="E19642" s="33">
        <v>0</v>
      </c>
    </row>
    <row r="19643" spans="1:5" x14ac:dyDescent="0.25">
      <c r="A19643">
        <v>0</v>
      </c>
      <c r="B19643" s="35" t="str">
        <f t="shared" si="308"/>
        <v>25400802</v>
      </c>
      <c r="C19643" s="32" t="s">
        <v>1678</v>
      </c>
      <c r="D19643" s="33">
        <v>0</v>
      </c>
      <c r="E19643" s="33">
        <v>0</v>
      </c>
    </row>
    <row r="19644" spans="1:5" x14ac:dyDescent="0.25">
      <c r="A19644">
        <v>0</v>
      </c>
      <c r="B19644" s="35" t="str">
        <f t="shared" si="308"/>
        <v xml:space="preserve">F254    </v>
      </c>
      <c r="C19644" s="25" t="s">
        <v>1682</v>
      </c>
      <c r="D19644" s="27">
        <v>-135698470.75</v>
      </c>
      <c r="E19644" s="27">
        <v>-112496679.92</v>
      </c>
    </row>
    <row r="19645" spans="1:5" x14ac:dyDescent="0.25">
      <c r="A19645">
        <v>0</v>
      </c>
      <c r="B19645" s="35" t="str">
        <f t="shared" si="308"/>
        <v>F1-P112.</v>
      </c>
      <c r="C19645" s="25" t="s">
        <v>262</v>
      </c>
      <c r="D19645" s="27">
        <v>-135698470.75</v>
      </c>
      <c r="E19645" s="27">
        <v>-112496679.92</v>
      </c>
    </row>
    <row r="19646" spans="1:5" x14ac:dyDescent="0.25">
      <c r="A19646">
        <v>0</v>
      </c>
      <c r="B19646" s="35" t="str">
        <f t="shared" si="308"/>
        <v>28200002</v>
      </c>
      <c r="C19646" s="32" t="s">
        <v>1683</v>
      </c>
      <c r="D19646" s="34">
        <v>-533721068.02999997</v>
      </c>
      <c r="E19646" s="34">
        <v>-551693975.94000006</v>
      </c>
    </row>
    <row r="19647" spans="1:5" x14ac:dyDescent="0.25">
      <c r="A19647">
        <v>0</v>
      </c>
      <c r="B19647" s="35" t="str">
        <f t="shared" si="308"/>
        <v>28200013</v>
      </c>
      <c r="C19647" s="32" t="s">
        <v>1684</v>
      </c>
      <c r="D19647" s="34">
        <v>-49274358.609999999</v>
      </c>
      <c r="E19647" s="34">
        <v>-75107884.700000003</v>
      </c>
    </row>
    <row r="19648" spans="1:5" x14ac:dyDescent="0.25">
      <c r="A19648">
        <v>0</v>
      </c>
      <c r="B19648" s="35" t="str">
        <f t="shared" si="308"/>
        <v>28200121</v>
      </c>
      <c r="C19648" s="32" t="s">
        <v>1685</v>
      </c>
      <c r="D19648" s="34">
        <v>-1309412170.9400001</v>
      </c>
      <c r="E19648" s="34">
        <v>-1351925130.46</v>
      </c>
    </row>
    <row r="19649" spans="1:5" x14ac:dyDescent="0.25">
      <c r="A19649">
        <v>0</v>
      </c>
      <c r="B19649" s="35" t="str">
        <f t="shared" si="308"/>
        <v xml:space="preserve">F282    </v>
      </c>
      <c r="C19649" s="25" t="s">
        <v>267</v>
      </c>
      <c r="D19649" s="27">
        <v>-1892407597.5799999</v>
      </c>
      <c r="E19649" s="27">
        <v>-1978726991.0999999</v>
      </c>
    </row>
    <row r="19650" spans="1:5" x14ac:dyDescent="0.25">
      <c r="A19650">
        <v>0</v>
      </c>
      <c r="B19650" s="35" t="str">
        <f t="shared" si="308"/>
        <v>28300031</v>
      </c>
      <c r="C19650" s="32" t="s">
        <v>1687</v>
      </c>
      <c r="D19650" s="34">
        <v>-10708723.4</v>
      </c>
      <c r="E19650" s="34">
        <v>-3237799.41</v>
      </c>
    </row>
    <row r="19651" spans="1:5" x14ac:dyDescent="0.25">
      <c r="A19651">
        <v>0</v>
      </c>
      <c r="B19651" s="35" t="str">
        <f t="shared" si="308"/>
        <v>28300033</v>
      </c>
      <c r="C19651" s="32" t="s">
        <v>1688</v>
      </c>
      <c r="D19651" s="34">
        <v>-72918009.930000007</v>
      </c>
      <c r="E19651" s="34">
        <v>-77702901.930000007</v>
      </c>
    </row>
    <row r="19652" spans="1:5" x14ac:dyDescent="0.25">
      <c r="A19652">
        <v>0</v>
      </c>
      <c r="B19652" s="35" t="str">
        <f t="shared" si="308"/>
        <v>28300041</v>
      </c>
      <c r="C19652" s="32" t="s">
        <v>1689</v>
      </c>
      <c r="D19652" s="34">
        <v>-2052584.82</v>
      </c>
      <c r="E19652" s="34">
        <v>-1048253.7</v>
      </c>
    </row>
    <row r="19653" spans="1:5" x14ac:dyDescent="0.25">
      <c r="A19653">
        <v>0</v>
      </c>
      <c r="B19653" s="35" t="str">
        <f t="shared" si="308"/>
        <v>28300043</v>
      </c>
      <c r="C19653" s="32" t="s">
        <v>1690</v>
      </c>
      <c r="D19653" s="34">
        <v>-14743843.1</v>
      </c>
      <c r="E19653" s="34">
        <v>-14264345.43</v>
      </c>
    </row>
    <row r="19654" spans="1:5" x14ac:dyDescent="0.25">
      <c r="A19654">
        <v>0</v>
      </c>
      <c r="B19654" s="35" t="str">
        <f t="shared" si="308"/>
        <v>28300081</v>
      </c>
      <c r="C19654" s="32" t="s">
        <v>1691</v>
      </c>
      <c r="D19654" s="34">
        <v>-4919888.4000000004</v>
      </c>
      <c r="E19654" s="34">
        <v>-4799589.9000000004</v>
      </c>
    </row>
    <row r="19655" spans="1:5" x14ac:dyDescent="0.25">
      <c r="A19655">
        <v>0</v>
      </c>
      <c r="B19655" s="35" t="str">
        <f t="shared" si="308"/>
        <v>28300091</v>
      </c>
      <c r="C19655" s="32" t="s">
        <v>1692</v>
      </c>
      <c r="D19655" s="34">
        <v>-1696642.4</v>
      </c>
      <c r="E19655" s="34">
        <v>-1233920</v>
      </c>
    </row>
    <row r="19656" spans="1:5" x14ac:dyDescent="0.25">
      <c r="A19656">
        <v>0</v>
      </c>
      <c r="B19656" s="35" t="str">
        <f t="shared" si="308"/>
        <v>28300101</v>
      </c>
      <c r="C19656" s="32" t="s">
        <v>1693</v>
      </c>
      <c r="D19656" s="33">
        <v>0</v>
      </c>
      <c r="E19656" s="33">
        <v>0</v>
      </c>
    </row>
    <row r="19657" spans="1:5" x14ac:dyDescent="0.25">
      <c r="A19657">
        <v>0</v>
      </c>
      <c r="B19657" s="35" t="str">
        <f t="shared" si="308"/>
        <v>28300152</v>
      </c>
      <c r="C19657" s="32" t="s">
        <v>1694</v>
      </c>
      <c r="D19657" s="34">
        <v>-8310671.6699999999</v>
      </c>
      <c r="E19657" s="34">
        <v>-2389432.7200000002</v>
      </c>
    </row>
    <row r="19658" spans="1:5" x14ac:dyDescent="0.25">
      <c r="A19658">
        <v>0</v>
      </c>
      <c r="B19658" s="35" t="str">
        <f t="shared" si="308"/>
        <v>28300162</v>
      </c>
      <c r="C19658" s="32" t="s">
        <v>1695</v>
      </c>
      <c r="D19658" s="34">
        <v>-1005788.06</v>
      </c>
      <c r="E19658" s="34">
        <v>-528565.81000000006</v>
      </c>
    </row>
    <row r="19659" spans="1:5" x14ac:dyDescent="0.25">
      <c r="A19659">
        <v>0</v>
      </c>
      <c r="B19659" s="35" t="str">
        <f t="shared" si="308"/>
        <v>28300211</v>
      </c>
      <c r="C19659" s="32" t="s">
        <v>1696</v>
      </c>
      <c r="D19659" s="34">
        <v>-24463549.23</v>
      </c>
      <c r="E19659" s="34">
        <v>-21755004.93</v>
      </c>
    </row>
    <row r="19660" spans="1:5" x14ac:dyDescent="0.25">
      <c r="A19660">
        <v>0</v>
      </c>
      <c r="B19660" s="35" t="str">
        <f t="shared" si="308"/>
        <v>28300221</v>
      </c>
      <c r="C19660" s="32" t="s">
        <v>1698</v>
      </c>
      <c r="D19660" s="34">
        <v>-6364985.4299999997</v>
      </c>
      <c r="E19660" s="34">
        <v>-6364985.4299999997</v>
      </c>
    </row>
    <row r="19661" spans="1:5" x14ac:dyDescent="0.25">
      <c r="A19661">
        <v>0</v>
      </c>
      <c r="B19661" s="35" t="str">
        <f t="shared" si="308"/>
        <v>28300232</v>
      </c>
      <c r="C19661" s="32" t="s">
        <v>1699</v>
      </c>
      <c r="D19661" s="34">
        <v>-0.01</v>
      </c>
      <c r="E19661" s="34">
        <v>-4793473.68</v>
      </c>
    </row>
    <row r="19662" spans="1:5" x14ac:dyDescent="0.25">
      <c r="A19662">
        <v>0</v>
      </c>
      <c r="B19662" s="35" t="str">
        <f t="shared" si="308"/>
        <v>28300252</v>
      </c>
      <c r="C19662" s="32" t="s">
        <v>1700</v>
      </c>
      <c r="D19662" s="34">
        <v>-7953132.9500000002</v>
      </c>
      <c r="E19662" s="34">
        <v>-8381288.9000000004</v>
      </c>
    </row>
    <row r="19663" spans="1:5" x14ac:dyDescent="0.25">
      <c r="A19663">
        <v>0</v>
      </c>
      <c r="B19663" s="35" t="str">
        <f t="shared" si="308"/>
        <v>28300262</v>
      </c>
      <c r="C19663" s="32" t="s">
        <v>1701</v>
      </c>
      <c r="D19663" s="34">
        <v>-3006114.97</v>
      </c>
      <c r="E19663" s="34">
        <v>-2049957.76</v>
      </c>
    </row>
    <row r="19664" spans="1:5" x14ac:dyDescent="0.25">
      <c r="A19664">
        <v>0</v>
      </c>
      <c r="B19664" s="35" t="str">
        <f t="shared" si="308"/>
        <v>28300311</v>
      </c>
      <c r="C19664" s="32" t="s">
        <v>1702</v>
      </c>
      <c r="D19664" s="34">
        <v>-8455227.6999999993</v>
      </c>
      <c r="E19664" s="34">
        <v>-8455227.6999999993</v>
      </c>
    </row>
    <row r="19665" spans="1:5" x14ac:dyDescent="0.25">
      <c r="A19665">
        <v>0</v>
      </c>
      <c r="B19665" s="35" t="str">
        <f t="shared" si="308"/>
        <v>28300361</v>
      </c>
      <c r="C19665" s="32" t="s">
        <v>1703</v>
      </c>
      <c r="D19665" s="34">
        <v>-70264584.579999998</v>
      </c>
      <c r="E19665" s="34">
        <v>-69724158.5</v>
      </c>
    </row>
    <row r="19666" spans="1:5" x14ac:dyDescent="0.25">
      <c r="A19666">
        <v>0</v>
      </c>
      <c r="B19666" s="35" t="str">
        <f t="shared" si="308"/>
        <v>28300362</v>
      </c>
      <c r="C19666" s="32" t="s">
        <v>1704</v>
      </c>
      <c r="D19666" s="34">
        <v>-1252850.99</v>
      </c>
      <c r="E19666" s="34">
        <v>-1360673.36</v>
      </c>
    </row>
    <row r="19667" spans="1:5" x14ac:dyDescent="0.25">
      <c r="A19667">
        <v>0</v>
      </c>
      <c r="B19667" s="35" t="str">
        <f t="shared" si="308"/>
        <v>28300431</v>
      </c>
      <c r="C19667" s="32" t="s">
        <v>1883</v>
      </c>
      <c r="D19667" s="34">
        <v>-563303.85</v>
      </c>
      <c r="E19667" s="34">
        <v>-195.35</v>
      </c>
    </row>
    <row r="19668" spans="1:5" x14ac:dyDescent="0.25">
      <c r="A19668">
        <v>0</v>
      </c>
      <c r="B19668" s="35" t="str">
        <f t="shared" si="308"/>
        <v>28300441</v>
      </c>
      <c r="C19668" s="32" t="s">
        <v>1705</v>
      </c>
      <c r="D19668" s="34">
        <v>-3664257</v>
      </c>
      <c r="E19668" s="34">
        <v>-3652957.07</v>
      </c>
    </row>
    <row r="19669" spans="1:5" x14ac:dyDescent="0.25">
      <c r="A19669">
        <v>0</v>
      </c>
      <c r="B19669" s="35" t="str">
        <f t="shared" si="308"/>
        <v>28300501</v>
      </c>
      <c r="C19669" s="32" t="s">
        <v>1706</v>
      </c>
      <c r="D19669" s="34">
        <v>1210360.45</v>
      </c>
      <c r="E19669" s="34">
        <v>1140676.5</v>
      </c>
    </row>
    <row r="19670" spans="1:5" x14ac:dyDescent="0.25">
      <c r="A19670">
        <v>0</v>
      </c>
      <c r="B19670" s="35" t="str">
        <f t="shared" si="308"/>
        <v>28300503</v>
      </c>
      <c r="C19670" s="32" t="s">
        <v>1707</v>
      </c>
      <c r="D19670" s="34">
        <v>-4850439.6900000004</v>
      </c>
      <c r="E19670" s="34">
        <v>-4726069.29</v>
      </c>
    </row>
    <row r="19671" spans="1:5" x14ac:dyDescent="0.25">
      <c r="A19671">
        <v>0</v>
      </c>
      <c r="B19671" s="35" t="str">
        <f t="shared" si="308"/>
        <v>28300511</v>
      </c>
      <c r="C19671" s="32" t="s">
        <v>1708</v>
      </c>
      <c r="D19671" s="34">
        <v>-1236584.3</v>
      </c>
      <c r="E19671" s="34">
        <v>-1209020.3999999999</v>
      </c>
    </row>
    <row r="19672" spans="1:5" x14ac:dyDescent="0.25">
      <c r="A19672">
        <v>0</v>
      </c>
      <c r="B19672" s="35" t="str">
        <f t="shared" si="308"/>
        <v>28300561</v>
      </c>
      <c r="C19672" s="32" t="s">
        <v>1710</v>
      </c>
      <c r="D19672" s="34">
        <v>-13695765.060000001</v>
      </c>
      <c r="E19672" s="34">
        <v>-13234103.58</v>
      </c>
    </row>
    <row r="19673" spans="1:5" x14ac:dyDescent="0.25">
      <c r="A19673">
        <v>0</v>
      </c>
      <c r="B19673" s="35" t="str">
        <f t="shared" si="308"/>
        <v>28300581</v>
      </c>
      <c r="C19673" s="32" t="s">
        <v>1711</v>
      </c>
      <c r="D19673" s="34">
        <v>-11353240.08</v>
      </c>
      <c r="E19673" s="34">
        <v>-9745719.0600000005</v>
      </c>
    </row>
    <row r="19674" spans="1:5" x14ac:dyDescent="0.25">
      <c r="A19674">
        <v>0</v>
      </c>
      <c r="B19674" s="35" t="str">
        <f t="shared" si="308"/>
        <v>28300651</v>
      </c>
      <c r="C19674" s="32" t="s">
        <v>1712</v>
      </c>
      <c r="D19674" s="34">
        <v>-7569296.6399999997</v>
      </c>
      <c r="E19674" s="34">
        <v>-7165195.5</v>
      </c>
    </row>
    <row r="19675" spans="1:5" x14ac:dyDescent="0.25">
      <c r="A19675">
        <v>0</v>
      </c>
      <c r="B19675" s="35" t="str">
        <f t="shared" ref="B19675:B19693" si="309">LEFT(C19675,8)</f>
        <v>28300661</v>
      </c>
      <c r="C19675" s="32" t="s">
        <v>1713</v>
      </c>
      <c r="D19675" s="34">
        <v>-8272403.6500000004</v>
      </c>
      <c r="E19675" s="34">
        <v>-7767519.5499999998</v>
      </c>
    </row>
    <row r="19676" spans="1:5" x14ac:dyDescent="0.25">
      <c r="A19676">
        <v>0</v>
      </c>
      <c r="B19676" s="35" t="str">
        <f t="shared" si="309"/>
        <v>28300731</v>
      </c>
      <c r="C19676" s="32" t="s">
        <v>1714</v>
      </c>
      <c r="D19676" s="34">
        <v>-4482751.62</v>
      </c>
      <c r="E19676" s="34">
        <v>-3691677.42</v>
      </c>
    </row>
    <row r="19677" spans="1:5" x14ac:dyDescent="0.25">
      <c r="A19677">
        <v>0</v>
      </c>
      <c r="B19677" s="35" t="str">
        <f t="shared" si="309"/>
        <v>28300741</v>
      </c>
      <c r="C19677" s="32" t="s">
        <v>1715</v>
      </c>
      <c r="D19677" s="34">
        <v>-432064.12</v>
      </c>
      <c r="E19677" s="34">
        <v>-314226.82</v>
      </c>
    </row>
    <row r="19678" spans="1:5" x14ac:dyDescent="0.25">
      <c r="A19678">
        <v>0</v>
      </c>
      <c r="B19678" s="35" t="str">
        <f t="shared" si="309"/>
        <v>28300761</v>
      </c>
      <c r="C19678" s="32" t="s">
        <v>1716</v>
      </c>
      <c r="D19678" s="34">
        <v>-2706973.85</v>
      </c>
      <c r="E19678" s="34">
        <v>-2659889.75</v>
      </c>
    </row>
    <row r="19679" spans="1:5" x14ac:dyDescent="0.25">
      <c r="A19679">
        <v>0</v>
      </c>
      <c r="B19679" s="35" t="str">
        <f t="shared" si="309"/>
        <v>28302001</v>
      </c>
      <c r="C19679" s="32" t="s">
        <v>1717</v>
      </c>
      <c r="D19679" s="34">
        <v>-7896216.6100000003</v>
      </c>
      <c r="E19679" s="34">
        <v>-7051664.4900000002</v>
      </c>
    </row>
    <row r="19680" spans="1:5" x14ac:dyDescent="0.25">
      <c r="A19680">
        <v>0</v>
      </c>
      <c r="B19680" s="35" t="str">
        <f t="shared" si="309"/>
        <v>28302002</v>
      </c>
      <c r="C19680" s="32" t="s">
        <v>1718</v>
      </c>
      <c r="D19680" s="34">
        <v>-29002797.48</v>
      </c>
      <c r="E19680" s="34">
        <v>-23224488.18</v>
      </c>
    </row>
    <row r="19681" spans="1:5" x14ac:dyDescent="0.25">
      <c r="A19681">
        <v>0</v>
      </c>
      <c r="B19681" s="35" t="str">
        <f t="shared" si="309"/>
        <v>28302011</v>
      </c>
      <c r="C19681" s="32" t="s">
        <v>1719</v>
      </c>
      <c r="D19681" s="34">
        <v>-4942317.41</v>
      </c>
      <c r="E19681" s="34">
        <v>-5430668.7999999998</v>
      </c>
    </row>
    <row r="19682" spans="1:5" x14ac:dyDescent="0.25">
      <c r="A19682">
        <v>0</v>
      </c>
      <c r="B19682" s="35" t="str">
        <f t="shared" si="309"/>
        <v>28302012</v>
      </c>
      <c r="C19682" s="32" t="s">
        <v>1720</v>
      </c>
      <c r="D19682" s="34">
        <v>-6860005.9500000002</v>
      </c>
      <c r="E19682" s="34">
        <v>-4406058.66</v>
      </c>
    </row>
    <row r="19683" spans="1:5" x14ac:dyDescent="0.25">
      <c r="A19683">
        <v>0</v>
      </c>
      <c r="B19683" s="35" t="str">
        <f t="shared" si="309"/>
        <v>28302021</v>
      </c>
      <c r="C19683" s="32" t="s">
        <v>1721</v>
      </c>
      <c r="D19683" s="34">
        <v>-698204.58</v>
      </c>
      <c r="E19683" s="34">
        <v>-885722.95</v>
      </c>
    </row>
    <row r="19684" spans="1:5" x14ac:dyDescent="0.25">
      <c r="A19684">
        <v>0</v>
      </c>
      <c r="B19684" s="35" t="str">
        <f t="shared" si="309"/>
        <v>28302022</v>
      </c>
      <c r="C19684" s="32" t="s">
        <v>1722</v>
      </c>
      <c r="D19684" s="34">
        <v>-399078.15</v>
      </c>
      <c r="E19684" s="34">
        <v>1193300.77</v>
      </c>
    </row>
    <row r="19685" spans="1:5" x14ac:dyDescent="0.25">
      <c r="A19685">
        <v>0</v>
      </c>
      <c r="B19685" s="35" t="str">
        <f t="shared" si="309"/>
        <v>28302031</v>
      </c>
      <c r="C19685" s="32" t="s">
        <v>1723</v>
      </c>
      <c r="D19685" s="34">
        <v>-267568.02</v>
      </c>
      <c r="E19685" s="34">
        <v>419644.41</v>
      </c>
    </row>
    <row r="19686" spans="1:5" x14ac:dyDescent="0.25">
      <c r="A19686">
        <v>0</v>
      </c>
      <c r="B19686" s="35" t="str">
        <f t="shared" si="309"/>
        <v>28302041</v>
      </c>
      <c r="C19686" s="32" t="s">
        <v>1724</v>
      </c>
      <c r="D19686" s="34">
        <v>-7554899.6600000001</v>
      </c>
      <c r="E19686" s="34">
        <v>-9346719.5999999996</v>
      </c>
    </row>
    <row r="19687" spans="1:5" x14ac:dyDescent="0.25">
      <c r="A19687">
        <v>0</v>
      </c>
      <c r="B19687" s="35" t="str">
        <f t="shared" si="309"/>
        <v>28302051</v>
      </c>
      <c r="C19687" s="32" t="s">
        <v>1725</v>
      </c>
      <c r="D19687" s="34">
        <v>-2306251.17</v>
      </c>
      <c r="E19687" s="34">
        <v>-2252757.0299999998</v>
      </c>
    </row>
    <row r="19688" spans="1:5" x14ac:dyDescent="0.25">
      <c r="A19688">
        <v>0</v>
      </c>
      <c r="B19688" s="35" t="str">
        <f t="shared" si="309"/>
        <v>28302061</v>
      </c>
      <c r="C19688" s="32" t="s">
        <v>1726</v>
      </c>
      <c r="D19688" s="34">
        <v>-2512232.7400000002</v>
      </c>
      <c r="E19688" s="34">
        <v>-1918720.24</v>
      </c>
    </row>
    <row r="19689" spans="1:5" x14ac:dyDescent="0.25">
      <c r="A19689">
        <v>0</v>
      </c>
      <c r="B19689" s="35" t="str">
        <f t="shared" si="309"/>
        <v>28302081</v>
      </c>
      <c r="C19689" s="32" t="s">
        <v>1727</v>
      </c>
      <c r="D19689" s="33">
        <v>0</v>
      </c>
      <c r="E19689" s="34">
        <v>-4229236.74</v>
      </c>
    </row>
    <row r="19690" spans="1:5" x14ac:dyDescent="0.25">
      <c r="A19690">
        <v>0</v>
      </c>
      <c r="B19690" s="35" t="str">
        <f t="shared" si="309"/>
        <v xml:space="preserve">F283    </v>
      </c>
      <c r="C19690" s="25" t="s">
        <v>268</v>
      </c>
      <c r="D19690" s="27">
        <v>-358172888.81999999</v>
      </c>
      <c r="E19690" s="27">
        <v>-338248567.95999998</v>
      </c>
    </row>
    <row r="19691" spans="1:5" x14ac:dyDescent="0.25">
      <c r="A19691">
        <v>0</v>
      </c>
      <c r="B19691" s="35" t="str">
        <f t="shared" si="309"/>
        <v>F1-P112.</v>
      </c>
      <c r="C19691" s="25" t="s">
        <v>1728</v>
      </c>
      <c r="D19691" s="27">
        <v>-2250580486.4000001</v>
      </c>
      <c r="E19691" s="27">
        <v>-2316975559.0599999</v>
      </c>
    </row>
    <row r="19692" spans="1:5" x14ac:dyDescent="0.25">
      <c r="A19692">
        <v>0</v>
      </c>
      <c r="B19692" s="35" t="str">
        <f t="shared" si="309"/>
        <v>F1-P112.</v>
      </c>
      <c r="C19692" s="25" t="s">
        <v>1729</v>
      </c>
      <c r="D19692" s="27">
        <v>-2869646361.2399998</v>
      </c>
      <c r="E19692" s="27">
        <v>-2895308103.9699998</v>
      </c>
    </row>
    <row r="19693" spans="1:5" x14ac:dyDescent="0.25">
      <c r="A19693">
        <v>0</v>
      </c>
      <c r="B19693" s="35" t="str">
        <f t="shared" si="309"/>
        <v>F1-P112.</v>
      </c>
      <c r="C19693" s="30" t="s">
        <v>1730</v>
      </c>
      <c r="D19693" s="38">
        <v>-11593971660.01</v>
      </c>
      <c r="E19693" s="38">
        <v>-11394749750.969999</v>
      </c>
    </row>
  </sheetData>
  <autoFilter ref="A1:E18201">
    <sortState ref="A2:E18241">
      <sortCondition ref="A2"/>
    </sortState>
  </autoFilter>
  <sortState ref="A2:E9249">
    <sortCondition ref="A2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788A88BAE311849B18973A6AC2E559A" ma:contentTypeVersion="68" ma:contentTypeDescription="" ma:contentTypeScope="" ma:versionID="dc2bf12f60182e2097e9565d273fc9a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2018-11-08T08:00:00+00:00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180900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77BE550B-753C-488D-A422-7DA70BE0EE68}"/>
</file>

<file path=customXml/itemProps2.xml><?xml version="1.0" encoding="utf-8"?>
<ds:datastoreItem xmlns:ds="http://schemas.openxmlformats.org/officeDocument/2006/customXml" ds:itemID="{A3EF5CD5-D336-45FC-BC46-042C58C8ADDA}"/>
</file>

<file path=customXml/itemProps3.xml><?xml version="1.0" encoding="utf-8"?>
<ds:datastoreItem xmlns:ds="http://schemas.openxmlformats.org/officeDocument/2006/customXml" ds:itemID="{F28879D0-E14F-42F4-8D29-962E6F4C2BBD}"/>
</file>

<file path=customXml/itemProps4.xml><?xml version="1.0" encoding="utf-8"?>
<ds:datastoreItem xmlns:ds="http://schemas.openxmlformats.org/officeDocument/2006/customXml" ds:itemID="{23C5FFD0-15CA-452E-8BD3-2049137E90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Summary</vt:lpstr>
      <vt:lpstr>BS - Summary by Month</vt:lpstr>
      <vt:lpstr>zrw_F1BS</vt:lpstr>
      <vt:lpstr>Summary!Print_Area</vt:lpstr>
      <vt:lpstr>Summary!Print_Titles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Iov, Marina</dc:creator>
  <cp:lastModifiedBy>NC</cp:lastModifiedBy>
  <cp:lastPrinted>2018-10-26T23:44:44Z</cp:lastPrinted>
  <dcterms:created xsi:type="dcterms:W3CDTF">2017-08-23T22:09:03Z</dcterms:created>
  <dcterms:modified xsi:type="dcterms:W3CDTF">2018-11-05T21:20:40Z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NEW-PSE-WP-SEF-5.04E-6.04G-BalSht-Jun18CBR.xlsx</vt:lpwstr>
  </property>
  <property fmtid="{D5CDD505-2E9C-101B-9397-08002B2CF9AE}" pid="3" name="ContentTypeId">
    <vt:lpwstr>0x0101006E56B4D1795A2E4DB2F0B01679ED314A003788A88BAE311849B18973A6AC2E559A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