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5679EBB9-DD48-4D6C-A966-9A0BF247F7E4}" xr6:coauthVersionLast="36" xr6:coauthVersionMax="36" xr10:uidLastSave="{00000000-0000-0000-0000-000000000000}"/>
  <bookViews>
    <workbookView xWindow="0" yWindow="0" windowWidth="51600" windowHeight="17025" tabRatio="850" xr2:uid="{00000000-000D-0000-FFFF-FFFF00000000}"/>
  </bookViews>
  <sheets>
    <sheet name="WAROO_COG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>#REF!</definedName>
    <definedName name="_Order1" hidden="1">255</definedName>
    <definedName name="_Order2" hidden="1">255</definedName>
    <definedName name="_PG3">#N/A</definedName>
    <definedName name="A">[1]DEPR!#REF!</definedName>
    <definedName name="ALLOCATION">#REF!</definedName>
    <definedName name="AT_DAY">#REF!</definedName>
    <definedName name="AT_NOW">#REF!</definedName>
    <definedName name="BITS_DEF_VAR">#REF!</definedName>
    <definedName name="BITSDEFF">#REF!</definedName>
    <definedName name="BUDGET_C_F">#REF!</definedName>
    <definedName name="calcsheet1">#N/A</definedName>
    <definedName name="calcsheet2">#N/A</definedName>
    <definedName name="calcsheet3">#N/A</definedName>
    <definedName name="casepg1">#N/A</definedName>
    <definedName name="CMonth">#REF!</definedName>
    <definedName name="COMBINE">#REF!</definedName>
    <definedName name="COMMBALCFSTART">#REF!</definedName>
    <definedName name="COMMSHCF">#REF!</definedName>
    <definedName name="COMMSHCFSTART">#REF!</definedName>
    <definedName name="costgas">#REF!</definedName>
    <definedName name="CUSTADJYR3">#REF!</definedName>
    <definedName name="CUSTADJYR5">#REF!</definedName>
    <definedName name="CYTD">#REF!</definedName>
    <definedName name="DATA">#REF!</definedName>
    <definedName name="DATA11">[2]data!#REF!</definedName>
    <definedName name="DATA5">[2]data!#REF!</definedName>
    <definedName name="DATA8">[2]data!#REF!</definedName>
    <definedName name="DATA9">[2]data!#REF!</definedName>
    <definedName name="datalooky">#REF!</definedName>
    <definedName name="DATE_TITLE">#REF!</definedName>
    <definedName name="DATE_WRITE">#REF!</definedName>
    <definedName name="DAY_CALC">#REF!</definedName>
    <definedName name="DEMANDADJYR2">#REF!</definedName>
    <definedName name="DEMANDADJYR4">#REF!</definedName>
    <definedName name="DEMANDADJYR5">#REF!</definedName>
    <definedName name="DEMANDTRANS">#REF!</definedName>
    <definedName name="Differences">#REF!</definedName>
    <definedName name="DIVCF">#REF!</definedName>
    <definedName name="DIVCFSTART">#REF!</definedName>
    <definedName name="DivM">#REF!</definedName>
    <definedName name="DivY">#REF!</definedName>
    <definedName name="EMonth">[3]Data!$G$4:$G$4,[3]Data!#REF!</definedName>
    <definedName name="EQUITYCF">#REF!</definedName>
    <definedName name="EssbaseMonth">[4]Essbase!$D$6</definedName>
    <definedName name="EssLatest">"Beg Bal"</definedName>
    <definedName name="EssOptions">"A3100000000111000000011100010_01000"</definedName>
    <definedName name="EssSamplingValue">100</definedName>
    <definedName name="ExpM">#REF!</definedName>
    <definedName name="ExpY">#REF!</definedName>
    <definedName name="EYTD">[3]Data!#REF!,[3]Data!#REF!</definedName>
    <definedName name="FCINT">#REF!</definedName>
    <definedName name="feb00">[5]Udy!#REF!</definedName>
    <definedName name="FIRSTYEAR">#REF!</definedName>
    <definedName name="FORMULA">#REF!</definedName>
    <definedName name="GASCOSTTRANS">#REF!</definedName>
    <definedName name="glac00">#REF!</definedName>
    <definedName name="glac0200">#REF!</definedName>
    <definedName name="gldist">#REF!</definedName>
    <definedName name="gldist2">#REF!</definedName>
    <definedName name="I">"a1..m50"</definedName>
    <definedName name="INCIMPACT">#REF!</definedName>
    <definedName name="JANYEAR3START">#REF!</definedName>
    <definedName name="july_int_rate">'[6]July Int Rate for Amort'!$B$17</definedName>
    <definedName name="LINE_LOSS">#REF!</definedName>
    <definedName name="MACRO">#REF!</definedName>
    <definedName name="MARGINTRANS">#N/A</definedName>
    <definedName name="MARGTRANS">#N/A</definedName>
    <definedName name="MIN_CASH">#REF!</definedName>
    <definedName name="MNTHDEGREE">#REF!</definedName>
    <definedName name="MNTHDEL">#REF!</definedName>
    <definedName name="MNTHTRANSPO">#REF!</definedName>
    <definedName name="Month">[7]TITLE!#REF!</definedName>
    <definedName name="MONTH_INPUT">#REF!</definedName>
    <definedName name="MONTH_TITLE">#REF!</definedName>
    <definedName name="NAME">#REF!</definedName>
    <definedName name="NAME1">#REF!</definedName>
    <definedName name="new_int">'[8]for PGA'!$I$11</definedName>
    <definedName name="NIYR1">#REF!</definedName>
    <definedName name="NORMALIZE">#REF!</definedName>
    <definedName name="O_MCF">#REF!</definedName>
    <definedName name="O_MCFSTART">#REF!</definedName>
    <definedName name="O_MINFLATION">#REF!</definedName>
    <definedName name="OH_HOME">[1]DEPR!#REF!</definedName>
    <definedName name="ONCOR_ELECTRIC_DELIVERY_COMPANY">#REF!</definedName>
    <definedName name="ORCOMM">#REF!</definedName>
    <definedName name="ORINTNEW">[9]Interest!$E$3</definedName>
    <definedName name="ORRES">#REF!</definedName>
    <definedName name="OUT">'[10]Pipeline Charges:Summary'!$C$5:$AU$599</definedName>
    <definedName name="page1">#N/A</definedName>
    <definedName name="page2">#N/A</definedName>
    <definedName name="page3">#N/A</definedName>
    <definedName name="PAGE4">#REF!</definedName>
    <definedName name="PAGE5">#REF!</definedName>
    <definedName name="PAGE6">#REF!</definedName>
    <definedName name="PAGEA">#REF!</definedName>
    <definedName name="PAGEAINSERT">#N/A</definedName>
    <definedName name="PAGEB">#REF!</definedName>
    <definedName name="PAGEC">#REF!</definedName>
    <definedName name="PAGED">#REF!</definedName>
    <definedName name="PAGEE">#REF!</definedName>
    <definedName name="PAGEETRANS">#REF!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PRINT">#REF!</definedName>
    <definedName name="_xlnm.Print_Titles">#REF!</definedName>
    <definedName name="print55">#REF!</definedName>
    <definedName name="PRINTMONTH">#REF!</definedName>
    <definedName name="QTR">'[11]QTR TITLE'!$A$52</definedName>
    <definedName name="RESERVE_REPORT">[12]UTILPLNT!#REF!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[13]Inputs!$B$24</definedName>
    <definedName name="REVTRANS">#REF!</definedName>
    <definedName name="RevY">#REF!</definedName>
    <definedName name="ror_1">#N/A</definedName>
    <definedName name="ror_2">#N/A</definedName>
    <definedName name="RptDate">#REF!</definedName>
    <definedName name="SECONDYEAR">#REF!</definedName>
    <definedName name="Sept_2003_YTD_actual">#REF!</definedName>
    <definedName name="shitodear">#N/A</definedName>
    <definedName name="shitodear2">#N/A</definedName>
    <definedName name="shitodear3">#N/A</definedName>
    <definedName name="SHORTBALCF">#REF!</definedName>
    <definedName name="SHORTBALCFSTART">#REF!</definedName>
    <definedName name="START">#REF!</definedName>
    <definedName name="STARTA">#REF!</definedName>
    <definedName name="STATE_PAGE_A_B">#REF!</definedName>
    <definedName name="STATE_UNBILLED">#REF!</definedName>
    <definedName name="STATS">#REF!</definedName>
    <definedName name="SUBDATA">'[14]page1:CLP with elas'!$A$7:$K$51</definedName>
    <definedName name="sue">#N/A</definedName>
    <definedName name="SUMRY1">'[14]New SMPE:Proposed Temps'!$A$1:$L$61</definedName>
    <definedName name="SUPPLY">'[10]Pipeline Charges:Flowing Dispatch'!$Q$97:$Q$379</definedName>
    <definedName name="TAXES_PROPERTY">#REF!</definedName>
    <definedName name="TAXIMPACT">#REF!</definedName>
    <definedName name="TEMP">#REF!</definedName>
    <definedName name="TEMP_DIFF">#REF!</definedName>
    <definedName name="TEST">#REF!</definedName>
    <definedName name="title">[7]TITLE!$B$5</definedName>
    <definedName name="TRANS">#REF!</definedName>
    <definedName name="TRANSTOTAL">#REF!</definedName>
    <definedName name="UNBILLED_Bths">#REF!</definedName>
    <definedName name="UNBILLED_Busd">#REF!</definedName>
    <definedName name="UPDATE">#REF!</definedName>
    <definedName name="ValidGroups">[15]Groups!$E$1:$E$20</definedName>
    <definedName name="Version">#REF!</definedName>
    <definedName name="VOL_S_OR">[16]VOL_S!#REF!</definedName>
    <definedName name="VOL_S_SYS">[16]VOL_S!#REF!</definedName>
    <definedName name="VOL_S_WA">[16]VOL_S!#REF!</definedName>
    <definedName name="VOLCLASSTRANS">#REF!</definedName>
    <definedName name="VOLSOURCETRANS">#REF!</definedName>
    <definedName name="WA_INTRATE">'[17]191420'!$F$1</definedName>
    <definedName name="WACWVOL">'[10]Pipeline Charges:Wacog'!$B$38:$E$605</definedName>
    <definedName name="WFACTORYR3">#REF!</definedName>
    <definedName name="WFACTORYR4">#REF!</definedName>
    <definedName name="WS3A2">#N/A</definedName>
    <definedName name="YEAR_INPUT">#REF!</definedName>
    <definedName name="YTDDEGREE">#REF!</definedName>
    <definedName name="YTDDEL">#REF!</definedName>
    <definedName name="YTDTRANSPO">#REF!</definedName>
  </definedNames>
  <calcPr calcId="191029"/>
</workbook>
</file>

<file path=xl/calcChain.xml><?xml version="1.0" encoding="utf-8"?>
<calcChain xmlns="http://schemas.openxmlformats.org/spreadsheetml/2006/main">
  <c r="P5" i="15" l="1"/>
  <c r="P6" i="15"/>
  <c r="P7" i="15"/>
  <c r="P8" i="15"/>
  <c r="P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P15" i="15"/>
  <c r="P16" i="15"/>
  <c r="P17" i="15"/>
  <c r="P18" i="15"/>
  <c r="P19" i="15"/>
  <c r="P20" i="15" s="1"/>
  <c r="D20" i="15"/>
  <c r="E20" i="15"/>
  <c r="F20" i="15"/>
  <c r="D24" i="15"/>
  <c r="E24" i="15"/>
  <c r="F24" i="15"/>
  <c r="G24" i="15"/>
  <c r="H24" i="15"/>
  <c r="I24" i="15"/>
  <c r="J24" i="15"/>
  <c r="K24" i="15"/>
  <c r="K29" i="15" s="1"/>
  <c r="L24" i="15"/>
  <c r="M24" i="15"/>
  <c r="N24" i="15"/>
  <c r="O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D27" i="15"/>
  <c r="E27" i="15"/>
  <c r="F27" i="15"/>
  <c r="G27" i="15"/>
  <c r="G29" i="15" s="1"/>
  <c r="H27" i="15"/>
  <c r="I27" i="15"/>
  <c r="J27" i="15"/>
  <c r="K27" i="15"/>
  <c r="L27" i="15"/>
  <c r="M27" i="15"/>
  <c r="N27" i="15"/>
  <c r="O27" i="15"/>
  <c r="D28" i="15"/>
  <c r="E28" i="15"/>
  <c r="F28" i="15"/>
  <c r="G28" i="15"/>
  <c r="H28" i="15"/>
  <c r="I28" i="15"/>
  <c r="J28" i="15"/>
  <c r="K28" i="15"/>
  <c r="L28" i="15"/>
  <c r="L29" i="15" s="1"/>
  <c r="M28" i="15"/>
  <c r="N28" i="15"/>
  <c r="O28" i="15"/>
  <c r="D29" i="15"/>
  <c r="E29" i="15"/>
  <c r="F29" i="15"/>
  <c r="H29" i="15"/>
  <c r="I29" i="15"/>
  <c r="J29" i="15"/>
  <c r="M29" i="15"/>
  <c r="N29" i="15"/>
  <c r="O29" i="15"/>
  <c r="P28" i="15" l="1"/>
  <c r="P26" i="15"/>
  <c r="P24" i="15"/>
  <c r="P27" i="15"/>
  <c r="P25" i="15"/>
  <c r="P29" i="15" l="1"/>
</calcChain>
</file>

<file path=xl/sharedStrings.xml><?xml version="1.0" encoding="utf-8"?>
<sst xmlns="http://schemas.openxmlformats.org/spreadsheetml/2006/main" count="25" uniqueCount="11">
  <si>
    <t>COST OF GAS</t>
  </si>
  <si>
    <t>WACOG Incurred</t>
  </si>
  <si>
    <t>WACOG Deferred</t>
  </si>
  <si>
    <t>Demand Incurred</t>
  </si>
  <si>
    <t>Demand Deferred</t>
  </si>
  <si>
    <t xml:space="preserve">   Total Cost of Gas</t>
  </si>
  <si>
    <t>Amortization of Gas Costs</t>
  </si>
  <si>
    <t>TTM_Sep20</t>
  </si>
  <si>
    <t>Cost of Gas - SYSTEM</t>
  </si>
  <si>
    <t>Cost of Gas - WA</t>
  </si>
  <si>
    <t>Cost of Gas -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</si>
</sst>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>
      <alignment vertical="top"/>
    </xf>
    <xf numFmtId="0" fontId="19" fillId="0" borderId="0"/>
    <xf numFmtId="0" fontId="2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">
    <xf numFmtId="0" fontId="0" fillId="0" borderId="0" xfId="0"/>
    <xf numFmtId="0" fontId="23" fillId="0" borderId="0" xfId="57" applyFont="1" applyFill="1"/>
    <xf numFmtId="0" fontId="24" fillId="0" borderId="0" xfId="55" applyFont="1" applyFill="1"/>
    <xf numFmtId="0" fontId="23" fillId="0" borderId="0" xfId="55" applyFont="1" applyFill="1"/>
    <xf numFmtId="0" fontId="25" fillId="0" borderId="0" xfId="55" applyFont="1" applyFill="1"/>
    <xf numFmtId="17" fontId="25" fillId="0" borderId="0" xfId="55" applyNumberFormat="1" applyFont="1" applyFill="1" applyAlignment="1">
      <alignment horizontal="center"/>
    </xf>
    <xf numFmtId="0" fontId="25" fillId="0" borderId="0" xfId="55" applyFont="1" applyFill="1" applyAlignment="1">
      <alignment horizontal="center"/>
    </xf>
    <xf numFmtId="164" fontId="23" fillId="0" borderId="0" xfId="56" applyNumberFormat="1" applyFont="1" applyFill="1"/>
    <xf numFmtId="0" fontId="25" fillId="0" borderId="10" xfId="55" applyFont="1" applyFill="1" applyBorder="1"/>
    <xf numFmtId="164" fontId="25" fillId="0" borderId="10" xfId="56" applyNumberFormat="1" applyFont="1" applyFill="1" applyBorder="1"/>
    <xf numFmtId="164" fontId="23" fillId="0" borderId="0" xfId="55" applyNumberFormat="1" applyFont="1" applyFill="1"/>
    <xf numFmtId="164" fontId="25" fillId="0" borderId="0" xfId="55" applyNumberFormat="1" applyFont="1" applyFill="1" applyAlignment="1">
      <alignment horizont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00000000-0005-0000-0000-000035000000}"/>
    <cellStyle name="60% - Accent2" xfId="25" builtinId="36" customBuiltin="1"/>
    <cellStyle name="60% - Accent2 2" xfId="50" xr:uid="{00000000-0005-0000-0000-000036000000}"/>
    <cellStyle name="60% - Accent3" xfId="29" builtinId="40" customBuiltin="1"/>
    <cellStyle name="60% - Accent3 2" xfId="51" xr:uid="{00000000-0005-0000-0000-000037000000}"/>
    <cellStyle name="60% - Accent4" xfId="33" builtinId="44" customBuiltin="1"/>
    <cellStyle name="60% - Accent4 2" xfId="52" xr:uid="{00000000-0005-0000-0000-000038000000}"/>
    <cellStyle name="60% - Accent5" xfId="37" builtinId="48" customBuiltin="1"/>
    <cellStyle name="60% - Accent5 2" xfId="53" xr:uid="{00000000-0005-0000-0000-000039000000}"/>
    <cellStyle name="60% - Accent6" xfId="41" builtinId="52" customBuiltin="1"/>
    <cellStyle name="60% - Accent6 2" xfId="54" xr:uid="{00000000-0005-0000-0000-00003A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00000000-0005-0000-0000-00001C000000}"/>
    <cellStyle name="Comma 2 2" xfId="56" xr:uid="{EB35B812-C5C0-47C6-A741-8BEC1C8B0E22}"/>
    <cellStyle name="Comma0" xfId="42" xr:uid="{00000000-0005-0000-0000-00001D000000}"/>
    <cellStyle name="Currency 2" xfId="46" xr:uid="{00000000-0005-0000-0000-00001F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7" builtinId="8"/>
    <cellStyle name="Input" xfId="9" builtinId="20" customBuiltin="1"/>
    <cellStyle name="Linked Cell" xfId="12" builtinId="24" customBuiltin="1"/>
    <cellStyle name="Neutral" xfId="8" builtinId="28" customBuiltin="1"/>
    <cellStyle name="Neutral 2" xfId="48" xr:uid="{00000000-0005-0000-0000-00003B000000}"/>
    <cellStyle name="Normal" xfId="0" builtinId="0"/>
    <cellStyle name="Normal 2" xfId="43" xr:uid="{00000000-0005-0000-0000-00002A000000}"/>
    <cellStyle name="Normal 2 2" xfId="55" xr:uid="{6FC747F8-D9AA-44A8-96DA-60D03DFB3031}"/>
    <cellStyle name="Normal 3" xfId="44" xr:uid="{00000000-0005-0000-0000-00002B000000}"/>
    <cellStyle name="Note" xfId="15" builtinId="10" customBuiltin="1"/>
    <cellStyle name="Output" xfId="10" builtinId="21" customBuiltin="1"/>
    <cellStyle name="Percent 2" xfId="47" xr:uid="{00000000-0005-0000-0000-00002F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1FFA8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2004Oregon%20PGA\flowingdispatch_og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Margin\2008\Margin%20Analysis%20200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Corp_Taxation\My_Documents\1120_98\101plant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PGA%20-%20WASHINGTON\2006\Natasha%20worksheets\October%20Re-Filing\NWN%20AL%202006-07%20Washington%20PGA%20re-fil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2004%20PGA\2004%20Oregon\ot2004al%20%20sept14%20vers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ata\Documents%20and%20Settings\blv\Desktop\in%20progress\2006PurLo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orecast\2007%20Budget\proposed%20temps%202006-2007%20masterforecast%20update%20w1910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Forecast\200804%20Forecast\Margin%20model%20&amp;%20support\Forecast%20Amortizations%20Model%202008%20APR%20Board%20Mt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Quarterly%20Report%20-%20WA\other%20rev%2001qtr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jzs\Local%20Settings\Temporary%20Internet%20Files\OLK17C\Income%20Statement%20Budget%20-%20Version%2005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My_Documents\excel\2002%20Budget\Payroll%20Increases-Exempt-Mar%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jzb\Local%20Settings\Temporary%20Internet%20Files\OLKB8\Oregon%20accounts%2010-1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Documents%20and%20Settings\tfd\Local%20Settings\Temporary%20Internet%20Files\OLK176\Margin%20Analysis%20Report%20Form%20200803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Regulatory_Affairs\Regulatory%20Accounting\Deferred%20Accounts\OPUC%20Qtrly%20files\2012\Q3%202012\Deferred%20Accounts%20Summary%2003QTR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sco.com\share\Financial%20Planning%20and%20Analysis\Forecast%20-%20Board\201105%20Forecast\Margin\FCST%20Amortizations%20for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3">
          <cell r="B3" t="str">
            <v>PIPELINE CHARGES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5">
          <cell r="B5" t="str">
            <v>CURSOR AT A3</v>
          </cell>
        </row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4">
          <cell r="B4" t="str">
            <v>CURFSOR AT q93</v>
          </cell>
        </row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3">
          <cell r="K3">
            <v>0</v>
          </cell>
        </row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3">
          <cell r="C3" t="str">
            <v>From Dispatch</v>
          </cell>
        </row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>
        <row r="38">
          <cell r="B38" t="str">
            <v>TOTAL DEMAND</v>
          </cell>
          <cell r="E38">
            <v>83129577.644173995</v>
          </cell>
        </row>
        <row r="41">
          <cell r="B41" t="str">
            <v>COMMODITY CHARGES</v>
          </cell>
        </row>
        <row r="42">
          <cell r="B42" t="str">
            <v>COMMODITY COSTS</v>
          </cell>
        </row>
        <row r="43">
          <cell r="B43" t="str">
            <v>VOLUMETRIC COST</v>
          </cell>
        </row>
        <row r="44">
          <cell r="B44" t="str">
            <v>TOTAL WACOG</v>
          </cell>
          <cell r="C44">
            <v>733353247.03401208</v>
          </cell>
          <cell r="D44">
            <v>0.33773999999999998</v>
          </cell>
          <cell r="E44">
            <v>247682725.65326723</v>
          </cell>
        </row>
      </sheetData>
      <sheetData sheetId="12" refreshError="1">
        <row r="38">
          <cell r="D38">
            <v>0.51712567076506177</v>
          </cell>
        </row>
      </sheetData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  <sheetName val="Exec Summ Data"/>
      <sheetName val="General Inputs"/>
      <sheetName val="Rev&amp;Vol Inputs"/>
      <sheetName val="CUSTOMER Data"/>
      <sheetName val="Allocations"/>
      <sheetName val="Margin Calc"/>
      <sheetName val="Output for BOD report"/>
      <sheetName val="Output for EPS vis"/>
      <sheetName val="2008 Budget"/>
      <sheetName val="07 MARGIN NET"/>
      <sheetName val="07 MARGIN Detail"/>
      <sheetName val="07 REV"/>
      <sheetName val="07 Delivered Volumes"/>
      <sheetName val="07 SOURCE VOL"/>
      <sheetName val="07 COG"/>
      <sheetName val="QTR TITLE"/>
      <sheetName val="QTR MARGIN NET"/>
      <sheetName val="QTR MARGIN"/>
      <sheetName val="QTR Delivered Volumes"/>
      <sheetName val="QTR REV"/>
      <sheetName val="QTR SOURCE VOL"/>
      <sheetName val="QTR C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2">
          <cell r="A52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  <row r="8">
          <cell r="A8">
            <v>38261</v>
          </cell>
        </row>
        <row r="11">
          <cell r="D11" t="str">
            <v>Remove</v>
          </cell>
          <cell r="G11">
            <v>38261</v>
          </cell>
          <cell r="I11">
            <v>38261</v>
          </cell>
          <cell r="K11" t="str">
            <v>Remove</v>
          </cell>
        </row>
        <row r="12">
          <cell r="B12">
            <v>37802</v>
          </cell>
          <cell r="C12">
            <v>37895</v>
          </cell>
          <cell r="D12">
            <v>37895</v>
          </cell>
          <cell r="E12">
            <v>37895</v>
          </cell>
          <cell r="G12" t="str">
            <v xml:space="preserve">                        Demand Charge Adj</v>
          </cell>
          <cell r="I12" t="str">
            <v xml:space="preserve">                                Wacog Adjustment</v>
          </cell>
          <cell r="K12" t="str">
            <v>Current</v>
          </cell>
        </row>
        <row r="13">
          <cell r="B13" t="str">
            <v>Therms in</v>
          </cell>
          <cell r="C13" t="str">
            <v>Billing</v>
          </cell>
          <cell r="D13" t="str">
            <v>Temp.</v>
          </cell>
          <cell r="E13" t="str">
            <v>Permanent</v>
          </cell>
          <cell r="F13" t="str">
            <v>Therms in</v>
          </cell>
          <cell r="G13" t="str">
            <v>Remove</v>
          </cell>
          <cell r="H13" t="str">
            <v>Add Proposed</v>
          </cell>
          <cell r="I13" t="str">
            <v>Remove</v>
          </cell>
          <cell r="J13" t="str">
            <v>Add Prop</v>
          </cell>
          <cell r="K13" t="str">
            <v>Bare Steel &amp;</v>
          </cell>
        </row>
        <row r="14">
          <cell r="A14" t="str">
            <v>Sch</v>
          </cell>
          <cell r="B14" t="str">
            <v>Minimum</v>
          </cell>
          <cell r="C14" t="str">
            <v>Rates</v>
          </cell>
          <cell r="D14" t="str">
            <v>Increments</v>
          </cell>
          <cell r="E14" t="str">
            <v>Rates</v>
          </cell>
          <cell r="F14" t="str">
            <v>Minimum</v>
          </cell>
          <cell r="G14" t="str">
            <v>Current Chg.</v>
          </cell>
          <cell r="H14" t="str">
            <v>Charge</v>
          </cell>
          <cell r="I14" t="str">
            <v>Current Wacog</v>
          </cell>
          <cell r="J14" t="str">
            <v>Wacog</v>
          </cell>
          <cell r="K14" t="str">
            <v>Geohazard</v>
          </cell>
        </row>
        <row r="15">
          <cell r="C15" t="str">
            <v>(a)</v>
          </cell>
          <cell r="D15" t="str">
            <v>(b)</v>
          </cell>
          <cell r="E15" t="str">
            <v>(c)</v>
          </cell>
          <cell r="F15" t="str">
            <v>(d)</v>
          </cell>
          <cell r="G15" t="str">
            <v>(e)</v>
          </cell>
          <cell r="H15" t="str">
            <v>(f)</v>
          </cell>
          <cell r="I15" t="str">
            <v>(g)</v>
          </cell>
          <cell r="J15" t="str">
            <v>(h)</v>
          </cell>
          <cell r="K15" t="str">
            <v>(i)</v>
          </cell>
        </row>
        <row r="16">
          <cell r="A16">
            <v>1</v>
          </cell>
          <cell r="B16">
            <v>0</v>
          </cell>
          <cell r="C16">
            <v>5</v>
          </cell>
          <cell r="D16">
            <v>0</v>
          </cell>
          <cell r="E16">
            <v>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1r</v>
          </cell>
          <cell r="B17">
            <v>1</v>
          </cell>
          <cell r="C17">
            <v>0.98501000000000005</v>
          </cell>
          <cell r="D17">
            <v>-2.64E-3</v>
          </cell>
          <cell r="E17">
            <v>0.98765000000000003</v>
          </cell>
          <cell r="F17">
            <v>1</v>
          </cell>
          <cell r="G17">
            <v>-0.12778999999999999</v>
          </cell>
          <cell r="H17">
            <v>0.12148212489618264</v>
          </cell>
          <cell r="I17">
            <v>-0.41566999999999998</v>
          </cell>
          <cell r="J17">
            <v>0.54153790000000002</v>
          </cell>
          <cell r="K17">
            <v>-2.5000000000000001E-3</v>
          </cell>
        </row>
        <row r="18">
          <cell r="A18" t="str">
            <v>1c</v>
          </cell>
          <cell r="B18">
            <v>1</v>
          </cell>
          <cell r="C18">
            <v>0.96889999999999998</v>
          </cell>
          <cell r="D18">
            <v>-4.0699999999999998E-3</v>
          </cell>
          <cell r="E18">
            <v>0.97297</v>
          </cell>
          <cell r="F18">
            <v>1</v>
          </cell>
          <cell r="G18">
            <v>-0.12778999999999999</v>
          </cell>
          <cell r="H18">
            <v>0.12148212489618264</v>
          </cell>
          <cell r="I18">
            <v>-0.41566999999999998</v>
          </cell>
          <cell r="J18">
            <v>0.54153790000000002</v>
          </cell>
          <cell r="K18">
            <v>-2.47E-3</v>
          </cell>
        </row>
        <row r="19">
          <cell r="A19">
            <v>2</v>
          </cell>
          <cell r="B19">
            <v>1</v>
          </cell>
          <cell r="C19">
            <v>6</v>
          </cell>
          <cell r="D19">
            <v>0</v>
          </cell>
          <cell r="E19">
            <v>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2r</v>
          </cell>
          <cell r="B20">
            <v>1</v>
          </cell>
          <cell r="C20">
            <v>0.92213000000000001</v>
          </cell>
          <cell r="D20">
            <v>-2.5300000000000001E-3</v>
          </cell>
          <cell r="E20">
            <v>0.92466000000000004</v>
          </cell>
          <cell r="F20">
            <v>1</v>
          </cell>
          <cell r="G20">
            <v>-0.12778999999999999</v>
          </cell>
          <cell r="H20">
            <v>0.12148212489618264</v>
          </cell>
          <cell r="I20">
            <v>-0.41566999999999998</v>
          </cell>
          <cell r="J20">
            <v>0.54153790000000002</v>
          </cell>
          <cell r="K20">
            <v>-2.3600000000000001E-3</v>
          </cell>
        </row>
        <row r="21">
          <cell r="A21">
            <v>3</v>
          </cell>
          <cell r="B21">
            <v>0</v>
          </cell>
          <cell r="C21">
            <v>8</v>
          </cell>
          <cell r="D21">
            <v>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3c</v>
          </cell>
          <cell r="B22">
            <v>1</v>
          </cell>
          <cell r="C22">
            <v>0.84767999999999999</v>
          </cell>
          <cell r="D22">
            <v>-3.8600000000000001E-3</v>
          </cell>
          <cell r="E22">
            <v>0.85153999999999996</v>
          </cell>
          <cell r="F22">
            <v>1</v>
          </cell>
          <cell r="G22">
            <v>-0.12778999999999999</v>
          </cell>
          <cell r="H22">
            <v>0.12148212489618264</v>
          </cell>
          <cell r="I22">
            <v>-0.41566999999999998</v>
          </cell>
          <cell r="J22">
            <v>0.54153790000000002</v>
          </cell>
          <cell r="K22">
            <v>-2.1900000000000001E-3</v>
          </cell>
        </row>
        <row r="23">
          <cell r="A23" t="str">
            <v>3i</v>
          </cell>
          <cell r="B23">
            <v>1</v>
          </cell>
          <cell r="C23">
            <v>0.82581000000000004</v>
          </cell>
          <cell r="D23">
            <v>-9.4199999999999996E-3</v>
          </cell>
          <cell r="E23">
            <v>0.83523000000000003</v>
          </cell>
          <cell r="F23">
            <v>1</v>
          </cell>
          <cell r="G23">
            <v>-0.12778999999999999</v>
          </cell>
          <cell r="H23">
            <v>0.12148212489618264</v>
          </cell>
          <cell r="I23">
            <v>-0.41566999999999998</v>
          </cell>
          <cell r="J23">
            <v>0.54153790000000002</v>
          </cell>
          <cell r="K23">
            <v>-1E-3</v>
          </cell>
        </row>
        <row r="24">
          <cell r="A24">
            <v>19</v>
          </cell>
          <cell r="B24">
            <v>19.100000000000001</v>
          </cell>
          <cell r="C24">
            <v>15.59</v>
          </cell>
          <cell r="D24">
            <v>-0.05</v>
          </cell>
          <cell r="E24">
            <v>15.64</v>
          </cell>
          <cell r="F24">
            <v>19.100000000000001</v>
          </cell>
          <cell r="G24">
            <v>-2.4407890000000001</v>
          </cell>
          <cell r="H24">
            <v>2.3203085855170884</v>
          </cell>
          <cell r="I24">
            <v>-7.9392970000000007</v>
          </cell>
          <cell r="J24">
            <v>10.343373890000001</v>
          </cell>
          <cell r="K24">
            <v>-4.0874000000000001E-2</v>
          </cell>
        </row>
        <row r="25">
          <cell r="A25">
            <v>19</v>
          </cell>
          <cell r="B25">
            <v>19.100000000000001</v>
          </cell>
          <cell r="C25">
            <v>14.98</v>
          </cell>
          <cell r="D25">
            <v>-0.05</v>
          </cell>
          <cell r="E25">
            <v>15.030000000000001</v>
          </cell>
          <cell r="F25">
            <v>19.100000000000001</v>
          </cell>
          <cell r="G25">
            <v>-2.4407890000000001</v>
          </cell>
          <cell r="H25">
            <v>2.3203085855170884</v>
          </cell>
          <cell r="I25">
            <v>-7.9392970000000007</v>
          </cell>
          <cell r="J25">
            <v>10.343373890000001</v>
          </cell>
          <cell r="K25">
            <v>-4.0874000000000001E-2</v>
          </cell>
        </row>
        <row r="26">
          <cell r="A26">
            <v>54</v>
          </cell>
          <cell r="B26">
            <v>1</v>
          </cell>
          <cell r="C26">
            <v>0.89014000000000004</v>
          </cell>
          <cell r="D26">
            <v>-9.5200000000000007E-3</v>
          </cell>
          <cell r="E26">
            <v>0.89966000000000002</v>
          </cell>
          <cell r="F26">
            <v>1</v>
          </cell>
          <cell r="G26">
            <v>-0.12778999999999999</v>
          </cell>
          <cell r="H26">
            <v>0.12148212489618264</v>
          </cell>
          <cell r="I26">
            <v>-0.41566999999999998</v>
          </cell>
          <cell r="J26">
            <v>0.54153790000000002</v>
          </cell>
          <cell r="K26">
            <v>-2.3E-3</v>
          </cell>
        </row>
        <row r="29">
          <cell r="I29">
            <v>-6.3078751038173481E-3</v>
          </cell>
        </row>
        <row r="30">
          <cell r="I30">
            <v>0.12586790000000003</v>
          </cell>
          <cell r="J30">
            <v>0.11956002489618268</v>
          </cell>
        </row>
        <row r="31">
          <cell r="I31">
            <v>0.13649691475171616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  <row r="2">
          <cell r="A2" t="str">
            <v>Effects of PGA by Rate Schedule</v>
          </cell>
        </row>
        <row r="8">
          <cell r="B8" t="str">
            <v>Current</v>
          </cell>
          <cell r="H8" t="str">
            <v xml:space="preserve">Proposed </v>
          </cell>
          <cell r="I8" t="str">
            <v xml:space="preserve">Proposed </v>
          </cell>
          <cell r="J8" t="str">
            <v xml:space="preserve">Proposed </v>
          </cell>
          <cell r="K8" t="str">
            <v xml:space="preserve">Proposed </v>
          </cell>
          <cell r="L8" t="str">
            <v>Revenue</v>
          </cell>
        </row>
        <row r="9">
          <cell r="A9" t="str">
            <v>Schedule</v>
          </cell>
          <cell r="B9" t="str">
            <v>Rates</v>
          </cell>
          <cell r="C9" t="str">
            <v>Custs</v>
          </cell>
          <cell r="D9" t="str">
            <v>Therms</v>
          </cell>
          <cell r="E9" t="str">
            <v>SC Revenue</v>
          </cell>
          <cell r="F9" t="str">
            <v>Therm Rev</v>
          </cell>
          <cell r="G9" t="str">
            <v>Total Rev</v>
          </cell>
          <cell r="H9" t="str">
            <v>Rates</v>
          </cell>
          <cell r="I9" t="str">
            <v>SC Revenue</v>
          </cell>
          <cell r="J9" t="str">
            <v>Therm Rev</v>
          </cell>
          <cell r="K9" t="str">
            <v>Total Rev</v>
          </cell>
          <cell r="L9" t="str">
            <v>Change</v>
          </cell>
        </row>
        <row r="10">
          <cell r="A10" t="str">
            <v>(a)</v>
          </cell>
          <cell r="B10" t="str">
            <v>(b)</v>
          </cell>
          <cell r="C10" t="str">
            <v>(c)</v>
          </cell>
          <cell r="D10" t="str">
            <v>(d)</v>
          </cell>
          <cell r="E10" t="str">
            <v>(e)</v>
          </cell>
          <cell r="F10" t="str">
            <v>(f)</v>
          </cell>
          <cell r="G10" t="str">
            <v>(g)</v>
          </cell>
          <cell r="H10" t="str">
            <v>(h)</v>
          </cell>
          <cell r="I10" t="str">
            <v>(i)</v>
          </cell>
          <cell r="J10" t="str">
            <v>(j)</v>
          </cell>
          <cell r="K10" t="str">
            <v>(k)</v>
          </cell>
          <cell r="L10" t="str">
            <v>(l)</v>
          </cell>
        </row>
        <row r="11">
          <cell r="A11">
            <v>1</v>
          </cell>
          <cell r="B11">
            <v>5</v>
          </cell>
          <cell r="C11">
            <v>2983</v>
          </cell>
          <cell r="E11">
            <v>178980</v>
          </cell>
          <cell r="I11">
            <v>178980</v>
          </cell>
        </row>
        <row r="12">
          <cell r="A12" t="str">
            <v>1r</v>
          </cell>
          <cell r="B12">
            <v>0.98501000000000005</v>
          </cell>
          <cell r="C12">
            <v>179</v>
          </cell>
          <cell r="D12">
            <v>799557.44786919304</v>
          </cell>
          <cell r="E12">
            <v>10740</v>
          </cell>
          <cell r="F12">
            <v>787572.08172563394</v>
          </cell>
          <cell r="G12">
            <v>966552.08172563394</v>
          </cell>
          <cell r="H12">
            <v>1.1763699999999999</v>
          </cell>
          <cell r="I12">
            <v>10740</v>
          </cell>
          <cell r="J12">
            <v>940575.39494988252</v>
          </cell>
          <cell r="K12">
            <v>1119555.3949498825</v>
          </cell>
          <cell r="L12">
            <v>153003.31322424859</v>
          </cell>
        </row>
        <row r="13">
          <cell r="A13" t="str">
            <v>1c</v>
          </cell>
          <cell r="B13">
            <v>0.96889999999999998</v>
          </cell>
          <cell r="D13">
            <v>71369.680896707345</v>
          </cell>
          <cell r="F13">
            <v>69150.083820819738</v>
          </cell>
          <cell r="G13">
            <v>79890.083820819738</v>
          </cell>
          <cell r="H13">
            <v>1.1545399999999999</v>
          </cell>
          <cell r="J13">
            <v>82399.151382484488</v>
          </cell>
          <cell r="K13">
            <v>93139.151382484488</v>
          </cell>
          <cell r="L13">
            <v>13249.06756166475</v>
          </cell>
        </row>
        <row r="14">
          <cell r="A14">
            <v>2</v>
          </cell>
          <cell r="B14">
            <v>6</v>
          </cell>
          <cell r="C14">
            <v>470052</v>
          </cell>
          <cell r="E14">
            <v>33843744</v>
          </cell>
          <cell r="I14">
            <v>33843744</v>
          </cell>
        </row>
        <row r="15">
          <cell r="A15" t="str">
            <v>2r</v>
          </cell>
          <cell r="B15">
            <v>0.92213000000000001</v>
          </cell>
          <cell r="D15">
            <v>340185769.55213082</v>
          </cell>
          <cell r="F15">
            <v>313695503.67710638</v>
          </cell>
          <cell r="G15">
            <v>347539247.67710638</v>
          </cell>
          <cell r="H15">
            <v>1.1078400000000002</v>
          </cell>
          <cell r="J15">
            <v>376871402.94063264</v>
          </cell>
          <cell r="K15">
            <v>410715146.94063264</v>
          </cell>
          <cell r="L15">
            <v>63175899.263526261</v>
          </cell>
        </row>
        <row r="16">
          <cell r="A16">
            <v>3</v>
          </cell>
          <cell r="B16">
            <v>8</v>
          </cell>
          <cell r="C16">
            <v>51940</v>
          </cell>
          <cell r="E16">
            <v>4986240</v>
          </cell>
          <cell r="I16">
            <v>4986240</v>
          </cell>
        </row>
        <row r="17">
          <cell r="A17" t="str">
            <v>3c</v>
          </cell>
          <cell r="B17">
            <v>0.84767999999999999</v>
          </cell>
          <cell r="C17">
            <v>270</v>
          </cell>
          <cell r="D17">
            <v>153971176.79372042</v>
          </cell>
          <cell r="E17">
            <v>25920</v>
          </cell>
          <cell r="F17">
            <v>130518287.14450093</v>
          </cell>
          <cell r="G17">
            <v>135504527.14450091</v>
          </cell>
          <cell r="H17">
            <v>1.0223899999999999</v>
          </cell>
          <cell r="I17">
            <v>25920</v>
          </cell>
          <cell r="J17">
            <v>157418591.44213182</v>
          </cell>
          <cell r="K17">
            <v>162404831.44213182</v>
          </cell>
          <cell r="L17">
            <v>26900304.297630891</v>
          </cell>
        </row>
        <row r="18">
          <cell r="A18" t="str">
            <v>3i</v>
          </cell>
          <cell r="B18">
            <v>0.82581000000000004</v>
          </cell>
          <cell r="D18">
            <v>2625948.7999999998</v>
          </cell>
          <cell r="F18">
            <v>2168534.7785279998</v>
          </cell>
          <cell r="G18">
            <v>2194454.7785279998</v>
          </cell>
          <cell r="H18">
            <v>0.99346999999999996</v>
          </cell>
          <cell r="J18">
            <v>2608801.3543359996</v>
          </cell>
          <cell r="K18">
            <v>2634721.3543359996</v>
          </cell>
          <cell r="L18">
            <v>440266.57580799982</v>
          </cell>
        </row>
        <row r="19">
          <cell r="A19">
            <v>19</v>
          </cell>
          <cell r="B19">
            <v>15.59</v>
          </cell>
          <cell r="C19">
            <v>152.19040139616055</v>
          </cell>
          <cell r="D19">
            <v>34882.04</v>
          </cell>
          <cell r="E19">
            <v>28471.780293193715</v>
          </cell>
          <cell r="G19">
            <v>28471.780293193715</v>
          </cell>
          <cell r="H19">
            <v>18.456960000000002</v>
          </cell>
          <cell r="J19">
            <v>33707.665811434563</v>
          </cell>
          <cell r="K19">
            <v>33707.665811434563</v>
          </cell>
          <cell r="L19">
            <v>5235.8855182408479</v>
          </cell>
        </row>
        <row r="20">
          <cell r="A20">
            <v>0</v>
          </cell>
          <cell r="B20">
            <v>14.98</v>
          </cell>
        </row>
        <row r="21">
          <cell r="A21" t="str">
            <v>31c</v>
          </cell>
          <cell r="B21">
            <v>325</v>
          </cell>
          <cell r="C21">
            <v>1245</v>
          </cell>
          <cell r="E21">
            <v>4855500</v>
          </cell>
          <cell r="I21">
            <v>4855500</v>
          </cell>
        </row>
        <row r="22">
          <cell r="A22">
            <v>0</v>
          </cell>
          <cell r="B22">
            <v>0.69828999999999997</v>
          </cell>
          <cell r="D22">
            <v>29880000</v>
          </cell>
          <cell r="F22">
            <v>20864905.199999999</v>
          </cell>
          <cell r="G22">
            <v>52373611.259063967</v>
          </cell>
          <cell r="H22">
            <v>0.85888573502127508</v>
          </cell>
          <cell r="J22">
            <v>25663505.762435701</v>
          </cell>
          <cell r="K22">
            <v>63384674.639097869</v>
          </cell>
          <cell r="L22">
            <v>4798600.5624357015</v>
          </cell>
        </row>
        <row r="23">
          <cell r="A23">
            <v>0</v>
          </cell>
          <cell r="B23">
            <v>0.68328</v>
          </cell>
          <cell r="D23">
            <v>39007736.299999952</v>
          </cell>
          <cell r="F23">
            <v>26653206.059063967</v>
          </cell>
          <cell r="H23">
            <v>0.84254232606320723</v>
          </cell>
          <cell r="J23">
            <v>32865668.876662165</v>
          </cell>
          <cell r="L23">
            <v>6212462.8175981976</v>
          </cell>
        </row>
        <row r="24">
          <cell r="A24" t="str">
            <v>31i</v>
          </cell>
          <cell r="B24">
            <v>325</v>
          </cell>
          <cell r="C24">
            <v>294</v>
          </cell>
          <cell r="E24">
            <v>1146600</v>
          </cell>
          <cell r="I24">
            <v>1146600</v>
          </cell>
        </row>
        <row r="25">
          <cell r="A25">
            <v>0</v>
          </cell>
          <cell r="B25">
            <v>0.70699000000000001</v>
          </cell>
          <cell r="D25">
            <v>7056000</v>
          </cell>
          <cell r="F25">
            <v>4988521.4400000004</v>
          </cell>
          <cell r="G25">
            <v>18126674.534904003</v>
          </cell>
          <cell r="H25">
            <v>0.84558002489618256</v>
          </cell>
          <cell r="J25">
            <v>5966412.6556674642</v>
          </cell>
          <cell r="K25">
            <v>21483149.154216804</v>
          </cell>
          <cell r="L25">
            <v>977891.21566746384</v>
          </cell>
        </row>
        <row r="26">
          <cell r="A26">
            <v>0</v>
          </cell>
          <cell r="B26">
            <v>0.69198000000000004</v>
          </cell>
          <cell r="D26">
            <v>17329334.800000001</v>
          </cell>
          <cell r="F26">
            <v>11991553.094904002</v>
          </cell>
          <cell r="H26">
            <v>0.82923762881823593</v>
          </cell>
          <cell r="J26">
            <v>14370136.498549338</v>
          </cell>
          <cell r="L26">
            <v>2378583.4036453366</v>
          </cell>
        </row>
        <row r="27">
          <cell r="A27">
            <v>32</v>
          </cell>
          <cell r="B27">
            <v>675</v>
          </cell>
          <cell r="C27">
            <v>215</v>
          </cell>
          <cell r="E27">
            <v>1741500</v>
          </cell>
          <cell r="I27">
            <v>1741500</v>
          </cell>
        </row>
        <row r="28">
          <cell r="A28">
            <v>0</v>
          </cell>
          <cell r="B28">
            <v>0.63481999999999994</v>
          </cell>
          <cell r="D28">
            <v>9627520.4601084422</v>
          </cell>
          <cell r="F28">
            <v>6111742.5384860411</v>
          </cell>
          <cell r="G28">
            <v>69163701.17727904</v>
          </cell>
          <cell r="H28">
            <v>0.77414000000000005</v>
          </cell>
          <cell r="J28">
            <v>7453048.6889883503</v>
          </cell>
          <cell r="K28">
            <v>78083462.005659685</v>
          </cell>
          <cell r="L28">
            <v>1341306.1505023092</v>
          </cell>
        </row>
        <row r="29">
          <cell r="A29">
            <v>0</v>
          </cell>
          <cell r="B29">
            <v>0.61982000000000004</v>
          </cell>
          <cell r="D29">
            <v>16043691.489788286</v>
          </cell>
          <cell r="F29">
            <v>9944200.8592005763</v>
          </cell>
          <cell r="H29">
            <v>0.75921000000000005</v>
          </cell>
          <cell r="J29">
            <v>12180531.015962165</v>
          </cell>
          <cell r="L29">
            <v>2236330.1567615885</v>
          </cell>
        </row>
        <row r="30">
          <cell r="A30">
            <v>0</v>
          </cell>
          <cell r="B30">
            <v>0.5948</v>
          </cell>
          <cell r="D30">
            <v>11270538.410711233</v>
          </cell>
          <cell r="F30">
            <v>6703716.2466910407</v>
          </cell>
          <cell r="H30">
            <v>0.73436000000000001</v>
          </cell>
          <cell r="J30">
            <v>8276632.5872899005</v>
          </cell>
          <cell r="L30">
            <v>1572916.3405988598</v>
          </cell>
        </row>
        <row r="31">
          <cell r="A31">
            <v>0</v>
          </cell>
          <cell r="B31">
            <v>0.56979000000000002</v>
          </cell>
          <cell r="D31">
            <v>25794563.150625933</v>
          </cell>
          <cell r="F31">
            <v>14697484.137595151</v>
          </cell>
          <cell r="H31">
            <v>0.70950999999999997</v>
          </cell>
          <cell r="J31">
            <v>18301500.501000606</v>
          </cell>
          <cell r="L31">
            <v>3604016.3634054549</v>
          </cell>
        </row>
        <row r="32">
          <cell r="A32">
            <v>0</v>
          </cell>
          <cell r="B32">
            <v>0.55477999999999994</v>
          </cell>
          <cell r="D32">
            <v>28852001.908782981</v>
          </cell>
          <cell r="F32">
            <v>16006513.618954621</v>
          </cell>
          <cell r="H32">
            <v>0.69459000000000004</v>
          </cell>
          <cell r="J32">
            <v>20040312.005821571</v>
          </cell>
          <cell r="L32">
            <v>4033798.3868669495</v>
          </cell>
        </row>
        <row r="33">
          <cell r="A33">
            <v>0</v>
          </cell>
          <cell r="B33">
            <v>0.54475999999999991</v>
          </cell>
          <cell r="D33">
            <v>25623290.579983126</v>
          </cell>
          <cell r="F33">
            <v>13958543.776351606</v>
          </cell>
          <cell r="H33">
            <v>0.68464999999999998</v>
          </cell>
          <cell r="J33">
            <v>17542985.895585448</v>
          </cell>
          <cell r="L33">
            <v>3584442.1192338411</v>
          </cell>
        </row>
        <row r="34">
          <cell r="A34">
            <v>33</v>
          </cell>
          <cell r="B34">
            <v>38000</v>
          </cell>
        </row>
        <row r="35">
          <cell r="A35">
            <v>0</v>
          </cell>
          <cell r="B35">
            <v>5.0900000000000008E-3</v>
          </cell>
        </row>
        <row r="36">
          <cell r="A36">
            <v>54</v>
          </cell>
          <cell r="B36">
            <v>0.89014000000000004</v>
          </cell>
        </row>
        <row r="45">
          <cell r="D45">
            <v>708173381.41461706</v>
          </cell>
          <cell r="G45">
            <v>625977130.51722193</v>
          </cell>
          <cell r="L45">
            <v>121428305.919985</v>
          </cell>
        </row>
        <row r="47">
          <cell r="D47">
            <v>664789159.24000001</v>
          </cell>
        </row>
        <row r="48">
          <cell r="D48">
            <v>43384222.174617052</v>
          </cell>
        </row>
        <row r="53">
          <cell r="D53">
            <v>117211606.00000001</v>
          </cell>
        </row>
        <row r="60">
          <cell r="C60">
            <v>0.43374919259758027</v>
          </cell>
          <cell r="D60">
            <v>29880000</v>
          </cell>
        </row>
        <row r="61">
          <cell r="D61">
            <v>39007736.299999952</v>
          </cell>
        </row>
      </sheetData>
      <sheetData sheetId="16">
        <row r="1">
          <cell r="A1" t="str">
            <v>NW Natural</v>
          </cell>
        </row>
        <row r="2">
          <cell r="A2" t="str">
            <v>Calculation of All Customer Bare Steel and Geo Hazard Increments</v>
          </cell>
        </row>
        <row r="3">
          <cell r="A3" t="str">
            <v>Spread on Equal Percent of Margin</v>
          </cell>
        </row>
        <row r="4">
          <cell r="K4" t="str">
            <v>Bare Steel Computation</v>
          </cell>
        </row>
        <row r="6">
          <cell r="D6">
            <v>37895</v>
          </cell>
          <cell r="G6" t="str">
            <v>Adjusted</v>
          </cell>
          <cell r="K6" t="str">
            <v>Bare Steel</v>
          </cell>
          <cell r="L6" t="str">
            <v>Bare Steel</v>
          </cell>
        </row>
        <row r="7">
          <cell r="C7" t="str">
            <v>Therms</v>
          </cell>
          <cell r="D7" t="str">
            <v>Permanent</v>
          </cell>
          <cell r="E7" t="str">
            <v>Commodity</v>
          </cell>
          <cell r="F7" t="str">
            <v>Permanent</v>
          </cell>
          <cell r="G7" t="str">
            <v>Permanent</v>
          </cell>
          <cell r="J7" t="str">
            <v>Base</v>
          </cell>
          <cell r="K7" t="str">
            <v>Proposed</v>
          </cell>
          <cell r="L7" t="str">
            <v>Margin</v>
          </cell>
        </row>
        <row r="8">
          <cell r="A8" t="str">
            <v>Row</v>
          </cell>
          <cell r="B8" t="str">
            <v>Schedule</v>
          </cell>
          <cell r="C8" t="str">
            <v>In Min</v>
          </cell>
          <cell r="D8" t="str">
            <v>Rates</v>
          </cell>
          <cell r="E8" t="str">
            <v>and Demand</v>
          </cell>
          <cell r="F8" t="str">
            <v>Margin</v>
          </cell>
          <cell r="G8" t="str">
            <v>Margin</v>
          </cell>
          <cell r="H8" t="str">
            <v>Customers</v>
          </cell>
          <cell r="I8" t="str">
            <v>Therms</v>
          </cell>
          <cell r="J8" t="str">
            <v>Margin</v>
          </cell>
          <cell r="K8" t="str">
            <v>Margin</v>
          </cell>
          <cell r="L8" t="str">
            <v>Change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F9" t="str">
            <v>(e)</v>
          </cell>
          <cell r="G9" t="str">
            <v>(f)</v>
          </cell>
          <cell r="H9" t="str">
            <v>(g)</v>
          </cell>
          <cell r="I9" t="str">
            <v>(h)</v>
          </cell>
          <cell r="J9" t="str">
            <v>(i)</v>
          </cell>
          <cell r="K9" t="str">
            <v>(j)</v>
          </cell>
          <cell r="L9" t="str">
            <v>(k)</v>
          </cell>
        </row>
        <row r="10">
          <cell r="A10">
            <v>1</v>
          </cell>
          <cell r="B10">
            <v>1</v>
          </cell>
          <cell r="C10">
            <v>0</v>
          </cell>
          <cell r="D10">
            <v>5</v>
          </cell>
          <cell r="F10">
            <v>5</v>
          </cell>
          <cell r="G10">
            <v>5</v>
          </cell>
        </row>
        <row r="11">
          <cell r="A11">
            <v>2</v>
          </cell>
          <cell r="B11" t="str">
            <v>1r</v>
          </cell>
          <cell r="C11">
            <v>1</v>
          </cell>
          <cell r="D11">
            <v>0.98765000000000003</v>
          </cell>
          <cell r="E11">
            <v>0.54345999999999994</v>
          </cell>
          <cell r="F11">
            <v>0.44419000000000008</v>
          </cell>
          <cell r="G11">
            <v>0.44514380657327918</v>
          </cell>
          <cell r="H11">
            <v>2983</v>
          </cell>
          <cell r="I11">
            <v>741118</v>
          </cell>
          <cell r="J11">
            <v>329197.20442000008</v>
          </cell>
          <cell r="K11">
            <v>329904.08763997554</v>
          </cell>
          <cell r="L11">
            <v>706.88321997545427</v>
          </cell>
        </row>
        <row r="12">
          <cell r="A12">
            <v>3</v>
          </cell>
          <cell r="B12" t="str">
            <v>1c</v>
          </cell>
          <cell r="C12">
            <v>1</v>
          </cell>
          <cell r="D12">
            <v>0.97297</v>
          </cell>
          <cell r="E12">
            <v>0.54345999999999994</v>
          </cell>
          <cell r="F12">
            <v>0.42951000000000006</v>
          </cell>
          <cell r="G12">
            <v>0.43043228429565977</v>
          </cell>
          <cell r="H12">
            <v>179</v>
          </cell>
          <cell r="I12">
            <v>62849.599999999999</v>
          </cell>
          <cell r="J12">
            <v>26994.531696000002</v>
          </cell>
          <cell r="K12">
            <v>27052.496895068496</v>
          </cell>
          <cell r="L12">
            <v>57.965199068494258</v>
          </cell>
        </row>
        <row r="13">
          <cell r="A13">
            <v>4</v>
          </cell>
          <cell r="B13">
            <v>2</v>
          </cell>
          <cell r="C13">
            <v>0</v>
          </cell>
          <cell r="D13">
            <v>6</v>
          </cell>
          <cell r="E13">
            <v>0</v>
          </cell>
          <cell r="F13">
            <v>6</v>
          </cell>
          <cell r="G13">
            <v>6</v>
          </cell>
          <cell r="H13">
            <v>470052</v>
          </cell>
        </row>
        <row r="14">
          <cell r="A14">
            <v>5</v>
          </cell>
          <cell r="B14" t="str">
            <v>2r</v>
          </cell>
          <cell r="C14">
            <v>1</v>
          </cell>
          <cell r="D14">
            <v>0.92466000000000004</v>
          </cell>
          <cell r="E14">
            <v>0.54345999999999994</v>
          </cell>
          <cell r="F14">
            <v>0.38120000000000009</v>
          </cell>
          <cell r="G14">
            <v>0.38201854851692751</v>
          </cell>
          <cell r="I14">
            <v>315321679.29999989</v>
          </cell>
          <cell r="J14">
            <v>120200624.14915998</v>
          </cell>
          <cell r="K14">
            <v>120458730.24210607</v>
          </cell>
          <cell r="L14">
            <v>258106.09294608235</v>
          </cell>
        </row>
        <row r="15">
          <cell r="A15">
            <v>6</v>
          </cell>
          <cell r="B15">
            <v>3</v>
          </cell>
          <cell r="C15">
            <v>0</v>
          </cell>
          <cell r="D15">
            <v>8</v>
          </cell>
          <cell r="E15">
            <v>0</v>
          </cell>
          <cell r="F15">
            <v>8</v>
          </cell>
          <cell r="G15">
            <v>8</v>
          </cell>
        </row>
        <row r="16">
          <cell r="A16">
            <v>7</v>
          </cell>
          <cell r="B16" t="str">
            <v>3c</v>
          </cell>
          <cell r="C16">
            <v>1</v>
          </cell>
          <cell r="D16">
            <v>0.85153999999999996</v>
          </cell>
          <cell r="E16">
            <v>0.54345999999999994</v>
          </cell>
          <cell r="F16">
            <v>0.30808000000000002</v>
          </cell>
          <cell r="G16">
            <v>0.30874153837118312</v>
          </cell>
          <cell r="H16">
            <v>51940</v>
          </cell>
          <cell r="I16">
            <v>135960404.79999998</v>
          </cell>
          <cell r="J16">
            <v>41886681.510784</v>
          </cell>
          <cell r="K16">
            <v>41976624.535520785</v>
          </cell>
          <cell r="L16">
            <v>89943.024736784399</v>
          </cell>
        </row>
        <row r="17">
          <cell r="A17">
            <v>8</v>
          </cell>
          <cell r="B17" t="str">
            <v>3i</v>
          </cell>
          <cell r="C17">
            <v>1</v>
          </cell>
          <cell r="D17">
            <v>0.83523000000000003</v>
          </cell>
          <cell r="E17">
            <v>0.54345999999999994</v>
          </cell>
          <cell r="F17">
            <v>0.29177000000000008</v>
          </cell>
          <cell r="G17">
            <v>0.29239651600415517</v>
          </cell>
          <cell r="H17">
            <v>270</v>
          </cell>
          <cell r="I17">
            <v>2625948.7999999998</v>
          </cell>
          <cell r="J17">
            <v>766173.08137600019</v>
          </cell>
          <cell r="K17">
            <v>767818.28032529203</v>
          </cell>
          <cell r="L17">
            <v>1645.1989492918365</v>
          </cell>
        </row>
        <row r="18">
          <cell r="A18">
            <v>9</v>
          </cell>
          <cell r="B18">
            <v>19</v>
          </cell>
          <cell r="C18">
            <v>19.100000000000001</v>
          </cell>
          <cell r="D18">
            <v>15.64</v>
          </cell>
          <cell r="E18">
            <v>0.54345999999999994</v>
          </cell>
          <cell r="F18">
            <v>5.2599140000000002</v>
          </cell>
          <cell r="G18">
            <v>5.2712085823815995</v>
          </cell>
          <cell r="H18">
            <v>152.19040139616055</v>
          </cell>
          <cell r="I18">
            <v>34882.04</v>
          </cell>
          <cell r="J18">
            <v>9606.1010756314136</v>
          </cell>
          <cell r="K18">
            <v>9626.7281999465049</v>
          </cell>
          <cell r="L18">
            <v>20.627124315091351</v>
          </cell>
        </row>
        <row r="19">
          <cell r="C19">
            <v>19.100000000000001</v>
          </cell>
          <cell r="D19">
            <v>15.030000000000001</v>
          </cell>
          <cell r="E19">
            <v>0.54345999999999994</v>
          </cell>
          <cell r="F19">
            <v>4.6499140000000008</v>
          </cell>
          <cell r="G19">
            <v>4.6598987329709871</v>
          </cell>
        </row>
        <row r="20">
          <cell r="A20">
            <v>10</v>
          </cell>
          <cell r="B20" t="str">
            <v>31c</v>
          </cell>
          <cell r="D20">
            <v>325</v>
          </cell>
          <cell r="F20">
            <v>325</v>
          </cell>
          <cell r="H20">
            <v>1245</v>
          </cell>
        </row>
        <row r="21">
          <cell r="A21">
            <v>11</v>
          </cell>
          <cell r="C21">
            <v>0</v>
          </cell>
          <cell r="D21">
            <v>0.15483</v>
          </cell>
          <cell r="E21">
            <v>0</v>
          </cell>
          <cell r="F21">
            <v>0.15483</v>
          </cell>
          <cell r="G21">
            <v>0.155162465547943</v>
          </cell>
          <cell r="I21">
            <v>29880000</v>
          </cell>
          <cell r="J21">
            <v>4626320.3999999994</v>
          </cell>
          <cell r="K21">
            <v>4636254.4705725368</v>
          </cell>
          <cell r="L21">
            <v>9934.07057253737</v>
          </cell>
        </row>
        <row r="22">
          <cell r="A22">
            <v>12</v>
          </cell>
          <cell r="C22">
            <v>0</v>
          </cell>
          <cell r="D22">
            <v>0.13982</v>
          </cell>
          <cell r="E22">
            <v>0</v>
          </cell>
          <cell r="F22">
            <v>0.13982</v>
          </cell>
          <cell r="G22">
            <v>0.14012023466326545</v>
          </cell>
          <cell r="I22">
            <v>39007736.299999952</v>
          </cell>
          <cell r="J22">
            <v>5454061.6894659931</v>
          </cell>
          <cell r="K22">
            <v>5465773.1640387718</v>
          </cell>
          <cell r="L22">
            <v>11711.474572778679</v>
          </cell>
        </row>
        <row r="23">
          <cell r="A23">
            <v>13</v>
          </cell>
          <cell r="B23" t="str">
            <v>31i</v>
          </cell>
          <cell r="C23">
            <v>0</v>
          </cell>
          <cell r="D23">
            <v>325</v>
          </cell>
          <cell r="E23">
            <v>0</v>
          </cell>
          <cell r="F23">
            <v>325</v>
          </cell>
          <cell r="G23">
            <v>325</v>
          </cell>
          <cell r="H23">
            <v>294</v>
          </cell>
        </row>
        <row r="24">
          <cell r="A24">
            <v>14</v>
          </cell>
          <cell r="C24">
            <v>0</v>
          </cell>
          <cell r="D24">
            <v>0.16353000000000001</v>
          </cell>
          <cell r="E24">
            <v>0</v>
          </cell>
          <cell r="F24">
            <v>0.16353000000000001</v>
          </cell>
          <cell r="G24">
            <v>0.16388114700675011</v>
          </cell>
          <cell r="I24">
            <v>7056000</v>
          </cell>
          <cell r="J24">
            <v>1153867.6800000002</v>
          </cell>
          <cell r="K24">
            <v>1156345.3732796288</v>
          </cell>
          <cell r="L24">
            <v>2477.6932796286419</v>
          </cell>
        </row>
        <row r="25">
          <cell r="A25">
            <v>15</v>
          </cell>
          <cell r="C25">
            <v>0</v>
          </cell>
          <cell r="D25">
            <v>0.14852000000000001</v>
          </cell>
          <cell r="E25">
            <v>0</v>
          </cell>
          <cell r="F25">
            <v>0.14852000000000001</v>
          </cell>
          <cell r="G25">
            <v>0.14883891612207256</v>
          </cell>
          <cell r="I25">
            <v>17329334.800000001</v>
          </cell>
          <cell r="J25">
            <v>2573752.8044960005</v>
          </cell>
          <cell r="K25">
            <v>2579279.4087485131</v>
          </cell>
          <cell r="L25">
            <v>5526.6042525125667</v>
          </cell>
        </row>
        <row r="26">
          <cell r="A26">
            <v>16</v>
          </cell>
          <cell r="B26">
            <v>32</v>
          </cell>
          <cell r="C26">
            <v>0</v>
          </cell>
          <cell r="D26">
            <v>675</v>
          </cell>
          <cell r="E26">
            <v>0</v>
          </cell>
          <cell r="F26">
            <v>675</v>
          </cell>
          <cell r="G26">
            <v>675</v>
          </cell>
          <cell r="H26">
            <v>293</v>
          </cell>
          <cell r="J26">
            <v>0</v>
          </cell>
          <cell r="K26">
            <v>0</v>
          </cell>
        </row>
        <row r="27">
          <cell r="A27">
            <v>17</v>
          </cell>
          <cell r="C27">
            <v>0</v>
          </cell>
          <cell r="D27">
            <v>9.1360000000000011E-2</v>
          </cell>
          <cell r="E27">
            <v>0</v>
          </cell>
          <cell r="F27">
            <v>9.1360000000000011E-2</v>
          </cell>
          <cell r="G27">
            <v>9.1556176790415777E-2</v>
          </cell>
          <cell r="I27">
            <v>25619871.542471156</v>
          </cell>
          <cell r="J27">
            <v>2340631.464120165</v>
          </cell>
          <cell r="K27">
            <v>2345657.4882902312</v>
          </cell>
          <cell r="L27">
            <v>5026.02417006623</v>
          </cell>
        </row>
        <row r="28">
          <cell r="A28">
            <v>18</v>
          </cell>
          <cell r="C28">
            <v>0</v>
          </cell>
          <cell r="D28">
            <v>7.6360000000000011E-2</v>
          </cell>
          <cell r="E28">
            <v>0</v>
          </cell>
          <cell r="F28">
            <v>7.6360000000000011E-2</v>
          </cell>
          <cell r="G28">
            <v>7.6523967378679378E-2</v>
          </cell>
          <cell r="I28">
            <v>42693995.482901707</v>
          </cell>
          <cell r="J28">
            <v>3260113.4950743751</v>
          </cell>
          <cell r="K28">
            <v>3267113.917599055</v>
          </cell>
          <cell r="L28">
            <v>7000.4225246799178</v>
          </cell>
        </row>
        <row r="29">
          <cell r="A29">
            <v>19</v>
          </cell>
          <cell r="C29">
            <v>0</v>
          </cell>
          <cell r="D29">
            <v>5.1339999999999997E-2</v>
          </cell>
          <cell r="E29">
            <v>0</v>
          </cell>
          <cell r="F29">
            <v>5.1339999999999997E-2</v>
          </cell>
          <cell r="G29">
            <v>5.1450242079903077E-2</v>
          </cell>
          <cell r="I29">
            <v>29992119.725254405</v>
          </cell>
          <cell r="J29">
            <v>1539795.426694561</v>
          </cell>
          <cell r="K29">
            <v>1543101.8203537753</v>
          </cell>
          <cell r="L29">
            <v>3306.3936592142563</v>
          </cell>
        </row>
        <row r="30">
          <cell r="A30">
            <v>20</v>
          </cell>
          <cell r="C30">
            <v>0</v>
          </cell>
          <cell r="D30">
            <v>2.6330000000000003E-2</v>
          </cell>
          <cell r="E30">
            <v>0</v>
          </cell>
          <cell r="F30">
            <v>2.6330000000000003E-2</v>
          </cell>
          <cell r="G30">
            <v>2.6386538254067941E-2</v>
          </cell>
          <cell r="I30">
            <v>68642117.890212476</v>
          </cell>
          <cell r="J30">
            <v>1807346.9640492946</v>
          </cell>
          <cell r="K30">
            <v>1811227.8695503329</v>
          </cell>
          <cell r="L30">
            <v>3880.9055010383017</v>
          </cell>
        </row>
        <row r="31">
          <cell r="A31">
            <v>21</v>
          </cell>
          <cell r="C31">
            <v>0</v>
          </cell>
          <cell r="D31">
            <v>1.1320000000000002E-2</v>
          </cell>
          <cell r="E31">
            <v>0</v>
          </cell>
          <cell r="F31">
            <v>1.1320000000000002E-2</v>
          </cell>
          <cell r="G31">
            <v>1.1344307369390396E-2</v>
          </cell>
          <cell r="I31">
            <v>76778292.573768944</v>
          </cell>
          <cell r="J31">
            <v>869130.27193506458</v>
          </cell>
          <cell r="K31">
            <v>870996.55025381898</v>
          </cell>
          <cell r="L31">
            <v>1866.2783187543973</v>
          </cell>
        </row>
        <row r="32">
          <cell r="A32">
            <v>22</v>
          </cell>
          <cell r="C32">
            <v>0</v>
          </cell>
          <cell r="D32">
            <v>1.2999999999999991E-3</v>
          </cell>
          <cell r="E32">
            <v>0</v>
          </cell>
          <cell r="F32">
            <v>1.2999999999999991E-3</v>
          </cell>
          <cell r="G32">
            <v>1.3027914823504861E-3</v>
          </cell>
          <cell r="I32">
            <v>68186343.085391328</v>
          </cell>
          <cell r="J32">
            <v>88642.246011008669</v>
          </cell>
          <cell r="K32">
            <v>88832.586984275782</v>
          </cell>
          <cell r="L32">
            <v>190.34097326711344</v>
          </cell>
        </row>
        <row r="33">
          <cell r="A33">
            <v>23</v>
          </cell>
          <cell r="B33">
            <v>33</v>
          </cell>
          <cell r="C33">
            <v>0</v>
          </cell>
          <cell r="D33">
            <v>38000</v>
          </cell>
          <cell r="E33">
            <v>0</v>
          </cell>
          <cell r="F33">
            <v>38000</v>
          </cell>
          <cell r="G33">
            <v>38000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24</v>
          </cell>
          <cell r="C34">
            <v>0</v>
          </cell>
          <cell r="D34">
            <v>5.0900000000000008E-3</v>
          </cell>
          <cell r="E34">
            <v>0</v>
          </cell>
          <cell r="F34">
            <v>5.0900000000000008E-3</v>
          </cell>
          <cell r="G34">
            <v>5.1009297270492148E-3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25</v>
          </cell>
          <cell r="B35">
            <v>54</v>
          </cell>
          <cell r="C35">
            <v>1</v>
          </cell>
          <cell r="D35">
            <v>0.89966000000000002</v>
          </cell>
          <cell r="E35">
            <v>0.54345999999999994</v>
          </cell>
          <cell r="F35">
            <v>0.35620000000000007</v>
          </cell>
          <cell r="G35">
            <v>0.3569648661640335</v>
          </cell>
        </row>
        <row r="51">
          <cell r="G51">
            <v>39032.018472591699</v>
          </cell>
          <cell r="I51">
            <v>859932693.93999994</v>
          </cell>
          <cell r="J51">
            <v>186932939.02035812</v>
          </cell>
          <cell r="K51">
            <v>187334339.02035809</v>
          </cell>
          <cell r="L51">
            <v>401399.99999999505</v>
          </cell>
        </row>
        <row r="54">
          <cell r="I54" t="str">
            <v>Bare Steel</v>
          </cell>
        </row>
        <row r="55">
          <cell r="I55" t="str">
            <v>Balance at September 31, 2003</v>
          </cell>
          <cell r="L55">
            <v>401400</v>
          </cell>
        </row>
        <row r="56">
          <cell r="I56" t="str">
            <v>Estimated interest during amortizaton</v>
          </cell>
          <cell r="L56">
            <v>0</v>
          </cell>
        </row>
        <row r="57">
          <cell r="I57" t="str">
            <v>Amortization Amount with Interest</v>
          </cell>
          <cell r="L57">
            <v>401400</v>
          </cell>
        </row>
        <row r="60">
          <cell r="C60">
            <v>0.36758420928470364</v>
          </cell>
          <cell r="D60">
            <v>316097679.33999991</v>
          </cell>
          <cell r="E60" t="str">
            <v>Residential</v>
          </cell>
        </row>
        <row r="61">
          <cell r="C61">
            <v>0.2382872428784493</v>
          </cell>
          <cell r="D61">
            <v>204910990.69999993</v>
          </cell>
          <cell r="E61" t="str">
            <v>Comm</v>
          </cell>
        </row>
      </sheetData>
      <sheetData sheetId="17">
        <row r="2">
          <cell r="A2" t="str">
            <v>NW Natural</v>
          </cell>
        </row>
        <row r="3">
          <cell r="A3" t="str">
            <v>Summary of Temporary Rate Adjustments</v>
          </cell>
        </row>
        <row r="4">
          <cell r="A4" t="str">
            <v>In the Current PGA Filing.</v>
          </cell>
        </row>
        <row r="6">
          <cell r="A6" t="str">
            <v>Summary does not include revenue requirement adjustments such as new SMPE, Bare Steel or Geohazard.</v>
          </cell>
        </row>
        <row r="7">
          <cell r="F7" t="str">
            <v>Vancouver</v>
          </cell>
        </row>
        <row r="8">
          <cell r="C8">
            <v>5962767.2722778395</v>
          </cell>
          <cell r="F8" t="str">
            <v>Property</v>
          </cell>
        </row>
        <row r="9">
          <cell r="B9" t="str">
            <v>Commodity</v>
          </cell>
          <cell r="C9" t="str">
            <v>Demand</v>
          </cell>
          <cell r="D9" t="str">
            <v>DSM, and</v>
          </cell>
          <cell r="E9" t="str">
            <v>Fish Block/Garden</v>
          </cell>
          <cell r="F9" t="str">
            <v>And Line of</v>
          </cell>
          <cell r="G9" t="str">
            <v>SMPE</v>
          </cell>
          <cell r="H9" t="str">
            <v>Y2K Costs</v>
          </cell>
          <cell r="I9" t="str">
            <v>Intervenor</v>
          </cell>
        </row>
        <row r="10">
          <cell r="A10" t="str">
            <v>Schedule</v>
          </cell>
          <cell r="B10" t="str">
            <v>Refund</v>
          </cell>
          <cell r="C10" t="str">
            <v>Collection</v>
          </cell>
          <cell r="D10" t="str">
            <v>Weatherization</v>
          </cell>
          <cell r="E10" t="str">
            <v>Refund</v>
          </cell>
          <cell r="F10" t="str">
            <v>Credit Issue</v>
          </cell>
          <cell r="G10" t="str">
            <v>Amortization</v>
          </cell>
          <cell r="I10" t="str">
            <v>Funding</v>
          </cell>
          <cell r="J10" t="str">
            <v>Decoupling</v>
          </cell>
        </row>
        <row r="11">
          <cell r="A11" t="str">
            <v>(a)</v>
          </cell>
          <cell r="B11" t="str">
            <v>(b)</v>
          </cell>
          <cell r="C11" t="str">
            <v>(c)</v>
          </cell>
          <cell r="D11" t="str">
            <v>(d)</v>
          </cell>
          <cell r="E11" t="str">
            <v>(e)</v>
          </cell>
          <cell r="F11" t="str">
            <v>(f)</v>
          </cell>
          <cell r="G11" t="str">
            <v>(g)</v>
          </cell>
          <cell r="H11" t="str">
            <v>(h)</v>
          </cell>
          <cell r="I11" t="str">
            <v>(i)</v>
          </cell>
          <cell r="J11" t="str">
            <v>(j)</v>
          </cell>
        </row>
        <row r="12">
          <cell r="A12" t="str">
            <v>Total Dollar Effect</v>
          </cell>
          <cell r="B12">
            <v>-1155654.4308490916</v>
          </cell>
          <cell r="C12">
            <v>7118421.7031269316</v>
          </cell>
          <cell r="D12">
            <v>2207446.545544432</v>
          </cell>
          <cell r="E12">
            <v>-1386079.1826309068</v>
          </cell>
          <cell r="F12">
            <v>-99215.177357557783</v>
          </cell>
          <cell r="G12">
            <v>2362292</v>
          </cell>
          <cell r="H12">
            <v>0</v>
          </cell>
          <cell r="I12">
            <v>161799.11836196596</v>
          </cell>
          <cell r="J12">
            <v>2154500.8857578379</v>
          </cell>
        </row>
        <row r="14">
          <cell r="A14" t="str">
            <v>1R</v>
          </cell>
          <cell r="B14">
            <v>-1.65E-3</v>
          </cell>
          <cell r="C14">
            <v>1.124E-2</v>
          </cell>
          <cell r="D14">
            <v>3.5400000000000002E-3</v>
          </cell>
          <cell r="E14">
            <v>-3.3E-3</v>
          </cell>
          <cell r="F14">
            <v>-2.4000000000000001E-4</v>
          </cell>
          <cell r="G14">
            <v>6.11E-3</v>
          </cell>
          <cell r="H14">
            <v>0</v>
          </cell>
          <cell r="I14">
            <v>3.2000000000000003E-4</v>
          </cell>
          <cell r="J14">
            <v>3.47E-3</v>
          </cell>
        </row>
        <row r="15">
          <cell r="A15" t="str">
            <v>!C</v>
          </cell>
          <cell r="B15">
            <v>-1.65E-3</v>
          </cell>
          <cell r="C15">
            <v>1.124E-2</v>
          </cell>
          <cell r="D15">
            <v>3.5400000000000002E-3</v>
          </cell>
          <cell r="E15">
            <v>-3.1800000000000001E-3</v>
          </cell>
          <cell r="F15">
            <v>-2.3000000000000001E-4</v>
          </cell>
          <cell r="G15">
            <v>5.8999999999999999E-3</v>
          </cell>
          <cell r="H15">
            <v>0</v>
          </cell>
          <cell r="J15">
            <v>4.4099999999999999E-3</v>
          </cell>
        </row>
        <row r="17">
          <cell r="A17" t="str">
            <v>2R</v>
          </cell>
          <cell r="B17">
            <v>-1.65E-3</v>
          </cell>
          <cell r="C17">
            <v>1.124E-2</v>
          </cell>
          <cell r="D17">
            <v>3.5400000000000002E-3</v>
          </cell>
          <cell r="E17">
            <v>-2.82E-3</v>
          </cell>
          <cell r="F17">
            <v>-2.1000000000000001E-4</v>
          </cell>
          <cell r="G17">
            <v>5.2399999999999999E-3</v>
          </cell>
          <cell r="H17">
            <v>0</v>
          </cell>
          <cell r="I17">
            <v>3.2000000000000003E-4</v>
          </cell>
          <cell r="J17">
            <v>3.47E-3</v>
          </cell>
        </row>
        <row r="19">
          <cell r="A19" t="str">
            <v>3C</v>
          </cell>
          <cell r="B19">
            <v>-1.65E-3</v>
          </cell>
          <cell r="C19">
            <v>1.124E-2</v>
          </cell>
          <cell r="D19">
            <v>3.5400000000000002E-3</v>
          </cell>
          <cell r="E19">
            <v>-2.2899999999999999E-3</v>
          </cell>
          <cell r="F19">
            <v>-1.6000000000000001E-4</v>
          </cell>
          <cell r="G19">
            <v>4.2300000000000003E-3</v>
          </cell>
          <cell r="H19">
            <v>0</v>
          </cell>
          <cell r="J19">
            <v>4.4099999999999999E-3</v>
          </cell>
        </row>
        <row r="20">
          <cell r="A20" t="str">
            <v>3I</v>
          </cell>
          <cell r="B20">
            <v>-1.65E-3</v>
          </cell>
          <cell r="C20">
            <v>1.124E-2</v>
          </cell>
          <cell r="D20">
            <v>3.5400000000000002E-3</v>
          </cell>
          <cell r="E20">
            <v>-2.16E-3</v>
          </cell>
          <cell r="F20">
            <v>-1.5449264615004324E-4</v>
          </cell>
          <cell r="G20">
            <v>4.0099999999999997E-3</v>
          </cell>
          <cell r="H20">
            <v>0</v>
          </cell>
          <cell r="I20">
            <v>1.6000000000000001E-4</v>
          </cell>
        </row>
        <row r="21">
          <cell r="A21">
            <v>19</v>
          </cell>
          <cell r="B21">
            <v>-3.1515000000000001E-2</v>
          </cell>
          <cell r="C21">
            <v>0.21468400000000001</v>
          </cell>
          <cell r="D21">
            <v>6.7614000000000007E-2</v>
          </cell>
          <cell r="E21">
            <v>-2.0400000000000001E-3</v>
          </cell>
          <cell r="F21">
            <v>-1.3999999999999999E-4</v>
          </cell>
          <cell r="H21">
            <v>0</v>
          </cell>
          <cell r="I21">
            <v>6.1120000000000011E-3</v>
          </cell>
          <cell r="J21">
            <v>6.6277000000000003E-2</v>
          </cell>
        </row>
        <row r="23">
          <cell r="A23" t="str">
            <v>31Firm Sales Com Blk1</v>
          </cell>
          <cell r="B23">
            <v>-1.65E-3</v>
          </cell>
          <cell r="C23">
            <v>1.124E-2</v>
          </cell>
          <cell r="D23">
            <v>3.5400000000000002E-3</v>
          </cell>
          <cell r="E23">
            <v>-1.14E-3</v>
          </cell>
          <cell r="F23">
            <v>-8.0000000000000007E-5</v>
          </cell>
          <cell r="G23">
            <v>2.1299999999999999E-3</v>
          </cell>
          <cell r="H23">
            <v>0</v>
          </cell>
          <cell r="J23">
            <v>4.4099999999999999E-3</v>
          </cell>
        </row>
        <row r="24">
          <cell r="A24" t="str">
            <v>31Firm Sales Com Blk2</v>
          </cell>
          <cell r="B24">
            <v>-1.65E-3</v>
          </cell>
          <cell r="C24">
            <v>1.124E-2</v>
          </cell>
          <cell r="D24">
            <v>3.5400000000000002E-3</v>
          </cell>
          <cell r="E24">
            <v>-1.0399999999999999E-3</v>
          </cell>
          <cell r="F24">
            <v>-7.2096568203353518E-5</v>
          </cell>
          <cell r="G24">
            <v>1.9300000000000001E-3</v>
          </cell>
          <cell r="H24">
            <v>0</v>
          </cell>
          <cell r="J24">
            <v>4.4099999999999999E-3</v>
          </cell>
        </row>
        <row r="26">
          <cell r="A26" t="str">
            <v>31Firm Sales ind Blk1</v>
          </cell>
          <cell r="B26">
            <v>-1.65E-3</v>
          </cell>
          <cell r="C26">
            <v>1.124E-2</v>
          </cell>
          <cell r="D26">
            <v>3.5400000000000002E-3</v>
          </cell>
          <cell r="E26">
            <v>-1.2199999999999999E-3</v>
          </cell>
          <cell r="F26">
            <v>-8.0000000000000007E-5</v>
          </cell>
          <cell r="G26">
            <v>2.2499999999999998E-3</v>
          </cell>
          <cell r="H26">
            <v>0</v>
          </cell>
          <cell r="I26">
            <v>1.6000000000000001E-4</v>
          </cell>
        </row>
        <row r="27">
          <cell r="A27" t="str">
            <v>31Firm Sales ind Blk2</v>
          </cell>
          <cell r="B27">
            <v>-1.65E-3</v>
          </cell>
          <cell r="C27">
            <v>1.124E-2</v>
          </cell>
          <cell r="D27">
            <v>3.5400000000000002E-3</v>
          </cell>
          <cell r="E27">
            <v>-1.1000000000000001E-3</v>
          </cell>
          <cell r="F27">
            <v>-8.239607794668974E-5</v>
          </cell>
          <cell r="G27">
            <v>2.0400000000000001E-3</v>
          </cell>
          <cell r="H27">
            <v>0</v>
          </cell>
          <cell r="I27">
            <v>1.6000000000000001E-4</v>
          </cell>
        </row>
        <row r="29">
          <cell r="A29" t="str">
            <v>31Int Sales Com Blk1</v>
          </cell>
          <cell r="B29">
            <v>-1.65E-3</v>
          </cell>
          <cell r="C29">
            <v>1.32E-3</v>
          </cell>
          <cell r="E29">
            <v>-1.14E-3</v>
          </cell>
          <cell r="F29">
            <v>-8.0000000000000007E-5</v>
          </cell>
          <cell r="G29">
            <v>2.1299999999999999E-3</v>
          </cell>
          <cell r="H29">
            <v>0</v>
          </cell>
          <cell r="J29">
            <v>4.4099999999999999E-3</v>
          </cell>
        </row>
        <row r="30">
          <cell r="A30" t="str">
            <v>31Int Sales Com Blk2</v>
          </cell>
          <cell r="B30">
            <v>-1.65E-3</v>
          </cell>
          <cell r="C30">
            <v>1.32E-3</v>
          </cell>
          <cell r="E30">
            <v>-1.0399999999999999E-3</v>
          </cell>
          <cell r="F30">
            <v>-7.2096568203353518E-5</v>
          </cell>
          <cell r="G30">
            <v>1.9300000000000001E-3</v>
          </cell>
          <cell r="H30">
            <v>0</v>
          </cell>
          <cell r="J30">
            <v>4.4099999999999999E-3</v>
          </cell>
        </row>
        <row r="32">
          <cell r="A32" t="str">
            <v>31Int Sales Ind Blk1</v>
          </cell>
          <cell r="B32">
            <v>-1.65E-3</v>
          </cell>
          <cell r="C32">
            <v>1.32E-3</v>
          </cell>
          <cell r="E32">
            <v>-1.2199999999999999E-3</v>
          </cell>
          <cell r="F32">
            <v>-8.0000000000000007E-5</v>
          </cell>
          <cell r="G32">
            <v>2.2499999999999998E-3</v>
          </cell>
          <cell r="H32">
            <v>0</v>
          </cell>
          <cell r="I32">
            <v>1.6000000000000001E-4</v>
          </cell>
        </row>
        <row r="33">
          <cell r="A33" t="str">
            <v>31Int Sales Ind Blk2</v>
          </cell>
          <cell r="B33">
            <v>-1.65E-3</v>
          </cell>
          <cell r="C33">
            <v>1.32E-3</v>
          </cell>
          <cell r="E33">
            <v>-1.1000000000000001E-3</v>
          </cell>
          <cell r="F33">
            <v>-8.239607794668974E-5</v>
          </cell>
          <cell r="G33">
            <v>2.0400000000000001E-3</v>
          </cell>
          <cell r="H33">
            <v>0</v>
          </cell>
          <cell r="I33">
            <v>1.6000000000000001E-4</v>
          </cell>
        </row>
        <row r="35">
          <cell r="A35" t="str">
            <v>31Trans Com Blk1</v>
          </cell>
          <cell r="E35">
            <v>-1.14E-3</v>
          </cell>
          <cell r="F35">
            <v>-8.0000000000000007E-5</v>
          </cell>
          <cell r="G35">
            <v>2.1299999999999999E-3</v>
          </cell>
          <cell r="H35">
            <v>0</v>
          </cell>
          <cell r="J35">
            <v>4.4099999999999999E-3</v>
          </cell>
        </row>
        <row r="36">
          <cell r="A36" t="str">
            <v>31Trans Com Blk2</v>
          </cell>
          <cell r="E36">
            <v>-1.0399999999999999E-3</v>
          </cell>
          <cell r="F36">
            <v>-7.2096568203353518E-5</v>
          </cell>
          <cell r="G36">
            <v>1.9300000000000001E-3</v>
          </cell>
          <cell r="H36">
            <v>0</v>
          </cell>
          <cell r="J36">
            <v>4.4099999999999999E-3</v>
          </cell>
        </row>
        <row r="38">
          <cell r="A38" t="str">
            <v>31Trans Ind Blk1</v>
          </cell>
          <cell r="E38">
            <v>-1.2199999999999999E-3</v>
          </cell>
          <cell r="F38">
            <v>-8.0000000000000007E-5</v>
          </cell>
          <cell r="G38">
            <v>2.2499999999999998E-3</v>
          </cell>
          <cell r="H38">
            <v>0</v>
          </cell>
          <cell r="I38">
            <v>1.6000000000000001E-4</v>
          </cell>
        </row>
        <row r="39">
          <cell r="A39" t="str">
            <v>31Trans Ind Blk2</v>
          </cell>
          <cell r="E39">
            <v>-1.1000000000000001E-3</v>
          </cell>
          <cell r="F39">
            <v>-8.0000000000000007E-5</v>
          </cell>
          <cell r="G39">
            <v>2.0400000000000001E-3</v>
          </cell>
          <cell r="H39">
            <v>0</v>
          </cell>
          <cell r="I39">
            <v>1.6000000000000001E-4</v>
          </cell>
        </row>
        <row r="41">
          <cell r="A41" t="str">
            <v>32 Firm Sales Blk1</v>
          </cell>
          <cell r="B41">
            <v>-1.65E-3</v>
          </cell>
          <cell r="C41">
            <v>1.124E-2</v>
          </cell>
          <cell r="D41">
            <v>3.5400000000000002E-3</v>
          </cell>
          <cell r="E41">
            <v>-6.8000000000000005E-4</v>
          </cell>
          <cell r="F41">
            <v>-5.0000000000000002E-5</v>
          </cell>
          <cell r="H41">
            <v>0</v>
          </cell>
          <cell r="I41">
            <v>1.6000000000000001E-4</v>
          </cell>
        </row>
        <row r="42">
          <cell r="A42" t="str">
            <v>32 Firm Sales Blk2</v>
          </cell>
          <cell r="B42">
            <v>-1.65E-3</v>
          </cell>
          <cell r="C42">
            <v>1.124E-2</v>
          </cell>
          <cell r="D42">
            <v>3.5400000000000002E-3</v>
          </cell>
          <cell r="E42">
            <v>-5.6999999999999998E-4</v>
          </cell>
          <cell r="F42">
            <v>-4.0000000000000003E-5</v>
          </cell>
          <cell r="H42">
            <v>0</v>
          </cell>
          <cell r="I42">
            <v>1.6000000000000001E-4</v>
          </cell>
        </row>
        <row r="43">
          <cell r="A43" t="str">
            <v>32 Firm Sales Blk3</v>
          </cell>
          <cell r="B43">
            <v>-1.65E-3</v>
          </cell>
          <cell r="C43">
            <v>1.124E-2</v>
          </cell>
          <cell r="D43">
            <v>3.5400000000000002E-3</v>
          </cell>
          <cell r="E43">
            <v>-3.8000000000000002E-4</v>
          </cell>
          <cell r="F43">
            <v>-3.0898529230008654E-5</v>
          </cell>
          <cell r="H43">
            <v>0</v>
          </cell>
          <cell r="I43">
            <v>1.6000000000000001E-4</v>
          </cell>
        </row>
        <row r="44">
          <cell r="A44" t="str">
            <v>32 Firm Sales Blk4</v>
          </cell>
          <cell r="B44">
            <v>-1.65E-3</v>
          </cell>
          <cell r="C44">
            <v>1.124E-2</v>
          </cell>
          <cell r="D44">
            <v>3.5400000000000002E-3</v>
          </cell>
          <cell r="E44">
            <v>-2.0000000000000001E-4</v>
          </cell>
          <cell r="F44">
            <v>-1.0000000000000001E-5</v>
          </cell>
          <cell r="H44">
            <v>0</v>
          </cell>
          <cell r="I44">
            <v>1.6000000000000001E-4</v>
          </cell>
        </row>
        <row r="45">
          <cell r="A45" t="str">
            <v>32 Firm Sales Blk5</v>
          </cell>
          <cell r="B45">
            <v>-1.65E-3</v>
          </cell>
          <cell r="C45">
            <v>1.124E-2</v>
          </cell>
          <cell r="D45">
            <v>3.5400000000000002E-3</v>
          </cell>
          <cell r="E45">
            <v>-8.0000000000000007E-5</v>
          </cell>
          <cell r="F45">
            <v>-1.0299509743336218E-5</v>
          </cell>
          <cell r="H45">
            <v>0</v>
          </cell>
          <cell r="I45">
            <v>1.6000000000000001E-4</v>
          </cell>
        </row>
        <row r="46">
          <cell r="A46" t="str">
            <v>32 Firm Sales Blk6</v>
          </cell>
          <cell r="B46">
            <v>-1.65E-3</v>
          </cell>
          <cell r="C46">
            <v>1.124E-2</v>
          </cell>
          <cell r="D46">
            <v>3.5400000000000002E-3</v>
          </cell>
          <cell r="E46">
            <v>-1.0000000000000001E-5</v>
          </cell>
          <cell r="F46">
            <v>0</v>
          </cell>
          <cell r="H46">
            <v>0</v>
          </cell>
          <cell r="I46">
            <v>1.6000000000000001E-4</v>
          </cell>
        </row>
        <row r="48">
          <cell r="A48" t="str">
            <v>32 Int Sales Blk1</v>
          </cell>
          <cell r="B48">
            <v>-1.65E-3</v>
          </cell>
          <cell r="C48">
            <v>1.32E-3</v>
          </cell>
          <cell r="E48">
            <v>-6.8000000000000005E-4</v>
          </cell>
          <cell r="F48">
            <v>-5.0000000000000002E-5</v>
          </cell>
          <cell r="H48">
            <v>0</v>
          </cell>
          <cell r="I48">
            <v>1.6000000000000001E-4</v>
          </cell>
        </row>
        <row r="49">
          <cell r="A49" t="str">
            <v>32 Int Sales Blk2</v>
          </cell>
          <cell r="B49">
            <v>-1.65E-3</v>
          </cell>
          <cell r="C49">
            <v>1.32E-3</v>
          </cell>
          <cell r="E49">
            <v>-5.6999999999999998E-4</v>
          </cell>
          <cell r="F49">
            <v>-4.0000000000000003E-5</v>
          </cell>
          <cell r="H49">
            <v>0</v>
          </cell>
          <cell r="I49">
            <v>1.6000000000000001E-4</v>
          </cell>
        </row>
        <row r="50">
          <cell r="A50" t="str">
            <v>32 Int Sales Blk3</v>
          </cell>
          <cell r="B50">
            <v>-1.65E-3</v>
          </cell>
          <cell r="C50">
            <v>1.32E-3</v>
          </cell>
          <cell r="E50">
            <v>-3.8000000000000002E-4</v>
          </cell>
          <cell r="F50">
            <v>-3.0898529230008654E-5</v>
          </cell>
          <cell r="H50">
            <v>0</v>
          </cell>
          <cell r="I50">
            <v>1.6000000000000001E-4</v>
          </cell>
        </row>
        <row r="51">
          <cell r="A51" t="str">
            <v>32 Int Sales Blk4</v>
          </cell>
          <cell r="B51">
            <v>-1.65E-3</v>
          </cell>
          <cell r="C51">
            <v>1.32E-3</v>
          </cell>
          <cell r="E51">
            <v>-2.0000000000000001E-4</v>
          </cell>
          <cell r="F51">
            <v>-1.0000000000000001E-5</v>
          </cell>
          <cell r="H51">
            <v>0</v>
          </cell>
          <cell r="I51">
            <v>1.6000000000000001E-4</v>
          </cell>
        </row>
        <row r="52">
          <cell r="A52" t="str">
            <v>32 Int Sales Blk5</v>
          </cell>
          <cell r="B52">
            <v>-1.65E-3</v>
          </cell>
          <cell r="C52">
            <v>1.32E-3</v>
          </cell>
          <cell r="E52">
            <v>-8.0000000000000007E-5</v>
          </cell>
          <cell r="F52">
            <v>-1.0299509743336218E-5</v>
          </cell>
          <cell r="H52">
            <v>0</v>
          </cell>
          <cell r="I52">
            <v>1.6000000000000001E-4</v>
          </cell>
        </row>
        <row r="53">
          <cell r="A53" t="str">
            <v>32 Int Sales Blk6</v>
          </cell>
          <cell r="B53">
            <v>-1.65E-3</v>
          </cell>
          <cell r="C53">
            <v>1.32E-3</v>
          </cell>
          <cell r="E53">
            <v>-1.0000000000000001E-5</v>
          </cell>
          <cell r="F53">
            <v>0</v>
          </cell>
          <cell r="H53">
            <v>0</v>
          </cell>
          <cell r="I53">
            <v>1.6000000000000001E-4</v>
          </cell>
        </row>
        <row r="55">
          <cell r="A55" t="str">
            <v>32 Firm Trans Blk1</v>
          </cell>
          <cell r="E55">
            <v>-6.8000000000000005E-4</v>
          </cell>
          <cell r="F55">
            <v>-5.0000000000000002E-5</v>
          </cell>
          <cell r="H55">
            <v>0</v>
          </cell>
          <cell r="I55">
            <v>1.6000000000000001E-4</v>
          </cell>
        </row>
        <row r="56">
          <cell r="A56" t="str">
            <v>32 Firm Trans Blk2</v>
          </cell>
          <cell r="E56">
            <v>-5.6999999999999998E-4</v>
          </cell>
          <cell r="F56">
            <v>-4.0000000000000003E-5</v>
          </cell>
          <cell r="H56">
            <v>0</v>
          </cell>
          <cell r="I56">
            <v>1.6000000000000001E-4</v>
          </cell>
        </row>
        <row r="57">
          <cell r="A57" t="str">
            <v>32 Firm Trans Blk3</v>
          </cell>
          <cell r="E57">
            <v>-3.8000000000000002E-4</v>
          </cell>
          <cell r="F57">
            <v>-3.0898529230008654E-5</v>
          </cell>
          <cell r="H57">
            <v>0</v>
          </cell>
          <cell r="I57">
            <v>1.6000000000000001E-4</v>
          </cell>
        </row>
        <row r="58">
          <cell r="A58" t="str">
            <v>32 Firm Trans Blk4</v>
          </cell>
          <cell r="E58">
            <v>-2.0000000000000001E-4</v>
          </cell>
          <cell r="F58">
            <v>-1.0000000000000001E-5</v>
          </cell>
          <cell r="H58">
            <v>0</v>
          </cell>
          <cell r="I58">
            <v>1.6000000000000001E-4</v>
          </cell>
        </row>
        <row r="59">
          <cell r="A59" t="str">
            <v>32 Firm Trans Blk5</v>
          </cell>
          <cell r="E59">
            <v>-8.0000000000000007E-5</v>
          </cell>
          <cell r="F59">
            <v>-1.0299509743336218E-5</v>
          </cell>
          <cell r="H59">
            <v>0</v>
          </cell>
          <cell r="I59">
            <v>1.6000000000000001E-4</v>
          </cell>
        </row>
        <row r="60">
          <cell r="A60" t="str">
            <v>32 Firm Trans Blk6</v>
          </cell>
          <cell r="E60">
            <v>-1.0000000000000001E-5</v>
          </cell>
          <cell r="F60">
            <v>0</v>
          </cell>
          <cell r="H60">
            <v>0</v>
          </cell>
          <cell r="I60">
            <v>1.6000000000000001E-4</v>
          </cell>
        </row>
      </sheetData>
      <sheetData sheetId="18">
        <row r="1">
          <cell r="A1" t="str">
            <v>NW Natural</v>
          </cell>
        </row>
        <row r="2">
          <cell r="A2" t="str">
            <v>Derivation of Increments for Cost of Gas</v>
          </cell>
        </row>
        <row r="3">
          <cell r="A3" t="str">
            <v>Balance in Accounts as of September 30, 2004</v>
          </cell>
        </row>
        <row r="6">
          <cell r="A6" t="str">
            <v>Line</v>
          </cell>
        </row>
        <row r="7">
          <cell r="A7" t="str">
            <v>No.</v>
          </cell>
          <cell r="D7" t="str">
            <v>Amount</v>
          </cell>
          <cell r="E7" t="str">
            <v xml:space="preserve">Therms </v>
          </cell>
          <cell r="F7" t="str">
            <v>Cents/Therm</v>
          </cell>
          <cell r="J7" t="str">
            <v>Firm</v>
          </cell>
          <cell r="K7" t="str">
            <v>Int</v>
          </cell>
        </row>
        <row r="9">
          <cell r="B9" t="str">
            <v>Amortization Over 12-Month Period - Commodity Costs</v>
          </cell>
        </row>
        <row r="11">
          <cell r="A11">
            <v>1</v>
          </cell>
          <cell r="B11" t="str">
            <v>191.400</v>
          </cell>
          <cell r="C11" t="str">
            <v>Deferral of Gas Commodity Cost Changes</v>
          </cell>
        </row>
        <row r="12">
          <cell r="C12" t="str">
            <v xml:space="preserve">   Beginning October 2004</v>
          </cell>
          <cell r="D12">
            <v>-799131</v>
          </cell>
        </row>
        <row r="14">
          <cell r="A14">
            <v>2</v>
          </cell>
          <cell r="B14" t="str">
            <v>191.401</v>
          </cell>
          <cell r="C14" t="str">
            <v>Remainder of 10/1/03 Amortization of Cost of</v>
          </cell>
        </row>
        <row r="15">
          <cell r="C15" t="str">
            <v xml:space="preserve">  Gas Commodity Deferral Accounts</v>
          </cell>
          <cell r="D15">
            <v>-272248</v>
          </cell>
        </row>
        <row r="17">
          <cell r="A17">
            <v>3</v>
          </cell>
          <cell r="C17" t="str">
            <v>Total Amount to be Amortized</v>
          </cell>
          <cell r="D17">
            <v>-1071379</v>
          </cell>
        </row>
        <row r="19">
          <cell r="A19">
            <v>4</v>
          </cell>
          <cell r="C19" t="str">
            <v>Estimated Interest During Amortization</v>
          </cell>
          <cell r="D19">
            <v>-50669</v>
          </cell>
        </row>
        <row r="21">
          <cell r="A21">
            <v>5</v>
          </cell>
          <cell r="C21" t="str">
            <v>Estimated Refund of Commodity Deferrals</v>
          </cell>
        </row>
        <row r="22">
          <cell r="C22" t="str">
            <v xml:space="preserve">    to Non-Incentive Sales Customer Classes</v>
          </cell>
          <cell r="D22">
            <v>-1122048</v>
          </cell>
          <cell r="E22">
            <v>702183619</v>
          </cell>
          <cell r="F22">
            <v>-0.15979410080769771</v>
          </cell>
          <cell r="G22">
            <v>-0.16458</v>
          </cell>
          <cell r="H22">
            <v>-1.65E-3</v>
          </cell>
          <cell r="J22">
            <v>-0.16458</v>
          </cell>
          <cell r="K22">
            <v>-0.16458</v>
          </cell>
          <cell r="L22">
            <v>5789370</v>
          </cell>
        </row>
        <row r="25">
          <cell r="B25" t="str">
            <v>Amortization Over 12-Month Period - Demand Costs</v>
          </cell>
        </row>
        <row r="27">
          <cell r="A27">
            <v>6</v>
          </cell>
          <cell r="B27" t="str">
            <v>191.410</v>
          </cell>
          <cell r="C27" t="str">
            <v>Deferral of Gas Demand Cost Differences</v>
          </cell>
        </row>
        <row r="28">
          <cell r="C28" t="str">
            <v xml:space="preserve">   Beginning October 2004</v>
          </cell>
          <cell r="D28">
            <v>2496948</v>
          </cell>
        </row>
        <row r="30">
          <cell r="A30">
            <v>7</v>
          </cell>
          <cell r="B30" t="str">
            <v>191.411</v>
          </cell>
          <cell r="C30" t="str">
            <v>Remainder of 10/1/03 Amortization of Demand Cost</v>
          </cell>
          <cell r="D30">
            <v>1316634</v>
          </cell>
        </row>
        <row r="32">
          <cell r="A32">
            <v>8</v>
          </cell>
          <cell r="B32" t="str">
            <v>191.450</v>
          </cell>
          <cell r="C32" t="str">
            <v>Deferral of Gas Demand Volumetric Differences</v>
          </cell>
        </row>
        <row r="33">
          <cell r="C33" t="str">
            <v xml:space="preserve">   Beginning October 2004</v>
          </cell>
          <cell r="D33">
            <v>3297480</v>
          </cell>
        </row>
        <row r="35">
          <cell r="A35">
            <v>9</v>
          </cell>
          <cell r="B35" t="str">
            <v>191.455</v>
          </cell>
          <cell r="C35" t="str">
            <v>Deferral of Interest on Gas Demand Cost vs Collection</v>
          </cell>
        </row>
        <row r="36">
          <cell r="C36" t="str">
            <v>Differences</v>
          </cell>
          <cell r="D36">
            <v>-511747</v>
          </cell>
        </row>
        <row r="38">
          <cell r="A38">
            <v>10</v>
          </cell>
        </row>
        <row r="40">
          <cell r="A40">
            <v>11</v>
          </cell>
          <cell r="C40" t="str">
            <v>Total Amount to be Amortized</v>
          </cell>
          <cell r="D40">
            <v>6599315</v>
          </cell>
        </row>
        <row r="42">
          <cell r="A42">
            <v>12</v>
          </cell>
          <cell r="C42" t="str">
            <v>Estimated Interest During Amortization</v>
          </cell>
          <cell r="D42">
            <v>312103</v>
          </cell>
        </row>
        <row r="44">
          <cell r="C44" t="str">
            <v xml:space="preserve">       Total Estimated Collection</v>
          </cell>
          <cell r="D44">
            <v>6911418</v>
          </cell>
        </row>
        <row r="45">
          <cell r="C45">
            <v>0.9853579987137997</v>
          </cell>
          <cell r="D45">
            <v>6811549</v>
          </cell>
          <cell r="E45">
            <v>624186674</v>
          </cell>
          <cell r="F45">
            <v>1.0912679305293853</v>
          </cell>
          <cell r="G45">
            <v>1.12395</v>
          </cell>
          <cell r="H45">
            <v>1.124E-2</v>
          </cell>
          <cell r="J45">
            <v>1.12395</v>
          </cell>
          <cell r="K45">
            <v>0.13188</v>
          </cell>
        </row>
        <row r="46">
          <cell r="D46">
            <v>99869</v>
          </cell>
          <cell r="E46">
            <v>77996945</v>
          </cell>
          <cell r="F46">
            <v>0.12804219447312967</v>
          </cell>
          <cell r="G46">
            <v>0.13188</v>
          </cell>
          <cell r="H46">
            <v>1.32E-3</v>
          </cell>
        </row>
        <row r="47">
          <cell r="A47">
            <v>13</v>
          </cell>
          <cell r="E47">
            <v>702183619</v>
          </cell>
        </row>
        <row r="48">
          <cell r="A48">
            <v>14</v>
          </cell>
        </row>
        <row r="49">
          <cell r="A49">
            <v>15</v>
          </cell>
        </row>
        <row r="53">
          <cell r="A53" t="str">
            <v>NW Natural</v>
          </cell>
        </row>
        <row r="54">
          <cell r="A54" t="str">
            <v>Derivation of Increments for Cost of Gas</v>
          </cell>
        </row>
        <row r="55">
          <cell r="A55" t="str">
            <v>Balance in Accounts as of September 30, 2004</v>
          </cell>
        </row>
        <row r="58">
          <cell r="A58" t="str">
            <v>Line</v>
          </cell>
        </row>
        <row r="59">
          <cell r="A59" t="str">
            <v>No.</v>
          </cell>
          <cell r="D59" t="str">
            <v>Amount</v>
          </cell>
          <cell r="E59" t="str">
            <v xml:space="preserve">Therms </v>
          </cell>
          <cell r="F59" t="str">
            <v>Cents/Therm</v>
          </cell>
        </row>
        <row r="61">
          <cell r="B61" t="str">
            <v>Amort Over 12-Month Period - 186 Accounts DSM and Weatherization</v>
          </cell>
        </row>
      </sheetData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Income Model"/>
      <sheetName val="Export to REV-0 in margin model"/>
      <sheetName val="Volumes from Margin Model"/>
      <sheetName val="WA Amort Rates0708"/>
      <sheetName val="OR Amort Rates0708"/>
      <sheetName val="Balances"/>
      <sheetName val="Accum"/>
      <sheetName val="Amort"/>
      <sheetName val="Transfers"/>
      <sheetName val="Interest"/>
      <sheetName val="Check"/>
      <sheetName val="186291"/>
      <sheetName val="186292"/>
      <sheetName val="186229"/>
      <sheetName val="186259"/>
      <sheetName val="186275"/>
      <sheetName val="186277"/>
      <sheetName val="186270"/>
      <sheetName val="186271"/>
      <sheetName val="186276"/>
      <sheetName val="186286"/>
      <sheetName val="186278"/>
      <sheetName val="186288"/>
      <sheetName val="186231"/>
      <sheetName val="186267"/>
      <sheetName val="191400"/>
      <sheetName val="191401"/>
      <sheetName val="191410"/>
      <sheetName val="191411"/>
      <sheetName val="191031"/>
      <sheetName val="191450"/>
      <sheetName val="191417"/>
      <sheetName val="186311"/>
      <sheetName val="186312"/>
      <sheetName val="186314"/>
      <sheetName val="186316"/>
      <sheetName val="191420"/>
      <sheetName val="191421"/>
      <sheetName val="191430"/>
      <sheetName val="191431"/>
      <sheetName val="191432"/>
      <sheetName val="186302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F1">
            <v>6.7699999999999996E-2</v>
          </cell>
        </row>
      </sheetData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lookup tabl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y"/>
      <sheetName val="Excluded"/>
      <sheetName val="upload"/>
      <sheetName val="upload (2)"/>
      <sheetName val="upload (3)"/>
      <sheetName val="Combined"/>
      <sheetName val="month check"/>
      <sheetName val="Tweak"/>
      <sheetName val="Chenoweth"/>
      <sheetName val="Admin transfer effect"/>
      <sheetName val="month check-Dehning"/>
      <sheetName val="scratch pap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Amort forecas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 refreshError="1"/>
      <sheetData sheetId="1" refreshError="1"/>
      <sheetData sheetId="2">
        <row r="17">
          <cell r="B17">
            <v>7.0800000000000002E-2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 SUMMARY"/>
      <sheetName val="EXEC SUMMARY CONT."/>
      <sheetName val="MARGIN NET"/>
      <sheetName val="MARGIN Detail"/>
      <sheetName val="REV"/>
      <sheetName val="Delivered Volumes"/>
      <sheetName val="SOURCE VOL"/>
      <sheetName val="COG"/>
      <sheetName val="CUSTOMER COUNTS report"/>
      <sheetName val="UNACCOUNTED FOR GAS"/>
    </sheetNames>
    <sheetDataSet>
      <sheetData sheetId="0" refreshError="1">
        <row r="5">
          <cell r="B5" t="str">
            <v>March 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Int Rate for Amort"/>
      <sheetName val="OR 0809 Matrix-estimate amort"/>
      <sheetName val="186291"/>
      <sheetName val="Amortization Rates"/>
      <sheetName val="186236 PUC Fee Refund"/>
      <sheetName val="for PGA"/>
      <sheetName val="OR Amort Rates1112"/>
      <sheetName val="GL"/>
      <sheetName val="Qtrly Report Summary"/>
      <sheetName val="186277 Amort Res Decoup"/>
      <sheetName val="186271 Amort Comm Decoup"/>
      <sheetName val="186275 Defer Res Decoup"/>
      <sheetName val="186270 Defer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370 Pension Expense Credit"/>
      <sheetName val="186401 SB408 Surcharge"/>
      <sheetName val="184301 McBIT Reserve"/>
      <sheetName val="186308 Defer AMR"/>
      <sheetName val="186307 AMR Amortization"/>
      <sheetName val="186232 Industrial DSM"/>
      <sheetName val="186292 Amort IMP Refund"/>
      <sheetName val="186229"/>
      <sheetName val="186259 Amort Tax Kicker"/>
      <sheetName val="186360 Amort Albany Refund"/>
      <sheetName val="186233 Industrial DSM AMORT"/>
      <sheetName val="186306 Amort Smart Energy"/>
      <sheetName val="186237 PUC Fee Amort"/>
      <sheetName val="254303 Earnings Test"/>
      <sheetName val="186279 Earnings Test Amort"/>
      <sheetName val="186231 Amort DSM"/>
      <sheetName val="186267 Amort Coos Bay"/>
      <sheetName val="191401 Amort WACOG"/>
      <sheetName val="191031 Amort Storage Adj"/>
      <sheetName val="191411 Amort Demand"/>
      <sheetName val="191400 Defer WACOG"/>
      <sheetName val="191400 Defer WACOG books"/>
      <sheetName val="191410 Defer Demand"/>
      <sheetName val="191410 Defer Demand BOOKS"/>
      <sheetName val="191450 Defer Seasonal Demand"/>
      <sheetName val="191455"/>
      <sheetName val="191621"/>
      <sheetName val="191417 Defer Coos Demand"/>
    </sheetNames>
    <sheetDataSet>
      <sheetData sheetId="0">
        <row r="17">
          <cell r="B17">
            <v>7.0800000000000002E-2</v>
          </cell>
        </row>
      </sheetData>
      <sheetData sheetId="1"/>
      <sheetData sheetId="2"/>
      <sheetData sheetId="3"/>
      <sheetData sheetId="4"/>
      <sheetData sheetId="5">
        <row r="11">
          <cell r="I11">
            <v>1.47E-2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Volumes from Margin Model"/>
      <sheetName val="WA Amort Rates1011"/>
      <sheetName val="OR Amort Rates1011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86237 Amort PUC Fee"/>
      <sheetName val="186233 Amort Ind DSM"/>
      <sheetName val="186307 Amort AMR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0 WA Furn now EE GEN"/>
      <sheetName val="186312 WA EE (ETO)"/>
      <sheetName val="186316 WA Amort catchall"/>
      <sheetName val="186314 WA LIEE"/>
      <sheetName val="186315 WA Amort WA LIEE"/>
      <sheetName val="186234 GREAT"/>
      <sheetName val="186235 GREAT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E3">
            <v>2.24E-2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0D7F-6F23-4450-BDDA-A8F3467A1023}">
  <dimension ref="A1:P30"/>
  <sheetViews>
    <sheetView showGridLines="0" tabSelected="1" zoomScale="90" zoomScaleNormal="90" workbookViewId="0">
      <pane xSplit="3" ySplit="4" topLeftCell="E5" activePane="bottomRight" state="frozen"/>
      <selection activeCell="E30" sqref="E30"/>
      <selection pane="topRight" activeCell="E30" sqref="E30"/>
      <selection pane="bottomLeft" activeCell="E30" sqref="E30"/>
      <selection pane="bottomRight" activeCell="C33" sqref="C33"/>
    </sheetView>
  </sheetViews>
  <sheetFormatPr defaultRowHeight="15" x14ac:dyDescent="0.25"/>
  <cols>
    <col min="1" max="1" width="9.140625" style="3"/>
    <col min="2" max="2" width="3.7109375" style="3" customWidth="1"/>
    <col min="3" max="3" width="24" style="3" bestFit="1" customWidth="1"/>
    <col min="4" max="4" width="14.28515625" style="3" bestFit="1" customWidth="1"/>
    <col min="5" max="5" width="14.5703125" style="3" customWidth="1"/>
    <col min="6" max="9" width="14.28515625" style="3" bestFit="1" customWidth="1"/>
    <col min="10" max="10" width="14.140625" style="3" customWidth="1"/>
    <col min="11" max="11" width="14.28515625" style="3" bestFit="1" customWidth="1"/>
    <col min="12" max="15" width="14" style="3" bestFit="1" customWidth="1"/>
    <col min="16" max="16" width="15.7109375" style="3" customWidth="1"/>
    <col min="17" max="17" width="11.140625" style="3" customWidth="1"/>
    <col min="18" max="16384" width="9.140625" style="3"/>
  </cols>
  <sheetData>
    <row r="1" spans="1:16" ht="18.75" x14ac:dyDescent="0.3">
      <c r="A1" s="2" t="s">
        <v>0</v>
      </c>
    </row>
    <row r="2" spans="1:16" x14ac:dyDescent="0.25">
      <c r="A2" s="1"/>
    </row>
    <row r="4" spans="1:16" x14ac:dyDescent="0.25">
      <c r="A4" s="4" t="s">
        <v>10</v>
      </c>
      <c r="D4" s="5">
        <v>43739</v>
      </c>
      <c r="E4" s="5">
        <v>43770</v>
      </c>
      <c r="F4" s="5">
        <v>43800</v>
      </c>
      <c r="G4" s="5">
        <v>43831</v>
      </c>
      <c r="H4" s="5">
        <v>43862</v>
      </c>
      <c r="I4" s="5">
        <v>43891</v>
      </c>
      <c r="J4" s="5">
        <v>43922</v>
      </c>
      <c r="K4" s="5">
        <v>43952</v>
      </c>
      <c r="L4" s="5">
        <v>43983</v>
      </c>
      <c r="M4" s="5">
        <v>44013</v>
      </c>
      <c r="N4" s="5">
        <v>44044</v>
      </c>
      <c r="O4" s="5">
        <v>44075</v>
      </c>
      <c r="P4" s="6" t="s">
        <v>7</v>
      </c>
    </row>
    <row r="5" spans="1:16" x14ac:dyDescent="0.25">
      <c r="A5" s="3">
        <v>804.7</v>
      </c>
      <c r="C5" s="3" t="s">
        <v>1</v>
      </c>
      <c r="D5" s="7">
        <v>13889916.996910686</v>
      </c>
      <c r="E5" s="7">
        <v>21020422.050099887</v>
      </c>
      <c r="F5" s="7">
        <v>24642663.335475374</v>
      </c>
      <c r="G5" s="7">
        <v>22044414.122746386</v>
      </c>
      <c r="H5" s="7">
        <v>20197899.110065281</v>
      </c>
      <c r="I5" s="7">
        <v>17385216.884226024</v>
      </c>
      <c r="J5" s="7">
        <v>8521635.4096844923</v>
      </c>
      <c r="K5" s="7">
        <v>6869198.8075860338</v>
      </c>
      <c r="L5" s="7">
        <v>5946684.1726400275</v>
      </c>
      <c r="M5" s="7">
        <v>5318717.7901170645</v>
      </c>
      <c r="N5" s="7">
        <v>5616700.4387914753</v>
      </c>
      <c r="O5" s="7">
        <v>5449951.4519062322</v>
      </c>
      <c r="P5" s="7">
        <f>SUM(D5:O5)</f>
        <v>156903420.57024896</v>
      </c>
    </row>
    <row r="6" spans="1:16" x14ac:dyDescent="0.25">
      <c r="A6" s="3">
        <v>805.7</v>
      </c>
      <c r="C6" s="3" t="s">
        <v>2</v>
      </c>
      <c r="D6" s="7">
        <v>1302160.68</v>
      </c>
      <c r="E6" s="7">
        <v>-2391055.21</v>
      </c>
      <c r="F6" s="7">
        <v>-1936249.4600000002</v>
      </c>
      <c r="G6" s="7">
        <v>185088.53999999998</v>
      </c>
      <c r="H6" s="7">
        <v>790507.51</v>
      </c>
      <c r="I6" s="7">
        <v>1771276.3</v>
      </c>
      <c r="J6" s="7">
        <v>1984316.29</v>
      </c>
      <c r="K6" s="7">
        <v>310828.03000000003</v>
      </c>
      <c r="L6" s="7">
        <v>-214189.66</v>
      </c>
      <c r="M6" s="7">
        <v>-834267.77</v>
      </c>
      <c r="N6" s="7">
        <v>-1017450.5</v>
      </c>
      <c r="O6" s="7">
        <v>-724097.52</v>
      </c>
      <c r="P6" s="7">
        <f>SUM(D6:O6)</f>
        <v>-773132.77</v>
      </c>
    </row>
    <row r="7" spans="1:16" x14ac:dyDescent="0.25">
      <c r="A7" s="3">
        <v>804.6</v>
      </c>
      <c r="C7" s="3" t="s">
        <v>3</v>
      </c>
      <c r="D7" s="7">
        <v>5901710.5435140003</v>
      </c>
      <c r="E7" s="7">
        <v>5812441.4556999998</v>
      </c>
      <c r="F7" s="7">
        <v>5974334.5303999996</v>
      </c>
      <c r="G7" s="7">
        <v>5985161.4229000006</v>
      </c>
      <c r="H7" s="7">
        <v>5620401.4829000002</v>
      </c>
      <c r="I7" s="7">
        <v>5928920.7898999993</v>
      </c>
      <c r="J7" s="7">
        <v>5591837.6685999995</v>
      </c>
      <c r="K7" s="7">
        <v>5765891.2693999996</v>
      </c>
      <c r="L7" s="7">
        <v>5568160.5977999996</v>
      </c>
      <c r="M7" s="7">
        <v>5653798.2927999999</v>
      </c>
      <c r="N7" s="7">
        <v>5764273.5118000004</v>
      </c>
      <c r="O7" s="7">
        <v>5530821.2866000002</v>
      </c>
      <c r="P7" s="7">
        <f>SUM(D7:O7)</f>
        <v>69097752.852313995</v>
      </c>
    </row>
    <row r="8" spans="1:16" x14ac:dyDescent="0.25">
      <c r="A8" s="3">
        <v>805.8</v>
      </c>
      <c r="C8" s="3" t="s">
        <v>4</v>
      </c>
      <c r="D8" s="7">
        <v>525195.70000000007</v>
      </c>
      <c r="E8" s="7">
        <v>2488548.58</v>
      </c>
      <c r="F8" s="7">
        <v>4229788.9499999993</v>
      </c>
      <c r="G8" s="7">
        <v>3984691.41</v>
      </c>
      <c r="H8" s="7">
        <v>3897954.6100000003</v>
      </c>
      <c r="I8" s="7">
        <v>2651691.15</v>
      </c>
      <c r="J8" s="7">
        <v>-967256.22</v>
      </c>
      <c r="K8" s="7">
        <v>-2607965.2599999998</v>
      </c>
      <c r="L8" s="7">
        <v>-3093826.49</v>
      </c>
      <c r="M8" s="7">
        <v>-3714210.5300000003</v>
      </c>
      <c r="N8" s="7">
        <v>-3789361.1400000006</v>
      </c>
      <c r="O8" s="7">
        <v>-3492151.7</v>
      </c>
      <c r="P8" s="7">
        <f>SUM(D8:O8)</f>
        <v>113099.05999999866</v>
      </c>
    </row>
    <row r="9" spans="1:16" x14ac:dyDescent="0.25">
      <c r="A9" s="3">
        <v>805.4</v>
      </c>
      <c r="C9" s="3" t="s">
        <v>6</v>
      </c>
      <c r="D9" s="7">
        <v>-1095259.3</v>
      </c>
      <c r="E9" s="7">
        <v>-150404.07999999999</v>
      </c>
      <c r="F9" s="7">
        <v>2845156.79</v>
      </c>
      <c r="G9" s="7">
        <v>3096589.89</v>
      </c>
      <c r="H9" s="7">
        <v>2622038.83</v>
      </c>
      <c r="I9" s="7">
        <v>2504805.86</v>
      </c>
      <c r="J9" s="7">
        <v>1913998.2</v>
      </c>
      <c r="K9" s="7">
        <v>1078212.8500000001</v>
      </c>
      <c r="L9" s="7">
        <v>869639.22</v>
      </c>
      <c r="M9" s="7">
        <v>681671.48</v>
      </c>
      <c r="N9" s="7">
        <v>561266.96</v>
      </c>
      <c r="O9" s="7">
        <v>575752.07999999996</v>
      </c>
      <c r="P9" s="7">
        <f>SUM(D9:O9)</f>
        <v>15503468.779999999</v>
      </c>
    </row>
    <row r="10" spans="1:16" ht="15.75" thickBot="1" x14ac:dyDescent="0.3">
      <c r="C10" s="8" t="s">
        <v>5</v>
      </c>
      <c r="D10" s="9">
        <f t="shared" ref="D10:O10" si="0">SUM(D5:D9)</f>
        <v>20523724.620424684</v>
      </c>
      <c r="E10" s="9">
        <f t="shared" si="0"/>
        <v>26779952.795799889</v>
      </c>
      <c r="F10" s="9">
        <f t="shared" si="0"/>
        <v>35755694.145875372</v>
      </c>
      <c r="G10" s="9">
        <f t="shared" si="0"/>
        <v>35295945.38564638</v>
      </c>
      <c r="H10" s="9">
        <f t="shared" si="0"/>
        <v>33128801.542965285</v>
      </c>
      <c r="I10" s="9">
        <f t="shared" si="0"/>
        <v>30241910.984126024</v>
      </c>
      <c r="J10" s="9">
        <f t="shared" si="0"/>
        <v>17044531.348284494</v>
      </c>
      <c r="K10" s="9">
        <f t="shared" si="0"/>
        <v>11416165.696986035</v>
      </c>
      <c r="L10" s="9">
        <f t="shared" si="0"/>
        <v>9076467.8404400274</v>
      </c>
      <c r="M10" s="9">
        <f t="shared" si="0"/>
        <v>7105709.2629170641</v>
      </c>
      <c r="N10" s="9">
        <f t="shared" si="0"/>
        <v>7135429.2705914741</v>
      </c>
      <c r="O10" s="9">
        <f t="shared" si="0"/>
        <v>7340275.5985062318</v>
      </c>
      <c r="P10" s="9">
        <f>SUM(P5:P9)</f>
        <v>240844608.49256295</v>
      </c>
    </row>
    <row r="11" spans="1:16" ht="15.75" thickTop="1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4" t="s">
        <v>9</v>
      </c>
      <c r="D14" s="5">
        <v>43739</v>
      </c>
      <c r="E14" s="5">
        <v>43770</v>
      </c>
      <c r="F14" s="5">
        <v>43800</v>
      </c>
      <c r="G14" s="5">
        <v>43831</v>
      </c>
      <c r="H14" s="5">
        <v>43862</v>
      </c>
      <c r="I14" s="5">
        <v>43891</v>
      </c>
      <c r="J14" s="5">
        <v>43922</v>
      </c>
      <c r="K14" s="5">
        <v>43952</v>
      </c>
      <c r="L14" s="5">
        <v>43983</v>
      </c>
      <c r="M14" s="5">
        <v>44013</v>
      </c>
      <c r="N14" s="5">
        <v>44044</v>
      </c>
      <c r="O14" s="5">
        <v>44075</v>
      </c>
      <c r="P14" s="11" t="s">
        <v>7</v>
      </c>
    </row>
    <row r="15" spans="1:16" x14ac:dyDescent="0.25">
      <c r="A15" s="3">
        <v>804.7</v>
      </c>
      <c r="C15" s="3" t="s">
        <v>1</v>
      </c>
      <c r="D15" s="7">
        <v>1428236.9630893127</v>
      </c>
      <c r="E15" s="7">
        <v>2350967.8099001171</v>
      </c>
      <c r="F15" s="7">
        <v>3229100.1645246199</v>
      </c>
      <c r="G15" s="7">
        <v>2605057.2272536112</v>
      </c>
      <c r="H15" s="7">
        <v>2115230.9599347282</v>
      </c>
      <c r="I15" s="7">
        <v>1705986.1757739673</v>
      </c>
      <c r="J15" s="7">
        <v>758451.46031550516</v>
      </c>
      <c r="K15" s="7">
        <v>566072.38241396204</v>
      </c>
      <c r="L15" s="7">
        <v>422637.97735997412</v>
      </c>
      <c r="M15" s="7">
        <v>357554.84988293477</v>
      </c>
      <c r="N15" s="7">
        <v>394393.84120852582</v>
      </c>
      <c r="O15" s="7">
        <v>480756.09809377225</v>
      </c>
      <c r="P15" s="7">
        <f>SUM(D15:O15)</f>
        <v>16414445.90975103</v>
      </c>
    </row>
    <row r="16" spans="1:16" x14ac:dyDescent="0.25">
      <c r="A16" s="3">
        <v>805.7</v>
      </c>
      <c r="C16" s="3" t="s">
        <v>2</v>
      </c>
      <c r="D16" s="7">
        <v>164080.03</v>
      </c>
      <c r="E16" s="7">
        <v>-484578.31</v>
      </c>
      <c r="F16" s="7">
        <v>-728482.49</v>
      </c>
      <c r="G16" s="7">
        <v>-338852.23</v>
      </c>
      <c r="H16" s="7">
        <v>20154.04</v>
      </c>
      <c r="I16" s="7">
        <v>188263.82</v>
      </c>
      <c r="J16" s="7">
        <v>293940.53999999998</v>
      </c>
      <c r="K16" s="7">
        <v>109023.62</v>
      </c>
      <c r="L16" s="7">
        <v>141885.01999999999</v>
      </c>
      <c r="M16" s="7">
        <v>99528.15</v>
      </c>
      <c r="N16" s="7">
        <v>58301.16</v>
      </c>
      <c r="O16" s="7">
        <v>-23984.1</v>
      </c>
      <c r="P16" s="7">
        <f>SUM(D16:O16)</f>
        <v>-500720.74999999977</v>
      </c>
    </row>
    <row r="17" spans="1:16" x14ac:dyDescent="0.25">
      <c r="A17" s="3">
        <v>804.6</v>
      </c>
      <c r="C17" s="3" t="s">
        <v>3</v>
      </c>
      <c r="D17" s="7">
        <v>707888.0164859998</v>
      </c>
      <c r="E17" s="7">
        <v>718391.64429999993</v>
      </c>
      <c r="F17" s="7">
        <v>738400.88959999999</v>
      </c>
      <c r="G17" s="7">
        <v>739739.0671000001</v>
      </c>
      <c r="H17" s="7">
        <v>694656.3371</v>
      </c>
      <c r="I17" s="7">
        <v>732787.98009999993</v>
      </c>
      <c r="J17" s="7">
        <v>691126.01139999996</v>
      </c>
      <c r="K17" s="7">
        <v>712638.24060000002</v>
      </c>
      <c r="L17" s="7">
        <v>688199.60220000008</v>
      </c>
      <c r="M17" s="7">
        <v>698784.07719999994</v>
      </c>
      <c r="N17" s="7">
        <v>712438.27820000006</v>
      </c>
      <c r="O17" s="7">
        <v>683584.65340000007</v>
      </c>
      <c r="P17" s="7">
        <f>SUM(D17:O17)</f>
        <v>8518634.7976859994</v>
      </c>
    </row>
    <row r="18" spans="1:16" x14ac:dyDescent="0.25">
      <c r="A18" s="3">
        <v>805.8</v>
      </c>
      <c r="C18" s="3" t="s">
        <v>4</v>
      </c>
      <c r="D18" s="7">
        <v>78463.850000000006</v>
      </c>
      <c r="E18" s="7">
        <v>285392.28999999998</v>
      </c>
      <c r="F18" s="7">
        <v>505627.68</v>
      </c>
      <c r="G18" s="7">
        <v>486852.79</v>
      </c>
      <c r="H18" s="7">
        <v>461891.37</v>
      </c>
      <c r="I18" s="7">
        <v>291570.07</v>
      </c>
      <c r="J18" s="7">
        <v>-123859.55</v>
      </c>
      <c r="K18" s="7">
        <v>-346952.27</v>
      </c>
      <c r="L18" s="7">
        <v>-381568.34</v>
      </c>
      <c r="M18" s="7">
        <v>-451539.05</v>
      </c>
      <c r="N18" s="7">
        <v>-468050.75</v>
      </c>
      <c r="O18" s="7">
        <v>-437517.13</v>
      </c>
      <c r="P18" s="7">
        <f>SUM(D18:O18)</f>
        <v>-99689.040000000386</v>
      </c>
    </row>
    <row r="19" spans="1:16" x14ac:dyDescent="0.25">
      <c r="A19" s="3">
        <v>805.4</v>
      </c>
      <c r="C19" s="3" t="s">
        <v>6</v>
      </c>
      <c r="D19" s="7">
        <v>-223398.03</v>
      </c>
      <c r="E19" s="7">
        <v>-218735.85</v>
      </c>
      <c r="F19" s="7">
        <v>72877.759999999995</v>
      </c>
      <c r="G19" s="7">
        <v>80849.86</v>
      </c>
      <c r="H19" s="7">
        <v>67823.59</v>
      </c>
      <c r="I19" s="7">
        <v>65641.17</v>
      </c>
      <c r="J19" s="7">
        <v>50094.81</v>
      </c>
      <c r="K19" s="7">
        <v>27968.9</v>
      </c>
      <c r="L19" s="7">
        <v>21953.93</v>
      </c>
      <c r="M19" s="7">
        <v>17728.939999999999</v>
      </c>
      <c r="N19" s="7">
        <v>14498.31</v>
      </c>
      <c r="O19" s="7">
        <v>15172.32</v>
      </c>
      <c r="P19" s="7">
        <f>SUM(D19:O19)</f>
        <v>-7524.2900000000154</v>
      </c>
    </row>
    <row r="20" spans="1:16" ht="15.75" thickBot="1" x14ac:dyDescent="0.3">
      <c r="C20" s="8" t="s">
        <v>5</v>
      </c>
      <c r="D20" s="9">
        <f>SUM(D15:D19)</f>
        <v>2155270.8295753128</v>
      </c>
      <c r="E20" s="9">
        <f>SUM(E15:E19)</f>
        <v>2651437.5842001168</v>
      </c>
      <c r="F20" s="9">
        <f>SUM(F15:F19)</f>
        <v>3817524.00412462</v>
      </c>
      <c r="G20" s="9">
        <v>3573646.7143536112</v>
      </c>
      <c r="H20" s="9">
        <v>3359756.2970347283</v>
      </c>
      <c r="I20" s="9">
        <v>2984249.2158739669</v>
      </c>
      <c r="J20" s="9">
        <v>1669753.271715505</v>
      </c>
      <c r="K20" s="9">
        <v>1068750.8730139621</v>
      </c>
      <c r="L20" s="9">
        <v>893108.18955997413</v>
      </c>
      <c r="M20" s="9">
        <v>722056.96708293469</v>
      </c>
      <c r="N20" s="9">
        <v>711580.83940852596</v>
      </c>
      <c r="O20" s="9">
        <v>718011.84149377234</v>
      </c>
      <c r="P20" s="9">
        <f>SUM(P15:P19)</f>
        <v>24325146.627437033</v>
      </c>
    </row>
    <row r="21" spans="1:16" ht="15.75" thickTop="1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4" t="s">
        <v>8</v>
      </c>
      <c r="D23" s="5">
        <v>43739</v>
      </c>
      <c r="E23" s="5">
        <v>43770</v>
      </c>
      <c r="F23" s="5">
        <v>43800</v>
      </c>
      <c r="G23" s="5">
        <v>43831</v>
      </c>
      <c r="H23" s="5">
        <v>43862</v>
      </c>
      <c r="I23" s="5">
        <v>43891</v>
      </c>
      <c r="J23" s="5">
        <v>43922</v>
      </c>
      <c r="K23" s="5">
        <v>43952</v>
      </c>
      <c r="L23" s="5">
        <v>43983</v>
      </c>
      <c r="M23" s="5">
        <v>44013</v>
      </c>
      <c r="N23" s="5">
        <v>44044</v>
      </c>
      <c r="O23" s="5">
        <v>44075</v>
      </c>
      <c r="P23" s="11" t="s">
        <v>7</v>
      </c>
    </row>
    <row r="24" spans="1:16" x14ac:dyDescent="0.25">
      <c r="A24" s="3">
        <v>804.7</v>
      </c>
      <c r="C24" s="3" t="s">
        <v>1</v>
      </c>
      <c r="D24" s="7">
        <f t="shared" ref="D24:O24" si="1">D5+D15</f>
        <v>15318153.959999999</v>
      </c>
      <c r="E24" s="7">
        <f t="shared" si="1"/>
        <v>23371389.860000003</v>
      </c>
      <c r="F24" s="7">
        <f t="shared" si="1"/>
        <v>27871763.499999993</v>
      </c>
      <c r="G24" s="7">
        <f t="shared" si="1"/>
        <v>24649471.349999998</v>
      </c>
      <c r="H24" s="7">
        <f t="shared" si="1"/>
        <v>22313130.070000008</v>
      </c>
      <c r="I24" s="7">
        <f t="shared" si="1"/>
        <v>19091203.059999991</v>
      </c>
      <c r="J24" s="7">
        <f t="shared" si="1"/>
        <v>9280086.8699999973</v>
      </c>
      <c r="K24" s="7">
        <f t="shared" si="1"/>
        <v>7435271.1899999958</v>
      </c>
      <c r="L24" s="7">
        <f t="shared" si="1"/>
        <v>6369322.1500000013</v>
      </c>
      <c r="M24" s="7">
        <f t="shared" si="1"/>
        <v>5676272.6399999997</v>
      </c>
      <c r="N24" s="7">
        <f t="shared" si="1"/>
        <v>6011094.2800000012</v>
      </c>
      <c r="O24" s="7">
        <f t="shared" si="1"/>
        <v>5930707.5500000045</v>
      </c>
      <c r="P24" s="7">
        <f>SUM(D24:O24)</f>
        <v>173317866.47999999</v>
      </c>
    </row>
    <row r="25" spans="1:16" x14ac:dyDescent="0.25">
      <c r="A25" s="3">
        <v>805.7</v>
      </c>
      <c r="C25" s="3" t="s">
        <v>2</v>
      </c>
      <c r="D25" s="7">
        <f t="shared" ref="D25:O25" si="2">D6+D16</f>
        <v>1466240.71</v>
      </c>
      <c r="E25" s="7">
        <f t="shared" si="2"/>
        <v>-2875633.52</v>
      </c>
      <c r="F25" s="7">
        <f t="shared" si="2"/>
        <v>-2664731.9500000002</v>
      </c>
      <c r="G25" s="7">
        <f t="shared" si="2"/>
        <v>-153763.69</v>
      </c>
      <c r="H25" s="7">
        <f t="shared" si="2"/>
        <v>810661.55</v>
      </c>
      <c r="I25" s="7">
        <f t="shared" si="2"/>
        <v>1959540.12</v>
      </c>
      <c r="J25" s="7">
        <f t="shared" si="2"/>
        <v>2278256.83</v>
      </c>
      <c r="K25" s="7">
        <f t="shared" si="2"/>
        <v>419851.65</v>
      </c>
      <c r="L25" s="7">
        <f t="shared" si="2"/>
        <v>-72304.640000000014</v>
      </c>
      <c r="M25" s="7">
        <f t="shared" si="2"/>
        <v>-734739.62</v>
      </c>
      <c r="N25" s="7">
        <f t="shared" si="2"/>
        <v>-959149.34</v>
      </c>
      <c r="O25" s="7">
        <f t="shared" si="2"/>
        <v>-748081.62</v>
      </c>
      <c r="P25" s="7">
        <f>SUM(D25:O25)</f>
        <v>-1273853.5200000005</v>
      </c>
    </row>
    <row r="26" spans="1:16" x14ac:dyDescent="0.25">
      <c r="A26" s="3">
        <v>804.6</v>
      </c>
      <c r="C26" s="3" t="s">
        <v>3</v>
      </c>
      <c r="D26" s="7">
        <f t="shared" ref="D26:O26" si="3">D7+D17</f>
        <v>6609598.5600000005</v>
      </c>
      <c r="E26" s="7">
        <f t="shared" si="3"/>
        <v>6530833.0999999996</v>
      </c>
      <c r="F26" s="7">
        <f t="shared" si="3"/>
        <v>6712735.4199999999</v>
      </c>
      <c r="G26" s="7">
        <f t="shared" si="3"/>
        <v>6724900.4900000002</v>
      </c>
      <c r="H26" s="7">
        <f t="shared" si="3"/>
        <v>6315057.8200000003</v>
      </c>
      <c r="I26" s="7">
        <f t="shared" si="3"/>
        <v>6661708.7699999996</v>
      </c>
      <c r="J26" s="7">
        <f t="shared" si="3"/>
        <v>6282963.6799999997</v>
      </c>
      <c r="K26" s="7">
        <f t="shared" si="3"/>
        <v>6478529.5099999998</v>
      </c>
      <c r="L26" s="7">
        <f t="shared" si="3"/>
        <v>6256360.1999999993</v>
      </c>
      <c r="M26" s="7">
        <f t="shared" si="3"/>
        <v>6352582.3700000001</v>
      </c>
      <c r="N26" s="7">
        <f t="shared" si="3"/>
        <v>6476711.790000001</v>
      </c>
      <c r="O26" s="7">
        <f t="shared" si="3"/>
        <v>6214405.9400000004</v>
      </c>
      <c r="P26" s="7">
        <f>SUM(D26:O26)</f>
        <v>77616387.649999991</v>
      </c>
    </row>
    <row r="27" spans="1:16" x14ac:dyDescent="0.25">
      <c r="A27" s="3">
        <v>805.8</v>
      </c>
      <c r="C27" s="3" t="s">
        <v>4</v>
      </c>
      <c r="D27" s="7">
        <f t="shared" ref="D27:O27" si="4">D8+D18</f>
        <v>603659.55000000005</v>
      </c>
      <c r="E27" s="7">
        <f t="shared" si="4"/>
        <v>2773940.87</v>
      </c>
      <c r="F27" s="7">
        <f t="shared" si="4"/>
        <v>4735416.629999999</v>
      </c>
      <c r="G27" s="7">
        <f t="shared" si="4"/>
        <v>4471544.2</v>
      </c>
      <c r="H27" s="7">
        <f t="shared" si="4"/>
        <v>4359845.9800000004</v>
      </c>
      <c r="I27" s="7">
        <f t="shared" si="4"/>
        <v>2943261.2199999997</v>
      </c>
      <c r="J27" s="7">
        <f t="shared" si="4"/>
        <v>-1091115.77</v>
      </c>
      <c r="K27" s="7">
        <f t="shared" si="4"/>
        <v>-2954917.53</v>
      </c>
      <c r="L27" s="7">
        <f t="shared" si="4"/>
        <v>-3475394.83</v>
      </c>
      <c r="M27" s="7">
        <f t="shared" si="4"/>
        <v>-4165749.58</v>
      </c>
      <c r="N27" s="7">
        <f t="shared" si="4"/>
        <v>-4257411.8900000006</v>
      </c>
      <c r="O27" s="7">
        <f t="shared" si="4"/>
        <v>-3929668.83</v>
      </c>
      <c r="P27" s="7">
        <f>SUM(D27:O27)</f>
        <v>13410.019999999553</v>
      </c>
    </row>
    <row r="28" spans="1:16" x14ac:dyDescent="0.25">
      <c r="A28" s="3">
        <v>805.4</v>
      </c>
      <c r="C28" s="3" t="s">
        <v>6</v>
      </c>
      <c r="D28" s="7">
        <f t="shared" ref="D28:O28" si="5">D9+D19</f>
        <v>-1318657.33</v>
      </c>
      <c r="E28" s="7">
        <f t="shared" si="5"/>
        <v>-369139.93</v>
      </c>
      <c r="F28" s="7">
        <f t="shared" si="5"/>
        <v>2918034.55</v>
      </c>
      <c r="G28" s="7">
        <f t="shared" si="5"/>
        <v>3177439.75</v>
      </c>
      <c r="H28" s="7">
        <f t="shared" si="5"/>
        <v>2689862.42</v>
      </c>
      <c r="I28" s="7">
        <f t="shared" si="5"/>
        <v>2570447.0299999998</v>
      </c>
      <c r="J28" s="7">
        <f t="shared" si="5"/>
        <v>1964093.01</v>
      </c>
      <c r="K28" s="7">
        <f t="shared" si="5"/>
        <v>1106181.75</v>
      </c>
      <c r="L28" s="7">
        <f t="shared" si="5"/>
        <v>891593.15</v>
      </c>
      <c r="M28" s="7">
        <f t="shared" si="5"/>
        <v>699400.41999999993</v>
      </c>
      <c r="N28" s="7">
        <f t="shared" si="5"/>
        <v>575765.27</v>
      </c>
      <c r="O28" s="7">
        <f t="shared" si="5"/>
        <v>590924.39999999991</v>
      </c>
      <c r="P28" s="7">
        <f>SUM(D28:O28)</f>
        <v>15495944.49</v>
      </c>
    </row>
    <row r="29" spans="1:16" ht="15.75" thickBot="1" x14ac:dyDescent="0.3">
      <c r="C29" s="8" t="s">
        <v>5</v>
      </c>
      <c r="D29" s="9">
        <f t="shared" ref="D29:P29" si="6">SUM(D24:D28)</f>
        <v>22678995.449999996</v>
      </c>
      <c r="E29" s="9">
        <f t="shared" si="6"/>
        <v>29431390.380000006</v>
      </c>
      <c r="F29" s="9">
        <f t="shared" si="6"/>
        <v>39573218.149999991</v>
      </c>
      <c r="G29" s="9">
        <f t="shared" si="6"/>
        <v>38869592.100000001</v>
      </c>
      <c r="H29" s="9">
        <f t="shared" si="6"/>
        <v>36488557.840000011</v>
      </c>
      <c r="I29" s="9">
        <f t="shared" si="6"/>
        <v>33226160.199999992</v>
      </c>
      <c r="J29" s="9">
        <f t="shared" si="6"/>
        <v>18714284.619999997</v>
      </c>
      <c r="K29" s="9">
        <f t="shared" si="6"/>
        <v>12484916.569999997</v>
      </c>
      <c r="L29" s="9">
        <f t="shared" si="6"/>
        <v>9969576.0300000012</v>
      </c>
      <c r="M29" s="9">
        <f t="shared" si="6"/>
        <v>7827766.2300000004</v>
      </c>
      <c r="N29" s="9">
        <f t="shared" si="6"/>
        <v>7847010.1100000013</v>
      </c>
      <c r="O29" s="9">
        <f t="shared" si="6"/>
        <v>8058287.4400000051</v>
      </c>
      <c r="P29" s="9">
        <f t="shared" si="6"/>
        <v>265169755.11999997</v>
      </c>
    </row>
    <row r="30" spans="1:16" ht="15.75" thickTop="1" x14ac:dyDescent="0.25"/>
  </sheetData>
  <pageMargins left="0.7" right="0.7" top="0.75" bottom="0.75" header="0.3" footer="0.3"/>
  <pageSetup orientation="portrait" horizontalDpi="4294967295" verticalDpi="4294967295" r:id="rId1"/>
  <headerFooter>
    <oddHeader>&amp;RExh. KTW-4 Walker WP5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B54A2-71C8-4EFA-81E1-92A6883B8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E696A-0BB6-4277-BAE1-A3603C429CC6}"/>
</file>

<file path=customXml/itemProps3.xml><?xml version="1.0" encoding="utf-8"?>
<ds:datastoreItem xmlns:ds="http://schemas.openxmlformats.org/officeDocument/2006/customXml" ds:itemID="{4C03DBD5-F5C6-451D-807E-0471FD04CE0B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11C668D-CCE6-440D-AE53-754140CD5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WAROO_COG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Lee-Pella, Erica N.</cp:lastModifiedBy>
  <cp:lastPrinted>2020-12-17T20:08:38Z</cp:lastPrinted>
  <dcterms:created xsi:type="dcterms:W3CDTF">2019-12-31T00:16:42Z</dcterms:created>
  <dcterms:modified xsi:type="dcterms:W3CDTF">2020-12-17T20:08:40Z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