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216" windowWidth="15168" windowHeight="8388"/>
  </bookViews>
  <sheets>
    <sheet name="191" sheetId="2" r:id="rId1"/>
  </sheets>
  <calcPr calcId="14562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<sst xmlns="http://schemas.openxmlformats.org/spreadsheetml/2006/main" count="86" uniqueCount="39">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</sst>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zoomScaleNormal="100" workbookViewId="0">
      <selection activeCell="B4" sqref="B4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6.1093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1" width="9.109375" style="1"/>
    <col min="12" max="12" width="13.21875" style="1" bestFit="1" customWidth="1"/>
    <col min="13" max="16384" width="9.109375" style="1"/>
  </cols>
  <sheetData>
    <row r="1" spans="1:12" x14ac:dyDescent="0.25">
      <c r="C1" s="34"/>
    </row>
    <row r="2" spans="1:12" x14ac:dyDescent="0.25">
      <c r="B2" s="2"/>
    </row>
    <row r="4" spans="1:12" x14ac:dyDescent="0.25">
      <c r="C4" s="35" t="s">
        <v>30</v>
      </c>
      <c r="D4" s="32">
        <v>43497</v>
      </c>
      <c r="F4" s="40"/>
    </row>
    <row r="5" spans="1:12" x14ac:dyDescent="0.25">
      <c r="F5" s="41"/>
    </row>
    <row r="6" spans="1:12" x14ac:dyDescent="0.25">
      <c r="A6" s="4" t="s">
        <v>0</v>
      </c>
    </row>
    <row r="7" spans="1:12" x14ac:dyDescent="0.25">
      <c r="A7" s="5" t="s">
        <v>1</v>
      </c>
      <c r="C7" s="3">
        <v>19100152</v>
      </c>
      <c r="E7" s="33"/>
      <c r="F7" s="42"/>
    </row>
    <row r="8" spans="1:12" x14ac:dyDescent="0.25">
      <c r="B8" s="1" t="s">
        <v>2</v>
      </c>
      <c r="D8" s="6">
        <v>-192998.46999999433</v>
      </c>
      <c r="E8" s="33"/>
      <c r="F8" s="43"/>
    </row>
    <row r="9" spans="1:12" hidden="1" x14ac:dyDescent="0.25">
      <c r="B9" s="7" t="s">
        <v>3</v>
      </c>
      <c r="D9" s="8"/>
      <c r="E9" s="33"/>
      <c r="F9" s="43"/>
    </row>
    <row r="10" spans="1:12" x14ac:dyDescent="0.25">
      <c r="B10" s="7" t="s">
        <v>35</v>
      </c>
      <c r="D10" s="8">
        <v>0</v>
      </c>
      <c r="E10" s="33"/>
      <c r="F10" s="43"/>
    </row>
    <row r="11" spans="1:12" x14ac:dyDescent="0.25">
      <c r="B11" s="10" t="s">
        <v>5</v>
      </c>
      <c r="D11" s="11">
        <v>38112</v>
      </c>
      <c r="E11" s="33"/>
      <c r="F11" s="43"/>
      <c r="G11" s="43"/>
      <c r="H11" s="43"/>
      <c r="I11" s="43"/>
      <c r="J11" s="43"/>
    </row>
    <row r="12" spans="1:12" x14ac:dyDescent="0.25">
      <c r="B12" s="12" t="s">
        <v>6</v>
      </c>
      <c r="D12" s="11">
        <v>58.86</v>
      </c>
      <c r="E12" s="33"/>
      <c r="F12" s="44"/>
    </row>
    <row r="13" spans="1:12" x14ac:dyDescent="0.25">
      <c r="B13" s="1" t="s">
        <v>7</v>
      </c>
      <c r="D13" s="11">
        <v>-6662.44</v>
      </c>
      <c r="E13" s="33"/>
      <c r="F13" s="44"/>
      <c r="G13" s="44"/>
      <c r="H13" s="44"/>
      <c r="I13" s="44"/>
      <c r="J13" s="44"/>
    </row>
    <row r="14" spans="1:12" x14ac:dyDescent="0.25">
      <c r="B14" s="1" t="s">
        <v>8</v>
      </c>
      <c r="D14" s="13">
        <v>31508.420000000002</v>
      </c>
      <c r="E14" s="33"/>
      <c r="F14" s="44"/>
      <c r="G14" s="51"/>
      <c r="H14" s="51"/>
      <c r="I14" s="51"/>
      <c r="J14" s="51"/>
    </row>
    <row r="15" spans="1:12" x14ac:dyDescent="0.25">
      <c r="B15" s="1" t="s">
        <v>9</v>
      </c>
      <c r="D15" s="6">
        <v>-161490.04999999431</v>
      </c>
      <c r="E15" s="33"/>
      <c r="F15" s="44"/>
      <c r="L15" s="33"/>
    </row>
    <row r="16" spans="1:12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-35513214.470000014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9">
        <v>0</v>
      </c>
      <c r="E20" s="33"/>
      <c r="F20" s="44"/>
    </row>
    <row r="21" spans="1:10" x14ac:dyDescent="0.25">
      <c r="B21" s="10" t="s">
        <v>5</v>
      </c>
      <c r="D21" s="11">
        <v>8369805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-650.54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-107674.67</v>
      </c>
      <c r="E23" s="33"/>
      <c r="F23" s="43"/>
    </row>
    <row r="24" spans="1:10" x14ac:dyDescent="0.25">
      <c r="B24" s="1" t="s">
        <v>8</v>
      </c>
      <c r="D24" s="13">
        <v>8261479.79</v>
      </c>
      <c r="E24" s="33"/>
      <c r="F24" s="43"/>
    </row>
    <row r="25" spans="1:10" x14ac:dyDescent="0.25">
      <c r="B25" s="1" t="s">
        <v>9</v>
      </c>
      <c r="D25" s="6">
        <v>-27251734.680000015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1535552.7299999986</v>
      </c>
      <c r="E54" s="33"/>
    </row>
    <row r="55" spans="1:6" s="7" customFormat="1" x14ac:dyDescent="0.25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-9608350.4900000002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-9608350.4900000002</v>
      </c>
      <c r="E62" s="33"/>
    </row>
    <row r="63" spans="1:6" x14ac:dyDescent="0.25">
      <c r="B63" s="1" t="s">
        <v>9</v>
      </c>
      <c r="D63" s="6">
        <v>-8072797.7600000016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54348937.009999998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57136388.979999997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57136388.979999997</v>
      </c>
      <c r="E73" s="33"/>
    </row>
    <row r="74" spans="1:6" x14ac:dyDescent="0.25">
      <c r="B74" s="1" t="s">
        <v>9</v>
      </c>
      <c r="D74" s="6">
        <v>111485325.98999999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94645.00999999998</v>
      </c>
      <c r="E77" s="33"/>
    </row>
    <row r="78" spans="1:6" s="7" customFormat="1" x14ac:dyDescent="0.25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4738.2299999999996</v>
      </c>
      <c r="E80" s="33"/>
      <c r="F80" s="39"/>
    </row>
    <row r="81" spans="1:7" x14ac:dyDescent="0.25">
      <c r="B81" s="1" t="s">
        <v>8</v>
      </c>
      <c r="D81" s="24">
        <v>4738.2299999999996</v>
      </c>
      <c r="E81" s="33"/>
    </row>
    <row r="82" spans="1:7" x14ac:dyDescent="0.25">
      <c r="B82" s="1" t="s">
        <v>9</v>
      </c>
      <c r="D82" s="14">
        <v>99383.239999999976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332902.77999999991</v>
      </c>
      <c r="E85" s="33"/>
    </row>
    <row r="86" spans="1:7" s="7" customFormat="1" x14ac:dyDescent="0.25">
      <c r="B86" s="50" t="s">
        <v>35</v>
      </c>
      <c r="C86" s="36"/>
      <c r="D86" s="9">
        <v>0</v>
      </c>
      <c r="E86" s="33"/>
      <c r="F86" s="39"/>
    </row>
    <row r="87" spans="1:7" s="10" customFormat="1" x14ac:dyDescent="0.25">
      <c r="B87" s="10" t="s">
        <v>25</v>
      </c>
      <c r="C87" s="12"/>
      <c r="D87" s="25">
        <v>224074.97</v>
      </c>
      <c r="E87" s="33"/>
      <c r="F87" s="39"/>
    </row>
    <row r="88" spans="1:7" x14ac:dyDescent="0.25">
      <c r="B88" s="1" t="s">
        <v>8</v>
      </c>
      <c r="D88" s="24">
        <v>224074.97</v>
      </c>
      <c r="E88" s="33"/>
    </row>
    <row r="89" spans="1:7" x14ac:dyDescent="0.25">
      <c r="B89" s="1" t="s">
        <v>9</v>
      </c>
      <c r="D89" s="14">
        <v>556977.74999999988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20605824.590000004</v>
      </c>
      <c r="E92" s="33"/>
      <c r="F92" s="52">
        <f>+D85+D77+D66+D54+D18+D8+D28</f>
        <v>20605824.589999985</v>
      </c>
      <c r="G92" s="49">
        <f>+F92-D92</f>
        <v>0</v>
      </c>
    </row>
    <row r="93" spans="1:7" x14ac:dyDescent="0.25">
      <c r="B93" s="1" t="s">
        <v>8</v>
      </c>
      <c r="D93" s="27">
        <v>56049839.899999991</v>
      </c>
      <c r="E93" s="33"/>
      <c r="F93" s="53">
        <f>+D14+D24+D62+D73+D81+D88+D35</f>
        <v>56049839.899999991</v>
      </c>
      <c r="G93" s="49">
        <f>+F93-D93</f>
        <v>0</v>
      </c>
    </row>
    <row r="94" spans="1:7" ht="13.8" thickBot="1" x14ac:dyDescent="0.3">
      <c r="B94" s="1" t="s">
        <v>9</v>
      </c>
      <c r="D94" s="28">
        <v>76655664.489999995</v>
      </c>
      <c r="E94" s="33"/>
      <c r="F94" s="52">
        <f>SUM(F92:F93)</f>
        <v>76655664.48999998</v>
      </c>
      <c r="G94" s="49">
        <f>+F94-D94</f>
        <v>0</v>
      </c>
    </row>
    <row r="95" spans="1:7" ht="18" customHeight="1" thickTop="1" x14ac:dyDescent="0.25">
      <c r="A95" s="1" t="s">
        <v>27</v>
      </c>
      <c r="D95" s="8">
        <v>-27413224.730000008</v>
      </c>
      <c r="E95" s="33"/>
      <c r="F95" s="8">
        <f>+D15+D25</f>
        <v>-27413224.730000008</v>
      </c>
      <c r="G95" s="49">
        <f>+F95-D95</f>
        <v>0</v>
      </c>
    </row>
    <row r="96" spans="1:7" ht="13.8" thickBot="1" x14ac:dyDescent="0.3">
      <c r="A96" s="1" t="s">
        <v>28</v>
      </c>
      <c r="D96" s="29">
        <v>104068889.22</v>
      </c>
      <c r="E96" s="33"/>
      <c r="F96" s="53">
        <f>+F94-F95</f>
        <v>104068889.21999998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February
 2019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19C047E7419F43B1730FADC4555D87" ma:contentTypeVersion="76" ma:contentTypeDescription="" ma:contentTypeScope="" ma:versionID="940cd3cceb2c42165a328561162ac98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2019-03-11T07:00:00+00:00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6B1908D-7C58-4637-AECF-B13527F94BB4}"/>
</file>

<file path=customXml/itemProps2.xml><?xml version="1.0" encoding="utf-8"?>
<ds:datastoreItem xmlns:ds="http://schemas.openxmlformats.org/officeDocument/2006/customXml" ds:itemID="{838E8369-4B4D-4DF4-A66A-4B6A7F15342A}"/>
</file>

<file path=customXml/itemProps3.xml><?xml version="1.0" encoding="utf-8"?>
<ds:datastoreItem xmlns:ds="http://schemas.openxmlformats.org/officeDocument/2006/customXml" ds:itemID="{CE4F1BD3-E00E-4E8D-AD2C-DF9394F80C20}"/>
</file>

<file path=customXml/itemProps4.xml><?xml version="1.0" encoding="utf-8"?>
<ds:datastoreItem xmlns:ds="http://schemas.openxmlformats.org/officeDocument/2006/customXml" ds:itemID="{AD55062E-1BD4-4CDF-AF59-054493093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npeder</cp:lastModifiedBy>
  <cp:lastPrinted>2019-02-21T18:14:19Z</cp:lastPrinted>
  <dcterms:created xsi:type="dcterms:W3CDTF">2005-03-16T23:33:46Z</dcterms:created>
  <dcterms:modified xsi:type="dcterms:W3CDTF">2019-03-11T14:29:21Z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0x0101006E56B4D1795A2E4DB2F0B01679ED314A005419C047E7419F43B1730FADC4555D87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