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9.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15.xml" ContentType="application/vnd.openxmlformats-officedocument.spreadsheetml.worksheet+xml"/>
  <Override PartName="/xl/worksheets/sheet16.xml" ContentType="application/vnd.openxmlformats-officedocument.spreadsheetml.worksheet+xml"/>
  <Override PartName="/xl/worksheets/sheet13.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4.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12.xml" ContentType="application/vnd.openxmlformats-officedocument.spreadsheetml.worksheet+xml"/>
  <Override PartName="/xl/worksheets/sheet11.xml" ContentType="application/vnd.openxmlformats-officedocument.spreadsheetml.worksheet+xml"/>
  <Override PartName="/xl/comments1.xml" ContentType="application/vnd.openxmlformats-officedocument.spreadsheetml.comments+xml"/>
  <Override PartName="/xl/externalLinks/externalLink1.xml" ContentType="application/vnd.openxmlformats-officedocument.spreadsheetml.externalLink+xml"/>
  <Override PartName="/docProps/core.xml" ContentType="application/vnd.openxmlformats-package.core-properties+xml"/>
  <Override PartName="/xl/comments2.xml" ContentType="application/vnd.openxmlformats-officedocument.spreadsheetml.comments+xml"/>
  <Override PartName="/xl/calcChain.xml" ContentType="application/vnd.openxmlformats-officedocument.spreadsheetml.calcChain+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180" windowWidth="12825" windowHeight="12600" tabRatio="975" firstSheet="2" activeTab="15"/>
  </bookViews>
  <sheets>
    <sheet name="Legend" sheetId="89" state="hidden" r:id="rId1"/>
    <sheet name="Common Svcs" sheetId="102" state="hidden" r:id="rId2"/>
    <sheet name="Check Sheet" sheetId="60" r:id="rId3"/>
    <sheet name="Item 100, page 1" sheetId="61" r:id="rId4"/>
    <sheet name="Item 100, page 2" sheetId="85" r:id="rId5"/>
    <sheet name="Item 100, page 3" sheetId="103" r:id="rId6"/>
    <sheet name="Item 100, page 4" sheetId="106" r:id="rId7"/>
    <sheet name="Item 105, page 1" sheetId="65" r:id="rId8"/>
    <sheet name="Item 106, page 1 " sheetId="8" r:id="rId9"/>
    <sheet name="Item 106, page 2" sheetId="99" r:id="rId10"/>
    <sheet name="Item 107" sheetId="76" state="hidden" r:id="rId11"/>
    <sheet name="Item 110" sheetId="77" state="hidden" r:id="rId12"/>
    <sheet name="Item 120,130,150" sheetId="86" r:id="rId13"/>
    <sheet name="Item 160" sheetId="100" state="hidden" r:id="rId14"/>
    <sheet name="Item 230" sheetId="107" r:id="rId15"/>
    <sheet name="Item 240" sheetId="82" r:id="rId16"/>
    <sheet name="Item 245" sheetId="83" r:id="rId17"/>
    <sheet name="Item 255, page 1" sheetId="84" r:id="rId18"/>
    <sheet name="Item 255, page 2" sheetId="101" r:id="rId19"/>
    <sheet name="Item XX" sheetId="95" state="hidden" r:id="rId20"/>
    <sheet name="Item 100, page RMVD" sheetId="63" state="hidden" r:id="rId21"/>
    <sheet name="Item 100, page 2 RMVD" sheetId="81" state="hidden" r:id="rId22"/>
    <sheet name="Item 100, page 4-b" sheetId="90" state="hidden" r:id="rId23"/>
  </sheets>
  <externalReferences>
    <externalReference r:id="rId24"/>
  </externalReferences>
  <definedNames>
    <definedName name="_xlnm.Print_Area" localSheetId="5">'Item 100, page 3'!$A$1:$L$60</definedName>
    <definedName name="_xlnm.Print_Area" localSheetId="7">'Item 105, page 1'!$A$1:$L$63</definedName>
    <definedName name="_xlnm.Print_Area" localSheetId="8">'Item 106, page 1 '!$A$1:$J$60</definedName>
    <definedName name="_xlnm.Print_Area" localSheetId="9">'Item 106, page 2'!$A$1:$J$60</definedName>
    <definedName name="_xlnm.Print_Area" localSheetId="10">'Item 107'!$A$2:$J$61</definedName>
    <definedName name="_xlnm.Print_Area" localSheetId="11">'Item 110'!$A$1:$J$49</definedName>
    <definedName name="_xlnm.Print_Area" localSheetId="12">'Item 120,130,150'!$A$1:$J$44</definedName>
    <definedName name="_xlnm.Print_Area" localSheetId="13">'Item 160'!$A$1:$J$47</definedName>
    <definedName name="_xlnm.Print_Area" localSheetId="15">'Item 240'!$A$1:$M$55</definedName>
    <definedName name="_xlnm.Print_Area" localSheetId="16">'Item 245'!$A$1:$J$56</definedName>
    <definedName name="_xlnm.Print_Area" localSheetId="17">'Item 255, page 1'!$A$1:$J$60</definedName>
    <definedName name="_xlnm.Print_Area" localSheetId="18">'Item 255, page 2'!$A$1:$J$60</definedName>
    <definedName name="_xlnm.Print_Area" localSheetId="19">'Item XX'!$A$1:$J$58</definedName>
  </definedNames>
  <calcPr calcId="145621"/>
</workbook>
</file>

<file path=xl/calcChain.xml><?xml version="1.0" encoding="utf-8"?>
<calcChain xmlns="http://schemas.openxmlformats.org/spreadsheetml/2006/main">
  <c r="I56" i="101" l="1"/>
  <c r="J56" i="101"/>
  <c r="B56" i="101"/>
  <c r="C56" i="101"/>
  <c r="B54" i="101"/>
  <c r="B54" i="84"/>
  <c r="B50" i="83"/>
  <c r="B49" i="82"/>
  <c r="B44" i="107"/>
  <c r="B37" i="86"/>
  <c r="B54" i="99"/>
  <c r="B54" i="8"/>
  <c r="C57" i="65"/>
  <c r="B52" i="106"/>
  <c r="B54" i="103"/>
  <c r="B52" i="85"/>
  <c r="B54" i="61"/>
  <c r="I33" i="63" l="1"/>
  <c r="I31" i="63"/>
  <c r="C31" i="63"/>
  <c r="I30" i="63"/>
  <c r="C30" i="63"/>
  <c r="I29" i="63"/>
  <c r="C29" i="63"/>
  <c r="I28" i="63"/>
  <c r="C28" i="63"/>
  <c r="I27" i="63"/>
  <c r="C27" i="63"/>
  <c r="I26" i="63"/>
  <c r="C26" i="63"/>
  <c r="I25" i="63"/>
  <c r="C25" i="63"/>
  <c r="I24" i="63"/>
  <c r="C24" i="63"/>
  <c r="I23" i="63"/>
  <c r="C23" i="63"/>
  <c r="I22" i="63"/>
  <c r="E22" i="63"/>
  <c r="D22" i="63"/>
  <c r="D23" i="63" s="1"/>
  <c r="D24" i="63" s="1"/>
  <c r="D25" i="63" s="1"/>
  <c r="D26" i="63" s="1"/>
  <c r="D27" i="63" s="1"/>
  <c r="D28" i="63" s="1"/>
  <c r="D29" i="63" s="1"/>
  <c r="D30" i="63" s="1"/>
  <c r="D31" i="63" s="1"/>
  <c r="D32" i="63" s="1"/>
  <c r="C22" i="63"/>
  <c r="I21" i="63"/>
  <c r="E21" i="63"/>
  <c r="D21" i="63"/>
  <c r="C21" i="63"/>
  <c r="I9" i="102"/>
  <c r="I7" i="102"/>
  <c r="F31" i="102"/>
  <c r="G31" i="102" s="1"/>
  <c r="H31" i="102" s="1"/>
  <c r="F22" i="102"/>
  <c r="G22" i="102" s="1"/>
  <c r="H22" i="102" s="1"/>
  <c r="I14" i="102"/>
  <c r="E24" i="102"/>
  <c r="F25" i="102"/>
  <c r="G25" i="102" s="1"/>
  <c r="H25" i="102" s="1"/>
  <c r="E10" i="102"/>
  <c r="F10" i="102" s="1"/>
  <c r="G10" i="102" s="1"/>
  <c r="E7" i="102"/>
  <c r="F7" i="102" s="1"/>
  <c r="G7" i="102" s="1"/>
  <c r="I6" i="102"/>
  <c r="E23" i="81"/>
  <c r="F29" i="102"/>
  <c r="G29" i="102" s="1"/>
  <c r="H29" i="102" s="1"/>
  <c r="F24" i="102"/>
  <c r="G24" i="102" s="1"/>
  <c r="H24" i="102" s="1"/>
  <c r="F23" i="102"/>
  <c r="G23" i="102"/>
  <c r="H23" i="102" s="1"/>
  <c r="E33" i="63"/>
  <c r="F21" i="102"/>
  <c r="G21" i="102" s="1"/>
  <c r="H21" i="102" s="1"/>
  <c r="G47" i="102"/>
  <c r="H47" i="102"/>
  <c r="G45" i="102"/>
  <c r="H45" i="102"/>
  <c r="G43" i="102"/>
  <c r="H43" i="102"/>
  <c r="G42" i="102"/>
  <c r="H42" i="102"/>
  <c r="G41" i="102"/>
  <c r="H41" i="102"/>
  <c r="G40" i="102"/>
  <c r="H40" i="102"/>
  <c r="G39" i="102"/>
  <c r="H39" i="102"/>
  <c r="G38" i="102"/>
  <c r="H38" i="102"/>
  <c r="D4" i="95"/>
  <c r="D4" i="90"/>
  <c r="D4" i="81"/>
  <c r="C3" i="63"/>
  <c r="D5" i="95"/>
  <c r="D5" i="90"/>
  <c r="D5" i="81"/>
  <c r="C4" i="63"/>
  <c r="H37" i="81"/>
  <c r="J54" i="95"/>
  <c r="I54" i="95"/>
  <c r="C54" i="95"/>
  <c r="B54" i="95"/>
  <c r="B52" i="95"/>
  <c r="I37" i="63"/>
  <c r="I35" i="63"/>
  <c r="E20" i="63"/>
  <c r="E18" i="63"/>
  <c r="E19" i="63"/>
  <c r="J54" i="90"/>
  <c r="I54" i="90"/>
  <c r="C54" i="90"/>
  <c r="B54" i="90"/>
  <c r="B52" i="90"/>
  <c r="B39" i="81"/>
  <c r="B40" i="81"/>
  <c r="I36" i="63"/>
  <c r="I37" i="81"/>
  <c r="B38" i="81"/>
  <c r="B37" i="81"/>
  <c r="A37" i="81"/>
  <c r="J35" i="63"/>
  <c r="J36" i="63"/>
  <c r="J37" i="63"/>
  <c r="A44" i="63"/>
  <c r="I52" i="63"/>
  <c r="J54" i="81"/>
  <c r="K57" i="63"/>
  <c r="J57" i="63"/>
  <c r="C54" i="81"/>
  <c r="B54" i="81"/>
  <c r="B52" i="81"/>
  <c r="C57" i="63"/>
  <c r="B57" i="63"/>
  <c r="B55" i="63"/>
  <c r="A36" i="63"/>
  <c r="A37" i="63"/>
  <c r="A35" i="63"/>
  <c r="I54" i="81"/>
  <c r="E23" i="63"/>
  <c r="E24" i="63" s="1"/>
  <c r="E25" i="63" s="1"/>
  <c r="E26" i="63" s="1"/>
  <c r="E27" i="63" s="1"/>
  <c r="E28" i="63" s="1"/>
  <c r="E29" i="63" s="1"/>
  <c r="E30" i="63" s="1"/>
  <c r="E31" i="63" s="1"/>
  <c r="E28" i="81"/>
  <c r="E8" i="102"/>
  <c r="F8" i="102" s="1"/>
  <c r="G8" i="102" s="1"/>
  <c r="E9" i="102"/>
  <c r="F9" i="102" s="1"/>
  <c r="G9" i="102" s="1"/>
  <c r="F26" i="102"/>
  <c r="G26" i="102" s="1"/>
  <c r="H26" i="102" s="1"/>
  <c r="E11" i="102"/>
  <c r="F11" i="102" s="1"/>
  <c r="G11" i="102" s="1"/>
  <c r="E6" i="102"/>
  <c r="F6" i="102" s="1"/>
  <c r="G6" i="102" s="1"/>
  <c r="C35" i="63"/>
  <c r="C37" i="63"/>
  <c r="E14" i="102"/>
  <c r="F14" i="102"/>
  <c r="G14" i="102"/>
  <c r="I11" i="102"/>
  <c r="F27" i="102"/>
  <c r="G27" i="102" s="1"/>
  <c r="H27" i="102" s="1"/>
  <c r="E15" i="102"/>
  <c r="F15" i="102"/>
  <c r="G15" i="102" s="1"/>
  <c r="M6" i="81"/>
  <c r="C36" i="63"/>
  <c r="I8" i="102"/>
  <c r="I10" i="102"/>
</calcChain>
</file>

<file path=xl/comments1.xml><?xml version="1.0" encoding="utf-8"?>
<comments xmlns="http://schemas.openxmlformats.org/spreadsheetml/2006/main">
  <authors>
    <author>Christensen, Abby Rose</author>
  </authors>
  <commentList>
    <comment ref="F34" authorId="0">
      <text>
        <r>
          <rPr>
            <b/>
            <sz val="9"/>
            <color indexed="81"/>
            <rFont val="Tahoma"/>
            <family val="2"/>
          </rPr>
          <t>Christensen, Abby Rose:</t>
        </r>
        <r>
          <rPr>
            <sz val="9"/>
            <color indexed="81"/>
            <rFont val="Tahoma"/>
            <family val="2"/>
          </rPr>
          <t xml:space="preserve">
check
</t>
        </r>
      </text>
    </comment>
    <comment ref="F35" authorId="0">
      <text>
        <r>
          <rPr>
            <b/>
            <sz val="9"/>
            <color indexed="81"/>
            <rFont val="Tahoma"/>
            <family val="2"/>
          </rPr>
          <t>Christensen, Abby Rose:</t>
        </r>
        <r>
          <rPr>
            <sz val="9"/>
            <color indexed="81"/>
            <rFont val="Tahoma"/>
            <family val="2"/>
          </rPr>
          <t xml:space="preserve">
39 and 40 should be 10
41 should be 9
42 and 43 should be 8
44 should be 6</t>
        </r>
      </text>
    </comment>
    <comment ref="C38" authorId="0">
      <text>
        <r>
          <rPr>
            <b/>
            <sz val="9"/>
            <color indexed="81"/>
            <rFont val="Tahoma"/>
            <family val="2"/>
          </rPr>
          <t>Christensen, Abby Rose:</t>
        </r>
        <r>
          <rPr>
            <sz val="9"/>
            <color indexed="81"/>
            <rFont val="Tahoma"/>
            <family val="2"/>
          </rPr>
          <t xml:space="preserve">
should be 5</t>
        </r>
      </text>
    </comment>
  </commentList>
</comments>
</file>

<file path=xl/comments2.xml><?xml version="1.0" encoding="utf-8"?>
<comments xmlns="http://schemas.openxmlformats.org/spreadsheetml/2006/main">
  <authors>
    <author>Christensen, Abby Rose</author>
  </authors>
  <commentList>
    <comment ref="A26" authorId="0">
      <text>
        <r>
          <rPr>
            <b/>
            <sz val="9"/>
            <color indexed="81"/>
            <rFont val="Tahoma"/>
            <family val="2"/>
          </rPr>
          <t>Christensen, Abby Rose:</t>
        </r>
        <r>
          <rPr>
            <sz val="9"/>
            <color indexed="81"/>
            <rFont val="Tahoma"/>
            <family val="2"/>
          </rPr>
          <t xml:space="preserve">
Got rid of the 6 can option.  Do you need to make a note of that change?
</t>
        </r>
      </text>
    </comment>
  </commentList>
</comments>
</file>

<file path=xl/sharedStrings.xml><?xml version="1.0" encoding="utf-8"?>
<sst xmlns="http://schemas.openxmlformats.org/spreadsheetml/2006/main" count="1424" uniqueCount="523">
  <si>
    <t>Tariff No.</t>
  </si>
  <si>
    <t>Company Name/Permit Number:</t>
  </si>
  <si>
    <t>Registered Trade Name(s)</t>
  </si>
  <si>
    <t>CHECK SHEET</t>
  </si>
  <si>
    <t>All pages contained in this tariff are listed below in consecutive order.  The pages in the</t>
  </si>
  <si>
    <t>tariff and/or any supplements to the tariff listed on this page have issue dates that are</t>
  </si>
  <si>
    <t>the same as, or are before, the issue date of this page.  "O" in the revision column</t>
  </si>
  <si>
    <t>indicates an original page.</t>
  </si>
  <si>
    <t>Page</t>
  </si>
  <si>
    <t>Current</t>
  </si>
  <si>
    <t>Number</t>
  </si>
  <si>
    <t>Revision</t>
  </si>
  <si>
    <t>Taxes</t>
  </si>
  <si>
    <t>Supplements in Effect</t>
  </si>
  <si>
    <t>Appendix A</t>
  </si>
  <si>
    <t>Appendix B</t>
  </si>
  <si>
    <t>Issued by:</t>
  </si>
  <si>
    <t>(For Official Use Only)</t>
  </si>
  <si>
    <t>Docket No. TG-_________________________  Date: _______________________  By: ___________________</t>
  </si>
  <si>
    <t>Item 100 -- Residential Service -- Monthly Rates (continued on next page)</t>
  </si>
  <si>
    <t>Rates in this item apply:</t>
  </si>
  <si>
    <t>(1) To solid waste collection, curbside recycling (where noted) and yardwaste services (where noted) for</t>
  </si>
  <si>
    <t>residential property.  This includes single family dwellings, duplexes, apartments, mobile homes,</t>
  </si>
  <si>
    <t>condominiums, etc., where service is billed directly to the occupant of each residential unit, and/or</t>
  </si>
  <si>
    <t>(2)  When required by a local government service level ordinance, solid waste collection, curbside</t>
  </si>
  <si>
    <t xml:space="preserve">recycling, and yardwaste service must be provided for single-family dwellings, duplexes, mobile homes, </t>
  </si>
  <si>
    <t>condominiums, and apartment buildings of less than 4 residential units, where service is billed</t>
  </si>
  <si>
    <t>to the property owner or manager.</t>
  </si>
  <si>
    <t>Number of</t>
  </si>
  <si>
    <t>Frequency</t>
  </si>
  <si>
    <t>Garbage</t>
  </si>
  <si>
    <t>Recycle</t>
  </si>
  <si>
    <t>Optional</t>
  </si>
  <si>
    <t>Units or Type</t>
  </si>
  <si>
    <t>of</t>
  </si>
  <si>
    <t>Service</t>
  </si>
  <si>
    <t>Container</t>
  </si>
  <si>
    <t>of Containers</t>
  </si>
  <si>
    <t>Rate</t>
  </si>
  <si>
    <t>Rental</t>
  </si>
  <si>
    <t>20 gallon can</t>
  </si>
  <si>
    <t>WG/EOWR</t>
  </si>
  <si>
    <t>1 Can</t>
  </si>
  <si>
    <t>2 Can</t>
  </si>
  <si>
    <t>3 Can</t>
  </si>
  <si>
    <t>4 Can</t>
  </si>
  <si>
    <t>5 Can</t>
  </si>
  <si>
    <t>32 Gal Toter</t>
  </si>
  <si>
    <t>64 Gal Toter</t>
  </si>
  <si>
    <t>96 Gal Toter</t>
  </si>
  <si>
    <t>MG/EOWR</t>
  </si>
  <si>
    <t>Recycle Only</t>
  </si>
  <si>
    <t>Yardwaste Only</t>
  </si>
  <si>
    <t>Frequency of Service Codes: WG=Weekly Garbage; EOWG-Every Other Week Garbage; MG=Monthly Garbage; WR=Weekly Recycling</t>
  </si>
  <si>
    <t>EOWR=Every Other Week Recycling; MR=Monthly Recycling; List others used by company:</t>
  </si>
  <si>
    <t>(Notes for this item are continued on next page)</t>
  </si>
  <si>
    <t>WG/WR</t>
  </si>
  <si>
    <t>MG/WR</t>
  </si>
  <si>
    <t>32 Gallon</t>
  </si>
  <si>
    <t>64 Gallon</t>
  </si>
  <si>
    <t>96 Gallon</t>
  </si>
  <si>
    <t>1 Yard</t>
  </si>
  <si>
    <t>2 Yard</t>
  </si>
  <si>
    <t>3 Yard</t>
  </si>
  <si>
    <t>4 Yard</t>
  </si>
  <si>
    <t>6 Yard</t>
  </si>
  <si>
    <t>8 Yard</t>
  </si>
  <si>
    <t>Permanent Accts</t>
  </si>
  <si>
    <t>Each Add'l Pick-up</t>
  </si>
  <si>
    <t>Special Pick-ups</t>
  </si>
  <si>
    <t>Monthly Rent</t>
  </si>
  <si>
    <t>Temporary Account</t>
  </si>
  <si>
    <t>Initial Delivery</t>
  </si>
  <si>
    <t>Pickup Rate</t>
  </si>
  <si>
    <t>Rent Per Day</t>
  </si>
  <si>
    <t>Rent Per Month</t>
  </si>
  <si>
    <t>Note 1:</t>
  </si>
  <si>
    <t>Note 2:</t>
  </si>
  <si>
    <t>Note 3:</t>
  </si>
  <si>
    <t>Note 4:</t>
  </si>
  <si>
    <t xml:space="preserve">Customers will be charged for service requested even if fewer units are picked up on a </t>
  </si>
  <si>
    <t>particular trip.  No credit will be given for partially filled cans.  No credits will be given if customer</t>
  </si>
  <si>
    <t>fails to set receptacles out for collection.</t>
  </si>
  <si>
    <t>Note 5:</t>
  </si>
  <si>
    <t>regular pickup is:</t>
  </si>
  <si>
    <t>Rate per receptacle</t>
  </si>
  <si>
    <t>Type of receptacle</t>
  </si>
  <si>
    <t>Per pickup</t>
  </si>
  <si>
    <t xml:space="preserve">Revised Page No. </t>
  </si>
  <si>
    <t>Title Page</t>
  </si>
  <si>
    <t>O</t>
  </si>
  <si>
    <t>Check Sheet</t>
  </si>
  <si>
    <t>Item Index</t>
  </si>
  <si>
    <t>Subject Index</t>
  </si>
  <si>
    <t>Current Revision</t>
  </si>
  <si>
    <t>Issued By:</t>
  </si>
  <si>
    <t>Issue Date:</t>
  </si>
  <si>
    <t>Rates below apply in the following service area:</t>
  </si>
  <si>
    <t xml:space="preserve">The charge included in this rate for yardwaste is $ n/a.  Description/rules related to </t>
  </si>
  <si>
    <t>yardwaste program are shown on page n/a.</t>
  </si>
  <si>
    <t>The charge for an occasional extra residential can, unit, toter, mini-can, or micro-mini-can on a</t>
  </si>
  <si>
    <t>Other:</t>
  </si>
  <si>
    <t>32-gallon can or unit</t>
  </si>
  <si>
    <t>90-gallon toter</t>
  </si>
  <si>
    <t>n/a</t>
  </si>
  <si>
    <t>Mini-can</t>
  </si>
  <si>
    <t>Micro-mini-can</t>
  </si>
  <si>
    <t>60-gallon toter</t>
  </si>
  <si>
    <t>Note 6:</t>
  </si>
  <si>
    <t>Customers may request no more than one pickup per month, on an "on call" basis, at</t>
  </si>
  <si>
    <t>area in which the customer resides.  Note:  If customer requires service to be provided on other</t>
  </si>
  <si>
    <t>than normal scheduled pickup day, rates for special pickups will apply.</t>
  </si>
  <si>
    <t>Note 7:</t>
  </si>
  <si>
    <t>Permanent Service:  If rent is shown, the rate for the first pickup and each additional pickup must</t>
  </si>
  <si>
    <t>be the same.  If rent is not shown, it is to be included in the rate for the first pickup.</t>
  </si>
  <si>
    <t>Accessorial charges assessed (lids, unlocking, unlatching, etc.)</t>
  </si>
  <si>
    <t xml:space="preserve"> </t>
  </si>
  <si>
    <t>Item 106 -- Container Service -- Dumped in Company's Vehicle</t>
  </si>
  <si>
    <t>Compacted Material (Customer-owned container) - MULTI-FAMILY</t>
  </si>
  <si>
    <t>Rates stated per container, per pickup</t>
  </si>
  <si>
    <t>Size or Type of Container</t>
  </si>
  <si>
    <t>Permanent Service</t>
  </si>
  <si>
    <t>Monthly Rent (if applicable)</t>
  </si>
  <si>
    <t>First Pickup</t>
  </si>
  <si>
    <t>Each Additional Pickup</t>
  </si>
  <si>
    <t>Special Pickups</t>
  </si>
  <si>
    <t>Temporary Service</t>
  </si>
  <si>
    <t>Rent Per Calendar Day</t>
  </si>
  <si>
    <t>Note1:</t>
  </si>
  <si>
    <t>Permanent Service:  Service is defined as no less than scheduled, every other week pickup,</t>
  </si>
  <si>
    <t>unless local government requires more frequent service or unless putrescibles are involved.</t>
  </si>
  <si>
    <t xml:space="preserve">Customer will be charged for service requested, even if fewer containers are serviced on a </t>
  </si>
  <si>
    <t>particular trip.  No credit will be given for partially-filled containers.</t>
  </si>
  <si>
    <t>Permanent Sesrvice:  If rent is shown, the rate for the first pickup and each additional pickup must</t>
  </si>
  <si>
    <t xml:space="preserve">Effective Date: </t>
  </si>
  <si>
    <t>Recycling rates on this page expire on:</t>
  </si>
  <si>
    <t xml:space="preserve"> December 31st, 2010</t>
  </si>
  <si>
    <t>If rent is not shown, it is to be included in the rate for the first pickup.</t>
  </si>
  <si>
    <t xml:space="preserve">(3) If rent is shown, the rate for the first pickup and each additional pickup must be the same.  </t>
  </si>
  <si>
    <t>charges will be prorated when a drop box is retained for only a portion of a month.</t>
  </si>
  <si>
    <t>monthly rent shall be charged, but no charges will be assessed for pickups.  Monthly rental</t>
  </si>
  <si>
    <t xml:space="preserve">(2) If a drop box is retained by a customer for a full month and no pickups are ordered, the </t>
  </si>
  <si>
    <t>requires more frequent service, or unless putrescibles are involved.</t>
  </si>
  <si>
    <t>(1) Service is defined as no less than scheduled, once a month pickup, unless local government</t>
  </si>
  <si>
    <t>Permanent Service:</t>
  </si>
  <si>
    <t>mile.  Mileage charge is in addition to all regular charges.</t>
  </si>
  <si>
    <t xml:space="preserve">Note 2:  </t>
  </si>
  <si>
    <t>Rates in this item are subject to disposal fees named in Item 230.</t>
  </si>
  <si>
    <t>$</t>
  </si>
  <si>
    <t>40 Yard</t>
  </si>
  <si>
    <t>30 Yard</t>
  </si>
  <si>
    <t>25 Yard</t>
  </si>
  <si>
    <t>20 Yard</t>
  </si>
  <si>
    <t>15 Yard</t>
  </si>
  <si>
    <t>10 Yard</t>
  </si>
  <si>
    <t>Rates stated per drop box, per pickup</t>
  </si>
  <si>
    <t>Non-Compacted Material (Company-owned container) - MULTI-FAMILY CUSTOMERS</t>
  </si>
  <si>
    <t>Item 107 -- Drop Box Service -- To Disposal Site and Return</t>
  </si>
  <si>
    <t>government ordinances require more frequent service or unless putrescibles are involved.</t>
  </si>
  <si>
    <t xml:space="preserve">Permanent Service is defined as no less than scheduled, once a month pickup, unless local </t>
  </si>
  <si>
    <t xml:space="preserve">Note 3:  </t>
  </si>
  <si>
    <t>mile.  Mileage harge is in addition to all regular charges.</t>
  </si>
  <si>
    <t>35 Yard</t>
  </si>
  <si>
    <t>Compacted Material (Customer-owned container) - MULTI-FAMILY CUSTOMERS</t>
  </si>
  <si>
    <t>Item 110 -- Drop Box Service -- To Disposal Site and Return</t>
  </si>
  <si>
    <t>Item 240 -- Container Service -- Dumped in Company's Vehicle</t>
  </si>
  <si>
    <t>Non-compacted Material (Company-owned container)</t>
  </si>
  <si>
    <t>32 Gal</t>
  </si>
  <si>
    <t>64 Gal</t>
  </si>
  <si>
    <t>96 Gal</t>
  </si>
  <si>
    <t>pro-rata basis) will be assessed if containers are filled past their visible full limit, container</t>
  </si>
  <si>
    <t>Item 245 -- Container Service -- Dumped in Company's Vehicle</t>
  </si>
  <si>
    <t>Non-compacted Material (Customer-owned container)</t>
  </si>
  <si>
    <t>Includes Commercial Can Service</t>
  </si>
  <si>
    <t>32 gal can</t>
  </si>
  <si>
    <t>64 Gallon Cart</t>
  </si>
  <si>
    <t>96 Gallon Cart</t>
  </si>
  <si>
    <t>Item 255 -- Container Service -- Dumped in Company's Vehicle</t>
  </si>
  <si>
    <t>Compacted Material (Customer-owned container)</t>
  </si>
  <si>
    <t>Item 100 -- Residential Service -- Monthly Rates (continued from previous page)</t>
  </si>
  <si>
    <t>Customers will be charged for service requested even if fewer units are picked up on a particular</t>
  </si>
  <si>
    <t>trip.  No credit will be given for partially filled cans.  No credit will be given if customer fails to set</t>
  </si>
  <si>
    <t>receptacles out for collection.</t>
  </si>
  <si>
    <t>For customers on automated service routes:  The company will assess roll-out charges where,</t>
  </si>
  <si>
    <t>due to circumstances outside the control of the driver, the driver is required to move an automated</t>
  </si>
  <si>
    <t>cart or toter more than ___________ feet in order to reach the truck.  The charge for this roll-out</t>
  </si>
  <si>
    <r>
      <t>service is: $</t>
    </r>
    <r>
      <rPr>
        <u/>
        <sz val="10"/>
        <rFont val="Arial"/>
        <family val="2"/>
      </rPr>
      <t xml:space="preserve">     n/a     </t>
    </r>
    <r>
      <rPr>
        <sz val="10"/>
        <rFont val="Arial"/>
      </rPr>
      <t>per cart or toter, per pickup.</t>
    </r>
  </si>
  <si>
    <t>The charge for an occasional extra residential bag, can, unit, toter, mini-can, or micro-mini-can</t>
  </si>
  <si>
    <t>on a regular pickup is:</t>
  </si>
  <si>
    <t>per pickup</t>
  </si>
  <si>
    <t>Micro-minican</t>
  </si>
  <si>
    <t>Bag</t>
  </si>
  <si>
    <r>
      <t>$</t>
    </r>
    <r>
      <rPr>
        <u/>
        <sz val="10"/>
        <rFont val="Arial"/>
        <family val="2"/>
      </rPr>
      <t xml:space="preserve">  n/a  </t>
    </r>
    <r>
      <rPr>
        <sz val="10"/>
        <rFont val="Arial"/>
      </rPr>
      <t xml:space="preserve"> per can/unit.  Service will be rendered on the normal scheduled pickup day for the</t>
    </r>
  </si>
  <si>
    <t>(company load)</t>
  </si>
  <si>
    <t>Loose material</t>
  </si>
  <si>
    <t>(customer load)</t>
  </si>
  <si>
    <t>Bulky Materials</t>
  </si>
  <si>
    <t>8 feet</t>
  </si>
  <si>
    <t>Per Pickup</t>
  </si>
  <si>
    <t>Rate per yard</t>
  </si>
  <si>
    <t>Per each 5 ft. over</t>
  </si>
  <si>
    <t>Minimum Charge</t>
  </si>
  <si>
    <t>yards</t>
  </si>
  <si>
    <t>1 to 4 cubic yards</t>
  </si>
  <si>
    <t>Carry Charge</t>
  </si>
  <si>
    <t>Additional cubic</t>
  </si>
  <si>
    <t>Regular Route:  The following rates apply:</t>
  </si>
  <si>
    <t>Special Trips:  Time rates in Item 160 apply.</t>
  </si>
  <si>
    <t>Item 150 -- Loose and Bulky Material</t>
  </si>
  <si>
    <t>Revised Page No. 22</t>
  </si>
  <si>
    <t>Revised Page No. 24</t>
  </si>
  <si>
    <t>Input Cell</t>
  </si>
  <si>
    <t>Internal Sheet Linked Cell</t>
  </si>
  <si>
    <t>External Workbook Linked Cell</t>
  </si>
  <si>
    <t>will be added per</t>
  </si>
  <si>
    <t>Legend:</t>
  </si>
  <si>
    <t>Notes:</t>
  </si>
  <si>
    <t>Double Check Recyclnig Credit rates and dates</t>
  </si>
  <si>
    <t>Double Check Check Sheet updates</t>
  </si>
  <si>
    <t>Double check all Ancilary fees for PI potential in realtion to other companies</t>
  </si>
  <si>
    <t>see note 8</t>
  </si>
  <si>
    <t xml:space="preserve">month for an unlocking charge. Should a customer supply their own bear cart this fee still applies </t>
  </si>
  <si>
    <t>the largest size that can be safely manually tipped.</t>
  </si>
  <si>
    <t>1st</t>
  </si>
  <si>
    <t>For the period of the pilot program, the Revenue Share will cover the monthly service cost and rental fee of the container for 150 participating customers.  Customers will be notified at the end of the pilot that if they wish to continue service they can take no action, keep the container and begin paying for the cost of service, if the customer does not want to continue, they must notify Republic Services to have the container removed.</t>
  </si>
  <si>
    <t>Special rules relating to yardwaste program:</t>
  </si>
  <si>
    <t>Yardwaste /</t>
  </si>
  <si>
    <t>Organics</t>
  </si>
  <si>
    <t>Service Rate</t>
  </si>
  <si>
    <t>see page 26b</t>
  </si>
  <si>
    <t>Revised Page No. 26b (N)</t>
  </si>
  <si>
    <t xml:space="preserve">The 20 gallon yardwaste container will be used on a pilot status only for select households until May 2015.  When the pilot program has concluded, if use of the 20 gallon container promotes success in diverting food waste out of the MSW container, subscription for the 20 gallon container (collected every other week as per the normal yard waste collection schedue) will be open to all single family customers living within the service territory of appendices A and B.  The goal of the pilot program is to test the impact various organic waste container options and their effect on recycling behavior.  The program will be available to a select group of households residing on five routes in the city of Kenmore (Appendix A).  100-150 participants will receive the 20 gallon curbside container, half of said participants will receive a kitchen food scrap container, and all participants will receive the same educational material about how to properly dispose of organic waste.   </t>
  </si>
  <si>
    <t>* Pilot Program</t>
  </si>
  <si>
    <t>20 Gal Toter (N)</t>
  </si>
  <si>
    <r>
      <t xml:space="preserve">  EOW Organics </t>
    </r>
    <r>
      <rPr>
        <i/>
        <sz val="10"/>
        <rFont val="Arial"/>
        <family val="2"/>
      </rPr>
      <t>(limited availability)</t>
    </r>
  </si>
  <si>
    <t>2nd</t>
  </si>
  <si>
    <t>Revised Page No. 16</t>
  </si>
  <si>
    <t>Item XX</t>
  </si>
  <si>
    <t>Note 8:</t>
  </si>
  <si>
    <t xml:space="preserve">In addition to Bear Proof cart rental fees in previous page, a rate of </t>
  </si>
  <si>
    <t>and customer owned cans are subject to a size maximum equivalent to a 32 gallon toter as that is</t>
  </si>
  <si>
    <t>Free extra receptacles will not be permited for customers with the 20 gallon carts as are with larger containers for recycling and yard waste. Extras will be assessed a charge at the same rate as stated for MSW service.</t>
  </si>
  <si>
    <r>
      <t>Following is a description of yardwaste program (type of containers, frequency, etc.).  Program provided in  accordance with Ordinance No. ___</t>
    </r>
    <r>
      <rPr>
        <u/>
        <sz val="10"/>
        <rFont val="Arial"/>
        <family val="2"/>
      </rPr>
      <t>N/A</t>
    </r>
    <r>
      <rPr>
        <sz val="10"/>
        <rFont val="Arial"/>
        <family val="2"/>
      </rPr>
      <t>____ of _</t>
    </r>
    <r>
      <rPr>
        <u/>
        <sz val="10"/>
        <rFont val="Arial"/>
        <family val="2"/>
      </rPr>
      <t>King County</t>
    </r>
    <r>
      <rPr>
        <sz val="10"/>
        <rFont val="Arial"/>
        <family val="2"/>
      </rPr>
      <t>_(name of county or city).</t>
    </r>
  </si>
  <si>
    <t>Description/rules related to recycling program are shown on page 30.</t>
  </si>
  <si>
    <t>32 Gal Bear Proof Toter</t>
  </si>
  <si>
    <t>64 Gal Bear Proof Toter</t>
  </si>
  <si>
    <t>96 Gal Bear Proof Toter</t>
  </si>
  <si>
    <t>1.5 Yard</t>
  </si>
  <si>
    <t>20 Gallon</t>
  </si>
  <si>
    <t>DOUBLE CHECK!!!</t>
  </si>
  <si>
    <t>5 Yard</t>
  </si>
  <si>
    <t>Total LG</t>
  </si>
  <si>
    <t>Item 105 -- Multi-family Service - Rates per Container</t>
  </si>
  <si>
    <t>Lock rental  $10.00/mo./locking device (N)</t>
  </si>
  <si>
    <t>Item 160 -- Time Rates</t>
  </si>
  <si>
    <t xml:space="preserve">When time rates apply. </t>
  </si>
  <si>
    <t>Time rates named in this item apply:</t>
  </si>
  <si>
    <t>(a) When material must be taken to a special site for dipsosal;</t>
  </si>
  <si>
    <t xml:space="preserve">(c) When a customer orders a single, special, or emergency pickup, or when other items in this tariff refer to </t>
  </si>
  <si>
    <t>this item.</t>
  </si>
  <si>
    <t>to no disability, fault, or negligence on the part of the company. Actual waiting time or time taken in returning</t>
  </si>
  <si>
    <t>to the site will be charged for; or</t>
  </si>
  <si>
    <t xml:space="preserve">How rates are recorded and charged. </t>
  </si>
  <si>
    <t>Time must be recorded and charged for the nearest increment of 15 minutes. Time rates apply for the period</t>
  </si>
  <si>
    <t>from the time the company's vehicle leaves the compnay's terminal until it returns to the terminal, excluding</t>
  </si>
  <si>
    <t xml:space="preserve">not in the control of the customer. Examples include: coffee breaks, lunch breaks, breakdown of equipment, </t>
  </si>
  <si>
    <t>and similar occurrences.</t>
  </si>
  <si>
    <t>interruptions. An interruption is a situation causing stoppage of service that is in the control of the company and</t>
  </si>
  <si>
    <t>Disposal fees in addition to time rates.</t>
  </si>
  <si>
    <t>Item 230 disposal fees for the specific disposal site or facility used will apply in addition to time rates</t>
  </si>
  <si>
    <t>Type of Equpment Ordered</t>
  </si>
  <si>
    <t>Single rear drive axle:</t>
  </si>
  <si>
    <t>Non-packer truck</t>
  </si>
  <si>
    <t>Packer truck</t>
  </si>
  <si>
    <t>Drop box truck</t>
  </si>
  <si>
    <t>Tandem rear drive axle:</t>
  </si>
  <si>
    <t>Truck &amp; Driver</t>
  </si>
  <si>
    <t>Each Extra Person</t>
  </si>
  <si>
    <t>Rate Per Hour</t>
  </si>
  <si>
    <t>Revised Page No. 37</t>
  </si>
  <si>
    <t>Revised Page No. 39</t>
  </si>
  <si>
    <t>10th</t>
  </si>
  <si>
    <t>Collection Rates Per Pick-up</t>
  </si>
  <si>
    <t>Container Rental</t>
  </si>
  <si>
    <t>Commercial Service</t>
  </si>
  <si>
    <t>Proposed</t>
  </si>
  <si>
    <t>Increase</t>
  </si>
  <si>
    <t>($)</t>
  </si>
  <si>
    <t>(%)</t>
  </si>
  <si>
    <t>32 Gal Can</t>
  </si>
  <si>
    <t>1 Yard Container</t>
  </si>
  <si>
    <t>2 Yard Container</t>
  </si>
  <si>
    <t>3 Yard Container</t>
  </si>
  <si>
    <t>4 Yard Container</t>
  </si>
  <si>
    <t>6 Yard Container</t>
  </si>
  <si>
    <t>Drop Box Service</t>
  </si>
  <si>
    <t>30 Yard Container (On Call)</t>
  </si>
  <si>
    <t>Delivery</t>
  </si>
  <si>
    <t>Residential Service</t>
  </si>
  <si>
    <t>Monthly Rate</t>
  </si>
  <si>
    <t>(including EOW Curbside Recycling)</t>
  </si>
  <si>
    <t>1 Mini Can</t>
  </si>
  <si>
    <t>weekly</t>
  </si>
  <si>
    <t>2 Cans</t>
  </si>
  <si>
    <t>32 Gal Cart</t>
  </si>
  <si>
    <t>64 Gal Cart</t>
  </si>
  <si>
    <t>90 Gal Cart</t>
  </si>
  <si>
    <t>EOW</t>
  </si>
  <si>
    <t>Note 1:  Description/rules related to recycling program are shown on page23.</t>
  </si>
  <si>
    <t>Note 2:  Description/rules related to yardwaste program are shown on page 24.</t>
  </si>
  <si>
    <t>Rabanco LTD G-12</t>
  </si>
  <si>
    <t xml:space="preserve">Republic Services, Rabanco Companies, Sea Tac Disposal </t>
  </si>
  <si>
    <t>5th</t>
  </si>
  <si>
    <t>Revised Page No. 34</t>
  </si>
  <si>
    <t>Revised Page No. 36</t>
  </si>
  <si>
    <t>Revised Page No. 38</t>
  </si>
  <si>
    <t>Revised Page No. 45</t>
  </si>
  <si>
    <t>Revised Page No. 46</t>
  </si>
  <si>
    <t>Revised Page No. 47</t>
  </si>
  <si>
    <t>Revised Page No. 48</t>
  </si>
  <si>
    <t xml:space="preserve">City of Normandy Park </t>
  </si>
  <si>
    <t xml:space="preserve">Inserted option for 10 gallon can </t>
  </si>
  <si>
    <t>10 gallon can</t>
  </si>
  <si>
    <t>Take off bear carts</t>
  </si>
  <si>
    <t>Note 1:  Description/rules related to recycling program are shown on page 27.</t>
  </si>
  <si>
    <t>Note 2:  Description/rules related to yardwaste program are shown on page 28.</t>
  </si>
  <si>
    <t xml:space="preserve">Remove bear cart info? </t>
  </si>
  <si>
    <t xml:space="preserve">Not applicable </t>
  </si>
  <si>
    <t>WG/EOWR/WYW</t>
  </si>
  <si>
    <t>MG/EOWR/WYW</t>
  </si>
  <si>
    <t xml:space="preserve">Yardwaste </t>
  </si>
  <si>
    <t>(64 g cart)</t>
  </si>
  <si>
    <t>Yardwaste</t>
  </si>
  <si>
    <t>(96 g cart)</t>
  </si>
  <si>
    <t xml:space="preserve">Svc Rate </t>
  </si>
  <si>
    <t>Note 1:  Description/rules related to recycling program are shown on page 29.</t>
  </si>
  <si>
    <t>Note 2:  Description/rules related to yardwaste program are shown on page 30.</t>
  </si>
  <si>
    <t xml:space="preserve">$3.94 </t>
  </si>
  <si>
    <t xml:space="preserve">$8.17 </t>
  </si>
  <si>
    <t xml:space="preserve">$8.43 </t>
  </si>
  <si>
    <t xml:space="preserve">$3.33 </t>
  </si>
  <si>
    <t>$1.01 (A)</t>
  </si>
  <si>
    <t>$8.82 (N)</t>
  </si>
  <si>
    <t>Revised Page No. 26</t>
  </si>
  <si>
    <t>Revised Page No. 35</t>
  </si>
  <si>
    <t>Rates named in this item apply for all hauls not exceeding 5 miles from the point of pickup</t>
  </si>
  <si>
    <t>Service Area:  As defined in Appendix A and B</t>
  </si>
  <si>
    <t>Mandatory Recycling</t>
  </si>
  <si>
    <t>N/A</t>
  </si>
  <si>
    <t>13a</t>
  </si>
  <si>
    <t>Appendix A (C )</t>
  </si>
  <si>
    <r>
      <t xml:space="preserve">Service Area: </t>
    </r>
    <r>
      <rPr>
        <b/>
        <sz val="10"/>
        <rFont val="Arial"/>
        <family val="2"/>
      </rPr>
      <t>As defined in Appendices A and B</t>
    </r>
  </si>
  <si>
    <t>Recycling (credit)/debit (if applicable) is: ($0.10) per yard.</t>
  </si>
  <si>
    <t>Recycling debit/&lt;credit&gt; (if applicable) is: ($0.35) per yard.</t>
  </si>
  <si>
    <t>11th</t>
  </si>
  <si>
    <t>2</t>
  </si>
  <si>
    <t>1</t>
  </si>
  <si>
    <t>11</t>
  </si>
  <si>
    <t>to the disposal site.  Excess miles will be charged for at $3.11 (A) per mile or fraction of a</t>
  </si>
  <si>
    <t>A gate obstruction charge of $1.63 (A) will be assessed per pick up for opening, unlocking, or closing gates, or moving obstructions in order to pick up solid waste. (C)</t>
  </si>
  <si>
    <t>$39.95 (A)</t>
  </si>
  <si>
    <t>$48.83 (A)</t>
  </si>
  <si>
    <t>$57.71 (A)</t>
  </si>
  <si>
    <t>$68.81 (A)</t>
  </si>
  <si>
    <t>$77.69 (A)</t>
  </si>
  <si>
    <t>$0.00 (A)</t>
  </si>
  <si>
    <t>$94.33 (A)</t>
  </si>
  <si>
    <t>$3.55 (A)</t>
  </si>
  <si>
    <t>$3.88 (A)</t>
  </si>
  <si>
    <t>$4.16 (A)</t>
  </si>
  <si>
    <t>$7.77 (A)</t>
  </si>
  <si>
    <t>$9.43 (A)</t>
  </si>
  <si>
    <t>$10.54 (A)</t>
  </si>
  <si>
    <t>$13.32 (A)</t>
  </si>
  <si>
    <t>$15.26 (A)</t>
  </si>
  <si>
    <t>$22.20 (A)</t>
  </si>
  <si>
    <t>$26.08 (A)</t>
  </si>
  <si>
    <t>$93.83 (A)</t>
  </si>
  <si>
    <t>$57.50 (A)</t>
  </si>
  <si>
    <t>Service Area: As defined in Appendices A and B</t>
  </si>
  <si>
    <t>$271.16 (A)</t>
  </si>
  <si>
    <t>$317.37 (A)</t>
  </si>
  <si>
    <t>$363.58 (A)</t>
  </si>
  <si>
    <t>$409.79 (A)</t>
  </si>
  <si>
    <t>$456.00 (A)</t>
  </si>
  <si>
    <t>$502.22 (A)</t>
  </si>
  <si>
    <t>$548.43 (A)</t>
  </si>
  <si>
    <t>Rates contained in this item include $ 9.24 (A) per yard for recycling services.</t>
  </si>
  <si>
    <t>$174.68 (A)</t>
  </si>
  <si>
    <t>$187.88 (A)</t>
  </si>
  <si>
    <t>$201.08 (A)</t>
  </si>
  <si>
    <t>$214.29 (A)</t>
  </si>
  <si>
    <t>$227.49 (A)</t>
  </si>
  <si>
    <t>$253.90 (A)</t>
  </si>
  <si>
    <t>$181.34 (A)</t>
  </si>
  <si>
    <t>$194.54 (A)</t>
  </si>
  <si>
    <t>$207.74 (A)</t>
  </si>
  <si>
    <t>$220.95 (A)</t>
  </si>
  <si>
    <t>$234.15 (A)</t>
  </si>
  <si>
    <t>$260.56 (A)</t>
  </si>
  <si>
    <t>Rates contained in this item include $ 2.64 (A) per yard for recycling services.</t>
  </si>
  <si>
    <t>$14.79 (A)</t>
  </si>
  <si>
    <t>$22.19 (A)</t>
  </si>
  <si>
    <t>$31.24 (A)</t>
  </si>
  <si>
    <t>$1.11 (N)</t>
  </si>
  <si>
    <t>Alex Brenner, Division Controller</t>
  </si>
  <si>
    <t>16th</t>
  </si>
  <si>
    <t>3rd</t>
  </si>
  <si>
    <t xml:space="preserve">4th </t>
  </si>
  <si>
    <t>Recycling (credit)/debit (if applicable) is: ($0.70) per yard.</t>
  </si>
  <si>
    <t>Note 3:  In addition to the recycling rates shown above, a recycling debit/(credit) of ($0.53) applies.</t>
  </si>
  <si>
    <t>6th</t>
  </si>
  <si>
    <t>15th</t>
  </si>
  <si>
    <t>Recycling debit/&lt;credit&gt; (if applicable) is: ($3.51) per yard.</t>
  </si>
  <si>
    <t>Item 230 -- Disposal Fees</t>
  </si>
  <si>
    <t>Charges in this item apply when other items in the tariff specifically refer to this item.</t>
  </si>
  <si>
    <t>Disposal site (name or location)</t>
  </si>
  <si>
    <t>Type of Material</t>
  </si>
  <si>
    <t>Fee for Disposal</t>
  </si>
  <si>
    <t>garbage</t>
  </si>
  <si>
    <t>$134.59 per ton (A)</t>
  </si>
  <si>
    <t>special waste</t>
  </si>
  <si>
    <t>$162.00 per ton (A)</t>
  </si>
  <si>
    <t>Rabanco Transfer Station</t>
  </si>
  <si>
    <t>CDL</t>
  </si>
  <si>
    <t>$92.23 per ton (A)</t>
  </si>
  <si>
    <t>Black River Transfer Station</t>
  </si>
  <si>
    <t>$80.60 per ton (A)</t>
  </si>
  <si>
    <t>State whether fees are per yard, per ton, etc.  Include charges assessed for special commodities (tires,</t>
  </si>
  <si>
    <t xml:space="preserve">appliances, asbestos, etc.) or special conditions at each specific disposal site.  Attach additional </t>
  </si>
  <si>
    <t>sheets as necessary.</t>
  </si>
  <si>
    <t>King County transfer starions and Landfills</t>
  </si>
  <si>
    <t xml:space="preserve">Cedar Grove Composting, Inc. </t>
  </si>
  <si>
    <t xml:space="preserve">yardwaste </t>
  </si>
  <si>
    <t>40.95 per ton (A)</t>
  </si>
  <si>
    <t>A gate obstruction charge of $1.53 will be assessed per pick up for opening, unlocking, or closing gates, or moving obstructions in order to pick up solid waste.</t>
  </si>
  <si>
    <t>Add'l Pick-up rate per can/unit.  Service will be rendered on the normal scheduled pickup day for the</t>
  </si>
  <si>
    <t>Rates contained in this item include $ 2.64 per yard for recycling services.</t>
  </si>
  <si>
    <t>Rick Waldren, Division Controller</t>
  </si>
  <si>
    <t>Rates contained in this item include $ 9.24 per yard for recycling services.</t>
  </si>
  <si>
    <t>Recycling debit/&lt;credit&gt; (if applicable) is: ($2.46) per yard.</t>
  </si>
  <si>
    <t xml:space="preserve">A gate obstruction charge of $1.53 will be assessed per pick up for opening, unlocking, or closing gates, or moving obstructions in order to pick up solid waste. </t>
  </si>
  <si>
    <t>Rates contained in this item include $ 13.20 per yard for recycling services.</t>
  </si>
  <si>
    <t>Lock rental  $10.00/mo./locking device</t>
  </si>
  <si>
    <t xml:space="preserve">In addition to all other applicable charges, a charge of $14.58 (A) per yard (assessed on a </t>
  </si>
  <si>
    <t>lids will not close due to overfilling, or additional materials are placed on or near containers.</t>
  </si>
  <si>
    <t>$10.78 (A)</t>
  </si>
  <si>
    <t>$15.54 (A)</t>
  </si>
  <si>
    <t>$26.17 (A)</t>
  </si>
  <si>
    <t>$37.77 (A)</t>
  </si>
  <si>
    <t>$23.23 (A)</t>
  </si>
  <si>
    <t>$32.74 (A)</t>
  </si>
  <si>
    <t>$6.03 (A)</t>
  </si>
  <si>
    <t>$50.51 (A)</t>
  </si>
  <si>
    <t>$6.69 (A)</t>
  </si>
  <si>
    <t>$9.18 (A)</t>
  </si>
  <si>
    <t>$19.32 (A)</t>
  </si>
  <si>
    <t>$26.05 (A)</t>
  </si>
  <si>
    <t>$34.01 (A)</t>
  </si>
  <si>
    <t>$63.76 (A)</t>
  </si>
  <si>
    <t>$92.38 (A)</t>
  </si>
  <si>
    <t>$53.02 (A)</t>
  </si>
  <si>
    <t>$135.26 (A)</t>
  </si>
  <si>
    <t>$4.53 (A)</t>
  </si>
  <si>
    <t>$7.53 (A)</t>
  </si>
  <si>
    <t>$10.45 (A)</t>
  </si>
  <si>
    <t>$30.01 (A)</t>
  </si>
  <si>
    <t>$39.29 (A)</t>
  </si>
  <si>
    <t>$55.63 (A)</t>
  </si>
  <si>
    <t>$74.32 (A)</t>
  </si>
  <si>
    <t>$145.40 (A)</t>
  </si>
  <si>
    <t>$61.53 (A)</t>
  </si>
  <si>
    <t>$3.83 (A)</t>
  </si>
  <si>
    <t>$3.12 (A)</t>
  </si>
  <si>
    <t>$3.25 (A)</t>
  </si>
  <si>
    <t>$4.98 (A)</t>
  </si>
  <si>
    <t>$21.97 (A)</t>
  </si>
  <si>
    <t>$108.22 (A)</t>
  </si>
  <si>
    <t>$5.46 (A)</t>
  </si>
  <si>
    <t>$5.51 (A)</t>
  </si>
  <si>
    <t>$8.09 (A)</t>
  </si>
  <si>
    <t>$11.01 (A)</t>
  </si>
  <si>
    <t>$24.54 (A)</t>
  </si>
  <si>
    <t>$32.66 (A)</t>
  </si>
  <si>
    <t>$43.27 (A)</t>
  </si>
  <si>
    <t>$60.94 (A)</t>
  </si>
  <si>
    <t>$79.62 (A)</t>
  </si>
  <si>
    <t>$116.17 (A)</t>
  </si>
  <si>
    <t>$156.38 (A)</t>
  </si>
  <si>
    <t>$247.79 (A)</t>
  </si>
  <si>
    <t>$307.01 (A)</t>
  </si>
  <si>
    <t>$351.57 (A)</t>
  </si>
  <si>
    <t>$416.78 (A)</t>
  </si>
  <si>
    <t>$142.94 (A)</t>
  </si>
  <si>
    <t>$229.19 (A)</t>
  </si>
  <si>
    <t>$297.93 (A)</t>
  </si>
  <si>
    <t>376.02 (A)</t>
  </si>
  <si>
    <t>$430.44 (A)</t>
  </si>
  <si>
    <t>$495.97 (A)</t>
  </si>
  <si>
    <t>$14.88 (A)</t>
  </si>
  <si>
    <t>$21.90 (A)</t>
  </si>
  <si>
    <t>$28.70 (A)</t>
  </si>
  <si>
    <t>$37.99 (A)</t>
  </si>
  <si>
    <t>$69.05 (A)</t>
  </si>
  <si>
    <t>$100.32 (A)</t>
  </si>
  <si>
    <t>$5.09 (A)</t>
  </si>
  <si>
    <t>$7.24 (A)</t>
  </si>
  <si>
    <t>$9.74 (A)</t>
  </si>
  <si>
    <t>$220.07 (A)</t>
  </si>
  <si>
    <t>$270.04 (A)</t>
  </si>
  <si>
    <t>$305.36 (A)</t>
  </si>
  <si>
    <t>$361.32 (A)</t>
  </si>
  <si>
    <t>$129.73 (A)</t>
  </si>
  <si>
    <t>$202.78 (A)</t>
  </si>
  <si>
    <t>$258.32 (A)</t>
  </si>
  <si>
    <t>$323.21 (A)</t>
  </si>
  <si>
    <t>$364.42 (A)</t>
  </si>
  <si>
    <t>$416.75 (A)</t>
  </si>
  <si>
    <t>$47.71 (A)</t>
  </si>
  <si>
    <t>$124.27 (A)</t>
  </si>
  <si>
    <t>24.54 (A)</t>
  </si>
  <si>
    <t>$5.11 (A)</t>
  </si>
  <si>
    <t>9.74 (A)</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</si>
</sst>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7" formatCode="&quot;$&quot;#,##0.00_);\(&quot;$&quot;#,##0.00\)"/>
    <numFmt numFmtId="8" formatCode="&quot;$&quot;#,##0.00_);[Red]\(&quot;$&quot;#,##0.00\)"/>
    <numFmt numFmtId="44" formatCode="_(&quot;$&quot;* #,##0.00_);_(&quot;$&quot;* \(#,##0.00\);_(&quot;$&quot;* &quot;-&quot;??_);_(@_)"/>
    <numFmt numFmtId="43" formatCode="_(* #,##0.00_);_(* \(#,##0.00\);_(* &quot;-&quot;??_);_(@_)"/>
    <numFmt numFmtId="164" formatCode="mmmm\ d\,\ yyyy"/>
    <numFmt numFmtId="165" formatCode="&quot;$&quot;#,##0.00"/>
    <numFmt numFmtId="166" formatCode="0.0%"/>
  </numFmts>
  <fonts count="27" x14ac:knownFonts="1">
    <font>
      <sz val="10"/>
      <name val="Arial"/>
    </font>
    <font>
      <sz val="10"/>
      <name val="Arial"/>
    </font>
    <font>
      <sz val="10"/>
      <name val="Arial"/>
      <family val="2"/>
    </font>
    <font>
      <sz val="7.5"/>
      <name val="Arial"/>
      <family val="2"/>
    </font>
    <font>
      <u/>
      <sz val="10"/>
      <name val="Arial"/>
      <family val="2"/>
    </font>
    <font>
      <i/>
      <sz val="10"/>
      <name val="Arial"/>
      <family val="2"/>
    </font>
    <font>
      <b/>
      <sz val="10"/>
      <name val="Arial"/>
      <family val="2"/>
    </font>
    <font>
      <sz val="8"/>
      <name val="Arial"/>
      <family val="2"/>
    </font>
    <font>
      <u/>
      <sz val="8"/>
      <name val="Arial"/>
      <family val="2"/>
    </font>
    <font>
      <u/>
      <sz val="10"/>
      <name val="Arial"/>
      <family val="2"/>
    </font>
    <font>
      <sz val="10"/>
      <name val="Arial"/>
      <family val="2"/>
    </font>
    <font>
      <sz val="10"/>
      <name val="Arial"/>
      <family val="2"/>
    </font>
    <font>
      <strike/>
      <sz val="10"/>
      <name val="Arial"/>
      <family val="2"/>
    </font>
    <font>
      <sz val="10"/>
      <name val="Arial"/>
      <family val="2"/>
    </font>
    <font>
      <sz val="9"/>
      <color indexed="81"/>
      <name val="Tahoma"/>
      <family val="2"/>
    </font>
    <font>
      <b/>
      <sz val="9"/>
      <color indexed="81"/>
      <name val="Tahoma"/>
      <family val="2"/>
    </font>
    <font>
      <sz val="10"/>
      <name val="Arial"/>
      <family val="2"/>
    </font>
    <font>
      <i/>
      <sz val="9"/>
      <name val="Arial"/>
      <family val="2"/>
    </font>
    <font>
      <b/>
      <u/>
      <sz val="10"/>
      <color rgb="FFFF0000"/>
      <name val="Arial"/>
      <family val="2"/>
    </font>
    <font>
      <sz val="10"/>
      <color rgb="FFFF0000"/>
      <name val="Arial"/>
      <family val="2"/>
    </font>
    <font>
      <sz val="9.5"/>
      <color theme="1"/>
      <name val="Arial"/>
      <family val="2"/>
    </font>
    <font>
      <b/>
      <sz val="9.5"/>
      <color theme="1"/>
      <name val="Arial"/>
      <family val="2"/>
    </font>
    <font>
      <i/>
      <sz val="9.5"/>
      <color theme="1"/>
      <name val="Arial"/>
      <family val="2"/>
    </font>
    <font>
      <b/>
      <i/>
      <sz val="9.5"/>
      <color theme="1"/>
      <name val="Arial"/>
      <family val="2"/>
    </font>
    <font>
      <sz val="8"/>
      <color theme="1"/>
      <name val="Arial"/>
      <family val="2"/>
    </font>
    <font>
      <i/>
      <sz val="8"/>
      <color rgb="FFFF0000"/>
      <name val="Arial"/>
      <family val="2"/>
    </font>
    <font>
      <b/>
      <sz val="10"/>
      <color rgb="FFFF0000"/>
      <name val="Arial"/>
      <family val="2"/>
    </font>
  </fonts>
  <fills count="8">
    <fill>
      <patternFill patternType="none"/>
    </fill>
    <fill>
      <patternFill patternType="gray125"/>
    </fill>
    <fill>
      <patternFill patternType="solid">
        <fgColor rgb="FFFFFFCC"/>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
      <patternFill patternType="solid">
        <fgColor theme="7" tint="0.39997558519241921"/>
        <bgColor indexed="64"/>
      </patternFill>
    </fill>
    <fill>
      <patternFill patternType="solid">
        <fgColor rgb="FFFF33CC"/>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medium">
        <color indexed="64"/>
      </right>
      <top/>
      <bottom/>
      <diagonal/>
    </border>
    <border>
      <left/>
      <right/>
      <top/>
      <bottom style="medium">
        <color indexed="64"/>
      </bottom>
      <diagonal/>
    </border>
    <border>
      <left style="medium">
        <color indexed="64"/>
      </left>
      <right/>
      <top/>
      <bottom/>
      <diagonal/>
    </border>
    <border>
      <left style="thin">
        <color rgb="FFB2B2B2"/>
      </left>
      <right style="thin">
        <color rgb="FFB2B2B2"/>
      </right>
      <top style="thin">
        <color rgb="FFB2B2B2"/>
      </top>
      <bottom style="thin">
        <color rgb="FFB2B2B2"/>
      </bottom>
      <diagonal/>
    </border>
    <border>
      <left style="thin">
        <color rgb="FFB2B2B2"/>
      </left>
      <right style="thin">
        <color rgb="FFB2B2B2"/>
      </right>
      <top style="thin">
        <color rgb="FFB2B2B2"/>
      </top>
      <bottom style="medium">
        <color indexed="64"/>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13" fillId="0" borderId="0" applyFont="0" applyFill="0" applyBorder="0" applyAlignment="0" applyProtection="0"/>
    <xf numFmtId="0" fontId="2" fillId="0" borderId="0"/>
    <xf numFmtId="0" fontId="10" fillId="2" borderId="19" applyNumberFormat="0" applyFont="0" applyAlignment="0" applyProtection="0"/>
    <xf numFmtId="9" fontId="1" fillId="0" borderId="0" applyFont="0" applyFill="0" applyBorder="0" applyAlignment="0" applyProtection="0"/>
  </cellStyleXfs>
  <cellXfs count="348">
    <xf numFmtId="0" fontId="0" fillId="0" borderId="0" xfId="0"/>
    <xf numFmtId="0" fontId="0" fillId="0" borderId="0" xfId="0" applyFill="1" applyBorder="1"/>
    <xf numFmtId="0" fontId="0" fillId="0" borderId="1" xfId="0" applyFill="1" applyBorder="1" applyAlignment="1">
      <alignment horizontal="center"/>
    </xf>
    <xf numFmtId="0" fontId="0" fillId="0" borderId="2" xfId="0" applyFill="1" applyBorder="1" applyAlignment="1">
      <alignment horizontal="center"/>
    </xf>
    <xf numFmtId="0" fontId="0" fillId="0" borderId="3" xfId="0" applyFill="1" applyBorder="1" applyAlignment="1">
      <alignment horizontal="center"/>
    </xf>
    <xf numFmtId="0" fontId="0" fillId="0" borderId="0" xfId="0" applyFill="1" applyBorder="1" applyAlignment="1">
      <alignment horizontal="center"/>
    </xf>
    <xf numFmtId="0" fontId="7" fillId="0" borderId="3" xfId="0" applyFont="1" applyFill="1" applyBorder="1" applyAlignment="1">
      <alignment horizontal="center"/>
    </xf>
    <xf numFmtId="0" fontId="0" fillId="0" borderId="0" xfId="0" quotePrefix="1" applyFill="1" applyBorder="1" applyAlignment="1">
      <alignment horizontal="left"/>
    </xf>
    <xf numFmtId="0" fontId="0" fillId="0" borderId="4" xfId="0" applyFill="1" applyBorder="1" applyAlignment="1">
      <alignment horizontal="left"/>
    </xf>
    <xf numFmtId="0" fontId="6" fillId="0" borderId="0" xfId="0" applyFont="1" applyFill="1" applyBorder="1" applyAlignment="1">
      <alignment horizontal="right"/>
    </xf>
    <xf numFmtId="0" fontId="6" fillId="0" borderId="5" xfId="0" applyFont="1" applyFill="1" applyBorder="1" applyAlignment="1">
      <alignment horizontal="center"/>
    </xf>
    <xf numFmtId="0" fontId="0" fillId="0" borderId="0" xfId="0" applyFill="1" applyBorder="1" applyAlignment="1">
      <alignment horizontal="left"/>
    </xf>
    <xf numFmtId="0" fontId="0" fillId="0" borderId="4" xfId="0" applyFill="1" applyBorder="1"/>
    <xf numFmtId="0" fontId="0" fillId="0" borderId="5" xfId="0" applyFill="1" applyBorder="1"/>
    <xf numFmtId="0" fontId="8" fillId="0" borderId="1" xfId="0" applyFont="1" applyFill="1" applyBorder="1"/>
    <xf numFmtId="0" fontId="7" fillId="0" borderId="2" xfId="0" applyFont="1" applyFill="1" applyBorder="1"/>
    <xf numFmtId="0" fontId="7" fillId="0" borderId="1" xfId="0" applyFont="1" applyFill="1" applyBorder="1"/>
    <xf numFmtId="0" fontId="7" fillId="0" borderId="3" xfId="0" applyFont="1" applyFill="1" applyBorder="1"/>
    <xf numFmtId="0" fontId="7" fillId="0" borderId="2" xfId="0" quotePrefix="1" applyFont="1" applyFill="1" applyBorder="1" applyAlignment="1">
      <alignment horizontal="left"/>
    </xf>
    <xf numFmtId="0" fontId="0" fillId="0" borderId="6" xfId="0" applyFill="1" applyBorder="1"/>
    <xf numFmtId="0" fontId="0" fillId="0" borderId="7" xfId="0" applyFill="1" applyBorder="1"/>
    <xf numFmtId="0" fontId="0" fillId="0" borderId="8" xfId="0" applyFill="1" applyBorder="1"/>
    <xf numFmtId="0" fontId="0" fillId="0" borderId="0" xfId="0" applyFill="1"/>
    <xf numFmtId="0" fontId="0" fillId="0" borderId="9" xfId="0" applyFill="1" applyBorder="1"/>
    <xf numFmtId="0" fontId="0" fillId="0" borderId="10" xfId="0" applyFill="1" applyBorder="1" applyAlignment="1">
      <alignment horizontal="center"/>
    </xf>
    <xf numFmtId="0" fontId="0" fillId="0" borderId="11" xfId="0" applyFill="1" applyBorder="1"/>
    <xf numFmtId="0" fontId="0" fillId="0" borderId="12" xfId="0" applyFill="1" applyBorder="1"/>
    <xf numFmtId="0" fontId="0" fillId="0" borderId="10" xfId="0" applyFill="1" applyBorder="1"/>
    <xf numFmtId="0" fontId="0" fillId="0" borderId="13" xfId="0" applyFill="1" applyBorder="1"/>
    <xf numFmtId="0" fontId="4" fillId="0" borderId="0" xfId="0" applyFont="1" applyFill="1" applyBorder="1" applyAlignment="1">
      <alignment horizontal="center"/>
    </xf>
    <xf numFmtId="0" fontId="4" fillId="0" borderId="11" xfId="0" applyFont="1" applyFill="1" applyBorder="1" applyAlignment="1">
      <alignment horizontal="center"/>
    </xf>
    <xf numFmtId="0" fontId="0" fillId="0" borderId="5" xfId="0" applyFill="1" applyBorder="1" applyAlignment="1">
      <alignment horizontal="center"/>
    </xf>
    <xf numFmtId="0" fontId="0" fillId="0" borderId="14" xfId="0" applyFill="1" applyBorder="1" applyAlignment="1">
      <alignment horizontal="center"/>
    </xf>
    <xf numFmtId="0" fontId="6" fillId="0" borderId="4" xfId="0" quotePrefix="1" applyFont="1" applyFill="1" applyBorder="1" applyAlignment="1">
      <alignment horizontal="left"/>
    </xf>
    <xf numFmtId="0" fontId="6" fillId="0" borderId="14" xfId="0" applyFont="1" applyFill="1" applyBorder="1" applyAlignment="1">
      <alignment horizontal="center"/>
    </xf>
    <xf numFmtId="0" fontId="0" fillId="0" borderId="4" xfId="0" applyFill="1" applyBorder="1" applyAlignment="1">
      <alignment horizontal="left" indent="1"/>
    </xf>
    <xf numFmtId="0" fontId="0" fillId="0" borderId="14" xfId="0" applyFill="1" applyBorder="1"/>
    <xf numFmtId="0" fontId="6" fillId="0" borderId="4" xfId="0" applyFont="1" applyFill="1" applyBorder="1"/>
    <xf numFmtId="0" fontId="0" fillId="0" borderId="3" xfId="0" applyFill="1" applyBorder="1"/>
    <xf numFmtId="0" fontId="0" fillId="0" borderId="9" xfId="0" applyFill="1" applyBorder="1" applyAlignment="1">
      <alignment horizontal="left"/>
    </xf>
    <xf numFmtId="0" fontId="0" fillId="0" borderId="9" xfId="0" quotePrefix="1" applyFill="1" applyBorder="1" applyAlignment="1">
      <alignment horizontal="left"/>
    </xf>
    <xf numFmtId="0" fontId="2" fillId="0" borderId="9" xfId="0" applyFont="1" applyFill="1" applyBorder="1" applyAlignment="1">
      <alignment horizontal="left"/>
    </xf>
    <xf numFmtId="0" fontId="6" fillId="0" borderId="9" xfId="0" applyFont="1" applyFill="1" applyBorder="1" applyAlignment="1">
      <alignment horizontal="left"/>
    </xf>
    <xf numFmtId="0" fontId="2" fillId="0" borderId="4" xfId="0" applyFont="1" applyFill="1" applyBorder="1" applyAlignment="1">
      <alignment horizontal="left" indent="1"/>
    </xf>
    <xf numFmtId="0" fontId="2" fillId="0" borderId="5" xfId="0" applyFont="1" applyFill="1" applyBorder="1" applyAlignment="1">
      <alignment horizontal="center"/>
    </xf>
    <xf numFmtId="0" fontId="4" fillId="0" borderId="14" xfId="0" applyFont="1" applyFill="1" applyBorder="1" applyAlignment="1">
      <alignment horizontal="center"/>
    </xf>
    <xf numFmtId="0" fontId="2" fillId="0" borderId="9" xfId="0" quotePrefix="1" applyFont="1" applyFill="1" applyBorder="1" applyAlignment="1">
      <alignment horizontal="left"/>
    </xf>
    <xf numFmtId="0" fontId="2" fillId="0" borderId="0" xfId="0" quotePrefix="1" applyFont="1" applyFill="1" applyBorder="1" applyAlignment="1">
      <alignment horizontal="left"/>
    </xf>
    <xf numFmtId="0" fontId="4" fillId="0" borderId="9" xfId="0" applyFont="1" applyFill="1" applyBorder="1" applyAlignment="1">
      <alignment horizontal="center"/>
    </xf>
    <xf numFmtId="0" fontId="0" fillId="0" borderId="13" xfId="0" applyFill="1" applyBorder="1" applyAlignment="1">
      <alignment horizontal="center"/>
    </xf>
    <xf numFmtId="0" fontId="0" fillId="0" borderId="1" xfId="0" applyFill="1" applyBorder="1"/>
    <xf numFmtId="44" fontId="0" fillId="0" borderId="3" xfId="2" applyFont="1" applyFill="1" applyBorder="1"/>
    <xf numFmtId="0" fontId="0" fillId="0" borderId="6" xfId="0" applyFill="1" applyBorder="1" applyAlignment="1">
      <alignment horizontal="left"/>
    </xf>
    <xf numFmtId="0" fontId="0" fillId="0" borderId="4" xfId="0" applyFill="1" applyBorder="1" applyAlignment="1">
      <alignment horizontal="right"/>
    </xf>
    <xf numFmtId="0" fontId="0" fillId="0" borderId="9" xfId="0" applyFill="1" applyBorder="1" applyAlignment="1">
      <alignment horizontal="left" indent="2"/>
    </xf>
    <xf numFmtId="0" fontId="0" fillId="0" borderId="9" xfId="0" quotePrefix="1" applyFill="1" applyBorder="1" applyAlignment="1">
      <alignment horizontal="left" indent="2"/>
    </xf>
    <xf numFmtId="0" fontId="6" fillId="0" borderId="0" xfId="0" applyFont="1" applyFill="1" applyBorder="1" applyAlignment="1">
      <alignment horizontal="left" indent="1"/>
    </xf>
    <xf numFmtId="0" fontId="7" fillId="0" borderId="1" xfId="0" applyFont="1" applyFill="1" applyBorder="1" applyAlignment="1">
      <alignment horizontal="center"/>
    </xf>
    <xf numFmtId="0" fontId="7" fillId="0" borderId="0" xfId="0" applyFont="1" applyFill="1" applyBorder="1" applyAlignment="1">
      <alignment horizontal="center"/>
    </xf>
    <xf numFmtId="0" fontId="7" fillId="0" borderId="15" xfId="0" applyFont="1" applyFill="1" applyBorder="1" applyAlignment="1">
      <alignment horizontal="center"/>
    </xf>
    <xf numFmtId="0" fontId="7" fillId="0" borderId="2" xfId="0" applyFont="1" applyFill="1" applyBorder="1" applyAlignment="1">
      <alignment horizontal="center"/>
    </xf>
    <xf numFmtId="44" fontId="1" fillId="0" borderId="3" xfId="2" applyFont="1" applyFill="1" applyBorder="1"/>
    <xf numFmtId="44" fontId="1" fillId="0" borderId="3" xfId="2" applyFont="1" applyFill="1" applyBorder="1" applyAlignment="1">
      <alignment horizontal="right"/>
    </xf>
    <xf numFmtId="0" fontId="2" fillId="0" borderId="3" xfId="0" applyFont="1" applyFill="1" applyBorder="1" applyAlignment="1">
      <alignment horizontal="center"/>
    </xf>
    <xf numFmtId="0" fontId="4" fillId="0" borderId="3" xfId="0" applyFont="1" applyFill="1" applyBorder="1" applyAlignment="1">
      <alignment horizontal="center"/>
    </xf>
    <xf numFmtId="0" fontId="7" fillId="0" borderId="9" xfId="0" applyFont="1" applyFill="1" applyBorder="1"/>
    <xf numFmtId="0" fontId="7" fillId="0" borderId="0" xfId="0" applyFont="1" applyFill="1" applyBorder="1"/>
    <xf numFmtId="0" fontId="9" fillId="0" borderId="0" xfId="0" applyFont="1" applyFill="1" applyBorder="1" applyAlignment="1">
      <alignment horizontal="center"/>
    </xf>
    <xf numFmtId="0" fontId="0" fillId="0" borderId="10" xfId="0" applyFill="1" applyBorder="1" applyAlignment="1">
      <alignment horizontal="right"/>
    </xf>
    <xf numFmtId="0" fontId="6" fillId="0" borderId="0" xfId="0" applyFont="1" applyFill="1" applyBorder="1"/>
    <xf numFmtId="44" fontId="0" fillId="0" borderId="0" xfId="2" applyFont="1" applyFill="1" applyBorder="1"/>
    <xf numFmtId="44" fontId="4" fillId="0" borderId="0" xfId="2" applyFont="1" applyFill="1" applyBorder="1" applyAlignment="1">
      <alignment horizontal="center"/>
    </xf>
    <xf numFmtId="44" fontId="4" fillId="0" borderId="3" xfId="2" applyFont="1" applyFill="1" applyBorder="1" applyAlignment="1">
      <alignment horizontal="center"/>
    </xf>
    <xf numFmtId="0" fontId="2" fillId="0" borderId="0" xfId="5" applyFill="1"/>
    <xf numFmtId="0" fontId="2" fillId="0" borderId="13" xfId="5" applyFill="1" applyBorder="1"/>
    <xf numFmtId="0" fontId="2" fillId="0" borderId="10" xfId="5" applyFill="1" applyBorder="1"/>
    <xf numFmtId="0" fontId="2" fillId="0" borderId="12" xfId="5" applyFill="1" applyBorder="1"/>
    <xf numFmtId="0" fontId="2" fillId="0" borderId="11" xfId="5" applyFill="1" applyBorder="1"/>
    <xf numFmtId="0" fontId="2" fillId="0" borderId="0" xfId="5" applyFill="1" applyBorder="1"/>
    <xf numFmtId="0" fontId="2" fillId="0" borderId="9" xfId="5" applyFill="1" applyBorder="1"/>
    <xf numFmtId="0" fontId="6" fillId="0" borderId="0" xfId="5" applyFont="1" applyFill="1" applyBorder="1" applyAlignment="1">
      <alignment horizontal="right"/>
    </xf>
    <xf numFmtId="0" fontId="2" fillId="0" borderId="0" xfId="5" applyFill="1" applyBorder="1" applyAlignment="1">
      <alignment horizontal="left"/>
    </xf>
    <xf numFmtId="0" fontId="2" fillId="0" borderId="9" xfId="5" applyFill="1" applyBorder="1" applyAlignment="1">
      <alignment horizontal="left"/>
    </xf>
    <xf numFmtId="0" fontId="4" fillId="0" borderId="0" xfId="5" applyFont="1" applyFill="1" applyBorder="1" applyAlignment="1">
      <alignment horizontal="center"/>
    </xf>
    <xf numFmtId="0" fontId="2" fillId="0" borderId="0" xfId="5" applyFont="1" applyFill="1" applyBorder="1" applyAlignment="1">
      <alignment horizontal="left"/>
    </xf>
    <xf numFmtId="0" fontId="6" fillId="0" borderId="9" xfId="5" applyFont="1" applyFill="1" applyBorder="1" applyAlignment="1">
      <alignment horizontal="left"/>
    </xf>
    <xf numFmtId="0" fontId="4" fillId="0" borderId="11" xfId="5" applyFont="1" applyFill="1" applyBorder="1" applyAlignment="1">
      <alignment horizontal="center"/>
    </xf>
    <xf numFmtId="0" fontId="2" fillId="0" borderId="9" xfId="5" applyFont="1" applyFill="1" applyBorder="1" applyAlignment="1">
      <alignment horizontal="left"/>
    </xf>
    <xf numFmtId="0" fontId="2" fillId="0" borderId="9" xfId="5" quotePrefix="1" applyFill="1" applyBorder="1" applyAlignment="1">
      <alignment horizontal="left"/>
    </xf>
    <xf numFmtId="44" fontId="2" fillId="0" borderId="3" xfId="3" applyFill="1" applyBorder="1"/>
    <xf numFmtId="0" fontId="2" fillId="0" borderId="14" xfId="5" applyFill="1" applyBorder="1"/>
    <xf numFmtId="0" fontId="2" fillId="0" borderId="5" xfId="5" applyFill="1" applyBorder="1"/>
    <xf numFmtId="0" fontId="2" fillId="0" borderId="4" xfId="5" applyFill="1" applyBorder="1" applyAlignment="1">
      <alignment horizontal="left" indent="1"/>
    </xf>
    <xf numFmtId="44" fontId="2" fillId="0" borderId="11" xfId="3" applyFill="1" applyBorder="1" applyAlignment="1"/>
    <xf numFmtId="44" fontId="2" fillId="0" borderId="0" xfId="3" applyFill="1" applyBorder="1" applyAlignment="1"/>
    <xf numFmtId="0" fontId="6" fillId="0" borderId="4" xfId="5" applyFont="1" applyFill="1" applyBorder="1"/>
    <xf numFmtId="0" fontId="4" fillId="0" borderId="14" xfId="5" applyFont="1" applyFill="1" applyBorder="1" applyAlignment="1">
      <alignment horizontal="center"/>
    </xf>
    <xf numFmtId="0" fontId="2" fillId="0" borderId="5" xfId="5" applyFont="1" applyFill="1" applyBorder="1" applyAlignment="1">
      <alignment horizontal="center"/>
    </xf>
    <xf numFmtId="0" fontId="2" fillId="0" borderId="4" xfId="5" applyFont="1" applyFill="1" applyBorder="1" applyAlignment="1">
      <alignment horizontal="left" indent="1"/>
    </xf>
    <xf numFmtId="0" fontId="2" fillId="0" borderId="3" xfId="5" applyFill="1" applyBorder="1" applyAlignment="1">
      <alignment horizontal="center"/>
    </xf>
    <xf numFmtId="0" fontId="6" fillId="0" borderId="14" xfId="5" applyFont="1" applyFill="1" applyBorder="1" applyAlignment="1">
      <alignment horizontal="center"/>
    </xf>
    <xf numFmtId="0" fontId="6" fillId="0" borderId="5" xfId="5" applyFont="1" applyFill="1" applyBorder="1" applyAlignment="1">
      <alignment horizontal="center"/>
    </xf>
    <xf numFmtId="0" fontId="6" fillId="0" borderId="4" xfId="5" quotePrefix="1" applyFont="1" applyFill="1" applyBorder="1" applyAlignment="1">
      <alignment horizontal="left"/>
    </xf>
    <xf numFmtId="0" fontId="2" fillId="0" borderId="0" xfId="5" applyFill="1" applyBorder="1" applyAlignment="1">
      <alignment horizontal="center"/>
    </xf>
    <xf numFmtId="0" fontId="6" fillId="0" borderId="9" xfId="5" applyFont="1" applyFill="1" applyBorder="1"/>
    <xf numFmtId="0" fontId="2" fillId="0" borderId="10" xfId="5" applyFill="1" applyBorder="1" applyAlignment="1">
      <alignment horizontal="center"/>
    </xf>
    <xf numFmtId="0" fontId="2" fillId="0" borderId="8" xfId="5" applyFill="1" applyBorder="1"/>
    <xf numFmtId="0" fontId="2" fillId="0" borderId="7" xfId="5" applyFill="1" applyBorder="1"/>
    <xf numFmtId="0" fontId="2" fillId="0" borderId="6" xfId="5" applyFill="1" applyBorder="1"/>
    <xf numFmtId="0" fontId="2" fillId="0" borderId="3" xfId="5" applyFill="1" applyBorder="1"/>
    <xf numFmtId="0" fontId="2" fillId="0" borderId="4" xfId="5" applyFill="1" applyBorder="1" applyAlignment="1">
      <alignment horizontal="center"/>
    </xf>
    <xf numFmtId="0" fontId="4" fillId="0" borderId="9" xfId="5" applyFont="1" applyFill="1" applyBorder="1" applyAlignment="1">
      <alignment horizontal="center"/>
    </xf>
    <xf numFmtId="0" fontId="2" fillId="0" borderId="4" xfId="5" applyFill="1" applyBorder="1"/>
    <xf numFmtId="0" fontId="2" fillId="0" borderId="9" xfId="5" quotePrefix="1" applyFont="1" applyFill="1" applyBorder="1" applyAlignment="1">
      <alignment horizontal="left"/>
    </xf>
    <xf numFmtId="0" fontId="2" fillId="0" borderId="0" xfId="5" quotePrefix="1" applyFont="1" applyFill="1" applyBorder="1" applyAlignment="1">
      <alignment horizontal="left"/>
    </xf>
    <xf numFmtId="0" fontId="7" fillId="0" borderId="3" xfId="5" applyFont="1" applyFill="1" applyBorder="1" applyAlignment="1">
      <alignment horizontal="center"/>
    </xf>
    <xf numFmtId="0" fontId="2" fillId="0" borderId="4" xfId="5" quotePrefix="1" applyFill="1" applyBorder="1" applyAlignment="1">
      <alignment horizontal="left" indent="1"/>
    </xf>
    <xf numFmtId="0" fontId="2" fillId="0" borderId="0" xfId="5" quotePrefix="1" applyFill="1" applyBorder="1" applyAlignment="1">
      <alignment horizontal="left"/>
    </xf>
    <xf numFmtId="44" fontId="2" fillId="0" borderId="3" xfId="3" applyFont="1" applyFill="1" applyBorder="1" applyAlignment="1">
      <alignment horizontal="right"/>
    </xf>
    <xf numFmtId="0" fontId="4" fillId="0" borderId="6" xfId="5" applyFont="1" applyFill="1" applyBorder="1" applyAlignment="1">
      <alignment horizontal="center"/>
    </xf>
    <xf numFmtId="0" fontId="4" fillId="0" borderId="8" xfId="5" applyFont="1" applyFill="1" applyBorder="1" applyAlignment="1">
      <alignment horizontal="center"/>
    </xf>
    <xf numFmtId="0" fontId="2" fillId="0" borderId="12" xfId="5" applyFill="1" applyBorder="1" applyAlignment="1">
      <alignment horizontal="left" indent="1"/>
    </xf>
    <xf numFmtId="0" fontId="2" fillId="0" borderId="10" xfId="5" applyFill="1" applyBorder="1" applyAlignment="1"/>
    <xf numFmtId="0" fontId="2" fillId="0" borderId="0" xfId="5" applyFill="1" applyBorder="1" applyAlignment="1"/>
    <xf numFmtId="0" fontId="0" fillId="3" borderId="0" xfId="0" applyFill="1" applyBorder="1"/>
    <xf numFmtId="0" fontId="0" fillId="4" borderId="0" xfId="0" applyFill="1"/>
    <xf numFmtId="0" fontId="2" fillId="3" borderId="0" xfId="0" applyFont="1" applyFill="1"/>
    <xf numFmtId="0" fontId="2" fillId="4" borderId="5" xfId="0" applyFont="1" applyFill="1" applyBorder="1" applyAlignment="1">
      <alignment horizontal="center"/>
    </xf>
    <xf numFmtId="0" fontId="2" fillId="4" borderId="0" xfId="5" applyFill="1" applyBorder="1" applyAlignment="1">
      <alignment horizontal="center"/>
    </xf>
    <xf numFmtId="0" fontId="2" fillId="0" borderId="0" xfId="0" applyFont="1"/>
    <xf numFmtId="0" fontId="2" fillId="5" borderId="0" xfId="0" applyFont="1" applyFill="1"/>
    <xf numFmtId="0" fontId="2" fillId="3" borderId="3" xfId="0" applyFont="1" applyFill="1" applyBorder="1" applyAlignment="1">
      <alignment horizontal="left"/>
    </xf>
    <xf numFmtId="0" fontId="2" fillId="4" borderId="9" xfId="0" applyFont="1" applyFill="1" applyBorder="1"/>
    <xf numFmtId="0" fontId="6" fillId="0" borderId="10" xfId="0" applyFont="1" applyBorder="1"/>
    <xf numFmtId="0" fontId="5" fillId="0" borderId="3" xfId="0" applyFont="1" applyFill="1" applyBorder="1"/>
    <xf numFmtId="44" fontId="2" fillId="3" borderId="3" xfId="2" applyFont="1" applyFill="1" applyBorder="1" applyAlignment="1">
      <alignment horizontal="center"/>
    </xf>
    <xf numFmtId="0" fontId="5" fillId="3" borderId="3" xfId="0" applyFont="1" applyFill="1" applyBorder="1"/>
    <xf numFmtId="165" fontId="2" fillId="0" borderId="3" xfId="3" applyNumberFormat="1" applyFont="1" applyFill="1" applyBorder="1" applyAlignment="1">
      <alignment horizontal="center"/>
    </xf>
    <xf numFmtId="165" fontId="2" fillId="3" borderId="3" xfId="3" applyNumberFormat="1" applyFont="1" applyFill="1" applyBorder="1" applyAlignment="1">
      <alignment horizontal="center"/>
    </xf>
    <xf numFmtId="165" fontId="1" fillId="0" borderId="3" xfId="2" applyNumberFormat="1" applyFont="1" applyFill="1" applyBorder="1" applyAlignment="1">
      <alignment horizontal="center"/>
    </xf>
    <xf numFmtId="165" fontId="2" fillId="4" borderId="3" xfId="3" applyNumberFormat="1" applyFont="1" applyFill="1" applyBorder="1" applyAlignment="1">
      <alignment horizontal="center"/>
    </xf>
    <xf numFmtId="165" fontId="2" fillId="0" borderId="4" xfId="5" applyNumberFormat="1" applyFill="1" applyBorder="1" applyAlignment="1">
      <alignment horizontal="center"/>
    </xf>
    <xf numFmtId="165" fontId="1" fillId="3" borderId="3" xfId="2" applyNumberFormat="1" applyFont="1" applyFill="1" applyBorder="1" applyAlignment="1">
      <alignment horizontal="center"/>
    </xf>
    <xf numFmtId="0" fontId="2" fillId="3" borderId="9" xfId="5" applyFill="1" applyBorder="1"/>
    <xf numFmtId="0" fontId="2" fillId="3" borderId="0" xfId="5" applyFill="1" applyBorder="1"/>
    <xf numFmtId="165" fontId="2" fillId="3" borderId="0" xfId="5" applyNumberFormat="1" applyFill="1" applyBorder="1" applyAlignment="1">
      <alignment horizontal="center"/>
    </xf>
    <xf numFmtId="0" fontId="2" fillId="3" borderId="0" xfId="5" applyNumberFormat="1" applyFill="1" applyBorder="1" applyAlignment="1">
      <alignment horizontal="left"/>
    </xf>
    <xf numFmtId="0" fontId="2" fillId="0" borderId="3" xfId="0" applyFont="1" applyFill="1" applyBorder="1" applyAlignment="1">
      <alignment horizontal="left"/>
    </xf>
    <xf numFmtId="0" fontId="2" fillId="3" borderId="3" xfId="0" applyFont="1" applyFill="1" applyBorder="1" applyAlignment="1">
      <alignment horizontal="center"/>
    </xf>
    <xf numFmtId="0" fontId="2" fillId="0" borderId="9" xfId="5" applyFill="1" applyBorder="1" applyAlignment="1">
      <alignment vertical="top"/>
    </xf>
    <xf numFmtId="0" fontId="2" fillId="0" borderId="11" xfId="5" applyFill="1" applyBorder="1" applyAlignment="1">
      <alignment vertical="top"/>
    </xf>
    <xf numFmtId="0" fontId="18" fillId="0" borderId="0" xfId="0" applyFont="1" applyFill="1"/>
    <xf numFmtId="0" fontId="2" fillId="0" borderId="0" xfId="0" applyFont="1" applyFill="1" applyBorder="1" applyAlignment="1">
      <alignment horizontal="left"/>
    </xf>
    <xf numFmtId="0" fontId="2" fillId="0" borderId="0" xfId="5" quotePrefix="1" applyFill="1" applyBorder="1" applyAlignment="1">
      <alignment horizontal="center"/>
    </xf>
    <xf numFmtId="44" fontId="2" fillId="0" borderId="0" xfId="2" applyFont="1" applyFill="1" applyBorder="1" applyAlignment="1">
      <alignment horizontal="left"/>
    </xf>
    <xf numFmtId="0" fontId="4" fillId="0" borderId="0" xfId="5" applyFont="1" applyFill="1" applyBorder="1" applyAlignment="1"/>
    <xf numFmtId="0" fontId="2" fillId="0" borderId="0" xfId="5" quotePrefix="1" applyFill="1" applyBorder="1" applyAlignment="1">
      <alignment vertical="top" wrapText="1"/>
    </xf>
    <xf numFmtId="0" fontId="19" fillId="0" borderId="0" xfId="0" applyFont="1" applyFill="1"/>
    <xf numFmtId="43" fontId="0" fillId="0" borderId="0" xfId="1" applyFont="1" applyFill="1"/>
    <xf numFmtId="0" fontId="3" fillId="3" borderId="10" xfId="5" applyFont="1" applyFill="1" applyBorder="1"/>
    <xf numFmtId="0" fontId="5" fillId="0" borderId="9" xfId="0" applyFont="1" applyFill="1" applyBorder="1" applyAlignment="1">
      <alignment horizontal="center"/>
    </xf>
    <xf numFmtId="0" fontId="5" fillId="0" borderId="0" xfId="0" applyFont="1" applyFill="1" applyBorder="1" applyAlignment="1">
      <alignment horizontal="center"/>
    </xf>
    <xf numFmtId="0" fontId="5" fillId="0" borderId="11" xfId="0" applyFont="1" applyFill="1" applyBorder="1" applyAlignment="1">
      <alignment horizontal="center"/>
    </xf>
    <xf numFmtId="0" fontId="5" fillId="0" borderId="0" xfId="0" applyFont="1" applyFill="1" applyBorder="1"/>
    <xf numFmtId="0" fontId="6" fillId="0" borderId="0" xfId="0" applyFont="1" applyFill="1" applyBorder="1" applyAlignment="1">
      <alignment horizontal="left"/>
    </xf>
    <xf numFmtId="0" fontId="2" fillId="0" borderId="9" xfId="0" applyFont="1" applyFill="1" applyBorder="1"/>
    <xf numFmtId="0" fontId="3" fillId="3" borderId="0" xfId="5" applyFont="1" applyFill="1" applyBorder="1"/>
    <xf numFmtId="0" fontId="2" fillId="6" borderId="0" xfId="0" applyFont="1" applyFill="1"/>
    <xf numFmtId="44" fontId="2" fillId="0" borderId="0" xfId="2" applyFont="1" applyFill="1"/>
    <xf numFmtId="166" fontId="2" fillId="0" borderId="0" xfId="7" applyNumberFormat="1" applyFont="1" applyFill="1"/>
    <xf numFmtId="0" fontId="2" fillId="0" borderId="0" xfId="0" applyFont="1" applyFill="1" applyBorder="1" applyAlignment="1"/>
    <xf numFmtId="43" fontId="0" fillId="0" borderId="0" xfId="1" applyFont="1" applyFill="1" applyBorder="1"/>
    <xf numFmtId="43" fontId="2" fillId="0" borderId="0" xfId="1" applyFont="1" applyFill="1" applyBorder="1" applyAlignment="1"/>
    <xf numFmtId="43" fontId="0" fillId="0" borderId="0" xfId="1" applyFont="1" applyFill="1" applyBorder="1" applyAlignment="1"/>
    <xf numFmtId="0" fontId="12" fillId="0" borderId="0" xfId="0" applyFont="1" applyFill="1" applyBorder="1" applyAlignment="1">
      <alignment horizontal="center"/>
    </xf>
    <xf numFmtId="0" fontId="2" fillId="0" borderId="9" xfId="5" applyFill="1" applyBorder="1" applyAlignment="1">
      <alignment horizontal="left" indent="2"/>
    </xf>
    <xf numFmtId="0" fontId="2" fillId="0" borderId="0" xfId="5" applyFill="1" applyBorder="1" applyAlignment="1">
      <alignment wrapText="1"/>
    </xf>
    <xf numFmtId="0" fontId="2" fillId="0" borderId="11" xfId="5" applyFill="1" applyBorder="1" applyAlignment="1">
      <alignment wrapText="1"/>
    </xf>
    <xf numFmtId="0" fontId="4" fillId="0" borderId="10" xfId="5" applyFont="1" applyFill="1" applyBorder="1" applyAlignment="1">
      <alignment horizontal="center" wrapText="1"/>
    </xf>
    <xf numFmtId="0" fontId="2" fillId="0" borderId="10" xfId="5" applyFont="1" applyFill="1" applyBorder="1" applyAlignment="1">
      <alignment horizontal="center" vertical="center" wrapText="1"/>
    </xf>
    <xf numFmtId="0" fontId="20" fillId="0" borderId="0" xfId="0" applyFont="1"/>
    <xf numFmtId="0" fontId="20" fillId="0" borderId="6" xfId="0" applyFont="1" applyBorder="1"/>
    <xf numFmtId="0" fontId="20" fillId="0" borderId="7" xfId="0" applyFont="1" applyBorder="1"/>
    <xf numFmtId="0" fontId="20" fillId="0" borderId="8" xfId="0" applyFont="1" applyBorder="1"/>
    <xf numFmtId="0" fontId="20" fillId="0" borderId="9" xfId="0" applyFont="1" applyBorder="1"/>
    <xf numFmtId="0" fontId="21" fillId="0" borderId="0" xfId="0" applyFont="1" applyBorder="1" applyAlignment="1">
      <alignment horizontal="center" vertical="center" wrapText="1"/>
    </xf>
    <xf numFmtId="0" fontId="20" fillId="0" borderId="11" xfId="0" applyFont="1" applyBorder="1"/>
    <xf numFmtId="0" fontId="21" fillId="0" borderId="16" xfId="0" applyFont="1" applyBorder="1" applyAlignment="1">
      <alignment horizontal="center" vertical="center" wrapText="1"/>
    </xf>
    <xf numFmtId="0" fontId="20" fillId="0" borderId="0" xfId="0" applyFont="1" applyBorder="1" applyAlignment="1">
      <alignment vertical="center" wrapText="1"/>
    </xf>
    <xf numFmtId="44" fontId="22" fillId="0" borderId="0" xfId="4" applyFont="1" applyBorder="1" applyAlignment="1">
      <alignment horizontal="center" vertical="center" wrapText="1"/>
    </xf>
    <xf numFmtId="10" fontId="22" fillId="0" borderId="16" xfId="0" applyNumberFormat="1" applyFont="1" applyBorder="1" applyAlignment="1">
      <alignment horizontal="center" vertical="center" wrapText="1"/>
    </xf>
    <xf numFmtId="0" fontId="20" fillId="0" borderId="0" xfId="0" applyFont="1" applyBorder="1" applyAlignment="1">
      <alignment horizontal="center" vertical="center" wrapText="1"/>
    </xf>
    <xf numFmtId="0" fontId="21" fillId="0" borderId="0" xfId="0" applyFont="1" applyBorder="1" applyAlignment="1">
      <alignment vertical="center" wrapText="1"/>
    </xf>
    <xf numFmtId="0" fontId="20" fillId="0" borderId="12" xfId="0" applyFont="1" applyBorder="1"/>
    <xf numFmtId="0" fontId="20" fillId="0" borderId="10" xfId="0" applyFont="1" applyBorder="1"/>
    <xf numFmtId="0" fontId="20" fillId="0" borderId="13" xfId="0" applyFont="1" applyBorder="1"/>
    <xf numFmtId="0" fontId="23" fillId="0" borderId="0" xfId="0" applyFont="1" applyBorder="1" applyAlignment="1">
      <alignment horizontal="center" vertical="center" wrapText="1"/>
    </xf>
    <xf numFmtId="0" fontId="20" fillId="0" borderId="0" xfId="0" applyFont="1" applyBorder="1"/>
    <xf numFmtId="10" fontId="22" fillId="0" borderId="0" xfId="0" applyNumberFormat="1" applyFont="1" applyBorder="1" applyAlignment="1">
      <alignment horizontal="center" vertical="center" wrapText="1"/>
    </xf>
    <xf numFmtId="0" fontId="20" fillId="0" borderId="17" xfId="0" applyFont="1" applyBorder="1" applyAlignment="1">
      <alignment horizontal="center" vertical="center" wrapText="1"/>
    </xf>
    <xf numFmtId="10" fontId="22" fillId="0" borderId="17" xfId="0" applyNumberFormat="1" applyFont="1" applyBorder="1" applyAlignment="1">
      <alignment horizontal="center" vertical="center" wrapText="1"/>
    </xf>
    <xf numFmtId="0" fontId="22" fillId="0" borderId="0" xfId="0" applyFont="1" applyBorder="1" applyAlignment="1">
      <alignment horizontal="center" vertical="center" wrapText="1"/>
    </xf>
    <xf numFmtId="0" fontId="24" fillId="0" borderId="0" xfId="0" applyFont="1" applyBorder="1" applyAlignment="1">
      <alignment horizontal="left" vertical="center" wrapText="1"/>
    </xf>
    <xf numFmtId="0" fontId="20" fillId="0" borderId="0" xfId="0" applyFont="1" applyBorder="1" applyAlignment="1">
      <alignment horizontal="left" vertical="center" wrapText="1"/>
    </xf>
    <xf numFmtId="0" fontId="20" fillId="0" borderId="17" xfId="0" applyFont="1" applyBorder="1" applyAlignment="1">
      <alignment horizontal="left" vertical="center" wrapText="1"/>
    </xf>
    <xf numFmtId="0" fontId="21" fillId="0" borderId="0" xfId="0" applyFont="1" applyBorder="1" applyAlignment="1">
      <alignment horizontal="left" vertical="center" wrapText="1"/>
    </xf>
    <xf numFmtId="0" fontId="20" fillId="0" borderId="7" xfId="0" applyFont="1" applyBorder="1" applyAlignment="1">
      <alignment horizontal="left"/>
    </xf>
    <xf numFmtId="0" fontId="20" fillId="0" borderId="10" xfId="0" applyFont="1" applyBorder="1" applyAlignment="1">
      <alignment horizontal="left"/>
    </xf>
    <xf numFmtId="0" fontId="20" fillId="0" borderId="0" xfId="0" applyFont="1" applyAlignment="1">
      <alignment horizontal="left"/>
    </xf>
    <xf numFmtId="7" fontId="20" fillId="2" borderId="19" xfId="6" applyNumberFormat="1" applyFont="1" applyAlignment="1">
      <alignment horizontal="center" vertical="center" wrapText="1"/>
    </xf>
    <xf numFmtId="7" fontId="20" fillId="0" borderId="0" xfId="4" applyNumberFormat="1" applyFont="1" applyBorder="1" applyAlignment="1">
      <alignment horizontal="center" vertical="center" wrapText="1"/>
    </xf>
    <xf numFmtId="7" fontId="20" fillId="2" borderId="20" xfId="6" applyNumberFormat="1" applyFont="1" applyBorder="1" applyAlignment="1">
      <alignment horizontal="center" vertical="center" wrapText="1"/>
    </xf>
    <xf numFmtId="7" fontId="20" fillId="0" borderId="17" xfId="4" applyNumberFormat="1" applyFont="1" applyBorder="1" applyAlignment="1">
      <alignment horizontal="center" vertical="center" wrapText="1"/>
    </xf>
    <xf numFmtId="7" fontId="22" fillId="0" borderId="0" xfId="4" applyNumberFormat="1" applyFont="1" applyBorder="1" applyAlignment="1">
      <alignment horizontal="center" vertical="center" wrapText="1"/>
    </xf>
    <xf numFmtId="7" fontId="22" fillId="0" borderId="17" xfId="4" applyNumberFormat="1" applyFont="1" applyBorder="1" applyAlignment="1">
      <alignment horizontal="center" vertical="center" wrapText="1"/>
    </xf>
    <xf numFmtId="0" fontId="19" fillId="0" borderId="0" xfId="5" applyFont="1" applyFill="1" applyBorder="1"/>
    <xf numFmtId="0" fontId="2" fillId="7" borderId="10" xfId="5" applyFill="1" applyBorder="1" applyAlignment="1">
      <alignment horizontal="center"/>
    </xf>
    <xf numFmtId="0" fontId="0" fillId="7" borderId="0" xfId="0" applyFill="1" applyBorder="1"/>
    <xf numFmtId="165" fontId="2" fillId="3" borderId="3" xfId="3" applyNumberFormat="1" applyFont="1" applyFill="1" applyBorder="1" applyAlignment="1">
      <alignment horizontal="center"/>
    </xf>
    <xf numFmtId="0" fontId="6" fillId="7" borderId="0" xfId="0" applyFont="1" applyFill="1" applyBorder="1" applyAlignment="1">
      <alignment horizontal="left" indent="1"/>
    </xf>
    <xf numFmtId="0" fontId="0" fillId="7" borderId="5" xfId="0" applyFill="1" applyBorder="1" applyAlignment="1">
      <alignment horizontal="center"/>
    </xf>
    <xf numFmtId="165" fontId="1" fillId="5" borderId="3" xfId="2" applyNumberFormat="1" applyFont="1" applyFill="1" applyBorder="1" applyAlignment="1">
      <alignment horizontal="center"/>
    </xf>
    <xf numFmtId="0" fontId="2" fillId="7" borderId="0" xfId="0" applyFont="1" applyFill="1"/>
    <xf numFmtId="0" fontId="0" fillId="7" borderId="0" xfId="0" applyFill="1"/>
    <xf numFmtId="0" fontId="2" fillId="7" borderId="0" xfId="5" applyFill="1"/>
    <xf numFmtId="0" fontId="25" fillId="0" borderId="0" xfId="0" applyFont="1" applyFill="1" applyBorder="1" applyAlignment="1">
      <alignment horizontal="left" vertical="center"/>
    </xf>
    <xf numFmtId="0" fontId="26" fillId="0" borderId="0" xfId="5" applyFont="1" applyFill="1"/>
    <xf numFmtId="0" fontId="2" fillId="0" borderId="10" xfId="0" applyFont="1" applyFill="1" applyBorder="1" applyAlignment="1">
      <alignment horizontal="center"/>
    </xf>
    <xf numFmtId="0" fontId="2" fillId="0" borderId="0" xfId="0" applyFont="1" applyFill="1" applyBorder="1"/>
    <xf numFmtId="0" fontId="3" fillId="0" borderId="10" xfId="0" applyFont="1" applyFill="1" applyBorder="1"/>
    <xf numFmtId="0" fontId="17" fillId="0" borderId="3" xfId="0" applyFont="1" applyFill="1" applyBorder="1" applyAlignment="1">
      <alignment horizontal="center" vertical="center"/>
    </xf>
    <xf numFmtId="0" fontId="3" fillId="0" borderId="0" xfId="5" applyFont="1" applyFill="1" applyBorder="1"/>
    <xf numFmtId="0" fontId="3" fillId="0" borderId="10" xfId="5" applyFont="1" applyFill="1" applyBorder="1"/>
    <xf numFmtId="44" fontId="2" fillId="0" borderId="3" xfId="3" applyFont="1" applyFill="1" applyBorder="1" applyAlignment="1">
      <alignment horizontal="center"/>
    </xf>
    <xf numFmtId="44" fontId="2" fillId="0" borderId="3" xfId="3" applyNumberFormat="1" applyFont="1" applyFill="1" applyBorder="1" applyAlignment="1">
      <alignment horizontal="right"/>
    </xf>
    <xf numFmtId="0" fontId="2" fillId="0" borderId="11" xfId="5" applyFill="1" applyBorder="1" applyAlignment="1"/>
    <xf numFmtId="165" fontId="2" fillId="0" borderId="0" xfId="3" applyNumberFormat="1" applyFont="1" applyFill="1" applyBorder="1" applyAlignment="1">
      <alignment horizontal="center"/>
    </xf>
    <xf numFmtId="0" fontId="2" fillId="0" borderId="0" xfId="5" applyFont="1" applyFill="1" applyBorder="1"/>
    <xf numFmtId="0" fontId="2" fillId="0" borderId="10" xfId="5" applyFont="1" applyFill="1" applyBorder="1"/>
    <xf numFmtId="44" fontId="11" fillId="0" borderId="3" xfId="2" applyNumberFormat="1" applyFont="1" applyFill="1" applyBorder="1" applyAlignment="1">
      <alignment horizontal="center"/>
    </xf>
    <xf numFmtId="0" fontId="2" fillId="0" borderId="11" xfId="5" applyFill="1" applyBorder="1" applyAlignment="1">
      <alignment horizontal="right"/>
    </xf>
    <xf numFmtId="44" fontId="11" fillId="0" borderId="2" xfId="2" applyNumberFormat="1" applyFont="1" applyFill="1" applyBorder="1" applyAlignment="1">
      <alignment horizontal="center"/>
    </xf>
    <xf numFmtId="0" fontId="2" fillId="0" borderId="0" xfId="0" applyFont="1" applyFill="1" applyBorder="1" applyAlignment="1">
      <alignment horizontal="center"/>
    </xf>
    <xf numFmtId="0" fontId="6" fillId="0" borderId="9" xfId="0" applyFont="1" applyFill="1" applyBorder="1"/>
    <xf numFmtId="165" fontId="2" fillId="0" borderId="4" xfId="3" applyNumberFormat="1" applyFont="1" applyFill="1" applyBorder="1" applyAlignment="1">
      <alignment horizontal="center"/>
    </xf>
    <xf numFmtId="0" fontId="2" fillId="0" borderId="0" xfId="0" applyFont="1" applyFill="1"/>
    <xf numFmtId="44" fontId="2" fillId="0" borderId="3" xfId="2" applyFont="1" applyFill="1" applyBorder="1" applyAlignment="1">
      <alignment horizontal="center"/>
    </xf>
    <xf numFmtId="0" fontId="0" fillId="0" borderId="0" xfId="0" applyFill="1" applyBorder="1" applyAlignment="1">
      <alignment horizontal="center"/>
    </xf>
    <xf numFmtId="0" fontId="2" fillId="0" borderId="0" xfId="5" applyFill="1" applyBorder="1"/>
    <xf numFmtId="0" fontId="4" fillId="0" borderId="0" xfId="0" applyFont="1" applyFill="1" applyBorder="1" applyAlignment="1">
      <alignment horizontal="center"/>
    </xf>
    <xf numFmtId="0" fontId="0" fillId="0" borderId="13" xfId="0" applyFill="1" applyBorder="1" applyAlignment="1">
      <alignment horizontal="center"/>
    </xf>
    <xf numFmtId="165" fontId="2" fillId="0" borderId="3" xfId="3" applyNumberFormat="1" applyFont="1" applyFill="1" applyBorder="1" applyAlignment="1">
      <alignment horizontal="center"/>
    </xf>
    <xf numFmtId="0" fontId="2" fillId="0" borderId="10" xfId="5" applyFill="1" applyBorder="1"/>
    <xf numFmtId="8" fontId="2" fillId="0" borderId="3" xfId="3" applyNumberFormat="1" applyFont="1" applyFill="1" applyBorder="1" applyAlignment="1">
      <alignment horizontal="right"/>
    </xf>
    <xf numFmtId="44" fontId="2" fillId="0" borderId="2" xfId="2" applyNumberFormat="1" applyFont="1" applyFill="1" applyBorder="1" applyAlignment="1">
      <alignment horizontal="right"/>
    </xf>
    <xf numFmtId="8" fontId="11" fillId="0" borderId="2" xfId="2" applyNumberFormat="1" applyFont="1" applyFill="1" applyBorder="1" applyAlignment="1">
      <alignment horizontal="right"/>
    </xf>
    <xf numFmtId="0" fontId="2" fillId="0" borderId="4" xfId="0" applyFont="1" applyFill="1" applyBorder="1"/>
    <xf numFmtId="0" fontId="7" fillId="0" borderId="2" xfId="0" applyFont="1" applyFill="1" applyBorder="1" applyAlignment="1">
      <alignment horizontal="right"/>
    </xf>
    <xf numFmtId="44" fontId="0" fillId="0" borderId="2" xfId="2" applyFont="1" applyFill="1" applyBorder="1" applyAlignment="1">
      <alignment horizontal="right"/>
    </xf>
    <xf numFmtId="0" fontId="8" fillId="0" borderId="1" xfId="0" applyFont="1" applyFill="1" applyBorder="1" applyAlignment="1">
      <alignment horizontal="right"/>
    </xf>
    <xf numFmtId="44" fontId="0" fillId="0" borderId="1" xfId="2" applyFont="1" applyFill="1" applyBorder="1" applyAlignment="1">
      <alignment horizontal="right"/>
    </xf>
    <xf numFmtId="0" fontId="7" fillId="0" borderId="3" xfId="0" applyFont="1" applyFill="1" applyBorder="1" applyAlignment="1">
      <alignment horizontal="right"/>
    </xf>
    <xf numFmtId="44" fontId="0" fillId="0" borderId="3" xfId="2" applyFont="1" applyFill="1" applyBorder="1" applyAlignment="1">
      <alignment horizontal="right"/>
    </xf>
    <xf numFmtId="165" fontId="11" fillId="0" borderId="2" xfId="2" applyNumberFormat="1" applyFont="1" applyFill="1" applyBorder="1" applyAlignment="1">
      <alignment horizontal="right"/>
    </xf>
    <xf numFmtId="0" fontId="7" fillId="0" borderId="1" xfId="0" applyFont="1" applyFill="1" applyBorder="1" applyAlignment="1">
      <alignment horizontal="right"/>
    </xf>
    <xf numFmtId="44" fontId="16" fillId="0" borderId="1" xfId="2" applyFont="1" applyFill="1" applyBorder="1" applyAlignment="1">
      <alignment horizontal="right"/>
    </xf>
    <xf numFmtId="0" fontId="7" fillId="0" borderId="2" xfId="0" quotePrefix="1" applyFont="1" applyFill="1" applyBorder="1" applyAlignment="1">
      <alignment horizontal="right"/>
    </xf>
    <xf numFmtId="165" fontId="2" fillId="0" borderId="3" xfId="3" applyNumberFormat="1" applyFont="1" applyFill="1" applyBorder="1" applyAlignment="1">
      <alignment horizontal="center"/>
    </xf>
    <xf numFmtId="0" fontId="21" fillId="0" borderId="0"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18" xfId="0" applyFont="1" applyBorder="1" applyAlignment="1">
      <alignment horizontal="center" vertical="center" wrapText="1"/>
    </xf>
    <xf numFmtId="0" fontId="0" fillId="0" borderId="0" xfId="0" applyFill="1" applyBorder="1" applyAlignment="1">
      <alignment horizontal="center"/>
    </xf>
    <xf numFmtId="164" fontId="0" fillId="0" borderId="10" xfId="0" applyNumberFormat="1" applyFill="1" applyBorder="1" applyAlignment="1">
      <alignment horizontal="left"/>
    </xf>
    <xf numFmtId="164" fontId="0" fillId="0" borderId="10" xfId="0" applyNumberFormat="1" applyFill="1" applyBorder="1" applyAlignment="1"/>
    <xf numFmtId="164" fontId="0" fillId="0" borderId="13" xfId="0" applyNumberFormat="1" applyFill="1" applyBorder="1" applyAlignment="1"/>
    <xf numFmtId="0" fontId="0" fillId="0" borderId="7" xfId="0" applyFill="1" applyBorder="1" applyAlignment="1">
      <alignment horizontal="center"/>
    </xf>
    <xf numFmtId="0" fontId="4" fillId="0" borderId="6" xfId="0" applyFont="1" applyFill="1" applyBorder="1" applyAlignment="1">
      <alignment horizontal="center"/>
    </xf>
    <xf numFmtId="0" fontId="4" fillId="0" borderId="7" xfId="0" applyFont="1" applyFill="1" applyBorder="1" applyAlignment="1">
      <alignment horizontal="center"/>
    </xf>
    <xf numFmtId="0" fontId="4" fillId="0" borderId="8" xfId="0" applyFont="1" applyFill="1" applyBorder="1" applyAlignment="1">
      <alignment horizontal="center"/>
    </xf>
    <xf numFmtId="0" fontId="5" fillId="0" borderId="6" xfId="0" applyFont="1" applyFill="1" applyBorder="1" applyAlignment="1">
      <alignment horizontal="center"/>
    </xf>
    <xf numFmtId="0" fontId="5" fillId="0" borderId="7" xfId="0" applyFont="1" applyFill="1" applyBorder="1" applyAlignment="1">
      <alignment horizontal="center"/>
    </xf>
    <xf numFmtId="0" fontId="5" fillId="0" borderId="8" xfId="0" applyFont="1" applyFill="1" applyBorder="1" applyAlignment="1">
      <alignment horizontal="center"/>
    </xf>
    <xf numFmtId="164" fontId="6" fillId="0" borderId="10" xfId="0" applyNumberFormat="1" applyFont="1" applyFill="1" applyBorder="1" applyAlignment="1"/>
    <xf numFmtId="0" fontId="5" fillId="0" borderId="6" xfId="5" applyFont="1" applyFill="1" applyBorder="1" applyAlignment="1">
      <alignment horizontal="center"/>
    </xf>
    <xf numFmtId="0" fontId="5" fillId="0" borderId="7" xfId="5" applyFont="1" applyFill="1" applyBorder="1" applyAlignment="1">
      <alignment horizontal="center"/>
    </xf>
    <xf numFmtId="0" fontId="5" fillId="0" borderId="8" xfId="5" applyFont="1" applyFill="1" applyBorder="1" applyAlignment="1">
      <alignment horizontal="center"/>
    </xf>
    <xf numFmtId="0" fontId="4" fillId="0" borderId="9" xfId="5" applyFont="1" applyFill="1" applyBorder="1" applyAlignment="1">
      <alignment horizontal="center"/>
    </xf>
    <xf numFmtId="0" fontId="4" fillId="0" borderId="0" xfId="5" applyFont="1" applyFill="1" applyBorder="1" applyAlignment="1">
      <alignment horizontal="center"/>
    </xf>
    <xf numFmtId="0" fontId="4" fillId="0" borderId="11" xfId="5" applyFont="1" applyFill="1" applyBorder="1" applyAlignment="1">
      <alignment horizontal="center"/>
    </xf>
    <xf numFmtId="0" fontId="2" fillId="0" borderId="6" xfId="5" applyFill="1" applyBorder="1" applyAlignment="1">
      <alignment horizontal="center"/>
    </xf>
    <xf numFmtId="0" fontId="2" fillId="0" borderId="8" xfId="5" applyFill="1" applyBorder="1" applyAlignment="1">
      <alignment horizontal="center"/>
    </xf>
    <xf numFmtId="0" fontId="2" fillId="0" borderId="12" xfId="5" applyFill="1" applyBorder="1" applyAlignment="1">
      <alignment horizontal="center"/>
    </xf>
    <xf numFmtId="0" fontId="2" fillId="0" borderId="13" xfId="5" applyFill="1" applyBorder="1" applyAlignment="1">
      <alignment horizontal="center"/>
    </xf>
    <xf numFmtId="0" fontId="2" fillId="0" borderId="0" xfId="5" applyFill="1" applyBorder="1"/>
    <xf numFmtId="0" fontId="0" fillId="0" borderId="0" xfId="0" applyFill="1" applyBorder="1" applyAlignment="1">
      <alignment horizontal="left" vertical="top" wrapText="1"/>
    </xf>
    <xf numFmtId="0" fontId="4" fillId="0" borderId="9" xfId="0" applyFont="1" applyFill="1" applyBorder="1" applyAlignment="1">
      <alignment horizontal="center"/>
    </xf>
    <xf numFmtId="0" fontId="4" fillId="0" borderId="0" xfId="0" applyFont="1" applyFill="1" applyBorder="1" applyAlignment="1">
      <alignment horizontal="center"/>
    </xf>
    <xf numFmtId="0" fontId="0" fillId="0" borderId="6" xfId="0" applyFill="1" applyBorder="1" applyAlignment="1">
      <alignment horizontal="center"/>
    </xf>
    <xf numFmtId="0" fontId="0" fillId="0" borderId="8" xfId="0" applyFill="1" applyBorder="1" applyAlignment="1">
      <alignment horizontal="center"/>
    </xf>
    <xf numFmtId="0" fontId="0" fillId="0" borderId="12" xfId="0" applyFill="1" applyBorder="1" applyAlignment="1">
      <alignment horizontal="center"/>
    </xf>
    <xf numFmtId="0" fontId="0" fillId="0" borderId="13" xfId="0" applyFill="1" applyBorder="1" applyAlignment="1">
      <alignment horizontal="center"/>
    </xf>
    <xf numFmtId="0" fontId="4" fillId="0" borderId="9" xfId="0" quotePrefix="1" applyFont="1" applyFill="1" applyBorder="1" applyAlignment="1">
      <alignment horizontal="center"/>
    </xf>
    <xf numFmtId="0" fontId="4" fillId="0" borderId="11" xfId="0" applyFont="1" applyFill="1" applyBorder="1" applyAlignment="1">
      <alignment horizontal="center"/>
    </xf>
    <xf numFmtId="0" fontId="0" fillId="0" borderId="9" xfId="0" quotePrefix="1" applyFill="1" applyBorder="1" applyAlignment="1">
      <alignment horizontal="center"/>
    </xf>
    <xf numFmtId="0" fontId="0" fillId="0" borderId="11" xfId="0" applyFill="1" applyBorder="1" applyAlignment="1">
      <alignment horizontal="center"/>
    </xf>
    <xf numFmtId="0" fontId="0" fillId="0" borderId="9" xfId="0" applyFill="1" applyBorder="1" applyAlignment="1">
      <alignment horizontal="center"/>
    </xf>
    <xf numFmtId="0" fontId="0" fillId="0" borderId="4" xfId="0" applyFill="1" applyBorder="1" applyAlignment="1">
      <alignment horizontal="center"/>
    </xf>
    <xf numFmtId="0" fontId="0" fillId="0" borderId="5" xfId="0" applyFill="1" applyBorder="1" applyAlignment="1">
      <alignment horizontal="center"/>
    </xf>
    <xf numFmtId="0" fontId="0" fillId="0" borderId="14" xfId="0" applyFill="1" applyBorder="1" applyAlignment="1">
      <alignment horizontal="center"/>
    </xf>
    <xf numFmtId="164" fontId="6" fillId="0" borderId="13" xfId="0" applyNumberFormat="1" applyFont="1" applyFill="1" applyBorder="1" applyAlignment="1"/>
    <xf numFmtId="0" fontId="2" fillId="0" borderId="0" xfId="0" applyFont="1" applyFill="1" applyBorder="1" applyAlignment="1">
      <alignment horizontal="left" vertical="top" wrapText="1"/>
    </xf>
    <xf numFmtId="0" fontId="4" fillId="0" borderId="9" xfId="5" quotePrefix="1" applyFont="1" applyFill="1" applyBorder="1" applyAlignment="1">
      <alignment horizontal="center"/>
    </xf>
    <xf numFmtId="0" fontId="2" fillId="0" borderId="9" xfId="5" quotePrefix="1" applyFill="1" applyBorder="1" applyAlignment="1">
      <alignment horizontal="center"/>
    </xf>
    <xf numFmtId="0" fontId="2" fillId="0" borderId="0" xfId="5" applyFill="1" applyBorder="1" applyAlignment="1">
      <alignment horizontal="center"/>
    </xf>
    <xf numFmtId="0" fontId="2" fillId="0" borderId="11" xfId="5" applyFill="1" applyBorder="1" applyAlignment="1">
      <alignment horizontal="center"/>
    </xf>
    <xf numFmtId="0" fontId="2" fillId="0" borderId="4" xfId="5" applyFill="1" applyBorder="1" applyAlignment="1">
      <alignment horizontal="center"/>
    </xf>
    <xf numFmtId="0" fontId="2" fillId="0" borderId="5" xfId="5" applyFill="1" applyBorder="1" applyAlignment="1">
      <alignment horizontal="center"/>
    </xf>
    <xf numFmtId="0" fontId="2" fillId="0" borderId="14" xfId="5" applyFill="1" applyBorder="1" applyAlignment="1">
      <alignment horizontal="center"/>
    </xf>
    <xf numFmtId="164" fontId="6" fillId="0" borderId="10" xfId="5" applyNumberFormat="1" applyFont="1" applyFill="1" applyBorder="1" applyAlignment="1"/>
    <xf numFmtId="164" fontId="6" fillId="0" borderId="13" xfId="5" applyNumberFormat="1" applyFont="1" applyFill="1" applyBorder="1" applyAlignment="1"/>
    <xf numFmtId="8" fontId="2" fillId="0" borderId="12" xfId="5" applyNumberFormat="1" applyFill="1" applyBorder="1" applyAlignment="1">
      <alignment horizontal="center" vertical="center"/>
    </xf>
    <xf numFmtId="0" fontId="2" fillId="0" borderId="13" xfId="5" applyFill="1" applyBorder="1" applyAlignment="1">
      <alignment horizontal="center" vertical="center"/>
    </xf>
    <xf numFmtId="165" fontId="2" fillId="0" borderId="6" xfId="3" applyNumberFormat="1" applyFont="1" applyFill="1" applyBorder="1" applyAlignment="1">
      <alignment horizontal="center" vertical="center"/>
    </xf>
    <xf numFmtId="165" fontId="2" fillId="0" borderId="12" xfId="3" applyNumberFormat="1" applyFont="1" applyFill="1" applyBorder="1" applyAlignment="1">
      <alignment horizontal="center" vertical="center"/>
    </xf>
    <xf numFmtId="165" fontId="2" fillId="0" borderId="8" xfId="3" applyNumberFormat="1" applyFill="1" applyBorder="1" applyAlignment="1">
      <alignment horizontal="center" vertical="center"/>
    </xf>
    <xf numFmtId="165" fontId="2" fillId="0" borderId="13" xfId="3" applyNumberFormat="1" applyFill="1" applyBorder="1" applyAlignment="1">
      <alignment horizontal="center" vertical="center"/>
    </xf>
    <xf numFmtId="0" fontId="2" fillId="0" borderId="12" xfId="5" applyFill="1" applyBorder="1" applyAlignment="1">
      <alignment horizontal="center" vertical="center"/>
    </xf>
    <xf numFmtId="165" fontId="2" fillId="0" borderId="8" xfId="3" applyNumberFormat="1" applyFont="1" applyFill="1" applyBorder="1" applyAlignment="1">
      <alignment horizontal="center" vertical="center"/>
    </xf>
    <xf numFmtId="165" fontId="2" fillId="0" borderId="13" xfId="3" applyNumberFormat="1" applyFont="1" applyFill="1" applyBorder="1" applyAlignment="1">
      <alignment horizontal="center" vertical="center"/>
    </xf>
    <xf numFmtId="0" fontId="2" fillId="0" borderId="9" xfId="5" applyFill="1" applyBorder="1" applyAlignment="1">
      <alignment horizontal="center"/>
    </xf>
    <xf numFmtId="0" fontId="2" fillId="0" borderId="6" xfId="5" applyFont="1" applyFill="1" applyBorder="1" applyAlignment="1">
      <alignment horizontal="center"/>
    </xf>
    <xf numFmtId="0" fontId="2" fillId="0" borderId="8" xfId="5" applyFont="1" applyFill="1" applyBorder="1" applyAlignment="1">
      <alignment horizontal="center"/>
    </xf>
    <xf numFmtId="165" fontId="2" fillId="0" borderId="3" xfId="3" applyNumberFormat="1" applyFont="1" applyFill="1" applyBorder="1" applyAlignment="1">
      <alignment horizontal="center"/>
    </xf>
    <xf numFmtId="0" fontId="2" fillId="0" borderId="3" xfId="5" applyFill="1" applyBorder="1" applyAlignment="1">
      <alignment horizontal="left" indent="2"/>
    </xf>
    <xf numFmtId="0" fontId="2" fillId="0" borderId="0" xfId="5" applyFill="1"/>
    <xf numFmtId="0" fontId="6" fillId="0" borderId="10" xfId="5" applyFont="1" applyFill="1" applyBorder="1" applyAlignment="1">
      <alignment horizontal="center"/>
    </xf>
    <xf numFmtId="0" fontId="2" fillId="0" borderId="7" xfId="5" applyFill="1" applyBorder="1"/>
    <xf numFmtId="0" fontId="2" fillId="0" borderId="10" xfId="5" applyFont="1" applyFill="1" applyBorder="1" applyAlignment="1">
      <alignment horizontal="center" vertical="center" wrapText="1"/>
    </xf>
    <xf numFmtId="0" fontId="2" fillId="0" borderId="10" xfId="5" applyFill="1" applyBorder="1"/>
    <xf numFmtId="164" fontId="0" fillId="0" borderId="13" xfId="0" applyNumberFormat="1" applyFill="1" applyBorder="1" applyAlignment="1">
      <alignment horizontal="left"/>
    </xf>
    <xf numFmtId="0" fontId="2" fillId="0" borderId="0" xfId="5" quotePrefix="1" applyFill="1" applyBorder="1" applyAlignment="1">
      <alignment horizontal="center"/>
    </xf>
    <xf numFmtId="0" fontId="2" fillId="0" borderId="11" xfId="5" quotePrefix="1" applyFill="1" applyBorder="1" applyAlignment="1">
      <alignment horizontal="center"/>
    </xf>
    <xf numFmtId="164" fontId="0" fillId="3" borderId="10" xfId="0" applyNumberFormat="1" applyFill="1" applyBorder="1" applyAlignment="1">
      <alignment horizontal="left"/>
    </xf>
    <xf numFmtId="164" fontId="0" fillId="3" borderId="10" xfId="0" applyNumberFormat="1" applyFill="1" applyBorder="1" applyAlignment="1"/>
    <xf numFmtId="164" fontId="0" fillId="3" borderId="13" xfId="0" applyNumberFormat="1" applyFill="1" applyBorder="1" applyAlignment="1"/>
    <xf numFmtId="164" fontId="6" fillId="3" borderId="10" xfId="0" applyNumberFormat="1" applyFont="1" applyFill="1" applyBorder="1" applyAlignment="1"/>
    <xf numFmtId="0" fontId="2" fillId="0" borderId="0" xfId="5" applyFill="1" applyBorder="1" applyAlignment="1">
      <alignment horizontal="left" vertical="top" wrapText="1"/>
    </xf>
    <xf numFmtId="0" fontId="4" fillId="0" borderId="0" xfId="5" applyFont="1" applyFill="1" applyBorder="1" applyAlignment="1">
      <alignment horizontal="left"/>
    </xf>
  </cellXfs>
  <cellStyles count="8">
    <cellStyle name="Comma" xfId="1" builtinId="3"/>
    <cellStyle name="Currency" xfId="2" builtinId="4"/>
    <cellStyle name="Currency 2" xfId="3"/>
    <cellStyle name="Currency 3" xfId="4"/>
    <cellStyle name="Normal" xfId="0" builtinId="0"/>
    <cellStyle name="Normal 2" xfId="5"/>
    <cellStyle name="Note" xfId="6" builtinId="10"/>
    <cellStyle name="Percent" xfId="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183-01\share\Division\Accounting\2015\Projects\WUTC%20Rate%20Case\4183\TG-151183%20STAFF%20SeaTac%20Rate%20Case%20Mode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G Cert Financial"/>
      <sheetName val="RS Cap Struct."/>
      <sheetName val="Combined LG"/>
      <sheetName val="MSW"/>
      <sheetName val="RCY"/>
      <sheetName val="YW"/>
      <sheetName val="MF RCY"/>
      <sheetName val="Staff Alloc Summary"/>
      <sheetName val="Proforma Staff"/>
      <sheetName val="Staff Compare and Adjustments"/>
      <sheetName val="Staff Avg Invest &amp; Depr"/>
      <sheetName val="Staff PR Adj."/>
      <sheetName val="PTO Adj."/>
      <sheetName val="PR Tax &amp; L&amp;I Adj."/>
      <sheetName val="Cust. Svc. Alloc In"/>
      <sheetName val="Summary Calc &amp; Lookup"/>
      <sheetName val="Union Wage &amp; Pension"/>
      <sheetName val="Summary PR Data"/>
      <sheetName val="PF Restate"/>
      <sheetName val="PF Adj"/>
      <sheetName val="PR Narrative"/>
      <sheetName val="Summary &amp; PF"/>
      <sheetName val="PR vs GL"/>
      <sheetName val="Alloc Impact"/>
      <sheetName val="PA340"/>
      <sheetName val="PR Instructions"/>
      <sheetName val="Lookup Data &gt;"/>
      <sheetName val="H&amp;W"/>
      <sheetName val="L&amp;I"/>
      <sheetName val="Rev Narrative &amp; Instructions"/>
      <sheetName val="Revenue Lookup"/>
      <sheetName val="OTH Rev Sumry"/>
      <sheetName val="SQL Revenue Analysis"/>
      <sheetName val="Rev Ref Tables"/>
      <sheetName val="Price Out Summ"/>
      <sheetName val="Resi Price Out"/>
      <sheetName val="Comm (+MF) Price Out"/>
      <sheetName val="Com Lift Instructions"/>
      <sheetName val="Com Lifts"/>
      <sheetName val="IND (+MF) Price Out"/>
      <sheetName val="Truck Hrs Sum"/>
      <sheetName val="Resi WUTC Hrs"/>
      <sheetName val="Pivot WUTC vs Non-WUTC"/>
      <sheetName val="Resi Route Detail"/>
      <sheetName val="Comm WUTC Hrs"/>
      <sheetName val="COM Rt Hrs Instructions"/>
      <sheetName val="COM Pivot"/>
      <sheetName val="COM Accnt Detail"/>
      <sheetName val="IND Hrs Sum"/>
      <sheetName val="IND Data"/>
      <sheetName val="Truck Use Pivot"/>
      <sheetName val="4183 Route Analysis"/>
      <sheetName val="Contract Ref Table"/>
      <sheetName val="Staff Fuel Calc"/>
      <sheetName val="Fuel Calc"/>
      <sheetName val="Fuel Invoice Data Entry"/>
      <sheetName val="IND Sum Confirm"/>
      <sheetName val="Disposal Summary (with IC)"/>
      <sheetName val="Summary Disposal Data"/>
      <sheetName val="Disposal Narrative"/>
      <sheetName val="Non-Regulated Operations"/>
      <sheetName val="Disposal Ref Tables"/>
      <sheetName val="Ave Inv. Narrative"/>
      <sheetName val="Ave Inv. Summary"/>
      <sheetName val="AM260 Asset Listing"/>
      <sheetName val="AM260 Data"/>
      <sheetName val="Asset Type Tables"/>
      <sheetName val="Cont Count Narrative"/>
      <sheetName val="Container Counts"/>
      <sheetName val="Cont Count Data"/>
      <sheetName val="Cont Ref Tables"/>
      <sheetName val="InfoPro SQL Narrative"/>
      <sheetName val="CoS"/>
      <sheetName val="Meeks"/>
      <sheetName val="Essbase Narrative"/>
      <sheetName val="P&amp;L - ITD3 (Acct Desc)"/>
      <sheetName val="P&amp;L - ITD3 (Acct #)"/>
      <sheetName val="BS - BTD3"/>
      <sheetName val="Stats - XOST (IND, COM, RES)"/>
      <sheetName val="P&amp;L - ITD2 Aff. Co. MRF"/>
      <sheetName val="BS - BTD2 Aff. Co. MRF"/>
      <sheetName val="G-12 FS"/>
      <sheetName val="2014 BUD CC Pull"/>
      <sheetName val="2014 A53 Division Expense"/>
      <sheetName val="Mgt Fee Acct Detail"/>
      <sheetName val="Filing Specific Tabs &gt;"/>
      <sheetName val="RSA Spend"/>
      <sheetName val="176 v 183 CNG Trucks"/>
      <sheetName val="Fuel Alloc"/>
      <sheetName val="SeaTac Contract Financials"/>
      <sheetName val="Tons Master Report &gt;"/>
      <sheetName val="183 Tons"/>
      <sheetName val="MSW Tons"/>
      <sheetName val="Recycle Tons"/>
      <sheetName val="YW T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84">
          <cell r="H84">
            <v>0</v>
          </cell>
        </row>
        <row r="85">
          <cell r="H85">
            <v>0</v>
          </cell>
        </row>
        <row r="86">
          <cell r="H86">
            <v>0</v>
          </cell>
        </row>
        <row r="87">
          <cell r="H87">
            <v>0</v>
          </cell>
        </row>
        <row r="88">
          <cell r="H88">
            <v>0</v>
          </cell>
        </row>
        <row r="89">
          <cell r="H89">
            <v>0</v>
          </cell>
        </row>
        <row r="90">
          <cell r="H90">
            <v>0</v>
          </cell>
        </row>
        <row r="92">
          <cell r="H92">
            <v>0</v>
          </cell>
        </row>
        <row r="93">
          <cell r="H93">
            <v>0</v>
          </cell>
        </row>
        <row r="94">
          <cell r="H94">
            <v>0</v>
          </cell>
        </row>
        <row r="95">
          <cell r="H95">
            <v>0</v>
          </cell>
        </row>
        <row r="96">
          <cell r="H96">
            <v>0</v>
          </cell>
        </row>
        <row r="98">
          <cell r="H98">
            <v>0</v>
          </cell>
        </row>
        <row r="103">
          <cell r="H103">
            <v>0</v>
          </cell>
        </row>
        <row r="104">
          <cell r="H104">
            <v>0</v>
          </cell>
        </row>
        <row r="105">
          <cell r="H105">
            <v>0</v>
          </cell>
        </row>
        <row r="106">
          <cell r="H106">
            <v>0</v>
          </cell>
        </row>
        <row r="107">
          <cell r="H107">
            <v>0</v>
          </cell>
        </row>
        <row r="108">
          <cell r="H108">
            <v>0</v>
          </cell>
        </row>
        <row r="109">
          <cell r="H109">
            <v>0</v>
          </cell>
        </row>
        <row r="111">
          <cell r="H111">
            <v>0</v>
          </cell>
        </row>
        <row r="112">
          <cell r="H112">
            <v>0</v>
          </cell>
        </row>
        <row r="113">
          <cell r="H113">
            <v>0</v>
          </cell>
        </row>
        <row r="114">
          <cell r="H114">
            <v>0</v>
          </cell>
        </row>
        <row r="115">
          <cell r="H115">
            <v>0</v>
          </cell>
        </row>
      </sheetData>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B16"/>
  <sheetViews>
    <sheetView showGridLines="0" workbookViewId="0">
      <selection activeCell="D6" sqref="D6"/>
    </sheetView>
  </sheetViews>
  <sheetFormatPr defaultRowHeight="12.75" x14ac:dyDescent="0.2"/>
  <cols>
    <col min="2" max="2" width="28.140625" customWidth="1"/>
  </cols>
  <sheetData>
    <row r="4" spans="2:2" x14ac:dyDescent="0.2">
      <c r="B4" s="133" t="s">
        <v>215</v>
      </c>
    </row>
    <row r="6" spans="2:2" x14ac:dyDescent="0.2">
      <c r="B6" s="125" t="s">
        <v>211</v>
      </c>
    </row>
    <row r="7" spans="2:2" x14ac:dyDescent="0.2">
      <c r="B7" s="126" t="s">
        <v>212</v>
      </c>
    </row>
    <row r="8" spans="2:2" x14ac:dyDescent="0.2">
      <c r="B8" s="130" t="s">
        <v>213</v>
      </c>
    </row>
    <row r="9" spans="2:2" x14ac:dyDescent="0.2">
      <c r="B9" s="167" t="s">
        <v>249</v>
      </c>
    </row>
    <row r="12" spans="2:2" x14ac:dyDescent="0.2">
      <c r="B12" s="133" t="s">
        <v>216</v>
      </c>
    </row>
    <row r="14" spans="2:2" x14ac:dyDescent="0.2">
      <c r="B14" s="129" t="s">
        <v>217</v>
      </c>
    </row>
    <row r="15" spans="2:2" x14ac:dyDescent="0.2">
      <c r="B15" s="129" t="s">
        <v>218</v>
      </c>
    </row>
    <row r="16" spans="2:2" x14ac:dyDescent="0.2">
      <c r="B16" s="129" t="s">
        <v>219</v>
      </c>
    </row>
  </sheetData>
  <pageMargins left="0.7" right="0.7" top="0.75" bottom="0.75" header="0.3" footer="0.3"/>
  <pageSetup orientation="portrait" horizontalDpi="4294967292" verticalDpi="4294967292"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M60"/>
  <sheetViews>
    <sheetView showGridLines="0" zoomScaleNormal="100" workbookViewId="0">
      <selection activeCell="I19" sqref="I19:I20"/>
    </sheetView>
  </sheetViews>
  <sheetFormatPr defaultRowHeight="12.75" x14ac:dyDescent="0.2"/>
  <cols>
    <col min="1" max="1" width="10.28515625" style="22" customWidth="1"/>
    <col min="2" max="3" width="9.140625" style="22"/>
    <col min="4" max="5" width="11.7109375" style="22" customWidth="1"/>
    <col min="6" max="7" width="13.5703125" style="22" bestFit="1" customWidth="1"/>
    <col min="8" max="8" width="14.7109375" style="22" customWidth="1"/>
    <col min="9" max="10" width="11.7109375" style="22" customWidth="1"/>
    <col min="11" max="16384" width="9.140625" style="22"/>
  </cols>
  <sheetData>
    <row r="1" spans="1:13" x14ac:dyDescent="0.2">
      <c r="A1" s="19"/>
      <c r="B1" s="20"/>
      <c r="C1" s="20"/>
      <c r="D1" s="20"/>
      <c r="E1" s="20"/>
      <c r="F1" s="20"/>
      <c r="G1" s="20"/>
      <c r="H1" s="20"/>
      <c r="I1" s="20"/>
      <c r="J1" s="21"/>
    </row>
    <row r="2" spans="1:13" x14ac:dyDescent="0.2">
      <c r="A2" s="23" t="s">
        <v>0</v>
      </c>
      <c r="B2" s="24">
        <v>26</v>
      </c>
      <c r="C2" s="1"/>
      <c r="D2" s="1"/>
      <c r="E2" s="1"/>
      <c r="F2" s="1"/>
      <c r="G2" s="1"/>
      <c r="H2" s="242" t="s">
        <v>412</v>
      </c>
      <c r="I2" s="170" t="s">
        <v>344</v>
      </c>
      <c r="J2" s="25"/>
    </row>
    <row r="3" spans="1:13" x14ac:dyDescent="0.2">
      <c r="A3" s="23"/>
      <c r="B3" s="1"/>
      <c r="C3" s="1"/>
      <c r="D3" s="1"/>
      <c r="E3" s="1"/>
      <c r="F3" s="1"/>
      <c r="G3" s="1"/>
      <c r="H3" s="163"/>
      <c r="I3" s="1"/>
      <c r="J3" s="25"/>
    </row>
    <row r="4" spans="1:13" x14ac:dyDescent="0.2">
      <c r="A4" s="23" t="s">
        <v>1</v>
      </c>
      <c r="B4" s="1"/>
      <c r="C4" s="1"/>
      <c r="D4" s="231" t="s">
        <v>310</v>
      </c>
      <c r="E4" s="1"/>
      <c r="F4" s="1"/>
      <c r="G4" s="1"/>
      <c r="H4" s="1"/>
      <c r="I4" s="1"/>
      <c r="J4" s="25"/>
    </row>
    <row r="5" spans="1:13" x14ac:dyDescent="0.2">
      <c r="A5" s="26" t="s">
        <v>2</v>
      </c>
      <c r="B5" s="27"/>
      <c r="C5" s="27"/>
      <c r="D5" s="232" t="s">
        <v>311</v>
      </c>
      <c r="E5" s="27"/>
      <c r="F5" s="27"/>
      <c r="G5" s="27"/>
      <c r="H5" s="27"/>
      <c r="I5" s="27"/>
      <c r="J5" s="28"/>
    </row>
    <row r="6" spans="1:13" x14ac:dyDescent="0.2">
      <c r="A6" s="23"/>
      <c r="B6" s="1"/>
      <c r="C6" s="1"/>
      <c r="D6" s="1"/>
      <c r="E6" s="1"/>
      <c r="F6" s="1"/>
      <c r="G6" s="1"/>
      <c r="H6" s="1"/>
      <c r="I6" s="1"/>
      <c r="J6" s="25"/>
      <c r="L6" s="73"/>
      <c r="M6" s="169"/>
    </row>
    <row r="7" spans="1:13" x14ac:dyDescent="0.2">
      <c r="A7" s="301" t="s">
        <v>117</v>
      </c>
      <c r="B7" s="296"/>
      <c r="C7" s="296"/>
      <c r="D7" s="296"/>
      <c r="E7" s="296"/>
      <c r="F7" s="296"/>
      <c r="G7" s="296"/>
      <c r="H7" s="296"/>
      <c r="I7" s="296"/>
      <c r="J7" s="302"/>
    </row>
    <row r="8" spans="1:13" x14ac:dyDescent="0.2">
      <c r="A8" s="303" t="s">
        <v>118</v>
      </c>
      <c r="B8" s="271"/>
      <c r="C8" s="271"/>
      <c r="D8" s="271"/>
      <c r="E8" s="271"/>
      <c r="F8" s="271"/>
      <c r="G8" s="271"/>
      <c r="H8" s="271"/>
      <c r="I8" s="271"/>
      <c r="J8" s="304"/>
    </row>
    <row r="9" spans="1:13" x14ac:dyDescent="0.2">
      <c r="A9" s="305" t="s">
        <v>119</v>
      </c>
      <c r="B9" s="271"/>
      <c r="C9" s="271"/>
      <c r="D9" s="271"/>
      <c r="E9" s="271"/>
      <c r="F9" s="271"/>
      <c r="G9" s="271"/>
      <c r="H9" s="271"/>
      <c r="I9" s="271"/>
      <c r="J9" s="304"/>
    </row>
    <row r="10" spans="1:13" x14ac:dyDescent="0.2">
      <c r="A10" s="23"/>
      <c r="B10" s="1"/>
      <c r="C10" s="1"/>
      <c r="D10" s="1"/>
      <c r="E10" s="1"/>
      <c r="F10" s="1"/>
      <c r="G10" s="1"/>
      <c r="H10" s="1"/>
      <c r="I10" s="1"/>
      <c r="J10" s="25"/>
    </row>
    <row r="11" spans="1:13" x14ac:dyDescent="0.2">
      <c r="A11" s="243" t="s">
        <v>379</v>
      </c>
      <c r="B11" s="1"/>
      <c r="C11" s="1"/>
      <c r="D11" s="1"/>
      <c r="E11" s="1"/>
      <c r="F11" s="1"/>
      <c r="G11" s="1"/>
      <c r="H11" s="1"/>
      <c r="I11" s="1"/>
      <c r="J11" s="25"/>
    </row>
    <row r="12" spans="1:13" x14ac:dyDescent="0.2">
      <c r="A12" s="23"/>
      <c r="B12" s="1"/>
      <c r="C12" s="1"/>
      <c r="D12" s="1"/>
      <c r="E12" s="1"/>
      <c r="F12" s="1"/>
      <c r="G12" s="1"/>
      <c r="H12" s="1"/>
      <c r="I12" s="1"/>
      <c r="J12" s="25"/>
    </row>
    <row r="13" spans="1:13" x14ac:dyDescent="0.2">
      <c r="A13" s="165"/>
      <c r="B13" s="1"/>
      <c r="C13" s="1"/>
      <c r="D13" s="1"/>
      <c r="E13" s="1"/>
      <c r="F13" s="1"/>
      <c r="G13" s="1"/>
      <c r="H13" s="1"/>
      <c r="I13" s="1"/>
      <c r="J13" s="25"/>
    </row>
    <row r="14" spans="1:13" x14ac:dyDescent="0.2">
      <c r="A14" s="23"/>
      <c r="B14" s="1"/>
      <c r="C14" s="1"/>
      <c r="D14" s="1"/>
      <c r="E14" s="1"/>
      <c r="F14" s="1"/>
      <c r="G14" s="1"/>
      <c r="H14" s="1"/>
      <c r="I14" s="1"/>
      <c r="J14" s="25"/>
    </row>
    <row r="15" spans="1:13" x14ac:dyDescent="0.2">
      <c r="A15" s="23"/>
      <c r="B15" s="5"/>
      <c r="C15" s="5"/>
      <c r="D15" s="306" t="s">
        <v>120</v>
      </c>
      <c r="E15" s="307"/>
      <c r="F15" s="307"/>
      <c r="G15" s="307"/>
      <c r="H15" s="307"/>
      <c r="I15" s="307"/>
      <c r="J15" s="308"/>
    </row>
    <row r="16" spans="1:13" x14ac:dyDescent="0.2">
      <c r="A16" s="33" t="s">
        <v>121</v>
      </c>
      <c r="B16" s="10"/>
      <c r="C16" s="34"/>
      <c r="D16" s="38" t="s">
        <v>61</v>
      </c>
      <c r="E16" s="38" t="s">
        <v>62</v>
      </c>
      <c r="F16" s="38" t="s">
        <v>63</v>
      </c>
      <c r="G16" s="38" t="s">
        <v>64</v>
      </c>
      <c r="H16" s="38" t="s">
        <v>250</v>
      </c>
      <c r="I16" s="38" t="s">
        <v>65</v>
      </c>
      <c r="J16" s="38"/>
    </row>
    <row r="17" spans="1:10" x14ac:dyDescent="0.2">
      <c r="A17" s="35" t="s">
        <v>122</v>
      </c>
      <c r="B17" s="13"/>
      <c r="C17" s="36"/>
      <c r="D17" s="38"/>
      <c r="E17" s="38"/>
      <c r="F17" s="38"/>
      <c r="G17" s="38"/>
      <c r="H17" s="38"/>
      <c r="I17" s="38"/>
      <c r="J17" s="38"/>
    </row>
    <row r="18" spans="1:10" x14ac:dyDescent="0.2">
      <c r="A18" s="35" t="s">
        <v>123</v>
      </c>
      <c r="B18" s="13"/>
      <c r="C18" s="36"/>
      <c r="D18" s="118" t="s">
        <v>493</v>
      </c>
      <c r="E18" s="118" t="s">
        <v>494</v>
      </c>
      <c r="F18" s="118" t="s">
        <v>495</v>
      </c>
      <c r="G18" s="253" t="s">
        <v>496</v>
      </c>
      <c r="H18" s="118" t="s">
        <v>497</v>
      </c>
      <c r="I18" s="118" t="s">
        <v>498</v>
      </c>
      <c r="J18" s="38"/>
    </row>
    <row r="19" spans="1:10" x14ac:dyDescent="0.2">
      <c r="A19" s="35" t="s">
        <v>124</v>
      </c>
      <c r="B19" s="13"/>
      <c r="C19" s="36"/>
      <c r="D19" s="118" t="s">
        <v>493</v>
      </c>
      <c r="E19" s="118" t="s">
        <v>494</v>
      </c>
      <c r="F19" s="118" t="s">
        <v>495</v>
      </c>
      <c r="G19" s="253" t="s">
        <v>496</v>
      </c>
      <c r="H19" s="118" t="s">
        <v>497</v>
      </c>
      <c r="I19" s="118" t="s">
        <v>498</v>
      </c>
      <c r="J19" s="38"/>
    </row>
    <row r="20" spans="1:10" x14ac:dyDescent="0.2">
      <c r="A20" s="43" t="s">
        <v>125</v>
      </c>
      <c r="B20" s="44"/>
      <c r="C20" s="45"/>
      <c r="D20" s="118" t="s">
        <v>493</v>
      </c>
      <c r="E20" s="118" t="s">
        <v>494</v>
      </c>
      <c r="F20" s="118" t="s">
        <v>495</v>
      </c>
      <c r="G20" s="253" t="s">
        <v>496</v>
      </c>
      <c r="H20" s="118" t="s">
        <v>497</v>
      </c>
      <c r="I20" s="118" t="s">
        <v>498</v>
      </c>
      <c r="J20" s="38"/>
    </row>
    <row r="21" spans="1:10" x14ac:dyDescent="0.2">
      <c r="A21" s="37" t="s">
        <v>126</v>
      </c>
      <c r="B21" s="13"/>
      <c r="C21" s="36"/>
      <c r="D21" s="1"/>
      <c r="E21" s="1"/>
      <c r="F21" s="1"/>
      <c r="G21" s="1"/>
      <c r="H21" s="1"/>
      <c r="I21" s="1"/>
      <c r="J21" s="25"/>
    </row>
    <row r="22" spans="1:10" x14ac:dyDescent="0.2">
      <c r="A22" s="35" t="s">
        <v>72</v>
      </c>
      <c r="B22" s="13"/>
      <c r="C22" s="36"/>
      <c r="D22" s="38"/>
      <c r="E22" s="38"/>
      <c r="F22" s="38"/>
      <c r="G22" s="38"/>
      <c r="H22" s="38"/>
      <c r="I22" s="38"/>
      <c r="J22" s="38"/>
    </row>
    <row r="23" spans="1:10" x14ac:dyDescent="0.2">
      <c r="A23" s="35" t="s">
        <v>73</v>
      </c>
      <c r="B23" s="13"/>
      <c r="C23" s="36"/>
      <c r="D23" s="38"/>
      <c r="E23" s="38"/>
      <c r="F23" s="38"/>
      <c r="G23" s="38"/>
      <c r="H23" s="38"/>
      <c r="I23" s="38"/>
      <c r="J23" s="38"/>
    </row>
    <row r="24" spans="1:10" x14ac:dyDescent="0.2">
      <c r="A24" s="35" t="s">
        <v>127</v>
      </c>
      <c r="B24" s="13"/>
      <c r="C24" s="36"/>
      <c r="D24" s="38"/>
      <c r="E24" s="38"/>
      <c r="F24" s="38"/>
      <c r="G24" s="38"/>
      <c r="H24" s="38"/>
      <c r="I24" s="38"/>
      <c r="J24" s="38"/>
    </row>
    <row r="25" spans="1:10" x14ac:dyDescent="0.2">
      <c r="A25" s="35" t="s">
        <v>75</v>
      </c>
      <c r="B25" s="13"/>
      <c r="C25" s="36"/>
      <c r="D25" s="38"/>
      <c r="E25" s="38"/>
      <c r="F25" s="38"/>
      <c r="G25" s="38"/>
      <c r="H25" s="38"/>
      <c r="I25" s="38"/>
      <c r="J25" s="38"/>
    </row>
    <row r="26" spans="1:10" x14ac:dyDescent="0.2">
      <c r="A26" s="23"/>
      <c r="B26" s="1"/>
      <c r="C26" s="1"/>
      <c r="D26" s="1"/>
      <c r="E26" s="1"/>
      <c r="F26" s="1"/>
      <c r="G26" s="1"/>
      <c r="H26" s="1"/>
      <c r="I26" s="1"/>
      <c r="J26" s="25"/>
    </row>
    <row r="27" spans="1:10" x14ac:dyDescent="0.2">
      <c r="A27" s="23"/>
      <c r="B27" s="1"/>
      <c r="C27" s="1"/>
      <c r="D27" s="1"/>
      <c r="E27" s="1"/>
      <c r="F27" s="1"/>
      <c r="G27" s="1"/>
      <c r="H27" s="1"/>
      <c r="I27" s="1"/>
      <c r="J27" s="25"/>
    </row>
    <row r="28" spans="1:10" x14ac:dyDescent="0.2">
      <c r="A28" s="39" t="s">
        <v>128</v>
      </c>
      <c r="B28" s="11" t="s">
        <v>129</v>
      </c>
      <c r="C28" s="1"/>
      <c r="D28" s="1"/>
      <c r="E28" s="1"/>
      <c r="F28" s="1"/>
      <c r="G28" s="1"/>
      <c r="H28" s="1"/>
      <c r="I28" s="1"/>
      <c r="J28" s="25"/>
    </row>
    <row r="29" spans="1:10" x14ac:dyDescent="0.2">
      <c r="A29" s="39"/>
      <c r="B29" s="11" t="s">
        <v>130</v>
      </c>
      <c r="C29" s="1"/>
      <c r="D29" s="1"/>
      <c r="E29" s="1"/>
      <c r="F29" s="1"/>
      <c r="G29" s="1"/>
      <c r="H29" s="1"/>
      <c r="I29" s="1"/>
      <c r="J29" s="25"/>
    </row>
    <row r="30" spans="1:10" x14ac:dyDescent="0.2">
      <c r="A30" s="39"/>
      <c r="B30" s="11" t="s">
        <v>131</v>
      </c>
      <c r="C30" s="1"/>
      <c r="D30" s="1"/>
      <c r="E30" s="1"/>
      <c r="F30" s="1"/>
      <c r="G30" s="1"/>
      <c r="H30" s="1"/>
      <c r="I30" s="1"/>
      <c r="J30" s="25"/>
    </row>
    <row r="31" spans="1:10" x14ac:dyDescent="0.2">
      <c r="A31" s="39"/>
      <c r="B31" s="11" t="s">
        <v>132</v>
      </c>
      <c r="C31" s="1"/>
      <c r="D31" s="1"/>
      <c r="E31" s="1"/>
      <c r="F31" s="1"/>
      <c r="G31" s="1"/>
      <c r="H31" s="1"/>
      <c r="I31" s="1"/>
      <c r="J31" s="25"/>
    </row>
    <row r="32" spans="1:10" x14ac:dyDescent="0.2">
      <c r="A32" s="39"/>
      <c r="B32" s="11"/>
      <c r="C32" s="1"/>
      <c r="D32" s="1"/>
      <c r="E32" s="1"/>
      <c r="F32" s="1"/>
      <c r="G32" s="1"/>
      <c r="H32" s="1"/>
      <c r="I32" s="1"/>
      <c r="J32" s="25"/>
    </row>
    <row r="33" spans="1:12" x14ac:dyDescent="0.2">
      <c r="A33" s="46" t="s">
        <v>77</v>
      </c>
      <c r="B33" s="47" t="s">
        <v>133</v>
      </c>
      <c r="C33" s="29"/>
      <c r="D33" s="29"/>
      <c r="E33" s="29"/>
      <c r="F33" s="29"/>
      <c r="G33" s="29"/>
      <c r="H33" s="29"/>
      <c r="I33" s="29"/>
      <c r="J33" s="30"/>
    </row>
    <row r="34" spans="1:12" x14ac:dyDescent="0.2">
      <c r="A34" s="39"/>
      <c r="B34" s="11" t="s">
        <v>114</v>
      </c>
      <c r="C34" s="1"/>
      <c r="D34" s="1"/>
      <c r="E34" s="1"/>
      <c r="F34" s="1"/>
      <c r="G34" s="1"/>
      <c r="H34" s="1"/>
      <c r="I34" s="1"/>
      <c r="J34" s="25"/>
    </row>
    <row r="35" spans="1:12" x14ac:dyDescent="0.2">
      <c r="A35" s="39"/>
      <c r="B35" s="11"/>
      <c r="C35" s="1"/>
      <c r="D35" s="1"/>
      <c r="E35" s="1"/>
      <c r="F35" s="1"/>
      <c r="G35" s="1"/>
      <c r="H35" s="1"/>
      <c r="I35" s="1"/>
      <c r="J35" s="25"/>
    </row>
    <row r="36" spans="1:12" x14ac:dyDescent="0.2">
      <c r="A36" s="39" t="s">
        <v>78</v>
      </c>
      <c r="B36" s="152" t="s">
        <v>442</v>
      </c>
      <c r="C36" s="1"/>
      <c r="D36" s="1"/>
      <c r="E36" s="1"/>
      <c r="F36" s="1"/>
      <c r="G36" s="1"/>
      <c r="H36" s="1"/>
      <c r="I36" s="1"/>
      <c r="J36" s="25"/>
      <c r="L36" s="151"/>
    </row>
    <row r="37" spans="1:12" x14ac:dyDescent="0.2">
      <c r="A37" s="39"/>
      <c r="B37" s="11"/>
      <c r="C37" s="1"/>
      <c r="D37" s="1"/>
      <c r="E37" s="1"/>
      <c r="F37" s="1"/>
      <c r="G37" s="1"/>
      <c r="H37" s="1"/>
      <c r="I37" s="1"/>
      <c r="J37" s="25"/>
    </row>
    <row r="38" spans="1:12" x14ac:dyDescent="0.2">
      <c r="A38" s="41" t="s">
        <v>79</v>
      </c>
      <c r="B38" s="47" t="s">
        <v>413</v>
      </c>
      <c r="C38" s="1"/>
      <c r="D38" s="1"/>
      <c r="E38" s="1"/>
      <c r="F38" s="1"/>
      <c r="G38" s="1"/>
      <c r="H38" s="1"/>
      <c r="I38" s="1"/>
      <c r="J38" s="25"/>
    </row>
    <row r="39" spans="1:12" x14ac:dyDescent="0.2">
      <c r="A39" s="39"/>
      <c r="B39" s="11"/>
      <c r="C39" s="1"/>
      <c r="D39" s="1"/>
      <c r="E39" s="1"/>
      <c r="F39" s="1"/>
      <c r="G39" s="1"/>
      <c r="H39" s="1"/>
      <c r="I39" s="1"/>
      <c r="J39" s="25"/>
    </row>
    <row r="40" spans="1:12" x14ac:dyDescent="0.2">
      <c r="A40" s="39"/>
      <c r="B40" s="11"/>
      <c r="C40" s="1"/>
      <c r="D40" s="1"/>
      <c r="E40" s="1"/>
      <c r="F40" s="1"/>
      <c r="G40" s="1"/>
      <c r="H40" s="1"/>
      <c r="I40" s="1"/>
      <c r="J40" s="25"/>
    </row>
    <row r="41" spans="1:12" x14ac:dyDescent="0.2">
      <c r="A41" s="39"/>
      <c r="B41" s="11"/>
      <c r="C41" s="1"/>
      <c r="D41" s="1"/>
      <c r="E41" s="1"/>
      <c r="F41" s="1"/>
      <c r="G41" s="1"/>
      <c r="H41" s="1"/>
      <c r="I41" s="1"/>
      <c r="J41" s="25"/>
    </row>
    <row r="42" spans="1:12" x14ac:dyDescent="0.2">
      <c r="A42" s="42"/>
      <c r="B42" s="11"/>
      <c r="C42" s="1"/>
      <c r="D42" s="1"/>
      <c r="E42" s="1"/>
      <c r="F42" s="1"/>
      <c r="G42" s="1"/>
      <c r="H42" s="1"/>
      <c r="I42" s="1"/>
      <c r="J42" s="25"/>
    </row>
    <row r="43" spans="1:12" x14ac:dyDescent="0.2">
      <c r="A43" s="39"/>
      <c r="B43" s="11"/>
      <c r="C43" s="1"/>
      <c r="D43" s="1"/>
      <c r="E43" s="1"/>
      <c r="F43" s="1"/>
      <c r="G43" s="1"/>
      <c r="H43" s="1"/>
      <c r="I43" s="1"/>
      <c r="J43" s="25"/>
    </row>
    <row r="44" spans="1:12" x14ac:dyDescent="0.2">
      <c r="A44" s="39" t="s">
        <v>115</v>
      </c>
      <c r="B44" s="11"/>
      <c r="C44" s="1"/>
      <c r="D44" s="1"/>
      <c r="E44" s="1"/>
      <c r="F44" s="1"/>
      <c r="G44" s="1"/>
      <c r="H44" s="1"/>
      <c r="I44" s="1"/>
      <c r="J44" s="25"/>
    </row>
    <row r="45" spans="1:12" x14ac:dyDescent="0.2">
      <c r="A45" s="39"/>
      <c r="B45" s="11"/>
      <c r="C45" s="1"/>
      <c r="D45" s="1"/>
      <c r="E45" s="1"/>
      <c r="F45" s="1"/>
      <c r="G45" s="1"/>
      <c r="H45" s="1"/>
      <c r="I45" s="1"/>
      <c r="J45" s="25"/>
    </row>
    <row r="46" spans="1:12" x14ac:dyDescent="0.2">
      <c r="A46" s="39"/>
      <c r="B46" s="310" t="s">
        <v>441</v>
      </c>
      <c r="C46" s="294"/>
      <c r="D46" s="294"/>
      <c r="E46" s="294"/>
      <c r="F46" s="294"/>
      <c r="G46" s="294"/>
      <c r="H46" s="294"/>
      <c r="I46" s="294"/>
      <c r="J46" s="25"/>
      <c r="L46" s="158"/>
    </row>
    <row r="47" spans="1:12" x14ac:dyDescent="0.2">
      <c r="A47" s="39"/>
      <c r="B47" s="294"/>
      <c r="C47" s="294"/>
      <c r="D47" s="294"/>
      <c r="E47" s="294"/>
      <c r="F47" s="294"/>
      <c r="G47" s="294"/>
      <c r="H47" s="294"/>
      <c r="I47" s="294"/>
      <c r="J47" s="25"/>
    </row>
    <row r="48" spans="1:12" x14ac:dyDescent="0.2">
      <c r="A48" s="23"/>
      <c r="B48" s="1"/>
      <c r="C48" s="1"/>
      <c r="D48" s="1"/>
      <c r="E48" s="1"/>
      <c r="F48" s="1"/>
      <c r="G48" s="1"/>
      <c r="H48" s="1"/>
      <c r="I48" s="1"/>
      <c r="J48" s="25"/>
    </row>
    <row r="49" spans="1:10" x14ac:dyDescent="0.2">
      <c r="A49" s="23"/>
      <c r="B49" s="1"/>
      <c r="C49" s="1"/>
      <c r="D49" s="1"/>
      <c r="E49" s="1"/>
      <c r="F49" s="1"/>
      <c r="G49" s="1"/>
      <c r="H49" s="1"/>
      <c r="I49" s="1"/>
      <c r="J49" s="25"/>
    </row>
    <row r="50" spans="1:10" x14ac:dyDescent="0.2">
      <c r="A50" s="23"/>
      <c r="B50" s="1"/>
      <c r="C50" s="1"/>
      <c r="D50" s="1"/>
      <c r="E50" s="1"/>
      <c r="F50" s="1"/>
      <c r="G50" s="1"/>
      <c r="H50" s="1"/>
      <c r="I50" s="1"/>
      <c r="J50" s="25"/>
    </row>
    <row r="51" spans="1:10" x14ac:dyDescent="0.2">
      <c r="A51" s="23"/>
      <c r="B51" s="1"/>
      <c r="C51" s="1"/>
      <c r="D51" s="1"/>
      <c r="E51" s="1"/>
      <c r="F51" s="1"/>
      <c r="G51" s="1"/>
      <c r="H51" s="9" t="s">
        <v>135</v>
      </c>
      <c r="I51" s="282">
        <v>42947</v>
      </c>
      <c r="J51" s="309" t="s">
        <v>136</v>
      </c>
    </row>
    <row r="52" spans="1:10" x14ac:dyDescent="0.2">
      <c r="A52" s="23"/>
      <c r="B52" s="1"/>
      <c r="C52" s="1"/>
      <c r="D52" s="1"/>
      <c r="E52" s="1"/>
      <c r="F52" s="1"/>
      <c r="G52" s="1"/>
      <c r="H52" s="1"/>
      <c r="I52" s="1"/>
      <c r="J52" s="25"/>
    </row>
    <row r="53" spans="1:10" x14ac:dyDescent="0.2">
      <c r="A53" s="26"/>
      <c r="B53" s="27"/>
      <c r="C53" s="27"/>
      <c r="D53" s="27"/>
      <c r="E53" s="27"/>
      <c r="F53" s="27"/>
      <c r="G53" s="27"/>
      <c r="H53" s="27"/>
      <c r="I53" s="27"/>
      <c r="J53" s="28"/>
    </row>
    <row r="54" spans="1:10" x14ac:dyDescent="0.2">
      <c r="A54" s="23" t="s">
        <v>95</v>
      </c>
      <c r="B54" s="1" t="str">
        <f>'Check Sheet'!$B$52</f>
        <v>Rick Waldren, Division Controller</v>
      </c>
      <c r="C54" s="1"/>
      <c r="D54" s="1"/>
      <c r="E54" s="1"/>
      <c r="F54" s="1"/>
      <c r="G54" s="1"/>
      <c r="H54" s="1"/>
      <c r="I54" s="1"/>
      <c r="J54" s="25"/>
    </row>
    <row r="55" spans="1:10" x14ac:dyDescent="0.2">
      <c r="A55" s="23"/>
      <c r="B55" s="1"/>
      <c r="C55" s="1"/>
      <c r="D55" s="1"/>
      <c r="E55" s="1"/>
      <c r="F55" s="1"/>
      <c r="G55" s="1"/>
      <c r="H55" s="1"/>
      <c r="I55" s="1"/>
      <c r="J55" s="25"/>
    </row>
    <row r="56" spans="1:10" x14ac:dyDescent="0.2">
      <c r="A56" s="26" t="s">
        <v>96</v>
      </c>
      <c r="B56" s="272">
        <v>42689</v>
      </c>
      <c r="C56" s="272">
        <v>0</v>
      </c>
      <c r="D56" s="27"/>
      <c r="E56" s="27"/>
      <c r="F56" s="27"/>
      <c r="G56" s="27"/>
      <c r="H56" s="68" t="s">
        <v>134</v>
      </c>
      <c r="I56" s="273">
        <v>42736</v>
      </c>
      <c r="J56" s="274">
        <v>0</v>
      </c>
    </row>
    <row r="57" spans="1:10" x14ac:dyDescent="0.2">
      <c r="A57" s="279" t="s">
        <v>17</v>
      </c>
      <c r="B57" s="280"/>
      <c r="C57" s="280"/>
      <c r="D57" s="280"/>
      <c r="E57" s="280"/>
      <c r="F57" s="280"/>
      <c r="G57" s="280"/>
      <c r="H57" s="280"/>
      <c r="I57" s="280"/>
      <c r="J57" s="281"/>
    </row>
    <row r="58" spans="1:10" x14ac:dyDescent="0.2">
      <c r="A58" s="23"/>
      <c r="B58" s="1"/>
      <c r="C58" s="1"/>
      <c r="D58" s="1"/>
      <c r="E58" s="1"/>
      <c r="F58" s="1"/>
      <c r="G58" s="1"/>
      <c r="H58" s="1"/>
      <c r="I58" s="1"/>
      <c r="J58" s="25"/>
    </row>
    <row r="59" spans="1:10" x14ac:dyDescent="0.2">
      <c r="A59" s="23" t="s">
        <v>18</v>
      </c>
      <c r="B59" s="1"/>
      <c r="C59" s="1"/>
      <c r="D59" s="1"/>
      <c r="E59" s="1"/>
      <c r="F59" s="1"/>
      <c r="G59" s="1"/>
      <c r="H59" s="1"/>
      <c r="I59" s="1"/>
      <c r="J59" s="25"/>
    </row>
    <row r="60" spans="1:10" x14ac:dyDescent="0.2">
      <c r="A60" s="26"/>
      <c r="B60" s="27"/>
      <c r="C60" s="27"/>
      <c r="D60" s="27"/>
      <c r="E60" s="27"/>
      <c r="F60" s="27"/>
      <c r="G60" s="27"/>
      <c r="H60" s="27"/>
      <c r="I60" s="27"/>
      <c r="J60" s="28"/>
    </row>
  </sheetData>
  <mergeCells count="9">
    <mergeCell ref="B56:C56"/>
    <mergeCell ref="I56:J56"/>
    <mergeCell ref="A57:J57"/>
    <mergeCell ref="A7:J7"/>
    <mergeCell ref="A8:J8"/>
    <mergeCell ref="A9:J9"/>
    <mergeCell ref="D15:J15"/>
    <mergeCell ref="B46:I47"/>
    <mergeCell ref="I51:J51"/>
  </mergeCells>
  <printOptions horizontalCentered="1" verticalCentered="1"/>
  <pageMargins left="0.5" right="0.5" top="0.5" bottom="0.5" header="0.5" footer="0.5"/>
  <pageSetup scale="83"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R61"/>
  <sheetViews>
    <sheetView showGridLines="0" zoomScale="80" zoomScaleNormal="80" workbookViewId="0">
      <selection activeCell="N24" sqref="N24"/>
    </sheetView>
  </sheetViews>
  <sheetFormatPr defaultRowHeight="12.75" outlineLevelCol="1" x14ac:dyDescent="0.2"/>
  <cols>
    <col min="1" max="1" width="10.28515625" style="73" customWidth="1"/>
    <col min="2" max="3" width="9.140625" style="73"/>
    <col min="4" max="7" width="12.42578125" style="73" customWidth="1"/>
    <col min="8" max="8" width="12.5703125" style="73" customWidth="1"/>
    <col min="9" max="9" width="12.42578125" style="73" hidden="1" customWidth="1" outlineLevel="1"/>
    <col min="10" max="10" width="18.28515625" style="73" customWidth="1" collapsed="1"/>
    <col min="11" max="16384" width="9.140625" style="73"/>
  </cols>
  <sheetData>
    <row r="1" spans="1:18" x14ac:dyDescent="0.2">
      <c r="A1" s="108"/>
      <c r="B1" s="107"/>
      <c r="C1" s="107"/>
      <c r="D1" s="107"/>
      <c r="E1" s="107"/>
      <c r="F1" s="107"/>
      <c r="G1" s="107"/>
      <c r="H1" s="107"/>
      <c r="I1" s="107"/>
      <c r="J1" s="106"/>
    </row>
    <row r="2" spans="1:18" x14ac:dyDescent="0.2">
      <c r="A2" s="79" t="s">
        <v>0</v>
      </c>
      <c r="B2" s="105">
        <v>26</v>
      </c>
      <c r="C2" s="78"/>
      <c r="D2" s="78"/>
      <c r="E2" s="78"/>
      <c r="F2" s="78"/>
      <c r="G2" s="103" t="s">
        <v>281</v>
      </c>
      <c r="I2" s="123"/>
      <c r="J2" s="240" t="s">
        <v>314</v>
      </c>
    </row>
    <row r="3" spans="1:18" x14ac:dyDescent="0.2">
      <c r="A3" s="79"/>
      <c r="B3" s="78"/>
      <c r="C3" s="78"/>
      <c r="D3" s="78"/>
      <c r="E3" s="78"/>
      <c r="F3" s="78"/>
      <c r="G3" s="78"/>
      <c r="H3" s="163"/>
      <c r="I3" s="78"/>
      <c r="J3" s="77"/>
    </row>
    <row r="4" spans="1:18" x14ac:dyDescent="0.2">
      <c r="A4" s="79" t="s">
        <v>1</v>
      </c>
      <c r="B4" s="78"/>
      <c r="C4" s="78"/>
      <c r="D4" s="231" t="s">
        <v>310</v>
      </c>
      <c r="E4" s="78"/>
      <c r="F4" s="78"/>
      <c r="G4" s="78"/>
      <c r="H4" s="78"/>
      <c r="I4" s="78"/>
      <c r="J4" s="77"/>
    </row>
    <row r="5" spans="1:18" x14ac:dyDescent="0.2">
      <c r="A5" s="76" t="s">
        <v>2</v>
      </c>
      <c r="B5" s="75"/>
      <c r="C5" s="75"/>
      <c r="D5" s="232" t="s">
        <v>311</v>
      </c>
      <c r="E5" s="75"/>
      <c r="F5" s="75"/>
      <c r="G5" s="75"/>
      <c r="H5" s="75"/>
      <c r="I5" s="75"/>
      <c r="J5" s="74"/>
    </row>
    <row r="6" spans="1:18" x14ac:dyDescent="0.2">
      <c r="A6" s="79"/>
      <c r="B6" s="78"/>
      <c r="C6" s="78"/>
      <c r="D6" s="78"/>
      <c r="E6" s="78"/>
      <c r="F6" s="78"/>
      <c r="G6" s="78"/>
      <c r="H6" s="78"/>
      <c r="I6" s="78"/>
      <c r="J6" s="77"/>
      <c r="M6" s="169"/>
    </row>
    <row r="7" spans="1:18" x14ac:dyDescent="0.2">
      <c r="A7" s="311" t="s">
        <v>157</v>
      </c>
      <c r="B7" s="287"/>
      <c r="C7" s="287"/>
      <c r="D7" s="287"/>
      <c r="E7" s="287"/>
      <c r="F7" s="287"/>
      <c r="G7" s="287"/>
      <c r="H7" s="287"/>
      <c r="I7" s="287"/>
      <c r="J7" s="288"/>
    </row>
    <row r="8" spans="1:18" x14ac:dyDescent="0.2">
      <c r="A8" s="312" t="s">
        <v>156</v>
      </c>
      <c r="B8" s="313"/>
      <c r="C8" s="313"/>
      <c r="D8" s="313"/>
      <c r="E8" s="313"/>
      <c r="F8" s="313"/>
      <c r="G8" s="313"/>
      <c r="H8" s="313"/>
      <c r="I8" s="313"/>
      <c r="J8" s="314"/>
    </row>
    <row r="9" spans="1:18" x14ac:dyDescent="0.2">
      <c r="A9" s="312" t="s">
        <v>155</v>
      </c>
      <c r="B9" s="313"/>
      <c r="C9" s="313"/>
      <c r="D9" s="313"/>
      <c r="E9" s="313"/>
      <c r="F9" s="313"/>
      <c r="G9" s="313"/>
      <c r="H9" s="313"/>
      <c r="I9" s="313"/>
      <c r="J9" s="314"/>
    </row>
    <row r="10" spans="1:18" x14ac:dyDescent="0.2">
      <c r="A10" s="79"/>
      <c r="B10" s="78"/>
      <c r="C10" s="78"/>
      <c r="D10" s="78"/>
      <c r="E10" s="78"/>
      <c r="F10" s="78"/>
      <c r="G10" s="78"/>
      <c r="H10" s="78"/>
      <c r="I10" s="78"/>
      <c r="J10" s="77"/>
    </row>
    <row r="11" spans="1:18" x14ac:dyDescent="0.2">
      <c r="A11" s="104" t="s">
        <v>379</v>
      </c>
      <c r="B11" s="78"/>
      <c r="C11" s="78"/>
      <c r="D11" s="78"/>
      <c r="E11" s="78"/>
      <c r="F11" s="78"/>
      <c r="G11" s="78"/>
      <c r="H11" s="78"/>
      <c r="I11" s="78"/>
      <c r="J11" s="77"/>
      <c r="L11" s="78"/>
      <c r="M11" s="78"/>
      <c r="N11" s="78"/>
      <c r="O11" s="78"/>
      <c r="P11" s="78"/>
      <c r="Q11" s="78"/>
      <c r="R11" s="78"/>
    </row>
    <row r="12" spans="1:18" x14ac:dyDescent="0.2">
      <c r="A12" s="79"/>
      <c r="B12" s="78"/>
      <c r="C12" s="78"/>
      <c r="D12" s="78"/>
      <c r="E12" s="78"/>
      <c r="F12" s="78"/>
      <c r="G12" s="78"/>
      <c r="H12" s="78"/>
      <c r="I12" s="78"/>
      <c r="J12" s="77"/>
      <c r="L12" s="78"/>
      <c r="M12" s="78"/>
      <c r="N12" s="78"/>
      <c r="O12" s="78"/>
      <c r="P12" s="78"/>
      <c r="Q12" s="78"/>
      <c r="R12" s="78"/>
    </row>
    <row r="13" spans="1:18" x14ac:dyDescent="0.2">
      <c r="A13" s="79"/>
      <c r="B13" s="103"/>
      <c r="C13" s="103"/>
      <c r="D13" s="315" t="s">
        <v>120</v>
      </c>
      <c r="E13" s="316"/>
      <c r="F13" s="316"/>
      <c r="G13" s="316"/>
      <c r="H13" s="316"/>
      <c r="I13" s="316"/>
      <c r="J13" s="317"/>
      <c r="L13" s="78"/>
      <c r="M13" s="78"/>
      <c r="N13" s="78"/>
      <c r="O13" s="78"/>
      <c r="P13" s="78"/>
      <c r="Q13" s="78"/>
      <c r="R13" s="78"/>
    </row>
    <row r="14" spans="1:18" x14ac:dyDescent="0.2">
      <c r="A14" s="102" t="s">
        <v>121</v>
      </c>
      <c r="B14" s="101"/>
      <c r="C14" s="100"/>
      <c r="D14" s="99" t="s">
        <v>154</v>
      </c>
      <c r="E14" s="99" t="s">
        <v>153</v>
      </c>
      <c r="F14" s="99" t="s">
        <v>152</v>
      </c>
      <c r="G14" s="99" t="s">
        <v>151</v>
      </c>
      <c r="H14" s="99" t="s">
        <v>150</v>
      </c>
      <c r="I14" s="99" t="s">
        <v>162</v>
      </c>
      <c r="J14" s="99" t="s">
        <v>149</v>
      </c>
      <c r="L14" s="78"/>
      <c r="M14" s="78"/>
      <c r="N14" s="78"/>
      <c r="O14" s="78"/>
      <c r="P14" s="78"/>
      <c r="Q14" s="78"/>
      <c r="R14" s="78"/>
    </row>
    <row r="15" spans="1:18" x14ac:dyDescent="0.2">
      <c r="A15" s="92" t="s">
        <v>122</v>
      </c>
      <c r="B15" s="91"/>
      <c r="C15" s="90"/>
      <c r="D15" s="233" t="s">
        <v>360</v>
      </c>
      <c r="E15" s="233" t="s">
        <v>361</v>
      </c>
      <c r="F15" s="233" t="s">
        <v>362</v>
      </c>
      <c r="G15" s="233" t="s">
        <v>363</v>
      </c>
      <c r="H15" s="233" t="s">
        <v>364</v>
      </c>
      <c r="I15" s="233" t="s">
        <v>365</v>
      </c>
      <c r="J15" s="233" t="s">
        <v>366</v>
      </c>
      <c r="L15" s="78"/>
      <c r="M15" s="78"/>
      <c r="N15" s="78"/>
      <c r="O15" s="78"/>
      <c r="P15" s="78"/>
      <c r="Q15" s="78"/>
      <c r="R15" s="78"/>
    </row>
    <row r="16" spans="1:18" x14ac:dyDescent="0.2">
      <c r="A16" s="92" t="s">
        <v>123</v>
      </c>
      <c r="B16" s="91"/>
      <c r="C16" s="90"/>
      <c r="D16" s="233" t="s">
        <v>388</v>
      </c>
      <c r="E16" s="233" t="s">
        <v>389</v>
      </c>
      <c r="F16" s="233" t="s">
        <v>390</v>
      </c>
      <c r="G16" s="233" t="s">
        <v>391</v>
      </c>
      <c r="H16" s="233" t="s">
        <v>392</v>
      </c>
      <c r="I16" s="233" t="s">
        <v>388</v>
      </c>
      <c r="J16" s="233" t="s">
        <v>393</v>
      </c>
      <c r="L16" s="78"/>
      <c r="M16" s="78"/>
      <c r="N16" s="78"/>
      <c r="O16" s="78"/>
      <c r="P16" s="78"/>
      <c r="Q16" s="78"/>
      <c r="R16" s="78"/>
    </row>
    <row r="17" spans="1:18" x14ac:dyDescent="0.2">
      <c r="A17" s="92" t="s">
        <v>124</v>
      </c>
      <c r="B17" s="91"/>
      <c r="C17" s="90"/>
      <c r="D17" s="239" t="s">
        <v>388</v>
      </c>
      <c r="E17" s="239" t="s">
        <v>389</v>
      </c>
      <c r="F17" s="239" t="s">
        <v>390</v>
      </c>
      <c r="G17" s="239" t="s">
        <v>391</v>
      </c>
      <c r="H17" s="239" t="s">
        <v>392</v>
      </c>
      <c r="I17" s="239" t="s">
        <v>388</v>
      </c>
      <c r="J17" s="239" t="s">
        <v>393</v>
      </c>
      <c r="L17" s="170"/>
      <c r="M17" s="170"/>
      <c r="N17" s="170"/>
      <c r="O17" s="170"/>
      <c r="P17" s="170"/>
      <c r="Q17" s="170"/>
      <c r="R17" s="170"/>
    </row>
    <row r="18" spans="1:18" x14ac:dyDescent="0.2">
      <c r="A18" s="98" t="s">
        <v>125</v>
      </c>
      <c r="B18" s="97"/>
      <c r="C18" s="96"/>
      <c r="D18" s="233" t="s">
        <v>394</v>
      </c>
      <c r="E18" s="233" t="s">
        <v>395</v>
      </c>
      <c r="F18" s="233" t="s">
        <v>396</v>
      </c>
      <c r="G18" s="233" t="s">
        <v>397</v>
      </c>
      <c r="H18" s="233" t="s">
        <v>398</v>
      </c>
      <c r="I18" s="233" t="s">
        <v>394</v>
      </c>
      <c r="J18" s="233" t="s">
        <v>399</v>
      </c>
      <c r="L18" s="171"/>
      <c r="M18" s="171"/>
      <c r="N18" s="171"/>
      <c r="O18" s="171"/>
      <c r="P18" s="171"/>
      <c r="Q18" s="171"/>
      <c r="R18" s="171"/>
    </row>
    <row r="19" spans="1:18" x14ac:dyDescent="0.2">
      <c r="A19" s="95" t="s">
        <v>126</v>
      </c>
      <c r="B19" s="91"/>
      <c r="C19" s="90"/>
      <c r="D19" s="94"/>
      <c r="E19" s="94"/>
      <c r="F19" s="94"/>
      <c r="G19" s="94"/>
      <c r="H19" s="94"/>
      <c r="I19" s="94"/>
      <c r="J19" s="93"/>
      <c r="L19" s="78"/>
      <c r="M19" s="78"/>
      <c r="N19" s="78"/>
      <c r="O19" s="78"/>
      <c r="P19" s="78"/>
      <c r="Q19" s="78"/>
      <c r="R19" s="78"/>
    </row>
    <row r="20" spans="1:18" x14ac:dyDescent="0.2">
      <c r="A20" s="92" t="s">
        <v>72</v>
      </c>
      <c r="B20" s="91"/>
      <c r="C20" s="90"/>
      <c r="D20" s="233" t="s">
        <v>366</v>
      </c>
      <c r="E20" s="241" t="s">
        <v>366</v>
      </c>
      <c r="F20" s="241" t="s">
        <v>366</v>
      </c>
      <c r="G20" s="241" t="s">
        <v>366</v>
      </c>
      <c r="H20" s="241" t="s">
        <v>366</v>
      </c>
      <c r="I20" s="241" t="s">
        <v>366</v>
      </c>
      <c r="J20" s="241" t="s">
        <v>366</v>
      </c>
      <c r="L20" s="78"/>
      <c r="M20" s="78"/>
      <c r="N20" s="78"/>
      <c r="O20" s="78"/>
      <c r="P20" s="78"/>
      <c r="Q20" s="78"/>
      <c r="R20" s="78"/>
    </row>
    <row r="21" spans="1:18" x14ac:dyDescent="0.2">
      <c r="A21" s="92" t="s">
        <v>73</v>
      </c>
      <c r="B21" s="91"/>
      <c r="C21" s="90"/>
      <c r="D21" s="233" t="s">
        <v>394</v>
      </c>
      <c r="E21" s="233" t="s">
        <v>395</v>
      </c>
      <c r="F21" s="233" t="s">
        <v>396</v>
      </c>
      <c r="G21" s="233" t="s">
        <v>397</v>
      </c>
      <c r="H21" s="233" t="s">
        <v>398</v>
      </c>
      <c r="I21" s="233" t="s">
        <v>394</v>
      </c>
      <c r="J21" s="233" t="s">
        <v>399</v>
      </c>
      <c r="L21" s="78"/>
      <c r="M21" s="78"/>
      <c r="N21" s="78"/>
      <c r="O21" s="78"/>
      <c r="P21" s="78"/>
      <c r="Q21" s="78"/>
      <c r="R21" s="78"/>
    </row>
    <row r="22" spans="1:18" x14ac:dyDescent="0.2">
      <c r="A22" s="92" t="s">
        <v>127</v>
      </c>
      <c r="B22" s="91"/>
      <c r="C22" s="90"/>
      <c r="D22" s="233" t="s">
        <v>367</v>
      </c>
      <c r="E22" s="233" t="s">
        <v>367</v>
      </c>
      <c r="F22" s="233" t="s">
        <v>367</v>
      </c>
      <c r="G22" s="233" t="s">
        <v>367</v>
      </c>
      <c r="H22" s="233" t="s">
        <v>368</v>
      </c>
      <c r="I22" s="233" t="s">
        <v>367</v>
      </c>
      <c r="J22" s="233" t="s">
        <v>369</v>
      </c>
      <c r="L22" s="78"/>
      <c r="M22" s="78"/>
      <c r="N22" s="78"/>
      <c r="O22" s="78"/>
      <c r="P22" s="78"/>
      <c r="Q22" s="78"/>
      <c r="R22" s="78"/>
    </row>
    <row r="23" spans="1:18" x14ac:dyDescent="0.2">
      <c r="A23" s="92" t="s">
        <v>75</v>
      </c>
      <c r="B23" s="91"/>
      <c r="C23" s="90"/>
      <c r="D23" s="89" t="s">
        <v>148</v>
      </c>
      <c r="E23" s="89" t="s">
        <v>148</v>
      </c>
      <c r="F23" s="89" t="s">
        <v>148</v>
      </c>
      <c r="G23" s="89" t="s">
        <v>148</v>
      </c>
      <c r="H23" s="89" t="s">
        <v>148</v>
      </c>
      <c r="I23" s="89" t="s">
        <v>148</v>
      </c>
      <c r="J23" s="89" t="s">
        <v>148</v>
      </c>
      <c r="L23" s="78"/>
      <c r="M23" s="78"/>
      <c r="N23" s="78"/>
      <c r="O23" s="78"/>
      <c r="P23" s="78"/>
      <c r="Q23" s="78"/>
      <c r="R23" s="78"/>
    </row>
    <row r="24" spans="1:18" x14ac:dyDescent="0.2">
      <c r="A24" s="79"/>
      <c r="B24" s="78"/>
      <c r="C24" s="78"/>
      <c r="D24" s="78"/>
      <c r="E24" s="78"/>
      <c r="F24" s="78"/>
      <c r="G24" s="78"/>
      <c r="H24" s="78"/>
      <c r="I24" s="78"/>
      <c r="J24" s="77"/>
      <c r="L24" s="78"/>
      <c r="M24" s="78"/>
      <c r="N24" s="78"/>
      <c r="O24" s="78"/>
      <c r="P24" s="78"/>
      <c r="Q24" s="78"/>
      <c r="R24" s="78"/>
    </row>
    <row r="25" spans="1:18" x14ac:dyDescent="0.2">
      <c r="A25" s="79"/>
      <c r="B25" s="78"/>
      <c r="C25" s="78"/>
      <c r="D25" s="78"/>
      <c r="E25" s="78"/>
      <c r="F25" s="78"/>
      <c r="G25" s="78"/>
      <c r="H25" s="78"/>
      <c r="I25" s="78"/>
      <c r="J25" s="77"/>
      <c r="L25" s="78"/>
      <c r="M25" s="78"/>
      <c r="N25" s="78"/>
      <c r="O25" s="78"/>
      <c r="P25" s="78"/>
      <c r="Q25" s="78"/>
      <c r="R25" s="78"/>
    </row>
    <row r="26" spans="1:18" x14ac:dyDescent="0.2">
      <c r="A26" s="82" t="s">
        <v>128</v>
      </c>
      <c r="B26" s="81" t="s">
        <v>147</v>
      </c>
      <c r="C26" s="78"/>
      <c r="D26" s="78"/>
      <c r="E26" s="78"/>
      <c r="F26" s="78"/>
      <c r="G26" s="78"/>
      <c r="H26" s="78"/>
      <c r="I26" s="78"/>
      <c r="J26" s="77"/>
    </row>
    <row r="27" spans="1:18" x14ac:dyDescent="0.2">
      <c r="A27" s="88" t="s">
        <v>146</v>
      </c>
      <c r="B27" s="81" t="s">
        <v>345</v>
      </c>
      <c r="C27" s="78"/>
      <c r="D27" s="78"/>
      <c r="E27" s="78"/>
      <c r="F27" s="78"/>
      <c r="G27" s="78"/>
      <c r="H27" s="78"/>
      <c r="I27" s="78"/>
      <c r="J27" s="77"/>
    </row>
    <row r="28" spans="1:18" x14ac:dyDescent="0.2">
      <c r="A28" s="82"/>
      <c r="B28" s="81" t="s">
        <v>358</v>
      </c>
      <c r="C28" s="78"/>
      <c r="D28" s="78"/>
      <c r="E28" s="78"/>
      <c r="F28" s="78"/>
      <c r="G28" s="78"/>
      <c r="H28" s="78"/>
      <c r="I28" s="78"/>
      <c r="J28" s="77"/>
    </row>
    <row r="29" spans="1:18" x14ac:dyDescent="0.2">
      <c r="A29" s="82"/>
      <c r="B29" s="81" t="s">
        <v>145</v>
      </c>
      <c r="C29" s="78"/>
      <c r="D29" s="78"/>
      <c r="E29" s="78"/>
      <c r="F29" s="78"/>
      <c r="G29" s="78"/>
      <c r="H29" s="78"/>
      <c r="I29" s="78"/>
      <c r="J29" s="77"/>
    </row>
    <row r="30" spans="1:18" x14ac:dyDescent="0.2">
      <c r="A30" s="82" t="s">
        <v>78</v>
      </c>
      <c r="B30" s="81" t="s">
        <v>144</v>
      </c>
      <c r="C30" s="78"/>
      <c r="D30" s="78"/>
      <c r="E30" s="78"/>
      <c r="F30" s="78"/>
      <c r="G30" s="78"/>
      <c r="H30" s="78"/>
      <c r="I30" s="78"/>
      <c r="J30" s="77"/>
    </row>
    <row r="31" spans="1:18" x14ac:dyDescent="0.2">
      <c r="A31" s="87" t="s">
        <v>116</v>
      </c>
      <c r="B31" s="84" t="s">
        <v>143</v>
      </c>
      <c r="C31" s="83"/>
      <c r="D31" s="83"/>
      <c r="E31" s="83"/>
      <c r="F31" s="83"/>
      <c r="G31" s="83"/>
      <c r="H31" s="83"/>
      <c r="I31" s="83"/>
      <c r="J31" s="86"/>
    </row>
    <row r="32" spans="1:18" x14ac:dyDescent="0.2">
      <c r="A32" s="82"/>
      <c r="B32" s="81" t="s">
        <v>142</v>
      </c>
      <c r="C32" s="78"/>
      <c r="D32" s="78"/>
      <c r="E32" s="78"/>
      <c r="F32" s="78"/>
      <c r="G32" s="78"/>
      <c r="H32" s="78"/>
      <c r="I32" s="78"/>
      <c r="J32" s="77"/>
    </row>
    <row r="33" spans="1:10" x14ac:dyDescent="0.2">
      <c r="A33" s="85"/>
      <c r="B33" s="81" t="s">
        <v>141</v>
      </c>
      <c r="C33" s="78"/>
      <c r="D33" s="78"/>
      <c r="E33" s="78"/>
      <c r="F33" s="78"/>
      <c r="G33" s="78"/>
      <c r="H33" s="78"/>
      <c r="I33" s="78"/>
      <c r="J33" s="77"/>
    </row>
    <row r="34" spans="1:10" x14ac:dyDescent="0.2">
      <c r="A34" s="82"/>
      <c r="B34" s="81" t="s">
        <v>140</v>
      </c>
      <c r="C34" s="78"/>
      <c r="D34" s="78"/>
      <c r="E34" s="78"/>
      <c r="F34" s="78"/>
      <c r="G34" s="78"/>
      <c r="H34" s="78"/>
      <c r="I34" s="78"/>
      <c r="J34" s="77"/>
    </row>
    <row r="35" spans="1:10" x14ac:dyDescent="0.2">
      <c r="A35" s="82" t="s">
        <v>116</v>
      </c>
      <c r="B35" s="81" t="s">
        <v>139</v>
      </c>
      <c r="C35" s="78"/>
      <c r="D35" s="78"/>
      <c r="E35" s="78"/>
      <c r="F35" s="78"/>
      <c r="G35" s="78"/>
      <c r="H35" s="78"/>
      <c r="I35" s="78"/>
      <c r="J35" s="77"/>
    </row>
    <row r="36" spans="1:10" x14ac:dyDescent="0.2">
      <c r="A36" s="82"/>
      <c r="B36" s="81" t="s">
        <v>138</v>
      </c>
      <c r="C36" s="78"/>
      <c r="D36" s="78"/>
      <c r="E36" s="78"/>
      <c r="F36" s="78"/>
      <c r="G36" s="78"/>
      <c r="H36" s="78"/>
      <c r="I36" s="78"/>
      <c r="J36" s="77"/>
    </row>
    <row r="37" spans="1:10" x14ac:dyDescent="0.2">
      <c r="A37" s="82"/>
      <c r="B37" s="81" t="s">
        <v>137</v>
      </c>
      <c r="C37" s="78"/>
      <c r="D37" s="78"/>
      <c r="E37" s="78"/>
      <c r="F37" s="78"/>
      <c r="G37" s="78"/>
      <c r="H37" s="78"/>
      <c r="I37" s="78"/>
      <c r="J37" s="77"/>
    </row>
    <row r="38" spans="1:10" x14ac:dyDescent="0.2">
      <c r="A38" s="82"/>
      <c r="B38" s="81"/>
      <c r="C38" s="78"/>
      <c r="D38" s="78"/>
      <c r="E38" s="78"/>
      <c r="F38" s="78"/>
      <c r="G38" s="78"/>
      <c r="H38" s="78"/>
      <c r="I38" s="78"/>
      <c r="J38" s="77"/>
    </row>
    <row r="39" spans="1:10" x14ac:dyDescent="0.2">
      <c r="A39" s="82" t="s">
        <v>79</v>
      </c>
      <c r="B39" s="47" t="s">
        <v>352</v>
      </c>
      <c r="C39" s="78"/>
      <c r="D39" s="78"/>
      <c r="E39" s="78"/>
      <c r="F39" s="78"/>
      <c r="G39" s="78"/>
      <c r="H39" s="78"/>
      <c r="I39" s="78"/>
      <c r="J39" s="77"/>
    </row>
    <row r="40" spans="1:10" x14ac:dyDescent="0.2">
      <c r="A40" s="82"/>
      <c r="B40" s="81"/>
      <c r="C40" s="78"/>
      <c r="D40" s="78"/>
      <c r="E40" s="78"/>
      <c r="F40" s="78"/>
      <c r="G40" s="78"/>
      <c r="H40" s="78"/>
      <c r="I40" s="78"/>
      <c r="J40" s="77"/>
    </row>
    <row r="41" spans="1:10" x14ac:dyDescent="0.2">
      <c r="A41" s="82" t="s">
        <v>83</v>
      </c>
      <c r="B41" s="11" t="s">
        <v>400</v>
      </c>
      <c r="C41" s="78"/>
      <c r="D41" s="78"/>
      <c r="E41" s="78"/>
      <c r="F41" s="78"/>
      <c r="G41" s="78"/>
      <c r="H41" s="78"/>
      <c r="I41" s="78"/>
      <c r="J41" s="77"/>
    </row>
    <row r="42" spans="1:10" x14ac:dyDescent="0.2">
      <c r="A42" s="82"/>
      <c r="B42" s="81"/>
      <c r="C42" s="78"/>
      <c r="D42" s="78"/>
      <c r="E42" s="78"/>
      <c r="F42" s="78"/>
      <c r="G42" s="78"/>
      <c r="H42" s="78"/>
      <c r="I42" s="78"/>
      <c r="J42" s="77"/>
    </row>
    <row r="43" spans="1:10" x14ac:dyDescent="0.2">
      <c r="A43" s="82"/>
      <c r="B43" s="81"/>
      <c r="C43" s="78"/>
      <c r="D43" s="78"/>
      <c r="E43" s="78"/>
      <c r="F43" s="78"/>
      <c r="G43" s="78"/>
      <c r="H43" s="78"/>
      <c r="I43" s="78"/>
      <c r="J43" s="77"/>
    </row>
    <row r="44" spans="1:10" x14ac:dyDescent="0.2">
      <c r="A44" s="82"/>
      <c r="B44" s="81"/>
      <c r="C44" s="78"/>
      <c r="D44" s="78"/>
      <c r="E44" s="78"/>
      <c r="F44" s="78"/>
      <c r="G44" s="78"/>
      <c r="H44" s="78"/>
      <c r="I44" s="78"/>
      <c r="J44" s="77"/>
    </row>
    <row r="45" spans="1:10" x14ac:dyDescent="0.2">
      <c r="A45" s="82" t="s">
        <v>115</v>
      </c>
      <c r="B45" s="81"/>
      <c r="C45" s="78"/>
      <c r="D45" s="78"/>
      <c r="E45" s="78"/>
      <c r="F45" s="78"/>
      <c r="G45" s="78"/>
      <c r="H45" s="78"/>
      <c r="I45" s="78"/>
      <c r="J45" s="77"/>
    </row>
    <row r="46" spans="1:10" x14ac:dyDescent="0.2">
      <c r="A46" s="81"/>
      <c r="B46" s="81"/>
      <c r="C46" s="78"/>
      <c r="D46" s="78"/>
      <c r="E46" s="78"/>
      <c r="F46" s="78"/>
      <c r="G46" s="78"/>
      <c r="H46" s="78"/>
      <c r="I46" s="78"/>
      <c r="J46" s="77"/>
    </row>
    <row r="47" spans="1:10" x14ac:dyDescent="0.2">
      <c r="B47" s="81" t="s">
        <v>253</v>
      </c>
      <c r="C47" s="78"/>
      <c r="D47" s="78"/>
      <c r="E47" s="78"/>
      <c r="F47" s="78"/>
      <c r="G47" s="78"/>
      <c r="H47" s="78"/>
      <c r="I47" s="78"/>
      <c r="J47" s="77"/>
    </row>
    <row r="48" spans="1:10" x14ac:dyDescent="0.2">
      <c r="A48" s="82"/>
      <c r="B48" s="294" t="s">
        <v>359</v>
      </c>
      <c r="C48" s="294"/>
      <c r="D48" s="294"/>
      <c r="E48" s="294"/>
      <c r="F48" s="294"/>
      <c r="G48" s="294"/>
      <c r="H48" s="294"/>
      <c r="I48" s="294"/>
      <c r="J48" s="77"/>
    </row>
    <row r="49" spans="1:10" x14ac:dyDescent="0.2">
      <c r="A49" s="82"/>
      <c r="B49" s="294"/>
      <c r="C49" s="294"/>
      <c r="D49" s="294"/>
      <c r="E49" s="294"/>
      <c r="F49" s="294"/>
      <c r="G49" s="294"/>
      <c r="H49" s="294"/>
      <c r="I49" s="294"/>
      <c r="J49" s="77"/>
    </row>
    <row r="50" spans="1:10" x14ac:dyDescent="0.2">
      <c r="A50" s="82"/>
      <c r="B50" s="81"/>
      <c r="C50" s="78"/>
      <c r="D50" s="78"/>
      <c r="E50" s="78"/>
      <c r="F50" s="78"/>
      <c r="G50" s="78"/>
      <c r="H50" s="78"/>
      <c r="I50" s="78"/>
      <c r="J50" s="77"/>
    </row>
    <row r="51" spans="1:10" x14ac:dyDescent="0.2">
      <c r="A51" s="79"/>
      <c r="B51" s="78"/>
      <c r="C51" s="78"/>
      <c r="D51" s="78"/>
      <c r="E51" s="78"/>
      <c r="F51" s="78"/>
      <c r="G51" s="78"/>
      <c r="H51" s="78"/>
      <c r="I51" s="78"/>
      <c r="J51" s="77"/>
    </row>
    <row r="52" spans="1:10" x14ac:dyDescent="0.2">
      <c r="A52" s="79"/>
      <c r="B52" s="78"/>
      <c r="C52" s="78"/>
      <c r="D52" s="78"/>
      <c r="E52" s="78"/>
      <c r="F52" s="78"/>
      <c r="G52" s="78"/>
      <c r="H52" s="80" t="s">
        <v>135</v>
      </c>
      <c r="I52" s="318">
        <v>42582</v>
      </c>
      <c r="J52" s="319" t="s">
        <v>136</v>
      </c>
    </row>
    <row r="53" spans="1:10" x14ac:dyDescent="0.2">
      <c r="A53" s="79"/>
      <c r="B53" s="78"/>
      <c r="C53" s="78"/>
      <c r="D53" s="78"/>
      <c r="E53" s="78"/>
      <c r="F53" s="78"/>
      <c r="G53" s="78"/>
      <c r="H53" s="78"/>
      <c r="I53" s="78"/>
      <c r="J53" s="77"/>
    </row>
    <row r="54" spans="1:10" x14ac:dyDescent="0.2">
      <c r="A54" s="76"/>
      <c r="B54" s="75"/>
      <c r="C54" s="75"/>
      <c r="D54" s="75"/>
      <c r="E54" s="75"/>
      <c r="F54" s="75"/>
      <c r="G54" s="75"/>
      <c r="H54" s="75"/>
      <c r="I54" s="75"/>
      <c r="J54" s="74"/>
    </row>
    <row r="55" spans="1:10" x14ac:dyDescent="0.2">
      <c r="A55" s="23" t="s">
        <v>95</v>
      </c>
      <c r="B55" s="1" t="s">
        <v>405</v>
      </c>
      <c r="C55" s="1"/>
      <c r="D55" s="78"/>
      <c r="E55" s="78"/>
      <c r="F55" s="78"/>
      <c r="G55" s="78"/>
      <c r="H55" s="78"/>
      <c r="I55" s="78"/>
      <c r="J55" s="77"/>
    </row>
    <row r="56" spans="1:10" x14ac:dyDescent="0.2">
      <c r="A56" s="23"/>
      <c r="B56" s="1"/>
      <c r="C56" s="1"/>
      <c r="D56" s="78"/>
      <c r="E56" s="78"/>
      <c r="F56" s="78"/>
      <c r="G56" s="78"/>
      <c r="H56" s="78"/>
      <c r="I56" s="78"/>
      <c r="J56" s="77"/>
    </row>
    <row r="57" spans="1:10" x14ac:dyDescent="0.2">
      <c r="A57" s="26" t="s">
        <v>96</v>
      </c>
      <c r="B57" s="272">
        <v>42228</v>
      </c>
      <c r="C57" s="272">
        <v>0</v>
      </c>
      <c r="D57" s="75"/>
      <c r="E57" s="75"/>
      <c r="F57" s="75"/>
      <c r="G57" s="75"/>
      <c r="H57" s="68" t="s">
        <v>134</v>
      </c>
      <c r="I57" s="273">
        <v>42248</v>
      </c>
      <c r="J57" s="274">
        <v>0</v>
      </c>
    </row>
    <row r="58" spans="1:10" x14ac:dyDescent="0.2">
      <c r="A58" s="283" t="s">
        <v>17</v>
      </c>
      <c r="B58" s="284"/>
      <c r="C58" s="284"/>
      <c r="D58" s="284"/>
      <c r="E58" s="284"/>
      <c r="F58" s="284"/>
      <c r="G58" s="284"/>
      <c r="H58" s="284"/>
      <c r="I58" s="284"/>
      <c r="J58" s="285"/>
    </row>
    <row r="59" spans="1:10" x14ac:dyDescent="0.2">
      <c r="A59" s="79"/>
      <c r="B59" s="78"/>
      <c r="C59" s="78"/>
      <c r="D59" s="78"/>
      <c r="E59" s="78"/>
      <c r="F59" s="78"/>
      <c r="G59" s="78"/>
      <c r="H59" s="78"/>
      <c r="I59" s="78"/>
      <c r="J59" s="77"/>
    </row>
    <row r="60" spans="1:10" x14ac:dyDescent="0.2">
      <c r="A60" s="79" t="s">
        <v>18</v>
      </c>
      <c r="B60" s="78"/>
      <c r="C60" s="78"/>
      <c r="D60" s="78"/>
      <c r="E60" s="78"/>
      <c r="F60" s="78"/>
      <c r="G60" s="78"/>
      <c r="H60" s="78"/>
      <c r="I60" s="78"/>
      <c r="J60" s="77"/>
    </row>
    <row r="61" spans="1:10" x14ac:dyDescent="0.2">
      <c r="A61" s="76"/>
      <c r="B61" s="75"/>
      <c r="C61" s="75"/>
      <c r="D61" s="75"/>
      <c r="E61" s="75"/>
      <c r="F61" s="75"/>
      <c r="G61" s="75"/>
      <c r="H61" s="75"/>
      <c r="I61" s="75"/>
      <c r="J61" s="74"/>
    </row>
  </sheetData>
  <mergeCells count="9">
    <mergeCell ref="A58:J58"/>
    <mergeCell ref="A7:J7"/>
    <mergeCell ref="A8:J8"/>
    <mergeCell ref="A9:J9"/>
    <mergeCell ref="D13:J13"/>
    <mergeCell ref="B57:C57"/>
    <mergeCell ref="I57:J57"/>
    <mergeCell ref="I52:J52"/>
    <mergeCell ref="B48:I49"/>
  </mergeCells>
  <printOptions horizontalCentered="1" verticalCentered="1"/>
  <pageMargins left="0.5" right="0.5" top="0.5" bottom="0.5" header="0.5" footer="0.5"/>
  <pageSetup scale="8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49"/>
  <sheetViews>
    <sheetView showGridLines="0" zoomScale="80" zoomScaleNormal="80" workbookViewId="0">
      <selection activeCell="N24" sqref="N24"/>
    </sheetView>
  </sheetViews>
  <sheetFormatPr defaultRowHeight="12.75" x14ac:dyDescent="0.2"/>
  <cols>
    <col min="1" max="1" width="10.28515625" style="73" customWidth="1"/>
    <col min="2" max="3" width="9.140625" style="73"/>
    <col min="4" max="10" width="12" style="73" customWidth="1"/>
    <col min="11" max="16384" width="9.140625" style="73"/>
  </cols>
  <sheetData>
    <row r="1" spans="1:13" x14ac:dyDescent="0.2">
      <c r="A1" s="108"/>
      <c r="B1" s="107"/>
      <c r="C1" s="107"/>
      <c r="D1" s="107"/>
      <c r="E1" s="107"/>
      <c r="F1" s="107"/>
      <c r="G1" s="107"/>
      <c r="H1" s="107"/>
      <c r="I1" s="107"/>
      <c r="J1" s="106"/>
    </row>
    <row r="2" spans="1:13" x14ac:dyDescent="0.2">
      <c r="A2" s="79" t="s">
        <v>0</v>
      </c>
      <c r="B2" s="105">
        <v>26</v>
      </c>
      <c r="C2" s="78"/>
      <c r="D2" s="78"/>
      <c r="E2" s="78"/>
      <c r="F2" s="78"/>
      <c r="G2" s="78"/>
      <c r="H2" s="103" t="s">
        <v>354</v>
      </c>
      <c r="I2" s="123" t="s">
        <v>279</v>
      </c>
      <c r="J2" s="77"/>
    </row>
    <row r="3" spans="1:13" x14ac:dyDescent="0.2">
      <c r="A3" s="79"/>
      <c r="B3" s="78"/>
      <c r="C3" s="78"/>
      <c r="D3" s="78"/>
      <c r="E3" s="78"/>
      <c r="F3" s="78"/>
      <c r="G3" s="78"/>
      <c r="H3" s="163"/>
      <c r="I3" s="78"/>
      <c r="J3" s="77"/>
    </row>
    <row r="4" spans="1:13" x14ac:dyDescent="0.2">
      <c r="A4" s="79" t="s">
        <v>1</v>
      </c>
      <c r="B4" s="78"/>
      <c r="C4" s="78"/>
      <c r="D4" s="237" t="s">
        <v>310</v>
      </c>
      <c r="E4" s="78"/>
      <c r="F4" s="78"/>
      <c r="G4" s="78"/>
      <c r="H4" s="78"/>
      <c r="I4" s="78"/>
      <c r="J4" s="77"/>
    </row>
    <row r="5" spans="1:13" x14ac:dyDescent="0.2">
      <c r="A5" s="76" t="s">
        <v>2</v>
      </c>
      <c r="B5" s="75"/>
      <c r="C5" s="75"/>
      <c r="D5" s="238" t="s">
        <v>311</v>
      </c>
      <c r="E5" s="75"/>
      <c r="F5" s="75"/>
      <c r="G5" s="75"/>
      <c r="H5" s="75"/>
      <c r="I5" s="75"/>
      <c r="J5" s="74"/>
    </row>
    <row r="6" spans="1:13" x14ac:dyDescent="0.2">
      <c r="A6" s="79"/>
      <c r="B6" s="78"/>
      <c r="C6" s="78"/>
      <c r="D6" s="78"/>
      <c r="E6" s="78"/>
      <c r="F6" s="78"/>
      <c r="G6" s="78"/>
      <c r="H6" s="78"/>
      <c r="I6" s="78"/>
      <c r="J6" s="77"/>
      <c r="M6" s="169"/>
    </row>
    <row r="7" spans="1:13" x14ac:dyDescent="0.2">
      <c r="A7" s="311" t="s">
        <v>164</v>
      </c>
      <c r="B7" s="287"/>
      <c r="C7" s="287"/>
      <c r="D7" s="287"/>
      <c r="E7" s="287"/>
      <c r="F7" s="287"/>
      <c r="G7" s="287"/>
      <c r="H7" s="287"/>
      <c r="I7" s="287"/>
      <c r="J7" s="288"/>
    </row>
    <row r="8" spans="1:13" x14ac:dyDescent="0.2">
      <c r="A8" s="312" t="s">
        <v>163</v>
      </c>
      <c r="B8" s="313"/>
      <c r="C8" s="313"/>
      <c r="D8" s="313"/>
      <c r="E8" s="313"/>
      <c r="F8" s="313"/>
      <c r="G8" s="313"/>
      <c r="H8" s="313"/>
      <c r="I8" s="313"/>
      <c r="J8" s="314"/>
    </row>
    <row r="9" spans="1:13" x14ac:dyDescent="0.2">
      <c r="A9" s="312" t="s">
        <v>155</v>
      </c>
      <c r="B9" s="313"/>
      <c r="C9" s="313"/>
      <c r="D9" s="313"/>
      <c r="E9" s="313"/>
      <c r="F9" s="313"/>
      <c r="G9" s="313"/>
      <c r="H9" s="313"/>
      <c r="I9" s="313"/>
      <c r="J9" s="314"/>
    </row>
    <row r="10" spans="1:13" x14ac:dyDescent="0.2">
      <c r="A10" s="79"/>
      <c r="B10" s="78"/>
      <c r="C10" s="78"/>
      <c r="D10" s="78"/>
      <c r="E10" s="78"/>
      <c r="F10" s="78"/>
      <c r="G10" s="78"/>
      <c r="H10" s="78"/>
      <c r="I10" s="78"/>
      <c r="J10" s="77"/>
    </row>
    <row r="11" spans="1:13" x14ac:dyDescent="0.2">
      <c r="A11" s="104" t="s">
        <v>379</v>
      </c>
      <c r="B11" s="78"/>
      <c r="C11" s="78"/>
      <c r="D11" s="78"/>
      <c r="E11" s="78"/>
      <c r="F11" s="78"/>
      <c r="G11" s="78"/>
      <c r="H11" s="78"/>
      <c r="I11" s="78"/>
      <c r="J11" s="77"/>
    </row>
    <row r="12" spans="1:13" x14ac:dyDescent="0.2">
      <c r="A12" s="79"/>
      <c r="B12" s="78"/>
      <c r="C12" s="78"/>
      <c r="D12" s="78"/>
      <c r="E12" s="78"/>
      <c r="F12" s="78"/>
      <c r="G12" s="78"/>
      <c r="H12" s="78"/>
      <c r="I12" s="78"/>
      <c r="J12" s="77"/>
    </row>
    <row r="13" spans="1:13" x14ac:dyDescent="0.2">
      <c r="A13" s="79"/>
      <c r="B13" s="103"/>
      <c r="C13" s="103"/>
      <c r="D13" s="315" t="s">
        <v>120</v>
      </c>
      <c r="E13" s="316"/>
      <c r="F13" s="316"/>
      <c r="G13" s="316"/>
      <c r="H13" s="316"/>
      <c r="I13" s="316"/>
      <c r="J13" s="317"/>
    </row>
    <row r="14" spans="1:13" x14ac:dyDescent="0.2">
      <c r="A14" s="102" t="s">
        <v>121</v>
      </c>
      <c r="B14" s="101"/>
      <c r="C14" s="100"/>
      <c r="D14" s="99" t="s">
        <v>154</v>
      </c>
      <c r="E14" s="99" t="s">
        <v>153</v>
      </c>
      <c r="F14" s="99" t="s">
        <v>152</v>
      </c>
      <c r="G14" s="99" t="s">
        <v>151</v>
      </c>
      <c r="H14" s="99" t="s">
        <v>150</v>
      </c>
      <c r="I14" s="99" t="s">
        <v>162</v>
      </c>
      <c r="J14" s="99" t="s">
        <v>149</v>
      </c>
    </row>
    <row r="15" spans="1:13" x14ac:dyDescent="0.2">
      <c r="A15" s="92" t="s">
        <v>123</v>
      </c>
      <c r="B15" s="91"/>
      <c r="C15" s="90"/>
      <c r="D15" s="233" t="s">
        <v>380</v>
      </c>
      <c r="E15" s="233" t="s">
        <v>381</v>
      </c>
      <c r="F15" s="233" t="s">
        <v>382</v>
      </c>
      <c r="G15" s="233" t="s">
        <v>383</v>
      </c>
      <c r="H15" s="233" t="s">
        <v>384</v>
      </c>
      <c r="I15" s="233" t="s">
        <v>385</v>
      </c>
      <c r="J15" s="233" t="s">
        <v>386</v>
      </c>
    </row>
    <row r="16" spans="1:13" x14ac:dyDescent="0.2">
      <c r="A16" s="92" t="s">
        <v>124</v>
      </c>
      <c r="B16" s="91"/>
      <c r="C16" s="90"/>
      <c r="D16" s="239" t="s">
        <v>380</v>
      </c>
      <c r="E16" s="239" t="s">
        <v>381</v>
      </c>
      <c r="F16" s="239" t="s">
        <v>382</v>
      </c>
      <c r="G16" s="239" t="s">
        <v>383</v>
      </c>
      <c r="H16" s="239" t="s">
        <v>384</v>
      </c>
      <c r="I16" s="239" t="s">
        <v>385</v>
      </c>
      <c r="J16" s="239" t="s">
        <v>386</v>
      </c>
    </row>
    <row r="17" spans="1:10" x14ac:dyDescent="0.2">
      <c r="A17" s="95" t="s">
        <v>126</v>
      </c>
      <c r="B17" s="91"/>
      <c r="C17" s="90"/>
      <c r="D17" s="78"/>
      <c r="E17" s="78"/>
      <c r="F17" s="78"/>
      <c r="G17" s="78"/>
      <c r="H17" s="78"/>
      <c r="I17" s="78"/>
      <c r="J17" s="77"/>
    </row>
    <row r="18" spans="1:10" x14ac:dyDescent="0.2">
      <c r="A18" s="92" t="s">
        <v>73</v>
      </c>
      <c r="B18" s="91"/>
      <c r="C18" s="90"/>
      <c r="D18" s="109" t="s">
        <v>148</v>
      </c>
      <c r="E18" s="109" t="s">
        <v>148</v>
      </c>
      <c r="F18" s="109" t="s">
        <v>148</v>
      </c>
      <c r="G18" s="109" t="s">
        <v>148</v>
      </c>
      <c r="H18" s="109" t="s">
        <v>148</v>
      </c>
      <c r="I18" s="109" t="s">
        <v>148</v>
      </c>
      <c r="J18" s="109" t="s">
        <v>148</v>
      </c>
    </row>
    <row r="19" spans="1:10" x14ac:dyDescent="0.2">
      <c r="A19" s="79"/>
      <c r="B19" s="78"/>
      <c r="C19" s="78"/>
      <c r="D19" s="78"/>
      <c r="E19" s="78"/>
      <c r="F19" s="78"/>
      <c r="G19" s="78"/>
      <c r="H19" s="78"/>
      <c r="I19" s="78"/>
      <c r="J19" s="77"/>
    </row>
    <row r="20" spans="1:10" x14ac:dyDescent="0.2">
      <c r="A20" s="79"/>
      <c r="B20" s="78"/>
      <c r="C20" s="78"/>
      <c r="D20" s="78"/>
      <c r="E20" s="78"/>
      <c r="F20" s="78"/>
      <c r="G20" s="78"/>
      <c r="H20" s="78"/>
      <c r="I20" s="78"/>
      <c r="J20" s="77"/>
    </row>
    <row r="21" spans="1:10" x14ac:dyDescent="0.2">
      <c r="A21" s="82" t="s">
        <v>128</v>
      </c>
      <c r="B21" s="81" t="s">
        <v>147</v>
      </c>
      <c r="C21" s="78"/>
      <c r="D21" s="78"/>
      <c r="E21" s="78"/>
      <c r="F21" s="78"/>
      <c r="G21" s="78"/>
      <c r="H21" s="78"/>
      <c r="I21" s="78"/>
      <c r="J21" s="77"/>
    </row>
    <row r="22" spans="1:10" x14ac:dyDescent="0.2">
      <c r="A22" s="88" t="s">
        <v>146</v>
      </c>
      <c r="B22" s="81" t="s">
        <v>345</v>
      </c>
      <c r="C22" s="78"/>
      <c r="D22" s="78"/>
      <c r="E22" s="78"/>
      <c r="F22" s="78"/>
      <c r="G22" s="78"/>
      <c r="H22" s="78"/>
      <c r="I22" s="78"/>
      <c r="J22" s="77"/>
    </row>
    <row r="23" spans="1:10" x14ac:dyDescent="0.2">
      <c r="A23" s="82"/>
      <c r="B23" s="81" t="s">
        <v>358</v>
      </c>
      <c r="C23" s="78"/>
      <c r="D23" s="78"/>
      <c r="E23" s="78"/>
      <c r="F23" s="78"/>
      <c r="G23" s="78"/>
      <c r="H23" s="78"/>
      <c r="I23" s="78"/>
      <c r="J23" s="77"/>
    </row>
    <row r="24" spans="1:10" x14ac:dyDescent="0.2">
      <c r="A24" s="82"/>
      <c r="B24" s="81" t="s">
        <v>161</v>
      </c>
      <c r="C24" s="78"/>
      <c r="D24" s="78"/>
      <c r="E24" s="78"/>
      <c r="F24" s="78"/>
      <c r="G24" s="78"/>
      <c r="H24" s="78"/>
      <c r="I24" s="78"/>
      <c r="J24" s="77"/>
    </row>
    <row r="25" spans="1:10" x14ac:dyDescent="0.2">
      <c r="A25" s="82" t="s">
        <v>160</v>
      </c>
      <c r="B25" s="81" t="s">
        <v>159</v>
      </c>
      <c r="C25" s="78"/>
      <c r="D25" s="78"/>
      <c r="E25" s="78"/>
      <c r="F25" s="78"/>
      <c r="G25" s="78"/>
      <c r="H25" s="78"/>
      <c r="I25" s="78"/>
      <c r="J25" s="77"/>
    </row>
    <row r="26" spans="1:10" x14ac:dyDescent="0.2">
      <c r="A26" s="87" t="s">
        <v>116</v>
      </c>
      <c r="B26" s="84" t="s">
        <v>158</v>
      </c>
      <c r="C26" s="83"/>
      <c r="D26" s="83"/>
      <c r="E26" s="83"/>
      <c r="F26" s="83"/>
      <c r="G26" s="83"/>
      <c r="H26" s="83"/>
      <c r="I26" s="83"/>
      <c r="J26" s="86" t="s">
        <v>116</v>
      </c>
    </row>
    <row r="27" spans="1:10" x14ac:dyDescent="0.2">
      <c r="A27" s="82" t="s">
        <v>79</v>
      </c>
      <c r="B27" s="47" t="s">
        <v>353</v>
      </c>
      <c r="C27" s="78"/>
      <c r="D27" s="78"/>
      <c r="E27" s="78"/>
      <c r="F27" s="78"/>
      <c r="G27" s="78"/>
      <c r="H27" s="78"/>
      <c r="I27" s="78"/>
      <c r="J27" s="77"/>
    </row>
    <row r="28" spans="1:10" x14ac:dyDescent="0.2">
      <c r="A28" s="82"/>
      <c r="B28" s="81"/>
      <c r="C28" s="78"/>
      <c r="D28" s="78"/>
      <c r="E28" s="78"/>
      <c r="F28" s="78"/>
      <c r="G28" s="78"/>
      <c r="H28" s="78"/>
      <c r="I28" s="78"/>
      <c r="J28" s="77"/>
    </row>
    <row r="29" spans="1:10" x14ac:dyDescent="0.2">
      <c r="A29" s="82" t="s">
        <v>83</v>
      </c>
      <c r="B29" s="11" t="s">
        <v>387</v>
      </c>
      <c r="C29" s="78"/>
      <c r="D29" s="78"/>
      <c r="E29" s="78"/>
      <c r="F29" s="78"/>
      <c r="G29" s="78"/>
      <c r="H29" s="78"/>
      <c r="I29" s="78"/>
      <c r="J29" s="77"/>
    </row>
    <row r="30" spans="1:10" x14ac:dyDescent="0.2">
      <c r="A30" s="79"/>
      <c r="B30" s="81"/>
      <c r="C30" s="78"/>
      <c r="D30" s="78"/>
      <c r="E30" s="78"/>
      <c r="F30" s="78"/>
      <c r="G30" s="78"/>
      <c r="H30" s="78"/>
      <c r="I30" s="78"/>
      <c r="J30" s="77"/>
    </row>
    <row r="31" spans="1:10" x14ac:dyDescent="0.2">
      <c r="A31" s="79"/>
      <c r="B31" s="78"/>
      <c r="C31" s="78"/>
      <c r="D31" s="78"/>
      <c r="E31" s="78"/>
      <c r="F31" s="78"/>
      <c r="G31" s="78"/>
      <c r="H31" s="78"/>
      <c r="I31" s="78"/>
      <c r="J31" s="77"/>
    </row>
    <row r="32" spans="1:10" x14ac:dyDescent="0.2">
      <c r="A32" s="82" t="s">
        <v>115</v>
      </c>
      <c r="B32" s="81"/>
      <c r="C32" s="78"/>
      <c r="D32" s="78"/>
      <c r="E32" s="78"/>
      <c r="F32" s="78"/>
      <c r="G32" s="78"/>
      <c r="H32" s="78"/>
      <c r="I32" s="78"/>
      <c r="J32" s="77"/>
    </row>
    <row r="33" spans="1:10" x14ac:dyDescent="0.2">
      <c r="A33" s="82"/>
      <c r="B33" s="81"/>
      <c r="C33" s="78"/>
      <c r="D33" s="83"/>
      <c r="E33" s="83"/>
      <c r="F33" s="83"/>
      <c r="G33" s="83"/>
      <c r="H33" s="78"/>
      <c r="I33" s="78"/>
      <c r="J33" s="77"/>
    </row>
    <row r="34" spans="1:10" x14ac:dyDescent="0.2">
      <c r="A34" s="82"/>
      <c r="B34" s="81" t="s">
        <v>253</v>
      </c>
      <c r="C34" s="78"/>
      <c r="D34" s="78"/>
      <c r="E34" s="78"/>
      <c r="F34" s="78"/>
      <c r="G34" s="78"/>
      <c r="H34" s="78"/>
      <c r="I34" s="78"/>
      <c r="J34" s="77"/>
    </row>
    <row r="35" spans="1:10" x14ac:dyDescent="0.2">
      <c r="A35" s="81"/>
      <c r="B35" s="81"/>
      <c r="C35" s="78"/>
      <c r="D35" s="78"/>
      <c r="E35" s="78"/>
      <c r="F35" s="78"/>
      <c r="G35" s="78"/>
      <c r="H35" s="78"/>
      <c r="I35" s="78"/>
      <c r="J35" s="77"/>
    </row>
    <row r="36" spans="1:10" x14ac:dyDescent="0.2">
      <c r="B36" s="294" t="s">
        <v>359</v>
      </c>
      <c r="C36" s="294"/>
      <c r="D36" s="294"/>
      <c r="E36" s="294"/>
      <c r="F36" s="294"/>
      <c r="G36" s="294"/>
      <c r="H36" s="294"/>
      <c r="I36" s="294"/>
      <c r="J36" s="77"/>
    </row>
    <row r="37" spans="1:10" x14ac:dyDescent="0.2">
      <c r="A37" s="82"/>
      <c r="B37" s="294"/>
      <c r="C37" s="294"/>
      <c r="D37" s="294"/>
      <c r="E37" s="294"/>
      <c r="F37" s="294"/>
      <c r="G37" s="294"/>
      <c r="H37" s="294"/>
      <c r="I37" s="294"/>
      <c r="J37" s="77"/>
    </row>
    <row r="38" spans="1:10" x14ac:dyDescent="0.2">
      <c r="A38" s="79"/>
      <c r="B38" s="78"/>
      <c r="C38" s="78"/>
      <c r="D38" s="78"/>
      <c r="E38" s="78"/>
      <c r="F38" s="78"/>
      <c r="G38" s="78"/>
      <c r="H38" s="78"/>
      <c r="I38" s="78"/>
      <c r="J38" s="77"/>
    </row>
    <row r="39" spans="1:10" x14ac:dyDescent="0.2">
      <c r="A39" s="79"/>
      <c r="B39" s="81"/>
      <c r="C39" s="78"/>
      <c r="D39" s="78"/>
      <c r="E39" s="78"/>
      <c r="F39" s="78"/>
      <c r="G39" s="78"/>
      <c r="H39" s="78"/>
      <c r="I39" s="78"/>
      <c r="J39" s="77"/>
    </row>
    <row r="40" spans="1:10" x14ac:dyDescent="0.2">
      <c r="A40" s="79"/>
      <c r="B40" s="78"/>
      <c r="C40" s="78"/>
      <c r="D40" s="78"/>
      <c r="E40" s="78"/>
      <c r="F40" s="78"/>
      <c r="G40" s="78"/>
      <c r="H40" s="80" t="s">
        <v>135</v>
      </c>
      <c r="I40" s="318">
        <v>42582</v>
      </c>
      <c r="J40" s="319" t="s">
        <v>136</v>
      </c>
    </row>
    <row r="41" spans="1:10" x14ac:dyDescent="0.2">
      <c r="A41" s="79"/>
      <c r="B41" s="78"/>
      <c r="C41" s="78"/>
      <c r="D41" s="78"/>
      <c r="E41" s="78"/>
      <c r="F41" s="78"/>
      <c r="G41" s="78"/>
      <c r="H41" s="78"/>
      <c r="I41" s="78"/>
      <c r="J41" s="77"/>
    </row>
    <row r="42" spans="1:10" x14ac:dyDescent="0.2">
      <c r="A42" s="76"/>
      <c r="B42" s="75"/>
      <c r="C42" s="75"/>
      <c r="D42" s="75"/>
      <c r="E42" s="75"/>
      <c r="F42" s="75"/>
      <c r="G42" s="75"/>
      <c r="H42" s="75"/>
      <c r="I42" s="75"/>
      <c r="J42" s="74"/>
    </row>
    <row r="43" spans="1:10" x14ac:dyDescent="0.2">
      <c r="A43" s="23" t="s">
        <v>95</v>
      </c>
      <c r="B43" s="1" t="s">
        <v>405</v>
      </c>
      <c r="C43" s="1"/>
      <c r="D43" s="78"/>
      <c r="E43" s="78"/>
      <c r="F43" s="78"/>
      <c r="G43" s="78"/>
      <c r="H43" s="78"/>
      <c r="I43" s="78"/>
      <c r="J43" s="77"/>
    </row>
    <row r="44" spans="1:10" x14ac:dyDescent="0.2">
      <c r="A44" s="23"/>
      <c r="B44" s="1"/>
      <c r="C44" s="1"/>
      <c r="D44" s="78"/>
      <c r="E44" s="78"/>
      <c r="F44" s="78"/>
      <c r="J44" s="77"/>
    </row>
    <row r="45" spans="1:10" x14ac:dyDescent="0.2">
      <c r="A45" s="26" t="s">
        <v>96</v>
      </c>
      <c r="B45" s="272">
        <v>42228</v>
      </c>
      <c r="C45" s="272">
        <v>0</v>
      </c>
      <c r="D45" s="75"/>
      <c r="E45" s="75"/>
      <c r="F45" s="75"/>
      <c r="H45" s="68" t="s">
        <v>134</v>
      </c>
      <c r="I45" s="273">
        <v>42248</v>
      </c>
      <c r="J45" s="274" t="s">
        <v>94</v>
      </c>
    </row>
    <row r="46" spans="1:10" x14ac:dyDescent="0.2">
      <c r="A46" s="283" t="s">
        <v>17</v>
      </c>
      <c r="B46" s="284"/>
      <c r="C46" s="284"/>
      <c r="D46" s="284"/>
      <c r="E46" s="284"/>
      <c r="F46" s="284"/>
      <c r="G46" s="284"/>
      <c r="H46" s="284"/>
      <c r="I46" s="284"/>
      <c r="J46" s="285"/>
    </row>
    <row r="47" spans="1:10" x14ac:dyDescent="0.2">
      <c r="A47" s="79"/>
      <c r="B47" s="78"/>
      <c r="C47" s="78"/>
      <c r="D47" s="78"/>
      <c r="E47" s="78"/>
      <c r="F47" s="78"/>
      <c r="G47" s="78"/>
      <c r="H47" s="78"/>
      <c r="I47" s="78"/>
      <c r="J47" s="77"/>
    </row>
    <row r="48" spans="1:10" x14ac:dyDescent="0.2">
      <c r="A48" s="79" t="s">
        <v>18</v>
      </c>
      <c r="B48" s="78"/>
      <c r="C48" s="78"/>
      <c r="D48" s="78"/>
      <c r="E48" s="78"/>
      <c r="F48" s="78"/>
      <c r="G48" s="78"/>
      <c r="H48" s="78"/>
      <c r="I48" s="78"/>
      <c r="J48" s="77"/>
    </row>
    <row r="49" spans="1:10" x14ac:dyDescent="0.2">
      <c r="A49" s="76"/>
      <c r="B49" s="75"/>
      <c r="C49" s="75"/>
      <c r="D49" s="75"/>
      <c r="E49" s="75"/>
      <c r="F49" s="75"/>
      <c r="G49" s="75"/>
      <c r="H49" s="75"/>
      <c r="I49" s="75"/>
      <c r="J49" s="74"/>
    </row>
  </sheetData>
  <mergeCells count="9">
    <mergeCell ref="A46:J46"/>
    <mergeCell ref="A7:J7"/>
    <mergeCell ref="A8:J8"/>
    <mergeCell ref="A9:J9"/>
    <mergeCell ref="D13:J13"/>
    <mergeCell ref="B45:C45"/>
    <mergeCell ref="I45:J45"/>
    <mergeCell ref="I40:J40"/>
    <mergeCell ref="B36:I37"/>
  </mergeCells>
  <printOptions horizontalCentered="1" verticalCentered="1"/>
  <pageMargins left="0.5" right="0.5" top="0.5" bottom="0.5" header="0.5" footer="0.5"/>
  <pageSetup scale="86"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P44"/>
  <sheetViews>
    <sheetView showGridLines="0" zoomScaleNormal="100" workbookViewId="0">
      <selection activeCell="G21" sqref="G21"/>
    </sheetView>
  </sheetViews>
  <sheetFormatPr defaultRowHeight="12.75" x14ac:dyDescent="0.2"/>
  <cols>
    <col min="1" max="2" width="9.140625" style="73"/>
    <col min="3" max="3" width="11.140625" style="73" customWidth="1"/>
    <col min="4" max="7" width="9.140625" style="73"/>
    <col min="8" max="8" width="9.85546875" style="73" customWidth="1"/>
    <col min="9" max="9" width="11" style="73" customWidth="1"/>
    <col min="10" max="10" width="10" style="73" customWidth="1"/>
    <col min="11" max="16384" width="9.140625" style="73"/>
  </cols>
  <sheetData>
    <row r="1" spans="1:16" x14ac:dyDescent="0.2">
      <c r="A1" s="108"/>
      <c r="B1" s="107"/>
      <c r="C1" s="107"/>
      <c r="D1" s="107"/>
      <c r="E1" s="107"/>
      <c r="F1" s="107"/>
      <c r="G1" s="107"/>
      <c r="H1" s="107"/>
      <c r="I1" s="107"/>
      <c r="J1" s="106"/>
    </row>
    <row r="2" spans="1:16" x14ac:dyDescent="0.2">
      <c r="A2" s="79" t="s">
        <v>0</v>
      </c>
      <c r="B2" s="105">
        <v>26</v>
      </c>
      <c r="C2" s="78"/>
      <c r="D2" s="78"/>
      <c r="E2" s="78"/>
      <c r="F2" s="78"/>
      <c r="G2" s="78"/>
      <c r="H2" s="103" t="s">
        <v>407</v>
      </c>
      <c r="I2" s="123" t="s">
        <v>315</v>
      </c>
      <c r="J2" s="77"/>
    </row>
    <row r="3" spans="1:16" x14ac:dyDescent="0.2">
      <c r="A3" s="79"/>
      <c r="B3" s="78"/>
      <c r="C3" s="78"/>
      <c r="D3" s="78"/>
      <c r="E3" s="78"/>
      <c r="F3" s="78"/>
      <c r="G3" s="78"/>
      <c r="H3" s="163"/>
      <c r="I3" s="78"/>
      <c r="J3" s="77"/>
    </row>
    <row r="4" spans="1:16" x14ac:dyDescent="0.2">
      <c r="A4" s="79" t="s">
        <v>1</v>
      </c>
      <c r="B4" s="78"/>
      <c r="C4" s="78"/>
      <c r="D4" s="231" t="s">
        <v>310</v>
      </c>
      <c r="E4" s="78"/>
      <c r="F4" s="78"/>
      <c r="G4" s="78"/>
      <c r="H4" s="78"/>
      <c r="I4" s="78"/>
      <c r="J4" s="77"/>
    </row>
    <row r="5" spans="1:16" x14ac:dyDescent="0.2">
      <c r="A5" s="76" t="s">
        <v>2</v>
      </c>
      <c r="B5" s="75"/>
      <c r="C5" s="75"/>
      <c r="D5" s="232" t="s">
        <v>311</v>
      </c>
      <c r="E5" s="75"/>
      <c r="F5" s="75"/>
      <c r="G5" s="75"/>
      <c r="H5" s="75"/>
      <c r="I5" s="75"/>
      <c r="J5" s="74"/>
    </row>
    <row r="6" spans="1:16" x14ac:dyDescent="0.2">
      <c r="A6" s="79"/>
      <c r="B6" s="78"/>
      <c r="C6" s="78"/>
      <c r="D6" s="78"/>
      <c r="E6" s="78"/>
      <c r="F6" s="78"/>
      <c r="G6" s="78"/>
      <c r="H6" s="78"/>
      <c r="I6" s="78"/>
      <c r="J6" s="77"/>
      <c r="M6" s="169"/>
    </row>
    <row r="7" spans="1:16" x14ac:dyDescent="0.2">
      <c r="A7" s="79"/>
      <c r="B7" s="78"/>
      <c r="C7" s="78"/>
      <c r="D7" s="78"/>
      <c r="E7" s="78"/>
      <c r="F7" s="78"/>
      <c r="G7" s="78"/>
      <c r="H7" s="78"/>
      <c r="I7" s="78"/>
      <c r="J7" s="77"/>
    </row>
    <row r="8" spans="1:16" x14ac:dyDescent="0.2">
      <c r="A8" s="286" t="s">
        <v>208</v>
      </c>
      <c r="B8" s="287"/>
      <c r="C8" s="287"/>
      <c r="D8" s="287"/>
      <c r="E8" s="287"/>
      <c r="F8" s="287"/>
      <c r="G8" s="287"/>
      <c r="H8" s="287"/>
      <c r="I8" s="287"/>
      <c r="J8" s="288"/>
    </row>
    <row r="9" spans="1:16" x14ac:dyDescent="0.2">
      <c r="A9" s="79"/>
      <c r="B9" s="78"/>
      <c r="C9" s="78"/>
      <c r="D9" s="78"/>
      <c r="E9" s="78"/>
      <c r="F9" s="78"/>
      <c r="G9" s="78"/>
      <c r="H9" s="78"/>
      <c r="I9" s="78"/>
      <c r="J9" s="77"/>
    </row>
    <row r="10" spans="1:16" x14ac:dyDescent="0.2">
      <c r="A10" s="79" t="s">
        <v>207</v>
      </c>
      <c r="B10" s="78"/>
      <c r="C10" s="78"/>
      <c r="D10" s="78"/>
      <c r="E10" s="78"/>
      <c r="F10" s="78"/>
      <c r="G10" s="78"/>
      <c r="H10" s="78"/>
      <c r="I10" s="78"/>
      <c r="J10" s="77"/>
    </row>
    <row r="11" spans="1:16" x14ac:dyDescent="0.2">
      <c r="A11" s="79"/>
      <c r="B11" s="78"/>
      <c r="C11" s="78"/>
      <c r="D11" s="78"/>
      <c r="E11" s="78"/>
      <c r="F11" s="78"/>
      <c r="G11" s="78"/>
      <c r="H11" s="78"/>
      <c r="I11" s="78"/>
      <c r="J11" s="77"/>
    </row>
    <row r="12" spans="1:16" x14ac:dyDescent="0.2">
      <c r="A12" s="79" t="s">
        <v>206</v>
      </c>
      <c r="B12" s="78"/>
      <c r="C12" s="78"/>
      <c r="D12" s="78"/>
      <c r="E12" s="78"/>
      <c r="F12" s="78"/>
      <c r="G12" s="78"/>
      <c r="H12" s="78"/>
      <c r="I12" s="78"/>
      <c r="J12" s="77"/>
    </row>
    <row r="13" spans="1:16" x14ac:dyDescent="0.2">
      <c r="A13" s="111"/>
      <c r="B13" s="83"/>
      <c r="C13" s="119"/>
      <c r="D13" s="120"/>
      <c r="E13" s="330" t="s">
        <v>205</v>
      </c>
      <c r="F13" s="331"/>
      <c r="G13" s="119"/>
      <c r="H13" s="120"/>
      <c r="I13" s="330" t="s">
        <v>204</v>
      </c>
      <c r="J13" s="331"/>
    </row>
    <row r="14" spans="1:16" x14ac:dyDescent="0.2">
      <c r="A14" s="79"/>
      <c r="B14" s="78"/>
      <c r="C14" s="329" t="s">
        <v>203</v>
      </c>
      <c r="D14" s="314"/>
      <c r="E14" s="329" t="s">
        <v>202</v>
      </c>
      <c r="F14" s="314"/>
      <c r="G14" s="329" t="s">
        <v>201</v>
      </c>
      <c r="H14" s="314"/>
      <c r="I14" s="329" t="s">
        <v>200</v>
      </c>
      <c r="J14" s="314"/>
    </row>
    <row r="15" spans="1:16" x14ac:dyDescent="0.2">
      <c r="A15" s="104"/>
      <c r="B15" s="78"/>
      <c r="C15" s="291" t="s">
        <v>199</v>
      </c>
      <c r="D15" s="292"/>
      <c r="E15" s="291" t="s">
        <v>199</v>
      </c>
      <c r="F15" s="292"/>
      <c r="G15" s="291" t="s">
        <v>198</v>
      </c>
      <c r="H15" s="292"/>
      <c r="I15" s="291" t="s">
        <v>197</v>
      </c>
      <c r="J15" s="292"/>
      <c r="L15" s="168"/>
      <c r="M15" s="168"/>
    </row>
    <row r="16" spans="1:16" ht="19.5" customHeight="1" x14ac:dyDescent="0.2">
      <c r="A16" s="112" t="s">
        <v>196</v>
      </c>
      <c r="B16" s="90"/>
      <c r="C16" s="326" t="s">
        <v>499</v>
      </c>
      <c r="D16" s="321" t="s">
        <v>341</v>
      </c>
      <c r="E16" s="326" t="s">
        <v>499</v>
      </c>
      <c r="F16" s="321" t="s">
        <v>341</v>
      </c>
      <c r="G16" s="320">
        <v>20.93</v>
      </c>
      <c r="H16" s="321" t="s">
        <v>341</v>
      </c>
      <c r="I16" s="320">
        <v>0.93</v>
      </c>
      <c r="J16" s="321" t="s">
        <v>341</v>
      </c>
      <c r="L16" s="168"/>
      <c r="P16" s="168"/>
    </row>
    <row r="17" spans="1:13" x14ac:dyDescent="0.2">
      <c r="A17" s="108" t="s">
        <v>194</v>
      </c>
      <c r="B17" s="106"/>
      <c r="C17" s="322"/>
      <c r="D17" s="324"/>
      <c r="E17" s="322"/>
      <c r="F17" s="327"/>
      <c r="G17" s="322"/>
      <c r="H17" s="327"/>
      <c r="I17" s="322"/>
      <c r="J17" s="327"/>
      <c r="L17" s="168"/>
      <c r="M17" s="168"/>
    </row>
    <row r="18" spans="1:13" x14ac:dyDescent="0.2">
      <c r="A18" s="121" t="s">
        <v>195</v>
      </c>
      <c r="B18" s="74"/>
      <c r="C18" s="323"/>
      <c r="D18" s="325"/>
      <c r="E18" s="323"/>
      <c r="F18" s="328"/>
      <c r="G18" s="323"/>
      <c r="H18" s="328"/>
      <c r="I18" s="323"/>
      <c r="J18" s="328"/>
      <c r="L18" s="168"/>
      <c r="M18" s="168"/>
    </row>
    <row r="19" spans="1:13" x14ac:dyDescent="0.2">
      <c r="A19" s="108" t="s">
        <v>194</v>
      </c>
      <c r="B19" s="106"/>
      <c r="C19" s="322" t="s">
        <v>499</v>
      </c>
      <c r="D19" s="327"/>
      <c r="E19" s="322" t="s">
        <v>499</v>
      </c>
      <c r="F19" s="327"/>
      <c r="G19" s="322">
        <v>20.93</v>
      </c>
      <c r="H19" s="327"/>
      <c r="I19" s="322">
        <v>0.93</v>
      </c>
      <c r="J19" s="327"/>
    </row>
    <row r="20" spans="1:13" x14ac:dyDescent="0.2">
      <c r="A20" s="121" t="s">
        <v>193</v>
      </c>
      <c r="B20" s="74"/>
      <c r="C20" s="323"/>
      <c r="D20" s="328"/>
      <c r="E20" s="323"/>
      <c r="F20" s="328"/>
      <c r="G20" s="323"/>
      <c r="H20" s="328"/>
      <c r="I20" s="323"/>
      <c r="J20" s="328"/>
    </row>
    <row r="21" spans="1:13" x14ac:dyDescent="0.2">
      <c r="A21" s="79"/>
      <c r="B21" s="78"/>
      <c r="C21" s="78"/>
      <c r="D21" s="83"/>
      <c r="E21" s="83"/>
      <c r="F21" s="83"/>
      <c r="G21" s="83"/>
      <c r="H21" s="78"/>
      <c r="I21" s="78"/>
      <c r="J21" s="77"/>
    </row>
    <row r="22" spans="1:13" x14ac:dyDescent="0.2">
      <c r="A22" s="79"/>
      <c r="B22" s="78"/>
      <c r="C22" s="78"/>
      <c r="D22" s="83"/>
      <c r="E22" s="83"/>
      <c r="F22" s="83"/>
      <c r="G22" s="83"/>
      <c r="H22" s="78"/>
      <c r="I22" s="78"/>
      <c r="J22" s="77"/>
    </row>
    <row r="23" spans="1:13" x14ac:dyDescent="0.2">
      <c r="A23" s="79"/>
      <c r="B23" s="78"/>
      <c r="C23" s="78"/>
      <c r="D23" s="83"/>
      <c r="E23" s="83"/>
      <c r="F23" s="83"/>
      <c r="G23" s="83"/>
      <c r="H23" s="78"/>
      <c r="I23" s="78"/>
      <c r="J23" s="77"/>
    </row>
    <row r="24" spans="1:13" x14ac:dyDescent="0.2">
      <c r="A24" s="79"/>
      <c r="B24" s="78"/>
      <c r="C24" s="78"/>
      <c r="D24" s="83"/>
      <c r="E24" s="83"/>
      <c r="F24" s="83"/>
      <c r="G24" s="83"/>
      <c r="H24" s="78"/>
      <c r="I24" s="78"/>
      <c r="J24" s="77"/>
    </row>
    <row r="25" spans="1:13" x14ac:dyDescent="0.2">
      <c r="A25" s="79"/>
      <c r="B25" s="78"/>
      <c r="C25" s="78"/>
      <c r="D25" s="83"/>
      <c r="E25" s="83"/>
      <c r="F25" s="83"/>
      <c r="G25" s="83"/>
      <c r="H25" s="78"/>
      <c r="I25" s="78"/>
      <c r="J25" s="77"/>
    </row>
    <row r="26" spans="1:13" x14ac:dyDescent="0.2">
      <c r="A26" s="79"/>
      <c r="B26" s="78"/>
      <c r="C26" s="78"/>
      <c r="D26" s="83"/>
      <c r="E26" s="83"/>
      <c r="F26" s="83"/>
      <c r="G26" s="83"/>
      <c r="H26" s="78"/>
      <c r="I26" s="78"/>
      <c r="J26" s="77"/>
    </row>
    <row r="27" spans="1:13" x14ac:dyDescent="0.2">
      <c r="A27" s="79"/>
      <c r="B27" s="78"/>
      <c r="C27" s="78"/>
      <c r="D27" s="83"/>
      <c r="E27" s="83"/>
      <c r="F27" s="83"/>
      <c r="G27" s="83"/>
      <c r="H27" s="78"/>
      <c r="I27" s="78"/>
      <c r="J27" s="77"/>
    </row>
    <row r="28" spans="1:13" x14ac:dyDescent="0.2">
      <c r="A28" s="79"/>
      <c r="B28" s="78"/>
      <c r="C28" s="78"/>
      <c r="D28" s="83"/>
      <c r="E28" s="83"/>
      <c r="F28" s="83"/>
      <c r="G28" s="83"/>
      <c r="H28" s="78"/>
      <c r="I28" s="78"/>
      <c r="J28" s="77"/>
    </row>
    <row r="29" spans="1:13" x14ac:dyDescent="0.2">
      <c r="A29" s="79"/>
      <c r="B29" s="78"/>
      <c r="C29" s="78"/>
      <c r="D29" s="83"/>
      <c r="E29" s="83"/>
      <c r="F29" s="83"/>
      <c r="G29" s="83"/>
      <c r="H29" s="78"/>
      <c r="I29" s="78"/>
      <c r="J29" s="77"/>
    </row>
    <row r="30" spans="1:13" x14ac:dyDescent="0.2">
      <c r="A30" s="79"/>
      <c r="B30" s="78"/>
      <c r="C30" s="78"/>
      <c r="D30" s="78"/>
      <c r="E30" s="78"/>
      <c r="F30" s="78"/>
      <c r="G30" s="78"/>
      <c r="H30" s="78"/>
      <c r="I30" s="78"/>
      <c r="J30" s="77"/>
    </row>
    <row r="31" spans="1:13" x14ac:dyDescent="0.2">
      <c r="A31" s="79"/>
      <c r="B31" s="78"/>
      <c r="C31" s="78"/>
      <c r="D31" s="78"/>
      <c r="E31" s="78"/>
      <c r="F31" s="78"/>
      <c r="G31" s="78"/>
      <c r="H31" s="78"/>
      <c r="I31" s="78"/>
      <c r="J31" s="77"/>
    </row>
    <row r="32" spans="1:13" x14ac:dyDescent="0.2">
      <c r="A32" s="79"/>
      <c r="B32" s="78"/>
      <c r="C32" s="78"/>
      <c r="D32" s="78"/>
      <c r="E32" s="78"/>
      <c r="F32" s="78"/>
      <c r="G32" s="78"/>
      <c r="H32" s="78"/>
      <c r="I32" s="78"/>
      <c r="J32" s="77"/>
    </row>
    <row r="33" spans="1:10" x14ac:dyDescent="0.2">
      <c r="A33" s="79"/>
      <c r="B33" s="78"/>
      <c r="C33" s="78"/>
      <c r="D33" s="78"/>
      <c r="E33" s="78"/>
      <c r="F33" s="78"/>
      <c r="G33" s="78"/>
      <c r="H33" s="78"/>
      <c r="I33" s="78"/>
      <c r="J33" s="77"/>
    </row>
    <row r="34" spans="1:10" x14ac:dyDescent="0.2">
      <c r="A34" s="79"/>
      <c r="B34" s="78"/>
      <c r="C34" s="78"/>
      <c r="D34" s="78"/>
      <c r="E34" s="78"/>
      <c r="F34" s="78"/>
      <c r="G34" s="78"/>
      <c r="H34" s="78"/>
      <c r="I34" s="78"/>
      <c r="J34" s="77"/>
    </row>
    <row r="35" spans="1:10" x14ac:dyDescent="0.2">
      <c r="A35" s="79"/>
      <c r="B35" s="78"/>
      <c r="C35" s="78"/>
      <c r="D35" s="78"/>
      <c r="E35" s="78"/>
      <c r="F35" s="78"/>
      <c r="G35" s="78"/>
      <c r="H35" s="78"/>
      <c r="I35" s="78"/>
      <c r="J35" s="77"/>
    </row>
    <row r="36" spans="1:10" x14ac:dyDescent="0.2">
      <c r="A36" s="76"/>
      <c r="B36" s="75"/>
      <c r="C36" s="75"/>
      <c r="D36" s="75"/>
      <c r="E36" s="75"/>
      <c r="F36" s="75"/>
      <c r="G36" s="75"/>
      <c r="H36" s="75"/>
      <c r="I36" s="75"/>
      <c r="J36" s="74"/>
    </row>
    <row r="37" spans="1:10" x14ac:dyDescent="0.2">
      <c r="A37" s="23" t="s">
        <v>95</v>
      </c>
      <c r="B37" s="1" t="str">
        <f>'Check Sheet'!$B$52</f>
        <v>Rick Waldren, Division Controller</v>
      </c>
      <c r="C37" s="1"/>
      <c r="D37" s="78"/>
      <c r="E37" s="78"/>
      <c r="F37" s="78"/>
      <c r="G37" s="78"/>
      <c r="H37" s="78"/>
      <c r="I37" s="78"/>
      <c r="J37" s="77"/>
    </row>
    <row r="38" spans="1:10" x14ac:dyDescent="0.2">
      <c r="A38" s="23"/>
      <c r="B38" s="1"/>
      <c r="C38" s="1"/>
      <c r="D38" s="78"/>
      <c r="E38" s="78"/>
      <c r="F38" s="78"/>
      <c r="J38" s="77"/>
    </row>
    <row r="39" spans="1:10" x14ac:dyDescent="0.2">
      <c r="A39" s="26" t="s">
        <v>96</v>
      </c>
      <c r="B39" s="272">
        <v>42689</v>
      </c>
      <c r="C39" s="272" t="s">
        <v>348</v>
      </c>
      <c r="D39" s="75"/>
      <c r="E39" s="75"/>
      <c r="F39" s="75"/>
      <c r="H39" s="68" t="s">
        <v>134</v>
      </c>
      <c r="I39" s="273">
        <v>42736</v>
      </c>
      <c r="J39" s="274">
        <v>0</v>
      </c>
    </row>
    <row r="40" spans="1:10" x14ac:dyDescent="0.2">
      <c r="A40" s="283" t="s">
        <v>17</v>
      </c>
      <c r="B40" s="284"/>
      <c r="C40" s="284"/>
      <c r="D40" s="284"/>
      <c r="E40" s="284"/>
      <c r="F40" s="284"/>
      <c r="G40" s="284"/>
      <c r="H40" s="284"/>
      <c r="I40" s="284"/>
      <c r="J40" s="285"/>
    </row>
    <row r="41" spans="1:10" x14ac:dyDescent="0.2">
      <c r="A41" s="76"/>
      <c r="B41" s="75"/>
      <c r="C41" s="75"/>
      <c r="D41" s="75"/>
      <c r="E41" s="75"/>
      <c r="F41" s="75"/>
      <c r="G41" s="75"/>
      <c r="H41" s="75"/>
      <c r="I41" s="75"/>
      <c r="J41" s="74"/>
    </row>
    <row r="42" spans="1:10" x14ac:dyDescent="0.2">
      <c r="A42" s="79"/>
      <c r="B42" s="78"/>
      <c r="C42" s="78"/>
      <c r="D42" s="78"/>
      <c r="E42" s="78"/>
      <c r="F42" s="78"/>
      <c r="G42" s="78"/>
      <c r="H42" s="78"/>
      <c r="I42" s="78"/>
      <c r="J42" s="77"/>
    </row>
    <row r="43" spans="1:10" x14ac:dyDescent="0.2">
      <c r="A43" s="79" t="s">
        <v>18</v>
      </c>
      <c r="B43" s="78"/>
      <c r="C43" s="78"/>
      <c r="D43" s="78"/>
      <c r="E43" s="78"/>
      <c r="F43" s="78"/>
      <c r="G43" s="78"/>
      <c r="H43" s="78"/>
      <c r="I43" s="78"/>
      <c r="J43" s="77"/>
    </row>
    <row r="44" spans="1:10" x14ac:dyDescent="0.2">
      <c r="A44" s="76"/>
      <c r="B44" s="75"/>
      <c r="C44" s="75"/>
      <c r="D44" s="75"/>
      <c r="E44" s="75"/>
      <c r="F44" s="75"/>
      <c r="G44" s="75"/>
      <c r="H44" s="75"/>
      <c r="I44" s="75"/>
      <c r="J44" s="74"/>
    </row>
  </sheetData>
  <mergeCells count="27">
    <mergeCell ref="B39:C39"/>
    <mergeCell ref="I39:J39"/>
    <mergeCell ref="A40:J40"/>
    <mergeCell ref="G15:H15"/>
    <mergeCell ref="I13:J13"/>
    <mergeCell ref="E15:F15"/>
    <mergeCell ref="I14:J14"/>
    <mergeCell ref="I15:J15"/>
    <mergeCell ref="I19:J20"/>
    <mergeCell ref="C19:D20"/>
    <mergeCell ref="E16:F16"/>
    <mergeCell ref="E17:F18"/>
    <mergeCell ref="E19:F20"/>
    <mergeCell ref="G19:H20"/>
    <mergeCell ref="G17:H18"/>
    <mergeCell ref="I16:J16"/>
    <mergeCell ref="A8:J8"/>
    <mergeCell ref="C14:D14"/>
    <mergeCell ref="G14:H14"/>
    <mergeCell ref="C15:D15"/>
    <mergeCell ref="E13:F13"/>
    <mergeCell ref="E14:F14"/>
    <mergeCell ref="G16:H16"/>
    <mergeCell ref="C17:C18"/>
    <mergeCell ref="D17:D18"/>
    <mergeCell ref="C16:D16"/>
    <mergeCell ref="I17:J18"/>
  </mergeCells>
  <printOptions horizontalCentered="1" verticalCentered="1"/>
  <pageMargins left="0.5" right="0.5" top="0.5" bottom="0.5" header="0.5" footer="0.5"/>
  <pageSetup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O47"/>
  <sheetViews>
    <sheetView showGridLines="0" workbookViewId="0">
      <selection activeCell="E32" sqref="E32"/>
    </sheetView>
  </sheetViews>
  <sheetFormatPr defaultRowHeight="12.75" x14ac:dyDescent="0.2"/>
  <cols>
    <col min="1" max="2" width="9.140625" style="73"/>
    <col min="3" max="3" width="11.140625" style="73" customWidth="1"/>
    <col min="4" max="5" width="9.140625" style="73"/>
    <col min="6" max="6" width="9.140625" style="73" customWidth="1"/>
    <col min="7" max="7" width="9.140625" style="73"/>
    <col min="8" max="8" width="9.85546875" style="73" customWidth="1"/>
    <col min="9" max="9" width="11" style="73" customWidth="1"/>
    <col min="10" max="10" width="10" style="73" customWidth="1"/>
    <col min="11" max="16384" width="9.140625" style="73"/>
  </cols>
  <sheetData>
    <row r="1" spans="1:13" x14ac:dyDescent="0.2">
      <c r="A1" s="108"/>
      <c r="B1" s="107"/>
      <c r="C1" s="107"/>
      <c r="D1" s="107"/>
      <c r="E1" s="107"/>
      <c r="F1" s="107"/>
      <c r="G1" s="107"/>
      <c r="H1" s="107"/>
      <c r="I1" s="107"/>
      <c r="J1" s="106"/>
    </row>
    <row r="2" spans="1:13" x14ac:dyDescent="0.2">
      <c r="A2" s="79" t="s">
        <v>0</v>
      </c>
      <c r="B2" s="105">
        <v>26</v>
      </c>
      <c r="C2" s="78"/>
      <c r="D2" s="78"/>
      <c r="E2" s="78"/>
      <c r="F2" s="78"/>
      <c r="G2" s="78"/>
      <c r="H2" s="103" t="s">
        <v>223</v>
      </c>
      <c r="I2" s="123" t="s">
        <v>280</v>
      </c>
      <c r="J2" s="77"/>
    </row>
    <row r="3" spans="1:13" x14ac:dyDescent="0.2">
      <c r="A3" s="79"/>
      <c r="B3" s="78"/>
      <c r="C3" s="78"/>
      <c r="D3" s="78"/>
      <c r="E3" s="78"/>
      <c r="F3" s="78"/>
      <c r="G3" s="78"/>
      <c r="H3" s="163"/>
      <c r="I3" s="78"/>
      <c r="J3" s="77"/>
    </row>
    <row r="4" spans="1:13" x14ac:dyDescent="0.2">
      <c r="A4" s="79" t="s">
        <v>1</v>
      </c>
      <c r="B4" s="78"/>
      <c r="C4" s="78"/>
      <c r="D4" s="231" t="s">
        <v>310</v>
      </c>
      <c r="E4" s="78"/>
      <c r="F4" s="78"/>
      <c r="G4" s="78"/>
      <c r="H4" s="78"/>
      <c r="I4" s="78"/>
      <c r="J4" s="77"/>
    </row>
    <row r="5" spans="1:13" x14ac:dyDescent="0.2">
      <c r="A5" s="76" t="s">
        <v>2</v>
      </c>
      <c r="B5" s="75"/>
      <c r="C5" s="75"/>
      <c r="D5" s="232" t="s">
        <v>311</v>
      </c>
      <c r="E5" s="75"/>
      <c r="F5" s="75"/>
      <c r="G5" s="75"/>
      <c r="H5" s="75"/>
      <c r="I5" s="75"/>
      <c r="J5" s="74"/>
    </row>
    <row r="6" spans="1:13" x14ac:dyDescent="0.2">
      <c r="A6" s="79"/>
      <c r="B6" s="78"/>
      <c r="C6" s="78"/>
      <c r="D6" s="78"/>
      <c r="E6" s="78"/>
      <c r="F6" s="78"/>
      <c r="G6" s="78"/>
      <c r="H6" s="78"/>
      <c r="I6" s="78"/>
      <c r="J6" s="77"/>
      <c r="M6" s="169"/>
    </row>
    <row r="7" spans="1:13" x14ac:dyDescent="0.2">
      <c r="A7" s="79"/>
      <c r="B7" s="78"/>
      <c r="C7" s="78"/>
      <c r="D7" s="78"/>
      <c r="E7" s="78"/>
      <c r="F7" s="78"/>
      <c r="G7" s="78"/>
      <c r="H7" s="78"/>
      <c r="I7" s="78"/>
      <c r="J7" s="77"/>
    </row>
    <row r="8" spans="1:13" x14ac:dyDescent="0.2">
      <c r="A8" s="286" t="s">
        <v>254</v>
      </c>
      <c r="B8" s="287"/>
      <c r="C8" s="287"/>
      <c r="D8" s="287"/>
      <c r="E8" s="287"/>
      <c r="F8" s="287"/>
      <c r="G8" s="287"/>
      <c r="H8" s="287"/>
      <c r="I8" s="287"/>
      <c r="J8" s="288"/>
      <c r="L8" s="226"/>
    </row>
    <row r="9" spans="1:13" x14ac:dyDescent="0.2">
      <c r="A9" s="79"/>
      <c r="B9" s="78"/>
      <c r="C9" s="78"/>
      <c r="D9" s="78"/>
      <c r="E9" s="78"/>
      <c r="F9" s="78"/>
      <c r="G9" s="78"/>
      <c r="H9" s="78"/>
      <c r="I9" s="78"/>
      <c r="J9" s="77"/>
    </row>
    <row r="10" spans="1:13" x14ac:dyDescent="0.2">
      <c r="A10" s="104" t="s">
        <v>255</v>
      </c>
      <c r="B10" s="78"/>
      <c r="C10" s="78"/>
      <c r="D10" s="78"/>
      <c r="E10" s="78"/>
      <c r="F10" s="78"/>
      <c r="G10" s="78"/>
      <c r="H10" s="78"/>
      <c r="I10" s="78"/>
      <c r="J10" s="77"/>
    </row>
    <row r="11" spans="1:13" x14ac:dyDescent="0.2">
      <c r="A11" s="79" t="s">
        <v>256</v>
      </c>
      <c r="B11" s="78"/>
      <c r="C11" s="78"/>
      <c r="D11" s="78"/>
      <c r="E11" s="78"/>
      <c r="F11" s="78"/>
      <c r="G11" s="78"/>
      <c r="H11" s="78"/>
      <c r="I11" s="78"/>
      <c r="J11" s="77"/>
    </row>
    <row r="12" spans="1:13" x14ac:dyDescent="0.2">
      <c r="A12" s="79" t="s">
        <v>257</v>
      </c>
      <c r="B12" s="78"/>
      <c r="C12" s="78"/>
      <c r="D12" s="78"/>
      <c r="E12" s="78"/>
      <c r="F12" s="78"/>
      <c r="G12" s="78"/>
      <c r="H12" s="78"/>
      <c r="I12" s="78"/>
      <c r="J12" s="77"/>
    </row>
    <row r="13" spans="1:13" x14ac:dyDescent="0.2">
      <c r="A13" s="79"/>
      <c r="B13" s="78"/>
      <c r="C13" s="78"/>
      <c r="D13" s="78"/>
      <c r="E13" s="78"/>
      <c r="F13" s="78"/>
      <c r="G13" s="78"/>
      <c r="H13" s="78"/>
      <c r="I13" s="78"/>
      <c r="J13" s="77"/>
    </row>
    <row r="14" spans="1:13" x14ac:dyDescent="0.2">
      <c r="A14" s="175" t="s">
        <v>260</v>
      </c>
      <c r="B14" s="78"/>
      <c r="C14" s="78"/>
      <c r="D14" s="78"/>
      <c r="E14" s="78"/>
      <c r="F14" s="78"/>
      <c r="G14" s="78"/>
      <c r="H14" s="78"/>
      <c r="I14" s="78"/>
      <c r="J14" s="77"/>
    </row>
    <row r="15" spans="1:13" x14ac:dyDescent="0.2">
      <c r="A15" s="175" t="s">
        <v>261</v>
      </c>
      <c r="B15" s="78"/>
      <c r="C15" s="78"/>
      <c r="D15" s="78"/>
      <c r="E15" s="78"/>
      <c r="F15" s="78"/>
      <c r="G15" s="78"/>
      <c r="H15" s="78"/>
      <c r="I15" s="78"/>
      <c r="J15" s="77"/>
    </row>
    <row r="16" spans="1:13" x14ac:dyDescent="0.2">
      <c r="A16" s="79" t="s">
        <v>258</v>
      </c>
      <c r="B16" s="78"/>
      <c r="C16" s="78"/>
      <c r="D16" s="78"/>
      <c r="E16" s="78"/>
      <c r="F16" s="78"/>
      <c r="G16" s="78"/>
      <c r="H16" s="78"/>
      <c r="I16" s="78"/>
      <c r="J16" s="77"/>
    </row>
    <row r="17" spans="1:15" x14ac:dyDescent="0.2">
      <c r="A17" s="175" t="s">
        <v>259</v>
      </c>
      <c r="B17" s="78"/>
      <c r="C17" s="78"/>
      <c r="D17" s="78"/>
      <c r="E17" s="78"/>
      <c r="F17" s="78"/>
      <c r="G17" s="78"/>
      <c r="H17" s="78"/>
      <c r="I17" s="78"/>
      <c r="J17" s="77"/>
    </row>
    <row r="18" spans="1:15" x14ac:dyDescent="0.2">
      <c r="B18" s="78"/>
      <c r="C18" s="78"/>
      <c r="D18" s="78"/>
      <c r="E18" s="78"/>
      <c r="F18" s="78"/>
      <c r="G18" s="78"/>
      <c r="H18" s="78"/>
      <c r="I18" s="78"/>
      <c r="J18" s="77"/>
    </row>
    <row r="19" spans="1:15" x14ac:dyDescent="0.2">
      <c r="A19" s="104" t="s">
        <v>262</v>
      </c>
      <c r="B19" s="78"/>
      <c r="C19" s="78"/>
      <c r="D19" s="78"/>
      <c r="E19" s="78"/>
      <c r="F19" s="78"/>
      <c r="G19" s="78"/>
      <c r="H19" s="78"/>
      <c r="I19" s="78"/>
      <c r="J19" s="77"/>
    </row>
    <row r="20" spans="1:15" x14ac:dyDescent="0.2">
      <c r="A20" s="79" t="s">
        <v>263</v>
      </c>
      <c r="B20" s="78"/>
      <c r="C20" s="78"/>
      <c r="D20" s="78"/>
      <c r="E20" s="78"/>
      <c r="F20" s="78"/>
      <c r="G20" s="78"/>
      <c r="H20" s="78"/>
      <c r="I20" s="78"/>
      <c r="J20" s="77"/>
    </row>
    <row r="21" spans="1:15" x14ac:dyDescent="0.2">
      <c r="A21" s="79" t="s">
        <v>264</v>
      </c>
      <c r="B21" s="78"/>
      <c r="C21" s="78"/>
      <c r="D21" s="78"/>
      <c r="E21" s="78"/>
      <c r="F21" s="78"/>
      <c r="G21" s="78"/>
      <c r="H21" s="78"/>
      <c r="I21" s="78"/>
      <c r="J21" s="77"/>
    </row>
    <row r="22" spans="1:15" x14ac:dyDescent="0.2">
      <c r="A22" s="79" t="s">
        <v>267</v>
      </c>
      <c r="B22" s="78"/>
      <c r="C22" s="78"/>
      <c r="D22" s="78"/>
      <c r="E22" s="78"/>
      <c r="F22" s="78"/>
      <c r="G22" s="78"/>
      <c r="H22" s="78"/>
      <c r="I22" s="78"/>
      <c r="J22" s="77"/>
    </row>
    <row r="23" spans="1:15" x14ac:dyDescent="0.2">
      <c r="A23" s="79" t="s">
        <v>265</v>
      </c>
      <c r="B23" s="78"/>
      <c r="C23" s="78"/>
      <c r="D23" s="78"/>
      <c r="E23" s="78"/>
      <c r="F23" s="78"/>
      <c r="G23" s="78"/>
      <c r="H23" s="78"/>
      <c r="I23" s="78"/>
      <c r="J23" s="77"/>
    </row>
    <row r="24" spans="1:15" x14ac:dyDescent="0.2">
      <c r="A24" s="79" t="s">
        <v>266</v>
      </c>
      <c r="B24" s="78"/>
      <c r="C24" s="78"/>
      <c r="D24" s="83"/>
      <c r="E24" s="83"/>
      <c r="F24" s="83"/>
      <c r="G24" s="83"/>
      <c r="H24" s="78"/>
      <c r="I24" s="78"/>
      <c r="J24" s="77"/>
    </row>
    <row r="25" spans="1:15" x14ac:dyDescent="0.2">
      <c r="A25" s="79"/>
      <c r="B25" s="78"/>
      <c r="C25" s="78"/>
      <c r="D25" s="83"/>
      <c r="E25" s="83"/>
      <c r="F25" s="83"/>
      <c r="G25" s="83"/>
      <c r="H25" s="78"/>
      <c r="I25" s="78"/>
      <c r="J25" s="77"/>
    </row>
    <row r="26" spans="1:15" x14ac:dyDescent="0.2">
      <c r="A26" s="104" t="s">
        <v>268</v>
      </c>
      <c r="B26" s="78"/>
      <c r="C26" s="78"/>
      <c r="D26" s="83"/>
      <c r="E26" s="83"/>
      <c r="F26" s="83"/>
      <c r="G26" s="83"/>
      <c r="H26" s="78"/>
      <c r="I26" s="78"/>
      <c r="J26" s="77"/>
    </row>
    <row r="27" spans="1:15" x14ac:dyDescent="0.2">
      <c r="A27" s="79" t="s">
        <v>269</v>
      </c>
      <c r="B27" s="78"/>
      <c r="C27" s="78"/>
      <c r="D27" s="83"/>
      <c r="E27" s="83"/>
      <c r="F27" s="83"/>
      <c r="G27" s="83"/>
      <c r="H27" s="78"/>
      <c r="I27" s="78"/>
      <c r="J27" s="77"/>
    </row>
    <row r="28" spans="1:15" x14ac:dyDescent="0.2">
      <c r="A28" s="79"/>
      <c r="B28" s="78"/>
      <c r="C28" s="78"/>
      <c r="D28" s="83"/>
      <c r="E28" s="83"/>
      <c r="F28" s="83"/>
      <c r="G28" s="83"/>
      <c r="H28" s="78"/>
      <c r="I28" s="78"/>
      <c r="J28" s="77"/>
    </row>
    <row r="29" spans="1:15" x14ac:dyDescent="0.2">
      <c r="A29" s="79"/>
      <c r="E29" s="335" t="s">
        <v>278</v>
      </c>
      <c r="F29" s="335"/>
      <c r="G29" s="335"/>
      <c r="H29" s="335"/>
      <c r="I29" s="176"/>
      <c r="J29" s="177"/>
    </row>
    <row r="30" spans="1:15" ht="25.5" x14ac:dyDescent="0.2">
      <c r="A30" s="79"/>
      <c r="B30" s="75" t="s">
        <v>270</v>
      </c>
      <c r="C30" s="75"/>
      <c r="D30" s="178"/>
      <c r="E30" s="179" t="s">
        <v>276</v>
      </c>
      <c r="F30" s="337" t="s">
        <v>277</v>
      </c>
      <c r="G30" s="337"/>
      <c r="H30" s="179" t="s">
        <v>201</v>
      </c>
      <c r="I30" s="78"/>
      <c r="J30" s="77"/>
    </row>
    <row r="31" spans="1:15" x14ac:dyDescent="0.2">
      <c r="A31" s="79"/>
      <c r="B31" s="336" t="s">
        <v>271</v>
      </c>
      <c r="C31" s="336"/>
      <c r="D31" s="336"/>
      <c r="E31" s="78"/>
      <c r="F31" s="78"/>
      <c r="G31" s="78"/>
      <c r="H31" s="78"/>
      <c r="I31" s="78"/>
      <c r="J31" s="77"/>
    </row>
    <row r="32" spans="1:15" x14ac:dyDescent="0.2">
      <c r="A32" s="79"/>
      <c r="B32" s="333" t="s">
        <v>272</v>
      </c>
      <c r="C32" s="333"/>
      <c r="D32" s="333"/>
      <c r="E32" s="137" t="s">
        <v>377</v>
      </c>
      <c r="F32" s="332" t="s">
        <v>378</v>
      </c>
      <c r="G32" s="332"/>
      <c r="H32" s="137" t="s">
        <v>377</v>
      </c>
      <c r="I32" s="78"/>
      <c r="J32" s="77"/>
      <c r="L32" s="168"/>
      <c r="M32" s="168"/>
      <c r="N32" s="168"/>
      <c r="O32" s="168"/>
    </row>
    <row r="33" spans="1:15" x14ac:dyDescent="0.2">
      <c r="A33" s="79"/>
      <c r="B33" s="333" t="s">
        <v>273</v>
      </c>
      <c r="C33" s="333"/>
      <c r="D33" s="333"/>
      <c r="E33" s="137" t="s">
        <v>377</v>
      </c>
      <c r="F33" s="332" t="s">
        <v>378</v>
      </c>
      <c r="G33" s="332"/>
      <c r="H33" s="137" t="s">
        <v>377</v>
      </c>
      <c r="I33" s="78"/>
      <c r="J33" s="77"/>
      <c r="L33" s="168"/>
      <c r="M33" s="168"/>
      <c r="N33" s="168"/>
      <c r="O33" s="168"/>
    </row>
    <row r="34" spans="1:15" x14ac:dyDescent="0.2">
      <c r="A34" s="79"/>
      <c r="B34" s="333" t="s">
        <v>274</v>
      </c>
      <c r="C34" s="333"/>
      <c r="D34" s="333"/>
      <c r="E34" s="137" t="s">
        <v>377</v>
      </c>
      <c r="F34" s="332" t="s">
        <v>378</v>
      </c>
      <c r="G34" s="332"/>
      <c r="H34" s="137" t="s">
        <v>377</v>
      </c>
      <c r="I34" s="78"/>
      <c r="J34" s="77"/>
      <c r="L34" s="168"/>
      <c r="M34" s="168"/>
      <c r="N34" s="168"/>
      <c r="O34" s="168"/>
    </row>
    <row r="35" spans="1:15" x14ac:dyDescent="0.2">
      <c r="A35" s="79"/>
      <c r="B35" s="334" t="s">
        <v>275</v>
      </c>
      <c r="C35" s="334"/>
      <c r="D35" s="334"/>
      <c r="E35" s="78"/>
      <c r="F35" s="338"/>
      <c r="G35" s="338"/>
      <c r="H35" s="78"/>
      <c r="I35" s="78"/>
      <c r="J35" s="77"/>
      <c r="L35" s="168"/>
      <c r="M35" s="168"/>
      <c r="N35" s="168"/>
      <c r="O35" s="168"/>
    </row>
    <row r="36" spans="1:15" x14ac:dyDescent="0.2">
      <c r="A36" s="79"/>
      <c r="B36" s="333" t="s">
        <v>272</v>
      </c>
      <c r="C36" s="333"/>
      <c r="D36" s="333"/>
      <c r="E36" s="137" t="s">
        <v>377</v>
      </c>
      <c r="F36" s="332" t="s">
        <v>378</v>
      </c>
      <c r="G36" s="332"/>
      <c r="H36" s="137" t="s">
        <v>377</v>
      </c>
      <c r="I36" s="78"/>
      <c r="J36" s="77"/>
      <c r="L36" s="168"/>
      <c r="M36" s="168"/>
      <c r="N36" s="168"/>
      <c r="O36" s="168"/>
    </row>
    <row r="37" spans="1:15" x14ac:dyDescent="0.2">
      <c r="A37" s="79"/>
      <c r="B37" s="333" t="s">
        <v>273</v>
      </c>
      <c r="C37" s="333"/>
      <c r="D37" s="333"/>
      <c r="E37" s="137" t="s">
        <v>377</v>
      </c>
      <c r="F37" s="332" t="s">
        <v>378</v>
      </c>
      <c r="G37" s="332"/>
      <c r="H37" s="137" t="s">
        <v>377</v>
      </c>
      <c r="I37" s="78"/>
      <c r="J37" s="77"/>
      <c r="L37" s="168"/>
      <c r="M37" s="168"/>
      <c r="N37" s="168"/>
      <c r="O37" s="168"/>
    </row>
    <row r="38" spans="1:15" x14ac:dyDescent="0.2">
      <c r="A38" s="79"/>
      <c r="B38" s="333" t="s">
        <v>274</v>
      </c>
      <c r="C38" s="333"/>
      <c r="D38" s="333"/>
      <c r="E38" s="137" t="s">
        <v>377</v>
      </c>
      <c r="F38" s="332" t="s">
        <v>378</v>
      </c>
      <c r="G38" s="332"/>
      <c r="H38" s="137" t="s">
        <v>377</v>
      </c>
      <c r="I38" s="78"/>
      <c r="J38" s="77"/>
      <c r="L38" s="168"/>
      <c r="M38" s="168"/>
      <c r="N38" s="168"/>
      <c r="O38" s="168"/>
    </row>
    <row r="39" spans="1:15" x14ac:dyDescent="0.2">
      <c r="A39" s="76"/>
      <c r="B39" s="75"/>
      <c r="C39" s="75"/>
      <c r="D39" s="75"/>
      <c r="E39" s="75"/>
      <c r="F39" s="75"/>
      <c r="G39" s="75"/>
      <c r="H39" s="75"/>
      <c r="I39" s="75"/>
      <c r="J39" s="74"/>
      <c r="L39" s="168"/>
      <c r="M39" s="168"/>
      <c r="N39" s="168"/>
      <c r="O39" s="168"/>
    </row>
    <row r="40" spans="1:15" x14ac:dyDescent="0.2">
      <c r="A40" s="23" t="s">
        <v>95</v>
      </c>
      <c r="B40" s="1" t="s">
        <v>405</v>
      </c>
      <c r="C40" s="1"/>
      <c r="D40" s="78"/>
      <c r="E40" s="78"/>
      <c r="F40" s="78"/>
      <c r="G40" s="78"/>
      <c r="H40" s="78"/>
      <c r="I40" s="78"/>
      <c r="J40" s="77"/>
    </row>
    <row r="41" spans="1:15" x14ac:dyDescent="0.2">
      <c r="A41" s="23"/>
      <c r="B41" s="1"/>
      <c r="C41" s="1"/>
      <c r="D41" s="78"/>
      <c r="E41" s="78"/>
      <c r="F41" s="78"/>
      <c r="J41" s="77"/>
    </row>
    <row r="42" spans="1:15" x14ac:dyDescent="0.2">
      <c r="A42" s="26" t="s">
        <v>96</v>
      </c>
      <c r="B42" s="272">
        <v>42228</v>
      </c>
      <c r="C42" s="272" t="s">
        <v>348</v>
      </c>
      <c r="D42" s="75"/>
      <c r="E42" s="75"/>
      <c r="F42" s="75"/>
      <c r="H42" s="68" t="s">
        <v>134</v>
      </c>
      <c r="I42" s="273">
        <v>42248</v>
      </c>
      <c r="J42" s="274">
        <v>0</v>
      </c>
    </row>
    <row r="43" spans="1:15" x14ac:dyDescent="0.2">
      <c r="A43" s="283" t="s">
        <v>17</v>
      </c>
      <c r="B43" s="284"/>
      <c r="C43" s="284"/>
      <c r="D43" s="284"/>
      <c r="E43" s="284"/>
      <c r="F43" s="284"/>
      <c r="G43" s="284"/>
      <c r="H43" s="284"/>
      <c r="I43" s="284"/>
      <c r="J43" s="285"/>
    </row>
    <row r="44" spans="1:15" x14ac:dyDescent="0.2">
      <c r="A44" s="76"/>
      <c r="B44" s="75"/>
      <c r="C44" s="75"/>
      <c r="D44" s="75"/>
      <c r="E44" s="75"/>
      <c r="F44" s="75"/>
      <c r="G44" s="75"/>
      <c r="H44" s="75"/>
      <c r="I44" s="75"/>
      <c r="J44" s="74"/>
    </row>
    <row r="45" spans="1:15" x14ac:dyDescent="0.2">
      <c r="A45" s="79"/>
      <c r="B45" s="78"/>
      <c r="C45" s="78"/>
      <c r="D45" s="78"/>
      <c r="E45" s="78"/>
      <c r="F45" s="78"/>
      <c r="G45" s="78"/>
      <c r="H45" s="78"/>
      <c r="I45" s="78"/>
      <c r="J45" s="77"/>
    </row>
    <row r="46" spans="1:15" x14ac:dyDescent="0.2">
      <c r="A46" s="79" t="s">
        <v>18</v>
      </c>
      <c r="B46" s="78"/>
      <c r="C46" s="78"/>
      <c r="D46" s="78"/>
      <c r="E46" s="78"/>
      <c r="F46" s="78"/>
      <c r="G46" s="78"/>
      <c r="H46" s="78"/>
      <c r="I46" s="78"/>
      <c r="J46" s="77"/>
    </row>
    <row r="47" spans="1:15" x14ac:dyDescent="0.2">
      <c r="A47" s="76"/>
      <c r="B47" s="75"/>
      <c r="C47" s="75"/>
      <c r="D47" s="75"/>
      <c r="E47" s="75"/>
      <c r="F47" s="75"/>
      <c r="G47" s="75"/>
      <c r="H47" s="75"/>
      <c r="I47" s="75"/>
      <c r="J47" s="74"/>
    </row>
  </sheetData>
  <mergeCells count="21">
    <mergeCell ref="E29:H29"/>
    <mergeCell ref="F37:G37"/>
    <mergeCell ref="F33:G33"/>
    <mergeCell ref="B37:D37"/>
    <mergeCell ref="A8:J8"/>
    <mergeCell ref="B36:D36"/>
    <mergeCell ref="B31:D31"/>
    <mergeCell ref="F30:G30"/>
    <mergeCell ref="F35:G35"/>
    <mergeCell ref="B32:D32"/>
    <mergeCell ref="F32:G32"/>
    <mergeCell ref="A43:J43"/>
    <mergeCell ref="B42:C42"/>
    <mergeCell ref="I42:J42"/>
    <mergeCell ref="F38:G38"/>
    <mergeCell ref="B33:D33"/>
    <mergeCell ref="B35:D35"/>
    <mergeCell ref="B38:D38"/>
    <mergeCell ref="F34:G34"/>
    <mergeCell ref="F36:G36"/>
    <mergeCell ref="B34:D34"/>
  </mergeCells>
  <printOptions horizontalCentered="1" verticalCentered="1"/>
  <pageMargins left="0.5" right="0.5" top="0.5" bottom="0.5" header="0.5" footer="0.5"/>
  <pageSetup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J50"/>
  <sheetViews>
    <sheetView view="pageBreakPreview" zoomScale="60" zoomScaleNormal="100" workbookViewId="0">
      <selection activeCell="B44" sqref="B44"/>
    </sheetView>
  </sheetViews>
  <sheetFormatPr defaultRowHeight="12.75" x14ac:dyDescent="0.2"/>
  <cols>
    <col min="1" max="1" width="10.28515625" style="22" customWidth="1"/>
    <col min="2" max="7" width="9.140625" style="22"/>
    <col min="8" max="8" width="10.28515625" style="22" customWidth="1"/>
    <col min="9" max="9" width="4.7109375" style="22" customWidth="1"/>
    <col min="10" max="10" width="11.28515625" style="22" customWidth="1"/>
    <col min="11" max="256" width="9.140625" style="22"/>
    <col min="257" max="257" width="10.28515625" style="22" customWidth="1"/>
    <col min="258" max="263" width="9.140625" style="22"/>
    <col min="264" max="264" width="10.28515625" style="22" customWidth="1"/>
    <col min="265" max="265" width="11.42578125" style="22" customWidth="1"/>
    <col min="266" max="266" width="11.28515625" style="22" customWidth="1"/>
    <col min="267" max="512" width="9.140625" style="22"/>
    <col min="513" max="513" width="10.28515625" style="22" customWidth="1"/>
    <col min="514" max="519" width="9.140625" style="22"/>
    <col min="520" max="520" width="10.28515625" style="22" customWidth="1"/>
    <col min="521" max="521" width="11.42578125" style="22" customWidth="1"/>
    <col min="522" max="522" width="11.28515625" style="22" customWidth="1"/>
    <col min="523" max="768" width="9.140625" style="22"/>
    <col min="769" max="769" width="10.28515625" style="22" customWidth="1"/>
    <col min="770" max="775" width="9.140625" style="22"/>
    <col min="776" max="776" width="10.28515625" style="22" customWidth="1"/>
    <col min="777" max="777" width="11.42578125" style="22" customWidth="1"/>
    <col min="778" max="778" width="11.28515625" style="22" customWidth="1"/>
    <col min="779" max="1024" width="9.140625" style="22"/>
    <col min="1025" max="1025" width="10.28515625" style="22" customWidth="1"/>
    <col min="1026" max="1031" width="9.140625" style="22"/>
    <col min="1032" max="1032" width="10.28515625" style="22" customWidth="1"/>
    <col min="1033" max="1033" width="11.42578125" style="22" customWidth="1"/>
    <col min="1034" max="1034" width="11.28515625" style="22" customWidth="1"/>
    <col min="1035" max="1280" width="9.140625" style="22"/>
    <col min="1281" max="1281" width="10.28515625" style="22" customWidth="1"/>
    <col min="1282" max="1287" width="9.140625" style="22"/>
    <col min="1288" max="1288" width="10.28515625" style="22" customWidth="1"/>
    <col min="1289" max="1289" width="11.42578125" style="22" customWidth="1"/>
    <col min="1290" max="1290" width="11.28515625" style="22" customWidth="1"/>
    <col min="1291" max="1536" width="9.140625" style="22"/>
    <col min="1537" max="1537" width="10.28515625" style="22" customWidth="1"/>
    <col min="1538" max="1543" width="9.140625" style="22"/>
    <col min="1544" max="1544" width="10.28515625" style="22" customWidth="1"/>
    <col min="1545" max="1545" width="11.42578125" style="22" customWidth="1"/>
    <col min="1546" max="1546" width="11.28515625" style="22" customWidth="1"/>
    <col min="1547" max="1792" width="9.140625" style="22"/>
    <col min="1793" max="1793" width="10.28515625" style="22" customWidth="1"/>
    <col min="1794" max="1799" width="9.140625" style="22"/>
    <col min="1800" max="1800" width="10.28515625" style="22" customWidth="1"/>
    <col min="1801" max="1801" width="11.42578125" style="22" customWidth="1"/>
    <col min="1802" max="1802" width="11.28515625" style="22" customWidth="1"/>
    <col min="1803" max="2048" width="9.140625" style="22"/>
    <col min="2049" max="2049" width="10.28515625" style="22" customWidth="1"/>
    <col min="2050" max="2055" width="9.140625" style="22"/>
    <col min="2056" max="2056" width="10.28515625" style="22" customWidth="1"/>
    <col min="2057" max="2057" width="11.42578125" style="22" customWidth="1"/>
    <col min="2058" max="2058" width="11.28515625" style="22" customWidth="1"/>
    <col min="2059" max="2304" width="9.140625" style="22"/>
    <col min="2305" max="2305" width="10.28515625" style="22" customWidth="1"/>
    <col min="2306" max="2311" width="9.140625" style="22"/>
    <col min="2312" max="2312" width="10.28515625" style="22" customWidth="1"/>
    <col min="2313" max="2313" width="11.42578125" style="22" customWidth="1"/>
    <col min="2314" max="2314" width="11.28515625" style="22" customWidth="1"/>
    <col min="2315" max="2560" width="9.140625" style="22"/>
    <col min="2561" max="2561" width="10.28515625" style="22" customWidth="1"/>
    <col min="2562" max="2567" width="9.140625" style="22"/>
    <col min="2568" max="2568" width="10.28515625" style="22" customWidth="1"/>
    <col min="2569" max="2569" width="11.42578125" style="22" customWidth="1"/>
    <col min="2570" max="2570" width="11.28515625" style="22" customWidth="1"/>
    <col min="2571" max="2816" width="9.140625" style="22"/>
    <col min="2817" max="2817" width="10.28515625" style="22" customWidth="1"/>
    <col min="2818" max="2823" width="9.140625" style="22"/>
    <col min="2824" max="2824" width="10.28515625" style="22" customWidth="1"/>
    <col min="2825" max="2825" width="11.42578125" style="22" customWidth="1"/>
    <col min="2826" max="2826" width="11.28515625" style="22" customWidth="1"/>
    <col min="2827" max="3072" width="9.140625" style="22"/>
    <col min="3073" max="3073" width="10.28515625" style="22" customWidth="1"/>
    <col min="3074" max="3079" width="9.140625" style="22"/>
    <col min="3080" max="3080" width="10.28515625" style="22" customWidth="1"/>
    <col min="3081" max="3081" width="11.42578125" style="22" customWidth="1"/>
    <col min="3082" max="3082" width="11.28515625" style="22" customWidth="1"/>
    <col min="3083" max="3328" width="9.140625" style="22"/>
    <col min="3329" max="3329" width="10.28515625" style="22" customWidth="1"/>
    <col min="3330" max="3335" width="9.140625" style="22"/>
    <col min="3336" max="3336" width="10.28515625" style="22" customWidth="1"/>
    <col min="3337" max="3337" width="11.42578125" style="22" customWidth="1"/>
    <col min="3338" max="3338" width="11.28515625" style="22" customWidth="1"/>
    <col min="3339" max="3584" width="9.140625" style="22"/>
    <col min="3585" max="3585" width="10.28515625" style="22" customWidth="1"/>
    <col min="3586" max="3591" width="9.140625" style="22"/>
    <col min="3592" max="3592" width="10.28515625" style="22" customWidth="1"/>
    <col min="3593" max="3593" width="11.42578125" style="22" customWidth="1"/>
    <col min="3594" max="3594" width="11.28515625" style="22" customWidth="1"/>
    <col min="3595" max="3840" width="9.140625" style="22"/>
    <col min="3841" max="3841" width="10.28515625" style="22" customWidth="1"/>
    <col min="3842" max="3847" width="9.140625" style="22"/>
    <col min="3848" max="3848" width="10.28515625" style="22" customWidth="1"/>
    <col min="3849" max="3849" width="11.42578125" style="22" customWidth="1"/>
    <col min="3850" max="3850" width="11.28515625" style="22" customWidth="1"/>
    <col min="3851" max="4096" width="9.140625" style="22"/>
    <col min="4097" max="4097" width="10.28515625" style="22" customWidth="1"/>
    <col min="4098" max="4103" width="9.140625" style="22"/>
    <col min="4104" max="4104" width="10.28515625" style="22" customWidth="1"/>
    <col min="4105" max="4105" width="11.42578125" style="22" customWidth="1"/>
    <col min="4106" max="4106" width="11.28515625" style="22" customWidth="1"/>
    <col min="4107" max="4352" width="9.140625" style="22"/>
    <col min="4353" max="4353" width="10.28515625" style="22" customWidth="1"/>
    <col min="4354" max="4359" width="9.140625" style="22"/>
    <col min="4360" max="4360" width="10.28515625" style="22" customWidth="1"/>
    <col min="4361" max="4361" width="11.42578125" style="22" customWidth="1"/>
    <col min="4362" max="4362" width="11.28515625" style="22" customWidth="1"/>
    <col min="4363" max="4608" width="9.140625" style="22"/>
    <col min="4609" max="4609" width="10.28515625" style="22" customWidth="1"/>
    <col min="4610" max="4615" width="9.140625" style="22"/>
    <col min="4616" max="4616" width="10.28515625" style="22" customWidth="1"/>
    <col min="4617" max="4617" width="11.42578125" style="22" customWidth="1"/>
    <col min="4618" max="4618" width="11.28515625" style="22" customWidth="1"/>
    <col min="4619" max="4864" width="9.140625" style="22"/>
    <col min="4865" max="4865" width="10.28515625" style="22" customWidth="1"/>
    <col min="4866" max="4871" width="9.140625" style="22"/>
    <col min="4872" max="4872" width="10.28515625" style="22" customWidth="1"/>
    <col min="4873" max="4873" width="11.42578125" style="22" customWidth="1"/>
    <col min="4874" max="4874" width="11.28515625" style="22" customWidth="1"/>
    <col min="4875" max="5120" width="9.140625" style="22"/>
    <col min="5121" max="5121" width="10.28515625" style="22" customWidth="1"/>
    <col min="5122" max="5127" width="9.140625" style="22"/>
    <col min="5128" max="5128" width="10.28515625" style="22" customWidth="1"/>
    <col min="5129" max="5129" width="11.42578125" style="22" customWidth="1"/>
    <col min="5130" max="5130" width="11.28515625" style="22" customWidth="1"/>
    <col min="5131" max="5376" width="9.140625" style="22"/>
    <col min="5377" max="5377" width="10.28515625" style="22" customWidth="1"/>
    <col min="5378" max="5383" width="9.140625" style="22"/>
    <col min="5384" max="5384" width="10.28515625" style="22" customWidth="1"/>
    <col min="5385" max="5385" width="11.42578125" style="22" customWidth="1"/>
    <col min="5386" max="5386" width="11.28515625" style="22" customWidth="1"/>
    <col min="5387" max="5632" width="9.140625" style="22"/>
    <col min="5633" max="5633" width="10.28515625" style="22" customWidth="1"/>
    <col min="5634" max="5639" width="9.140625" style="22"/>
    <col min="5640" max="5640" width="10.28515625" style="22" customWidth="1"/>
    <col min="5641" max="5641" width="11.42578125" style="22" customWidth="1"/>
    <col min="5642" max="5642" width="11.28515625" style="22" customWidth="1"/>
    <col min="5643" max="5888" width="9.140625" style="22"/>
    <col min="5889" max="5889" width="10.28515625" style="22" customWidth="1"/>
    <col min="5890" max="5895" width="9.140625" style="22"/>
    <col min="5896" max="5896" width="10.28515625" style="22" customWidth="1"/>
    <col min="5897" max="5897" width="11.42578125" style="22" customWidth="1"/>
    <col min="5898" max="5898" width="11.28515625" style="22" customWidth="1"/>
    <col min="5899" max="6144" width="9.140625" style="22"/>
    <col min="6145" max="6145" width="10.28515625" style="22" customWidth="1"/>
    <col min="6146" max="6151" width="9.140625" style="22"/>
    <col min="6152" max="6152" width="10.28515625" style="22" customWidth="1"/>
    <col min="6153" max="6153" width="11.42578125" style="22" customWidth="1"/>
    <col min="6154" max="6154" width="11.28515625" style="22" customWidth="1"/>
    <col min="6155" max="6400" width="9.140625" style="22"/>
    <col min="6401" max="6401" width="10.28515625" style="22" customWidth="1"/>
    <col min="6402" max="6407" width="9.140625" style="22"/>
    <col min="6408" max="6408" width="10.28515625" style="22" customWidth="1"/>
    <col min="6409" max="6409" width="11.42578125" style="22" customWidth="1"/>
    <col min="6410" max="6410" width="11.28515625" style="22" customWidth="1"/>
    <col min="6411" max="6656" width="9.140625" style="22"/>
    <col min="6657" max="6657" width="10.28515625" style="22" customWidth="1"/>
    <col min="6658" max="6663" width="9.140625" style="22"/>
    <col min="6664" max="6664" width="10.28515625" style="22" customWidth="1"/>
    <col min="6665" max="6665" width="11.42578125" style="22" customWidth="1"/>
    <col min="6666" max="6666" width="11.28515625" style="22" customWidth="1"/>
    <col min="6667" max="6912" width="9.140625" style="22"/>
    <col min="6913" max="6913" width="10.28515625" style="22" customWidth="1"/>
    <col min="6914" max="6919" width="9.140625" style="22"/>
    <col min="6920" max="6920" width="10.28515625" style="22" customWidth="1"/>
    <col min="6921" max="6921" width="11.42578125" style="22" customWidth="1"/>
    <col min="6922" max="6922" width="11.28515625" style="22" customWidth="1"/>
    <col min="6923" max="7168" width="9.140625" style="22"/>
    <col min="7169" max="7169" width="10.28515625" style="22" customWidth="1"/>
    <col min="7170" max="7175" width="9.140625" style="22"/>
    <col min="7176" max="7176" width="10.28515625" style="22" customWidth="1"/>
    <col min="7177" max="7177" width="11.42578125" style="22" customWidth="1"/>
    <col min="7178" max="7178" width="11.28515625" style="22" customWidth="1"/>
    <col min="7179" max="7424" width="9.140625" style="22"/>
    <col min="7425" max="7425" width="10.28515625" style="22" customWidth="1"/>
    <col min="7426" max="7431" width="9.140625" style="22"/>
    <col min="7432" max="7432" width="10.28515625" style="22" customWidth="1"/>
    <col min="7433" max="7433" width="11.42578125" style="22" customWidth="1"/>
    <col min="7434" max="7434" width="11.28515625" style="22" customWidth="1"/>
    <col min="7435" max="7680" width="9.140625" style="22"/>
    <col min="7681" max="7681" width="10.28515625" style="22" customWidth="1"/>
    <col min="7682" max="7687" width="9.140625" style="22"/>
    <col min="7688" max="7688" width="10.28515625" style="22" customWidth="1"/>
    <col min="7689" max="7689" width="11.42578125" style="22" customWidth="1"/>
    <col min="7690" max="7690" width="11.28515625" style="22" customWidth="1"/>
    <col min="7691" max="7936" width="9.140625" style="22"/>
    <col min="7937" max="7937" width="10.28515625" style="22" customWidth="1"/>
    <col min="7938" max="7943" width="9.140625" style="22"/>
    <col min="7944" max="7944" width="10.28515625" style="22" customWidth="1"/>
    <col min="7945" max="7945" width="11.42578125" style="22" customWidth="1"/>
    <col min="7946" max="7946" width="11.28515625" style="22" customWidth="1"/>
    <col min="7947" max="8192" width="9.140625" style="22"/>
    <col min="8193" max="8193" width="10.28515625" style="22" customWidth="1"/>
    <col min="8194" max="8199" width="9.140625" style="22"/>
    <col min="8200" max="8200" width="10.28515625" style="22" customWidth="1"/>
    <col min="8201" max="8201" width="11.42578125" style="22" customWidth="1"/>
    <col min="8202" max="8202" width="11.28515625" style="22" customWidth="1"/>
    <col min="8203" max="8448" width="9.140625" style="22"/>
    <col min="8449" max="8449" width="10.28515625" style="22" customWidth="1"/>
    <col min="8450" max="8455" width="9.140625" style="22"/>
    <col min="8456" max="8456" width="10.28515625" style="22" customWidth="1"/>
    <col min="8457" max="8457" width="11.42578125" style="22" customWidth="1"/>
    <col min="8458" max="8458" width="11.28515625" style="22" customWidth="1"/>
    <col min="8459" max="8704" width="9.140625" style="22"/>
    <col min="8705" max="8705" width="10.28515625" style="22" customWidth="1"/>
    <col min="8706" max="8711" width="9.140625" style="22"/>
    <col min="8712" max="8712" width="10.28515625" style="22" customWidth="1"/>
    <col min="8713" max="8713" width="11.42578125" style="22" customWidth="1"/>
    <col min="8714" max="8714" width="11.28515625" style="22" customWidth="1"/>
    <col min="8715" max="8960" width="9.140625" style="22"/>
    <col min="8961" max="8961" width="10.28515625" style="22" customWidth="1"/>
    <col min="8962" max="8967" width="9.140625" style="22"/>
    <col min="8968" max="8968" width="10.28515625" style="22" customWidth="1"/>
    <col min="8969" max="8969" width="11.42578125" style="22" customWidth="1"/>
    <col min="8970" max="8970" width="11.28515625" style="22" customWidth="1"/>
    <col min="8971" max="9216" width="9.140625" style="22"/>
    <col min="9217" max="9217" width="10.28515625" style="22" customWidth="1"/>
    <col min="9218" max="9223" width="9.140625" style="22"/>
    <col min="9224" max="9224" width="10.28515625" style="22" customWidth="1"/>
    <col min="9225" max="9225" width="11.42578125" style="22" customWidth="1"/>
    <col min="9226" max="9226" width="11.28515625" style="22" customWidth="1"/>
    <col min="9227" max="9472" width="9.140625" style="22"/>
    <col min="9473" max="9473" width="10.28515625" style="22" customWidth="1"/>
    <col min="9474" max="9479" width="9.140625" style="22"/>
    <col min="9480" max="9480" width="10.28515625" style="22" customWidth="1"/>
    <col min="9481" max="9481" width="11.42578125" style="22" customWidth="1"/>
    <col min="9482" max="9482" width="11.28515625" style="22" customWidth="1"/>
    <col min="9483" max="9728" width="9.140625" style="22"/>
    <col min="9729" max="9729" width="10.28515625" style="22" customWidth="1"/>
    <col min="9730" max="9735" width="9.140625" style="22"/>
    <col min="9736" max="9736" width="10.28515625" style="22" customWidth="1"/>
    <col min="9737" max="9737" width="11.42578125" style="22" customWidth="1"/>
    <col min="9738" max="9738" width="11.28515625" style="22" customWidth="1"/>
    <col min="9739" max="9984" width="9.140625" style="22"/>
    <col min="9985" max="9985" width="10.28515625" style="22" customWidth="1"/>
    <col min="9986" max="9991" width="9.140625" style="22"/>
    <col min="9992" max="9992" width="10.28515625" style="22" customWidth="1"/>
    <col min="9993" max="9993" width="11.42578125" style="22" customWidth="1"/>
    <col min="9994" max="9994" width="11.28515625" style="22" customWidth="1"/>
    <col min="9995" max="10240" width="9.140625" style="22"/>
    <col min="10241" max="10241" width="10.28515625" style="22" customWidth="1"/>
    <col min="10242" max="10247" width="9.140625" style="22"/>
    <col min="10248" max="10248" width="10.28515625" style="22" customWidth="1"/>
    <col min="10249" max="10249" width="11.42578125" style="22" customWidth="1"/>
    <col min="10250" max="10250" width="11.28515625" style="22" customWidth="1"/>
    <col min="10251" max="10496" width="9.140625" style="22"/>
    <col min="10497" max="10497" width="10.28515625" style="22" customWidth="1"/>
    <col min="10498" max="10503" width="9.140625" style="22"/>
    <col min="10504" max="10504" width="10.28515625" style="22" customWidth="1"/>
    <col min="10505" max="10505" width="11.42578125" style="22" customWidth="1"/>
    <col min="10506" max="10506" width="11.28515625" style="22" customWidth="1"/>
    <col min="10507" max="10752" width="9.140625" style="22"/>
    <col min="10753" max="10753" width="10.28515625" style="22" customWidth="1"/>
    <col min="10754" max="10759" width="9.140625" style="22"/>
    <col min="10760" max="10760" width="10.28515625" style="22" customWidth="1"/>
    <col min="10761" max="10761" width="11.42578125" style="22" customWidth="1"/>
    <col min="10762" max="10762" width="11.28515625" style="22" customWidth="1"/>
    <col min="10763" max="11008" width="9.140625" style="22"/>
    <col min="11009" max="11009" width="10.28515625" style="22" customWidth="1"/>
    <col min="11010" max="11015" width="9.140625" style="22"/>
    <col min="11016" max="11016" width="10.28515625" style="22" customWidth="1"/>
    <col min="11017" max="11017" width="11.42578125" style="22" customWidth="1"/>
    <col min="11018" max="11018" width="11.28515625" style="22" customWidth="1"/>
    <col min="11019" max="11264" width="9.140625" style="22"/>
    <col min="11265" max="11265" width="10.28515625" style="22" customWidth="1"/>
    <col min="11266" max="11271" width="9.140625" style="22"/>
    <col min="11272" max="11272" width="10.28515625" style="22" customWidth="1"/>
    <col min="11273" max="11273" width="11.42578125" style="22" customWidth="1"/>
    <col min="11274" max="11274" width="11.28515625" style="22" customWidth="1"/>
    <col min="11275" max="11520" width="9.140625" style="22"/>
    <col min="11521" max="11521" width="10.28515625" style="22" customWidth="1"/>
    <col min="11522" max="11527" width="9.140625" style="22"/>
    <col min="11528" max="11528" width="10.28515625" style="22" customWidth="1"/>
    <col min="11529" max="11529" width="11.42578125" style="22" customWidth="1"/>
    <col min="11530" max="11530" width="11.28515625" style="22" customWidth="1"/>
    <col min="11531" max="11776" width="9.140625" style="22"/>
    <col min="11777" max="11777" width="10.28515625" style="22" customWidth="1"/>
    <col min="11778" max="11783" width="9.140625" style="22"/>
    <col min="11784" max="11784" width="10.28515625" style="22" customWidth="1"/>
    <col min="11785" max="11785" width="11.42578125" style="22" customWidth="1"/>
    <col min="11786" max="11786" width="11.28515625" style="22" customWidth="1"/>
    <col min="11787" max="12032" width="9.140625" style="22"/>
    <col min="12033" max="12033" width="10.28515625" style="22" customWidth="1"/>
    <col min="12034" max="12039" width="9.140625" style="22"/>
    <col min="12040" max="12040" width="10.28515625" style="22" customWidth="1"/>
    <col min="12041" max="12041" width="11.42578125" style="22" customWidth="1"/>
    <col min="12042" max="12042" width="11.28515625" style="22" customWidth="1"/>
    <col min="12043" max="12288" width="9.140625" style="22"/>
    <col min="12289" max="12289" width="10.28515625" style="22" customWidth="1"/>
    <col min="12290" max="12295" width="9.140625" style="22"/>
    <col min="12296" max="12296" width="10.28515625" style="22" customWidth="1"/>
    <col min="12297" max="12297" width="11.42578125" style="22" customWidth="1"/>
    <col min="12298" max="12298" width="11.28515625" style="22" customWidth="1"/>
    <col min="12299" max="12544" width="9.140625" style="22"/>
    <col min="12545" max="12545" width="10.28515625" style="22" customWidth="1"/>
    <col min="12546" max="12551" width="9.140625" style="22"/>
    <col min="12552" max="12552" width="10.28515625" style="22" customWidth="1"/>
    <col min="12553" max="12553" width="11.42578125" style="22" customWidth="1"/>
    <col min="12554" max="12554" width="11.28515625" style="22" customWidth="1"/>
    <col min="12555" max="12800" width="9.140625" style="22"/>
    <col min="12801" max="12801" width="10.28515625" style="22" customWidth="1"/>
    <col min="12802" max="12807" width="9.140625" style="22"/>
    <col min="12808" max="12808" width="10.28515625" style="22" customWidth="1"/>
    <col min="12809" max="12809" width="11.42578125" style="22" customWidth="1"/>
    <col min="12810" max="12810" width="11.28515625" style="22" customWidth="1"/>
    <col min="12811" max="13056" width="9.140625" style="22"/>
    <col min="13057" max="13057" width="10.28515625" style="22" customWidth="1"/>
    <col min="13058" max="13063" width="9.140625" style="22"/>
    <col min="13064" max="13064" width="10.28515625" style="22" customWidth="1"/>
    <col min="13065" max="13065" width="11.42578125" style="22" customWidth="1"/>
    <col min="13066" max="13066" width="11.28515625" style="22" customWidth="1"/>
    <col min="13067" max="13312" width="9.140625" style="22"/>
    <col min="13313" max="13313" width="10.28515625" style="22" customWidth="1"/>
    <col min="13314" max="13319" width="9.140625" style="22"/>
    <col min="13320" max="13320" width="10.28515625" style="22" customWidth="1"/>
    <col min="13321" max="13321" width="11.42578125" style="22" customWidth="1"/>
    <col min="13322" max="13322" width="11.28515625" style="22" customWidth="1"/>
    <col min="13323" max="13568" width="9.140625" style="22"/>
    <col min="13569" max="13569" width="10.28515625" style="22" customWidth="1"/>
    <col min="13570" max="13575" width="9.140625" style="22"/>
    <col min="13576" max="13576" width="10.28515625" style="22" customWidth="1"/>
    <col min="13577" max="13577" width="11.42578125" style="22" customWidth="1"/>
    <col min="13578" max="13578" width="11.28515625" style="22" customWidth="1"/>
    <col min="13579" max="13824" width="9.140625" style="22"/>
    <col min="13825" max="13825" width="10.28515625" style="22" customWidth="1"/>
    <col min="13826" max="13831" width="9.140625" style="22"/>
    <col min="13832" max="13832" width="10.28515625" style="22" customWidth="1"/>
    <col min="13833" max="13833" width="11.42578125" style="22" customWidth="1"/>
    <col min="13834" max="13834" width="11.28515625" style="22" customWidth="1"/>
    <col min="13835" max="14080" width="9.140625" style="22"/>
    <col min="14081" max="14081" width="10.28515625" style="22" customWidth="1"/>
    <col min="14082" max="14087" width="9.140625" style="22"/>
    <col min="14088" max="14088" width="10.28515625" style="22" customWidth="1"/>
    <col min="14089" max="14089" width="11.42578125" style="22" customWidth="1"/>
    <col min="14090" max="14090" width="11.28515625" style="22" customWidth="1"/>
    <col min="14091" max="14336" width="9.140625" style="22"/>
    <col min="14337" max="14337" width="10.28515625" style="22" customWidth="1"/>
    <col min="14338" max="14343" width="9.140625" style="22"/>
    <col min="14344" max="14344" width="10.28515625" style="22" customWidth="1"/>
    <col min="14345" max="14345" width="11.42578125" style="22" customWidth="1"/>
    <col min="14346" max="14346" width="11.28515625" style="22" customWidth="1"/>
    <col min="14347" max="14592" width="9.140625" style="22"/>
    <col min="14593" max="14593" width="10.28515625" style="22" customWidth="1"/>
    <col min="14594" max="14599" width="9.140625" style="22"/>
    <col min="14600" max="14600" width="10.28515625" style="22" customWidth="1"/>
    <col min="14601" max="14601" width="11.42578125" style="22" customWidth="1"/>
    <col min="14602" max="14602" width="11.28515625" style="22" customWidth="1"/>
    <col min="14603" max="14848" width="9.140625" style="22"/>
    <col min="14849" max="14849" width="10.28515625" style="22" customWidth="1"/>
    <col min="14850" max="14855" width="9.140625" style="22"/>
    <col min="14856" max="14856" width="10.28515625" style="22" customWidth="1"/>
    <col min="14857" max="14857" width="11.42578125" style="22" customWidth="1"/>
    <col min="14858" max="14858" width="11.28515625" style="22" customWidth="1"/>
    <col min="14859" max="15104" width="9.140625" style="22"/>
    <col min="15105" max="15105" width="10.28515625" style="22" customWidth="1"/>
    <col min="15106" max="15111" width="9.140625" style="22"/>
    <col min="15112" max="15112" width="10.28515625" style="22" customWidth="1"/>
    <col min="15113" max="15113" width="11.42578125" style="22" customWidth="1"/>
    <col min="15114" max="15114" width="11.28515625" style="22" customWidth="1"/>
    <col min="15115" max="15360" width="9.140625" style="22"/>
    <col min="15361" max="15361" width="10.28515625" style="22" customWidth="1"/>
    <col min="15362" max="15367" width="9.140625" style="22"/>
    <col min="15368" max="15368" width="10.28515625" style="22" customWidth="1"/>
    <col min="15369" max="15369" width="11.42578125" style="22" customWidth="1"/>
    <col min="15370" max="15370" width="11.28515625" style="22" customWidth="1"/>
    <col min="15371" max="15616" width="9.140625" style="22"/>
    <col min="15617" max="15617" width="10.28515625" style="22" customWidth="1"/>
    <col min="15618" max="15623" width="9.140625" style="22"/>
    <col min="15624" max="15624" width="10.28515625" style="22" customWidth="1"/>
    <col min="15625" max="15625" width="11.42578125" style="22" customWidth="1"/>
    <col min="15626" max="15626" width="11.28515625" style="22" customWidth="1"/>
    <col min="15627" max="15872" width="9.140625" style="22"/>
    <col min="15873" max="15873" width="10.28515625" style="22" customWidth="1"/>
    <col min="15874" max="15879" width="9.140625" style="22"/>
    <col min="15880" max="15880" width="10.28515625" style="22" customWidth="1"/>
    <col min="15881" max="15881" width="11.42578125" style="22" customWidth="1"/>
    <col min="15882" max="15882" width="11.28515625" style="22" customWidth="1"/>
    <col min="15883" max="16128" width="9.140625" style="22"/>
    <col min="16129" max="16129" width="10.28515625" style="22" customWidth="1"/>
    <col min="16130" max="16135" width="9.140625" style="22"/>
    <col min="16136" max="16136" width="10.28515625" style="22" customWidth="1"/>
    <col min="16137" max="16137" width="11.42578125" style="22" customWidth="1"/>
    <col min="16138" max="16138" width="11.28515625" style="22" customWidth="1"/>
    <col min="16139" max="16384" width="9.140625" style="22"/>
  </cols>
  <sheetData>
    <row r="1" spans="1:10" x14ac:dyDescent="0.2">
      <c r="A1" s="19"/>
      <c r="B1" s="20"/>
      <c r="C1" s="20"/>
      <c r="D1" s="20"/>
      <c r="E1" s="20"/>
      <c r="F1" s="20"/>
      <c r="G1" s="20"/>
      <c r="H1" s="20"/>
      <c r="I1" s="20"/>
      <c r="J1" s="21"/>
    </row>
    <row r="2" spans="1:10" x14ac:dyDescent="0.2">
      <c r="A2" s="23" t="s">
        <v>0</v>
      </c>
      <c r="B2" s="1"/>
      <c r="C2" s="24">
        <v>26</v>
      </c>
      <c r="D2" s="1"/>
      <c r="E2" s="1"/>
      <c r="F2" s="1"/>
      <c r="G2" s="227" t="s">
        <v>312</v>
      </c>
      <c r="H2" s="11" t="s">
        <v>88</v>
      </c>
      <c r="I2" s="247"/>
      <c r="J2" s="250">
        <v>44</v>
      </c>
    </row>
    <row r="3" spans="1:10" x14ac:dyDescent="0.2">
      <c r="A3" s="23"/>
      <c r="B3" s="1"/>
      <c r="C3" s="1"/>
      <c r="D3" s="1"/>
      <c r="E3" s="1"/>
      <c r="F3" s="1"/>
      <c r="G3" s="1"/>
      <c r="H3" s="1"/>
      <c r="I3" s="1"/>
      <c r="J3" s="25"/>
    </row>
    <row r="4" spans="1:10" x14ac:dyDescent="0.2">
      <c r="A4" s="79" t="s">
        <v>1</v>
      </c>
      <c r="B4" s="248"/>
      <c r="C4" s="248"/>
      <c r="D4" s="231" t="s">
        <v>310</v>
      </c>
      <c r="E4" s="248"/>
      <c r="F4" s="248"/>
      <c r="G4" s="248"/>
      <c r="H4" s="248"/>
      <c r="I4" s="1"/>
      <c r="J4" s="25"/>
    </row>
    <row r="5" spans="1:10" x14ac:dyDescent="0.2">
      <c r="A5" s="76" t="s">
        <v>2</v>
      </c>
      <c r="B5" s="252"/>
      <c r="C5" s="252"/>
      <c r="D5" s="232" t="s">
        <v>311</v>
      </c>
      <c r="E5" s="252"/>
      <c r="F5" s="252"/>
      <c r="G5" s="252"/>
      <c r="H5" s="252"/>
      <c r="I5" s="27"/>
      <c r="J5" s="28"/>
    </row>
    <row r="6" spans="1:10" x14ac:dyDescent="0.2">
      <c r="A6" s="23"/>
      <c r="B6" s="1"/>
      <c r="C6" s="1"/>
      <c r="D6" s="1"/>
      <c r="E6" s="1"/>
      <c r="F6" s="1"/>
      <c r="G6" s="1"/>
      <c r="H6" s="1"/>
      <c r="I6" s="1"/>
      <c r="J6" s="25"/>
    </row>
    <row r="7" spans="1:10" x14ac:dyDescent="0.2">
      <c r="A7" s="295" t="s">
        <v>414</v>
      </c>
      <c r="B7" s="296"/>
      <c r="C7" s="296"/>
      <c r="D7" s="296"/>
      <c r="E7" s="296"/>
      <c r="F7" s="296"/>
      <c r="G7" s="296"/>
      <c r="H7" s="296"/>
      <c r="I7" s="296"/>
      <c r="J7" s="302"/>
    </row>
    <row r="8" spans="1:10" x14ac:dyDescent="0.2">
      <c r="A8" s="23"/>
      <c r="B8" s="1"/>
      <c r="C8" s="1"/>
      <c r="D8" s="1"/>
      <c r="E8" s="1"/>
      <c r="F8" s="1"/>
      <c r="G8" s="1"/>
      <c r="H8" s="1"/>
      <c r="I8" s="1"/>
      <c r="J8" s="25"/>
    </row>
    <row r="9" spans="1:10" x14ac:dyDescent="0.2">
      <c r="A9" s="23" t="s">
        <v>415</v>
      </c>
      <c r="B9" s="1"/>
      <c r="C9" s="1"/>
      <c r="D9" s="1"/>
      <c r="E9" s="1"/>
      <c r="F9" s="1"/>
      <c r="G9" s="1"/>
      <c r="H9" s="1"/>
      <c r="I9" s="1"/>
      <c r="J9" s="25"/>
    </row>
    <row r="10" spans="1:10" x14ac:dyDescent="0.2">
      <c r="A10" s="23"/>
      <c r="B10" s="1"/>
      <c r="C10" s="1"/>
      <c r="D10" s="1"/>
      <c r="E10" s="1"/>
      <c r="F10" s="1"/>
      <c r="G10" s="1"/>
      <c r="H10" s="1"/>
      <c r="I10" s="1"/>
      <c r="J10" s="25"/>
    </row>
    <row r="11" spans="1:10" x14ac:dyDescent="0.2">
      <c r="A11" s="306" t="s">
        <v>416</v>
      </c>
      <c r="B11" s="307"/>
      <c r="C11" s="307"/>
      <c r="D11" s="307"/>
      <c r="E11" s="308"/>
      <c r="F11" s="306" t="s">
        <v>417</v>
      </c>
      <c r="G11" s="308"/>
      <c r="H11" s="306" t="s">
        <v>418</v>
      </c>
      <c r="I11" s="307"/>
      <c r="J11" s="308"/>
    </row>
    <row r="12" spans="1:10" x14ac:dyDescent="0.2">
      <c r="A12" s="12" t="s">
        <v>431</v>
      </c>
      <c r="B12" s="13"/>
      <c r="C12" s="13"/>
      <c r="D12" s="13"/>
      <c r="E12" s="36"/>
      <c r="F12" s="12" t="s">
        <v>419</v>
      </c>
      <c r="G12" s="36"/>
      <c r="H12" s="256" t="s">
        <v>420</v>
      </c>
      <c r="I12" s="13"/>
      <c r="J12" s="36"/>
    </row>
    <row r="13" spans="1:10" x14ac:dyDescent="0.2">
      <c r="A13" s="12" t="s">
        <v>431</v>
      </c>
      <c r="B13" s="13"/>
      <c r="C13" s="13"/>
      <c r="D13" s="13"/>
      <c r="E13" s="36"/>
      <c r="F13" s="12" t="s">
        <v>421</v>
      </c>
      <c r="G13" s="36"/>
      <c r="H13" s="256" t="s">
        <v>422</v>
      </c>
      <c r="I13" s="13"/>
      <c r="J13" s="36"/>
    </row>
    <row r="14" spans="1:10" x14ac:dyDescent="0.2">
      <c r="A14" s="12" t="s">
        <v>423</v>
      </c>
      <c r="B14" s="13"/>
      <c r="C14" s="13"/>
      <c r="D14" s="13"/>
      <c r="E14" s="36"/>
      <c r="F14" s="12" t="s">
        <v>419</v>
      </c>
      <c r="G14" s="36"/>
      <c r="H14" s="256" t="s">
        <v>420</v>
      </c>
      <c r="I14" s="13"/>
      <c r="J14" s="36"/>
    </row>
    <row r="15" spans="1:10" x14ac:dyDescent="0.2">
      <c r="A15" s="12" t="s">
        <v>423</v>
      </c>
      <c r="B15" s="13"/>
      <c r="C15" s="13"/>
      <c r="D15" s="13"/>
      <c r="E15" s="36"/>
      <c r="F15" s="12" t="s">
        <v>424</v>
      </c>
      <c r="G15" s="36"/>
      <c r="H15" s="12" t="s">
        <v>425</v>
      </c>
      <c r="I15" s="13"/>
      <c r="J15" s="36"/>
    </row>
    <row r="16" spans="1:10" x14ac:dyDescent="0.2">
      <c r="A16" s="12" t="s">
        <v>426</v>
      </c>
      <c r="B16" s="13"/>
      <c r="C16" s="13"/>
      <c r="D16" s="13"/>
      <c r="E16" s="36"/>
      <c r="F16" s="12" t="s">
        <v>424</v>
      </c>
      <c r="G16" s="36"/>
      <c r="H16" s="256" t="s">
        <v>427</v>
      </c>
      <c r="I16" s="13"/>
      <c r="J16" s="36"/>
    </row>
    <row r="17" spans="1:10" x14ac:dyDescent="0.2">
      <c r="A17" s="12" t="s">
        <v>432</v>
      </c>
      <c r="B17" s="13"/>
      <c r="C17" s="13"/>
      <c r="D17" s="13"/>
      <c r="E17" s="36"/>
      <c r="F17" s="12" t="s">
        <v>433</v>
      </c>
      <c r="G17" s="36"/>
      <c r="H17" s="12" t="s">
        <v>434</v>
      </c>
      <c r="I17" s="13"/>
      <c r="J17" s="36"/>
    </row>
    <row r="18" spans="1:10" x14ac:dyDescent="0.2">
      <c r="A18" s="12"/>
      <c r="B18" s="13"/>
      <c r="C18" s="13"/>
      <c r="D18" s="13"/>
      <c r="E18" s="36"/>
      <c r="F18" s="12"/>
      <c r="G18" s="36"/>
      <c r="H18" s="12"/>
      <c r="I18" s="13"/>
      <c r="J18" s="36"/>
    </row>
    <row r="19" spans="1:10" x14ac:dyDescent="0.2">
      <c r="A19" s="12"/>
      <c r="B19" s="13"/>
      <c r="C19" s="13"/>
      <c r="D19" s="13"/>
      <c r="E19" s="36"/>
      <c r="F19" s="12"/>
      <c r="G19" s="36"/>
      <c r="H19" s="12"/>
      <c r="I19" s="13"/>
      <c r="J19" s="36"/>
    </row>
    <row r="20" spans="1:10" x14ac:dyDescent="0.2">
      <c r="A20" s="12"/>
      <c r="B20" s="13"/>
      <c r="C20" s="13"/>
      <c r="D20" s="13"/>
      <c r="E20" s="36"/>
      <c r="F20" s="12"/>
      <c r="G20" s="36"/>
      <c r="H20" s="12"/>
      <c r="I20" s="13"/>
      <c r="J20" s="36"/>
    </row>
    <row r="21" spans="1:10" x14ac:dyDescent="0.2">
      <c r="A21" s="12"/>
      <c r="B21" s="13"/>
      <c r="C21" s="13"/>
      <c r="D21" s="13"/>
      <c r="E21" s="36"/>
      <c r="F21" s="12"/>
      <c r="G21" s="36"/>
      <c r="H21" s="12"/>
      <c r="I21" s="13"/>
      <c r="J21" s="36"/>
    </row>
    <row r="22" spans="1:10" x14ac:dyDescent="0.2">
      <c r="A22" s="12"/>
      <c r="B22" s="13"/>
      <c r="C22" s="13"/>
      <c r="D22" s="13"/>
      <c r="E22" s="36"/>
      <c r="F22" s="12"/>
      <c r="G22" s="36"/>
      <c r="H22" s="12"/>
      <c r="I22" s="13"/>
      <c r="J22" s="36"/>
    </row>
    <row r="23" spans="1:10" x14ac:dyDescent="0.2">
      <c r="A23" s="12"/>
      <c r="B23" s="13"/>
      <c r="C23" s="13"/>
      <c r="D23" s="13"/>
      <c r="E23" s="36"/>
      <c r="F23" s="12"/>
      <c r="G23" s="36"/>
      <c r="H23" s="12"/>
      <c r="I23" s="13"/>
      <c r="J23" s="36"/>
    </row>
    <row r="24" spans="1:10" x14ac:dyDescent="0.2">
      <c r="A24" s="12"/>
      <c r="B24" s="13"/>
      <c r="C24" s="13"/>
      <c r="D24" s="13"/>
      <c r="E24" s="36"/>
      <c r="F24" s="12"/>
      <c r="G24" s="36"/>
      <c r="H24" s="12"/>
      <c r="I24" s="13"/>
      <c r="J24" s="36"/>
    </row>
    <row r="25" spans="1:10" x14ac:dyDescent="0.2">
      <c r="A25" s="12"/>
      <c r="B25" s="13"/>
      <c r="C25" s="13"/>
      <c r="D25" s="13"/>
      <c r="E25" s="36"/>
      <c r="F25" s="12"/>
      <c r="G25" s="36"/>
      <c r="H25" s="12"/>
      <c r="I25" s="13"/>
      <c r="J25" s="36"/>
    </row>
    <row r="26" spans="1:10" x14ac:dyDescent="0.2">
      <c r="A26" s="12"/>
      <c r="B26" s="13"/>
      <c r="C26" s="13"/>
      <c r="D26" s="13"/>
      <c r="E26" s="36"/>
      <c r="F26" s="12"/>
      <c r="G26" s="36"/>
      <c r="H26" s="12"/>
      <c r="I26" s="13"/>
      <c r="J26" s="36"/>
    </row>
    <row r="27" spans="1:10" x14ac:dyDescent="0.2">
      <c r="A27" s="12"/>
      <c r="B27" s="13"/>
      <c r="C27" s="13"/>
      <c r="D27" s="13"/>
      <c r="E27" s="36"/>
      <c r="F27" s="12"/>
      <c r="G27" s="36"/>
      <c r="H27" s="12"/>
      <c r="I27" s="13"/>
      <c r="J27" s="36"/>
    </row>
    <row r="28" spans="1:10" x14ac:dyDescent="0.2">
      <c r="A28" s="12"/>
      <c r="B28" s="13"/>
      <c r="C28" s="13"/>
      <c r="D28" s="13"/>
      <c r="E28" s="36"/>
      <c r="F28" s="12"/>
      <c r="G28" s="36"/>
      <c r="H28" s="12"/>
      <c r="I28" s="13"/>
      <c r="J28" s="36"/>
    </row>
    <row r="29" spans="1:10" x14ac:dyDescent="0.2">
      <c r="A29" s="12"/>
      <c r="B29" s="13"/>
      <c r="C29" s="13"/>
      <c r="D29" s="13"/>
      <c r="E29" s="36"/>
      <c r="F29" s="12"/>
      <c r="G29" s="36"/>
      <c r="H29" s="12"/>
      <c r="I29" s="13"/>
      <c r="J29" s="36"/>
    </row>
    <row r="30" spans="1:10" x14ac:dyDescent="0.2">
      <c r="A30" s="12"/>
      <c r="B30" s="13"/>
      <c r="C30" s="13"/>
      <c r="D30" s="13"/>
      <c r="E30" s="36"/>
      <c r="F30" s="12"/>
      <c r="G30" s="36"/>
      <c r="H30" s="12"/>
      <c r="I30" s="13"/>
      <c r="J30" s="36"/>
    </row>
    <row r="31" spans="1:10" x14ac:dyDescent="0.2">
      <c r="A31" s="12"/>
      <c r="B31" s="13"/>
      <c r="C31" s="13"/>
      <c r="D31" s="13"/>
      <c r="E31" s="36"/>
      <c r="F31" s="12"/>
      <c r="G31" s="36"/>
      <c r="H31" s="12"/>
      <c r="I31" s="13"/>
      <c r="J31" s="36"/>
    </row>
    <row r="32" spans="1:10" x14ac:dyDescent="0.2">
      <c r="A32" s="23"/>
      <c r="B32" s="1"/>
      <c r="C32" s="1"/>
      <c r="D32" s="1"/>
      <c r="E32" s="1"/>
      <c r="F32" s="1"/>
      <c r="G32" s="1"/>
      <c r="H32" s="1"/>
      <c r="I32" s="1"/>
      <c r="J32" s="25"/>
    </row>
    <row r="33" spans="1:10" x14ac:dyDescent="0.2">
      <c r="A33" s="23"/>
      <c r="B33" s="1"/>
      <c r="C33" s="1"/>
      <c r="D33" s="1"/>
      <c r="E33" s="1"/>
      <c r="F33" s="1"/>
      <c r="G33" s="1"/>
      <c r="H33" s="1"/>
      <c r="I33" s="1"/>
      <c r="J33" s="25"/>
    </row>
    <row r="34" spans="1:10" x14ac:dyDescent="0.2">
      <c r="A34" s="23"/>
      <c r="B34" s="1"/>
      <c r="C34" s="1"/>
      <c r="D34" s="1"/>
      <c r="E34" s="1"/>
      <c r="F34" s="1"/>
      <c r="G34" s="1"/>
      <c r="H34" s="1"/>
      <c r="I34" s="1"/>
      <c r="J34" s="25"/>
    </row>
    <row r="35" spans="1:10" x14ac:dyDescent="0.2">
      <c r="A35" s="23" t="s">
        <v>428</v>
      </c>
      <c r="B35" s="1"/>
      <c r="C35" s="1"/>
      <c r="D35" s="249"/>
      <c r="E35" s="249"/>
      <c r="F35" s="249"/>
      <c r="G35" s="249"/>
      <c r="H35" s="1"/>
      <c r="I35" s="1"/>
      <c r="J35" s="25"/>
    </row>
    <row r="36" spans="1:10" x14ac:dyDescent="0.2">
      <c r="A36" s="39" t="s">
        <v>429</v>
      </c>
      <c r="B36" s="1"/>
      <c r="C36" s="1"/>
      <c r="D36" s="1"/>
      <c r="E36" s="1"/>
      <c r="F36" s="1"/>
      <c r="G36" s="1"/>
      <c r="H36" s="1"/>
      <c r="I36" s="1"/>
      <c r="J36" s="25"/>
    </row>
    <row r="37" spans="1:10" x14ac:dyDescent="0.2">
      <c r="A37" s="40" t="s">
        <v>430</v>
      </c>
      <c r="B37" s="1"/>
      <c r="C37" s="1"/>
      <c r="D37" s="1"/>
      <c r="E37" s="1"/>
      <c r="F37" s="1"/>
      <c r="G37" s="1"/>
      <c r="H37" s="1"/>
      <c r="I37" s="1"/>
      <c r="J37" s="25"/>
    </row>
    <row r="38" spans="1:10" x14ac:dyDescent="0.2">
      <c r="A38" s="23"/>
      <c r="B38" s="1"/>
      <c r="C38" s="1"/>
      <c r="D38" s="1"/>
      <c r="E38" s="1"/>
      <c r="F38" s="1"/>
      <c r="G38" s="1"/>
      <c r="H38" s="1"/>
      <c r="I38" s="1"/>
      <c r="J38" s="25"/>
    </row>
    <row r="39" spans="1:10" x14ac:dyDescent="0.2">
      <c r="A39" s="23"/>
      <c r="B39" s="1"/>
      <c r="C39" s="1"/>
      <c r="D39" s="1"/>
      <c r="E39" s="1"/>
      <c r="F39" s="1"/>
      <c r="G39" s="1"/>
      <c r="H39" s="1"/>
      <c r="I39" s="1"/>
      <c r="J39" s="25"/>
    </row>
    <row r="40" spans="1:10" x14ac:dyDescent="0.2">
      <c r="A40" s="23"/>
      <c r="B40" s="1"/>
      <c r="C40" s="1"/>
      <c r="D40" s="1"/>
      <c r="E40" s="1"/>
      <c r="F40" s="1"/>
      <c r="G40" s="1"/>
      <c r="H40" s="1"/>
      <c r="I40" s="1"/>
      <c r="J40" s="25"/>
    </row>
    <row r="41" spans="1:10" x14ac:dyDescent="0.2">
      <c r="A41" s="23"/>
      <c r="B41" s="1"/>
      <c r="C41" s="1"/>
      <c r="D41" s="1"/>
      <c r="E41" s="1"/>
      <c r="F41" s="1"/>
      <c r="G41" s="1"/>
      <c r="H41" s="1"/>
      <c r="I41" s="1"/>
      <c r="J41" s="25"/>
    </row>
    <row r="42" spans="1:10" x14ac:dyDescent="0.2">
      <c r="A42" s="23"/>
      <c r="B42" s="1"/>
      <c r="C42" s="1"/>
      <c r="D42" s="1"/>
      <c r="E42" s="1"/>
      <c r="F42" s="1"/>
      <c r="G42" s="1"/>
      <c r="H42" s="1"/>
      <c r="I42" s="1"/>
      <c r="J42" s="25"/>
    </row>
    <row r="43" spans="1:10" x14ac:dyDescent="0.2">
      <c r="A43" s="26"/>
      <c r="B43" s="27"/>
      <c r="C43" s="27"/>
      <c r="D43" s="27"/>
      <c r="E43" s="27"/>
      <c r="F43" s="27"/>
      <c r="G43" s="27"/>
      <c r="H43" s="27"/>
      <c r="I43" s="27"/>
      <c r="J43" s="28"/>
    </row>
    <row r="44" spans="1:10" x14ac:dyDescent="0.2">
      <c r="A44" s="23" t="s">
        <v>95</v>
      </c>
      <c r="B44" s="1" t="str">
        <f>'Check Sheet'!$B$52</f>
        <v>Rick Waldren, Division Controller</v>
      </c>
      <c r="C44" s="1"/>
      <c r="D44" s="1"/>
      <c r="E44" s="1"/>
      <c r="F44" s="1"/>
      <c r="G44" s="1"/>
      <c r="H44" s="1"/>
      <c r="I44" s="1"/>
      <c r="J44" s="25"/>
    </row>
    <row r="45" spans="1:10" x14ac:dyDescent="0.2">
      <c r="A45" s="23"/>
      <c r="B45" s="1"/>
      <c r="C45" s="1"/>
      <c r="D45" s="1"/>
      <c r="E45" s="1"/>
      <c r="F45" s="1"/>
      <c r="G45" s="1"/>
      <c r="H45" s="1"/>
      <c r="I45" s="1"/>
      <c r="J45" s="25"/>
    </row>
    <row r="46" spans="1:10" x14ac:dyDescent="0.2">
      <c r="A46" s="26" t="s">
        <v>96</v>
      </c>
      <c r="B46" s="272">
        <v>42689</v>
      </c>
      <c r="C46" s="272">
        <v>0</v>
      </c>
      <c r="D46" s="27"/>
      <c r="E46" s="27"/>
      <c r="F46" s="27"/>
      <c r="G46" s="27"/>
      <c r="H46" s="68" t="s">
        <v>134</v>
      </c>
      <c r="I46" s="272">
        <v>42736</v>
      </c>
      <c r="J46" s="339"/>
    </row>
    <row r="47" spans="1:10" x14ac:dyDescent="0.2">
      <c r="A47" s="279" t="s">
        <v>17</v>
      </c>
      <c r="B47" s="280"/>
      <c r="C47" s="280"/>
      <c r="D47" s="280"/>
      <c r="E47" s="280"/>
      <c r="F47" s="280"/>
      <c r="G47" s="280"/>
      <c r="H47" s="280"/>
      <c r="I47" s="280"/>
      <c r="J47" s="281"/>
    </row>
    <row r="48" spans="1:10" x14ac:dyDescent="0.2">
      <c r="A48" s="23"/>
      <c r="B48" s="1"/>
      <c r="C48" s="1"/>
      <c r="D48" s="1"/>
      <c r="E48" s="1"/>
      <c r="F48" s="1"/>
      <c r="G48" s="1"/>
      <c r="H48" s="1"/>
      <c r="I48" s="1"/>
      <c r="J48" s="25"/>
    </row>
    <row r="49" spans="1:10" x14ac:dyDescent="0.2">
      <c r="A49" s="23" t="s">
        <v>18</v>
      </c>
      <c r="B49" s="1"/>
      <c r="C49" s="1"/>
      <c r="D49" s="1"/>
      <c r="E49" s="1"/>
      <c r="F49" s="1"/>
      <c r="G49" s="1"/>
      <c r="H49" s="1"/>
      <c r="I49" s="1"/>
      <c r="J49" s="25"/>
    </row>
    <row r="50" spans="1:10" x14ac:dyDescent="0.2">
      <c r="A50" s="26"/>
      <c r="B50" s="27"/>
      <c r="C50" s="27"/>
      <c r="D50" s="27"/>
      <c r="E50" s="27"/>
      <c r="F50" s="27"/>
      <c r="G50" s="27"/>
      <c r="H50" s="27"/>
      <c r="I50" s="27"/>
      <c r="J50" s="28"/>
    </row>
  </sheetData>
  <mergeCells count="7">
    <mergeCell ref="A47:J47"/>
    <mergeCell ref="A7:J7"/>
    <mergeCell ref="A11:E11"/>
    <mergeCell ref="F11:G11"/>
    <mergeCell ref="H11:J11"/>
    <mergeCell ref="B46:C46"/>
    <mergeCell ref="I46:J46"/>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AA55"/>
  <sheetViews>
    <sheetView showGridLines="0" tabSelected="1" zoomScaleNormal="100" workbookViewId="0">
      <selection activeCell="F19" sqref="F19"/>
    </sheetView>
  </sheetViews>
  <sheetFormatPr defaultRowHeight="12.75" outlineLevelRow="1" x14ac:dyDescent="0.2"/>
  <cols>
    <col min="1" max="1" width="10.42578125" style="73" customWidth="1"/>
    <col min="2" max="2" width="10.140625" style="73" customWidth="1"/>
    <col min="3" max="3" width="7.85546875" style="73" customWidth="1"/>
    <col min="4" max="12" width="10.7109375" style="73" customWidth="1"/>
    <col min="13" max="13" width="12.28515625" style="73" bestFit="1" customWidth="1"/>
    <col min="14" max="14" width="17.5703125" style="73" customWidth="1"/>
    <col min="15" max="16384" width="9.140625" style="73"/>
  </cols>
  <sheetData>
    <row r="1" spans="1:24" x14ac:dyDescent="0.2">
      <c r="A1" s="108"/>
      <c r="B1" s="107"/>
      <c r="C1" s="107"/>
      <c r="D1" s="107"/>
      <c r="E1" s="107"/>
      <c r="F1" s="107"/>
      <c r="G1" s="107"/>
      <c r="H1" s="107"/>
      <c r="I1" s="107"/>
      <c r="J1" s="107"/>
      <c r="K1" s="107"/>
      <c r="L1" s="107"/>
      <c r="M1" s="106"/>
    </row>
    <row r="2" spans="1:24" x14ac:dyDescent="0.2">
      <c r="A2" s="79" t="s">
        <v>0</v>
      </c>
      <c r="B2" s="105">
        <v>26</v>
      </c>
      <c r="C2" s="78"/>
      <c r="D2" s="78"/>
      <c r="E2" s="78"/>
      <c r="F2" s="78"/>
      <c r="G2" s="78"/>
      <c r="H2" s="313"/>
      <c r="I2" s="313"/>
      <c r="J2" s="78"/>
      <c r="K2" s="103" t="s">
        <v>411</v>
      </c>
      <c r="L2" s="123" t="s">
        <v>316</v>
      </c>
      <c r="M2" s="235"/>
    </row>
    <row r="3" spans="1:24" x14ac:dyDescent="0.2">
      <c r="A3" s="79"/>
      <c r="B3" s="78"/>
      <c r="C3" s="78"/>
      <c r="D3" s="78"/>
      <c r="E3" s="78"/>
      <c r="F3" s="78"/>
      <c r="G3" s="78"/>
      <c r="H3" s="78"/>
      <c r="I3" s="78"/>
      <c r="J3" s="78"/>
      <c r="K3" s="78"/>
      <c r="L3" s="78"/>
      <c r="M3" s="77"/>
    </row>
    <row r="4" spans="1:24" x14ac:dyDescent="0.2">
      <c r="A4" s="79" t="s">
        <v>1</v>
      </c>
      <c r="B4" s="78"/>
      <c r="C4" s="78"/>
      <c r="D4" s="231" t="s">
        <v>310</v>
      </c>
      <c r="E4" s="78"/>
      <c r="F4" s="78"/>
      <c r="G4" s="78"/>
      <c r="H4" s="78"/>
      <c r="I4" s="78"/>
      <c r="J4" s="78"/>
      <c r="K4" s="78"/>
      <c r="L4" s="78"/>
      <c r="M4" s="77"/>
    </row>
    <row r="5" spans="1:24" x14ac:dyDescent="0.2">
      <c r="A5" s="76" t="s">
        <v>2</v>
      </c>
      <c r="B5" s="75"/>
      <c r="C5" s="75"/>
      <c r="D5" s="232" t="s">
        <v>311</v>
      </c>
      <c r="E5" s="75"/>
      <c r="F5" s="75"/>
      <c r="G5" s="75"/>
      <c r="H5" s="75"/>
      <c r="I5" s="75"/>
      <c r="J5" s="75"/>
      <c r="K5" s="75"/>
      <c r="L5" s="75"/>
      <c r="M5" s="74"/>
    </row>
    <row r="6" spans="1:24" x14ac:dyDescent="0.2">
      <c r="A6" s="79"/>
      <c r="B6" s="78"/>
      <c r="C6" s="78"/>
      <c r="D6" s="78"/>
      <c r="E6" s="78"/>
      <c r="F6" s="78"/>
      <c r="G6" s="78"/>
      <c r="H6" s="78"/>
      <c r="I6" s="78"/>
      <c r="J6" s="78"/>
      <c r="K6" s="78"/>
      <c r="L6" s="78"/>
      <c r="M6" s="77"/>
      <c r="P6" s="169"/>
    </row>
    <row r="7" spans="1:24" x14ac:dyDescent="0.2">
      <c r="A7" s="286" t="s">
        <v>165</v>
      </c>
      <c r="B7" s="287"/>
      <c r="C7" s="287"/>
      <c r="D7" s="287"/>
      <c r="E7" s="287"/>
      <c r="F7" s="287"/>
      <c r="G7" s="287"/>
      <c r="H7" s="287"/>
      <c r="I7" s="287"/>
      <c r="J7" s="287"/>
      <c r="K7" s="78"/>
      <c r="L7" s="78"/>
      <c r="M7" s="77"/>
    </row>
    <row r="8" spans="1:24" x14ac:dyDescent="0.2">
      <c r="A8" s="329" t="s">
        <v>166</v>
      </c>
      <c r="B8" s="313"/>
      <c r="C8" s="313"/>
      <c r="D8" s="313"/>
      <c r="E8" s="313"/>
      <c r="F8" s="313"/>
      <c r="G8" s="313"/>
      <c r="H8" s="313"/>
      <c r="I8" s="313"/>
      <c r="J8" s="313"/>
      <c r="K8" s="78"/>
      <c r="L8" s="78"/>
      <c r="M8" s="77"/>
    </row>
    <row r="9" spans="1:24" x14ac:dyDescent="0.2">
      <c r="A9" s="329" t="s">
        <v>119</v>
      </c>
      <c r="B9" s="313"/>
      <c r="C9" s="313"/>
      <c r="D9" s="313"/>
      <c r="E9" s="313"/>
      <c r="F9" s="313"/>
      <c r="G9" s="313"/>
      <c r="H9" s="313"/>
      <c r="I9" s="313"/>
      <c r="J9" s="313"/>
      <c r="K9" s="78"/>
      <c r="L9" s="78"/>
      <c r="M9" s="77"/>
    </row>
    <row r="10" spans="1:24" x14ac:dyDescent="0.2">
      <c r="A10" s="79"/>
      <c r="B10" s="78"/>
      <c r="C10" s="78"/>
      <c r="D10" s="78"/>
      <c r="E10" s="78"/>
      <c r="F10" s="78"/>
      <c r="G10" s="78"/>
      <c r="H10" s="78"/>
      <c r="I10" s="78"/>
      <c r="J10" s="78"/>
      <c r="K10" s="78"/>
      <c r="L10" s="78"/>
      <c r="M10" s="77"/>
      <c r="O10" s="78"/>
      <c r="P10" s="78"/>
      <c r="Q10" s="78"/>
      <c r="R10" s="78"/>
      <c r="S10" s="78"/>
      <c r="T10" s="78"/>
      <c r="U10" s="78"/>
      <c r="V10" s="78"/>
      <c r="W10" s="78"/>
      <c r="X10" s="78"/>
    </row>
    <row r="11" spans="1:24" x14ac:dyDescent="0.2">
      <c r="A11" s="104" t="s">
        <v>346</v>
      </c>
      <c r="B11" s="78"/>
      <c r="C11" s="78"/>
      <c r="D11" s="78"/>
      <c r="E11" s="78"/>
      <c r="F11" s="78"/>
      <c r="G11" s="78"/>
      <c r="H11" s="78"/>
      <c r="I11" s="78"/>
      <c r="J11" s="78"/>
      <c r="K11" s="78"/>
      <c r="L11" s="78"/>
      <c r="M11" s="77"/>
      <c r="O11" s="78"/>
      <c r="P11" s="78"/>
      <c r="Q11" s="78"/>
      <c r="R11" s="78"/>
      <c r="S11" s="78"/>
      <c r="T11" s="78"/>
      <c r="U11" s="78"/>
      <c r="V11" s="78"/>
      <c r="W11" s="78"/>
      <c r="X11" s="78"/>
    </row>
    <row r="12" spans="1:24" x14ac:dyDescent="0.2">
      <c r="A12" s="79"/>
      <c r="B12" s="78"/>
      <c r="C12" s="78"/>
      <c r="D12" s="78"/>
      <c r="E12" s="78"/>
      <c r="F12" s="78"/>
      <c r="G12" s="78"/>
      <c r="H12" s="78"/>
      <c r="I12" s="78"/>
      <c r="J12" s="78"/>
      <c r="K12" s="78"/>
      <c r="L12" s="78"/>
      <c r="M12" s="77"/>
      <c r="O12" s="78"/>
      <c r="P12" s="78"/>
      <c r="Q12" s="78"/>
      <c r="R12" s="78"/>
      <c r="S12" s="78"/>
      <c r="T12" s="78"/>
      <c r="U12" s="78"/>
      <c r="V12" s="78"/>
      <c r="W12" s="78"/>
      <c r="X12" s="78"/>
    </row>
    <row r="13" spans="1:24" x14ac:dyDescent="0.2">
      <c r="A13" s="79"/>
      <c r="B13" s="103"/>
      <c r="C13" s="103"/>
      <c r="D13" s="315" t="s">
        <v>120</v>
      </c>
      <c r="E13" s="316"/>
      <c r="F13" s="316"/>
      <c r="G13" s="316"/>
      <c r="H13" s="316"/>
      <c r="I13" s="316"/>
      <c r="J13" s="316"/>
      <c r="K13" s="91"/>
      <c r="L13" s="91"/>
      <c r="M13" s="90"/>
      <c r="O13" s="78"/>
      <c r="P13" s="78"/>
      <c r="Q13" s="78"/>
      <c r="R13" s="78"/>
      <c r="S13" s="78"/>
      <c r="T13" s="78"/>
      <c r="U13" s="78"/>
      <c r="V13" s="78"/>
      <c r="W13" s="78"/>
      <c r="X13" s="78"/>
    </row>
    <row r="14" spans="1:24" x14ac:dyDescent="0.2">
      <c r="A14" s="102" t="s">
        <v>121</v>
      </c>
      <c r="B14" s="101"/>
      <c r="C14" s="100"/>
      <c r="D14" s="99" t="s">
        <v>167</v>
      </c>
      <c r="E14" s="99" t="s">
        <v>168</v>
      </c>
      <c r="F14" s="99" t="s">
        <v>169</v>
      </c>
      <c r="G14" s="99" t="s">
        <v>61</v>
      </c>
      <c r="H14" s="99" t="s">
        <v>247</v>
      </c>
      <c r="I14" s="99" t="s">
        <v>62</v>
      </c>
      <c r="J14" s="99" t="s">
        <v>63</v>
      </c>
      <c r="K14" s="99" t="s">
        <v>64</v>
      </c>
      <c r="L14" s="99" t="s">
        <v>65</v>
      </c>
      <c r="M14" s="99" t="s">
        <v>66</v>
      </c>
      <c r="O14" s="170"/>
      <c r="P14" s="170"/>
      <c r="Q14" s="170"/>
      <c r="R14" s="170"/>
      <c r="S14" s="170"/>
      <c r="T14" s="170"/>
      <c r="U14" s="170"/>
      <c r="V14" s="170"/>
      <c r="W14" s="170"/>
      <c r="X14" s="170"/>
    </row>
    <row r="15" spans="1:24" x14ac:dyDescent="0.2">
      <c r="A15" s="92" t="s">
        <v>122</v>
      </c>
      <c r="B15" s="91"/>
      <c r="C15" s="90"/>
      <c r="D15" s="137">
        <v>0.55000000000000004</v>
      </c>
      <c r="E15" s="137">
        <v>1.66</v>
      </c>
      <c r="F15" s="137">
        <v>1.66</v>
      </c>
      <c r="G15" s="137">
        <v>7.77</v>
      </c>
      <c r="H15" s="137">
        <v>9.43</v>
      </c>
      <c r="I15" s="137">
        <v>10.54</v>
      </c>
      <c r="J15" s="137">
        <v>13.32</v>
      </c>
      <c r="K15" s="137">
        <v>15.26</v>
      </c>
      <c r="L15" s="137">
        <v>22.2</v>
      </c>
      <c r="M15" s="137">
        <v>26.08</v>
      </c>
      <c r="O15" s="215"/>
      <c r="P15" s="78"/>
      <c r="Q15" s="78"/>
      <c r="R15" s="78"/>
      <c r="S15" s="78"/>
      <c r="T15" s="78"/>
      <c r="U15" s="78"/>
      <c r="V15" s="78"/>
      <c r="W15" s="78"/>
      <c r="X15" s="78"/>
    </row>
    <row r="16" spans="1:24" x14ac:dyDescent="0.2">
      <c r="A16" s="92" t="s">
        <v>123</v>
      </c>
      <c r="B16" s="91"/>
      <c r="C16" s="90"/>
      <c r="D16" s="233" t="s">
        <v>463</v>
      </c>
      <c r="E16" s="233" t="s">
        <v>454</v>
      </c>
      <c r="F16" s="233" t="s">
        <v>455</v>
      </c>
      <c r="G16" s="233" t="s">
        <v>456</v>
      </c>
      <c r="H16" s="233" t="s">
        <v>457</v>
      </c>
      <c r="I16" s="233" t="s">
        <v>458</v>
      </c>
      <c r="J16" s="233" t="s">
        <v>518</v>
      </c>
      <c r="K16" s="233" t="s">
        <v>459</v>
      </c>
      <c r="L16" s="233" t="s">
        <v>460</v>
      </c>
      <c r="M16" s="233" t="s">
        <v>519</v>
      </c>
      <c r="O16" s="78"/>
      <c r="P16" s="78"/>
      <c r="Q16" s="78"/>
      <c r="R16" s="78"/>
      <c r="S16" s="78"/>
      <c r="T16" s="78"/>
      <c r="U16" s="78"/>
      <c r="V16" s="78"/>
      <c r="W16" s="78"/>
      <c r="X16" s="78"/>
    </row>
    <row r="17" spans="1:27" x14ac:dyDescent="0.2">
      <c r="A17" s="92" t="s">
        <v>124</v>
      </c>
      <c r="B17" s="91"/>
      <c r="C17" s="90"/>
      <c r="D17" s="233" t="s">
        <v>463</v>
      </c>
      <c r="E17" s="233" t="s">
        <v>454</v>
      </c>
      <c r="F17" s="233" t="s">
        <v>455</v>
      </c>
      <c r="G17" s="233" t="s">
        <v>456</v>
      </c>
      <c r="H17" s="233" t="s">
        <v>457</v>
      </c>
      <c r="I17" s="233" t="s">
        <v>458</v>
      </c>
      <c r="J17" s="233" t="s">
        <v>518</v>
      </c>
      <c r="K17" s="137" t="s">
        <v>459</v>
      </c>
      <c r="L17" s="233" t="s">
        <v>460</v>
      </c>
      <c r="M17" s="233" t="s">
        <v>519</v>
      </c>
      <c r="O17" s="78"/>
      <c r="P17" s="78"/>
      <c r="Q17" s="78"/>
      <c r="R17" s="78"/>
      <c r="S17" s="78"/>
      <c r="T17" s="78"/>
      <c r="U17" s="78"/>
      <c r="V17" s="78"/>
      <c r="W17" s="78"/>
      <c r="X17" s="78"/>
    </row>
    <row r="18" spans="1:27" x14ac:dyDescent="0.2">
      <c r="A18" s="98" t="s">
        <v>125</v>
      </c>
      <c r="B18" s="97"/>
      <c r="C18" s="96"/>
      <c r="D18" s="233" t="s">
        <v>521</v>
      </c>
      <c r="E18" s="233" t="s">
        <v>506</v>
      </c>
      <c r="F18" s="233" t="s">
        <v>522</v>
      </c>
      <c r="G18" s="233" t="s">
        <v>500</v>
      </c>
      <c r="H18" s="233" t="s">
        <v>501</v>
      </c>
      <c r="I18" s="233" t="s">
        <v>502</v>
      </c>
      <c r="J18" s="233" t="s">
        <v>461</v>
      </c>
      <c r="K18" s="267" t="s">
        <v>503</v>
      </c>
      <c r="L18" s="233" t="s">
        <v>504</v>
      </c>
      <c r="M18" s="233" t="s">
        <v>462</v>
      </c>
      <c r="O18" s="171"/>
      <c r="P18" s="171"/>
      <c r="Q18" s="171"/>
      <c r="R18" s="171"/>
      <c r="S18" s="171"/>
      <c r="T18" s="171"/>
      <c r="U18" s="171"/>
      <c r="V18" s="171"/>
      <c r="W18" s="171"/>
      <c r="X18" s="171"/>
    </row>
    <row r="19" spans="1:27" x14ac:dyDescent="0.2">
      <c r="A19" s="95" t="s">
        <v>126</v>
      </c>
      <c r="B19" s="91"/>
      <c r="C19" s="90"/>
      <c r="D19" s="78"/>
      <c r="E19" s="78"/>
      <c r="F19" s="78"/>
      <c r="G19" s="78"/>
      <c r="H19" s="78"/>
      <c r="I19" s="78"/>
      <c r="J19" s="78"/>
      <c r="K19" s="78"/>
      <c r="L19" s="78"/>
      <c r="M19" s="77"/>
      <c r="O19" s="171"/>
      <c r="P19" s="171"/>
      <c r="Q19" s="171"/>
      <c r="R19" s="171"/>
      <c r="S19" s="171"/>
      <c r="T19" s="171"/>
      <c r="U19" s="171"/>
      <c r="V19" s="1"/>
      <c r="W19" s="1"/>
      <c r="X19" s="1"/>
    </row>
    <row r="20" spans="1:27" x14ac:dyDescent="0.2">
      <c r="A20" s="92" t="s">
        <v>72</v>
      </c>
      <c r="B20" s="91"/>
      <c r="C20" s="90"/>
      <c r="D20" s="89"/>
      <c r="E20" s="89"/>
      <c r="F20" s="89"/>
      <c r="G20" s="253">
        <v>38.840000000000003</v>
      </c>
      <c r="H20" s="253">
        <v>38.840000000000003</v>
      </c>
      <c r="I20" s="253">
        <v>38.840000000000003</v>
      </c>
      <c r="J20" s="253">
        <v>38.840000000000003</v>
      </c>
      <c r="K20" s="253">
        <v>38.840000000000003</v>
      </c>
      <c r="L20" s="253">
        <v>38.840000000000003</v>
      </c>
      <c r="M20" s="253">
        <v>38.840000000000003</v>
      </c>
      <c r="O20" s="171"/>
      <c r="P20" s="171"/>
      <c r="Q20" s="171"/>
      <c r="R20" s="171"/>
      <c r="S20" s="171"/>
      <c r="T20" s="171"/>
      <c r="U20" s="171"/>
      <c r="V20" s="1"/>
      <c r="W20" s="1"/>
      <c r="X20" s="1"/>
    </row>
    <row r="21" spans="1:27" x14ac:dyDescent="0.2">
      <c r="A21" s="92" t="s">
        <v>73</v>
      </c>
      <c r="B21" s="91"/>
      <c r="C21" s="90"/>
      <c r="D21" s="89"/>
      <c r="E21" s="89"/>
      <c r="F21" s="89"/>
      <c r="G21" s="118" t="s">
        <v>500</v>
      </c>
      <c r="H21" s="118" t="s">
        <v>501</v>
      </c>
      <c r="I21" s="118" t="s">
        <v>502</v>
      </c>
      <c r="J21" s="118" t="s">
        <v>461</v>
      </c>
      <c r="K21" s="118" t="s">
        <v>503</v>
      </c>
      <c r="L21" s="118" t="s">
        <v>504</v>
      </c>
      <c r="M21" s="118" t="s">
        <v>462</v>
      </c>
      <c r="O21" s="1"/>
      <c r="P21" s="1"/>
      <c r="Q21" s="1"/>
      <c r="R21" s="171"/>
      <c r="S21" s="171"/>
      <c r="T21" s="171"/>
      <c r="U21" s="171"/>
      <c r="V21" s="171"/>
      <c r="W21" s="171"/>
      <c r="X21" s="171"/>
      <c r="Y21" s="22"/>
      <c r="Z21" s="22"/>
      <c r="AA21" s="22"/>
    </row>
    <row r="22" spans="1:27" x14ac:dyDescent="0.2">
      <c r="A22" s="92" t="s">
        <v>127</v>
      </c>
      <c r="B22" s="91"/>
      <c r="C22" s="90"/>
      <c r="D22" s="89"/>
      <c r="E22" s="89"/>
      <c r="F22" s="89"/>
      <c r="G22" s="253">
        <v>1.1100000000000001</v>
      </c>
      <c r="H22" s="253">
        <v>1.1100000000000001</v>
      </c>
      <c r="I22" s="253">
        <v>1.1100000000000001</v>
      </c>
      <c r="J22" s="253">
        <v>1.1100000000000001</v>
      </c>
      <c r="K22" s="253">
        <v>1.1100000000000001</v>
      </c>
      <c r="L22" s="253">
        <v>1.1100000000000001</v>
      </c>
      <c r="M22" s="253">
        <v>1.1100000000000001</v>
      </c>
      <c r="O22" s="1"/>
      <c r="P22" s="1"/>
      <c r="Q22" s="1"/>
      <c r="R22" s="78"/>
      <c r="S22" s="78"/>
      <c r="T22" s="78"/>
      <c r="U22" s="78"/>
      <c r="V22" s="78"/>
      <c r="W22" s="78"/>
      <c r="X22" s="78"/>
    </row>
    <row r="23" spans="1:27" hidden="1" outlineLevel="1" x14ac:dyDescent="0.2">
      <c r="A23" s="92" t="s">
        <v>75</v>
      </c>
      <c r="B23" s="91"/>
      <c r="C23" s="90"/>
      <c r="D23" s="109"/>
      <c r="E23" s="109"/>
      <c r="F23" s="109"/>
      <c r="G23" s="137" t="s">
        <v>370</v>
      </c>
      <c r="H23" s="137" t="s">
        <v>371</v>
      </c>
      <c r="I23" s="137" t="s">
        <v>372</v>
      </c>
      <c r="J23" s="137" t="s">
        <v>373</v>
      </c>
      <c r="K23" s="137" t="s">
        <v>374</v>
      </c>
      <c r="L23" s="137" t="s">
        <v>375</v>
      </c>
      <c r="M23" s="137" t="s">
        <v>376</v>
      </c>
      <c r="O23" s="171"/>
      <c r="P23" s="171"/>
      <c r="Q23" s="171"/>
      <c r="R23" s="171"/>
      <c r="S23" s="171"/>
      <c r="T23" s="171"/>
      <c r="U23" s="171"/>
      <c r="V23" s="1"/>
      <c r="W23" s="1"/>
      <c r="X23" s="1"/>
    </row>
    <row r="24" spans="1:27" collapsed="1" x14ac:dyDescent="0.2">
      <c r="A24" s="79"/>
      <c r="B24" s="78"/>
      <c r="C24" s="78"/>
      <c r="D24" s="78"/>
      <c r="E24" s="78"/>
      <c r="F24" s="78"/>
      <c r="G24" s="78"/>
      <c r="H24" s="78" t="s">
        <v>116</v>
      </c>
      <c r="I24" s="78"/>
      <c r="J24" s="78"/>
      <c r="K24" s="78"/>
      <c r="L24" s="78"/>
      <c r="M24" s="77"/>
      <c r="O24" s="78"/>
      <c r="P24" s="78"/>
      <c r="Q24" s="78"/>
      <c r="R24" s="78"/>
      <c r="S24" s="78"/>
      <c r="T24" s="78"/>
      <c r="U24" s="78"/>
      <c r="V24" s="78"/>
      <c r="W24" s="78"/>
      <c r="X24" s="78"/>
    </row>
    <row r="25" spans="1:27" x14ac:dyDescent="0.2">
      <c r="A25" s="79"/>
      <c r="B25" s="78"/>
      <c r="C25" s="78"/>
      <c r="D25" s="78"/>
      <c r="E25" s="78"/>
      <c r="F25" s="78"/>
      <c r="G25" s="78"/>
      <c r="H25" s="78"/>
      <c r="I25" s="78"/>
      <c r="J25" s="78"/>
      <c r="K25" s="78"/>
      <c r="L25" s="78"/>
      <c r="M25" s="77"/>
      <c r="O25" s="78"/>
      <c r="P25" s="78"/>
      <c r="Q25" s="78"/>
      <c r="R25" s="78"/>
      <c r="S25" s="78"/>
      <c r="T25" s="78"/>
      <c r="U25" s="78"/>
      <c r="V25" s="78"/>
      <c r="W25" s="78"/>
      <c r="X25" s="78"/>
    </row>
    <row r="26" spans="1:27" x14ac:dyDescent="0.2">
      <c r="A26" s="82" t="s">
        <v>128</v>
      </c>
      <c r="B26" s="81" t="s">
        <v>129</v>
      </c>
      <c r="C26" s="78"/>
      <c r="D26" s="78"/>
      <c r="E26" s="78"/>
      <c r="F26" s="78"/>
      <c r="G26" s="78"/>
      <c r="H26" s="78"/>
      <c r="I26" s="78"/>
      <c r="J26" s="78"/>
      <c r="K26" s="78"/>
      <c r="L26" s="78"/>
      <c r="M26" s="77"/>
      <c r="O26" s="78"/>
      <c r="P26" s="78"/>
      <c r="Q26" s="78"/>
      <c r="R26" s="78"/>
      <c r="S26" s="78"/>
      <c r="T26" s="78"/>
      <c r="U26" s="78"/>
      <c r="V26" s="78"/>
      <c r="W26" s="78"/>
      <c r="X26" s="78"/>
    </row>
    <row r="27" spans="1:27" x14ac:dyDescent="0.2">
      <c r="A27" s="82"/>
      <c r="B27" s="81" t="s">
        <v>130</v>
      </c>
      <c r="C27" s="78"/>
      <c r="D27" s="78"/>
      <c r="E27" s="78"/>
      <c r="F27" s="78"/>
      <c r="G27" s="78"/>
      <c r="H27" s="78"/>
      <c r="I27" s="78"/>
      <c r="J27" s="78"/>
      <c r="K27" s="78"/>
      <c r="L27" s="78"/>
      <c r="M27" s="77"/>
    </row>
    <row r="28" spans="1:27" x14ac:dyDescent="0.2">
      <c r="A28" s="82"/>
      <c r="B28" s="81" t="s">
        <v>131</v>
      </c>
      <c r="C28" s="78"/>
      <c r="D28" s="78"/>
      <c r="E28" s="78"/>
      <c r="F28" s="78"/>
      <c r="G28" s="78"/>
      <c r="H28" s="78"/>
      <c r="I28" s="78"/>
      <c r="J28" s="78"/>
      <c r="K28" s="78"/>
      <c r="L28" s="78"/>
      <c r="M28" s="77"/>
    </row>
    <row r="29" spans="1:27" x14ac:dyDescent="0.2">
      <c r="A29" s="82"/>
      <c r="B29" s="81" t="s">
        <v>132</v>
      </c>
      <c r="C29" s="78"/>
      <c r="D29" s="78"/>
      <c r="E29" s="78"/>
      <c r="F29" s="78"/>
      <c r="G29" s="78"/>
      <c r="H29" s="78"/>
      <c r="I29" s="78"/>
      <c r="J29" s="78"/>
      <c r="K29" s="78"/>
      <c r="L29" s="78"/>
      <c r="M29" s="77"/>
    </row>
    <row r="30" spans="1:27" x14ac:dyDescent="0.2">
      <c r="A30" s="82"/>
      <c r="B30" s="81"/>
      <c r="C30" s="78"/>
      <c r="D30" s="78"/>
      <c r="E30" s="78"/>
      <c r="F30" s="78"/>
      <c r="G30" s="78"/>
      <c r="H30" s="78"/>
      <c r="I30" s="78"/>
      <c r="J30" s="78"/>
      <c r="K30" s="78"/>
      <c r="L30" s="78"/>
      <c r="M30" s="77"/>
    </row>
    <row r="31" spans="1:27" x14ac:dyDescent="0.2">
      <c r="A31" s="113" t="s">
        <v>77</v>
      </c>
      <c r="B31" s="114" t="s">
        <v>113</v>
      </c>
      <c r="C31" s="83"/>
      <c r="D31" s="83"/>
      <c r="E31" s="83"/>
      <c r="F31" s="83"/>
      <c r="G31" s="83"/>
      <c r="H31" s="83"/>
      <c r="I31" s="83"/>
      <c r="J31" s="83"/>
      <c r="K31" s="78"/>
      <c r="L31" s="78"/>
      <c r="M31" s="77"/>
    </row>
    <row r="32" spans="1:27" x14ac:dyDescent="0.2">
      <c r="A32" s="82"/>
      <c r="B32" s="81" t="s">
        <v>114</v>
      </c>
      <c r="C32" s="78"/>
      <c r="D32" s="78"/>
      <c r="E32" s="78"/>
      <c r="F32" s="78"/>
      <c r="G32" s="78"/>
      <c r="H32" s="78"/>
      <c r="I32" s="78"/>
      <c r="J32" s="78"/>
      <c r="K32" s="78"/>
      <c r="L32" s="78"/>
      <c r="M32" s="77"/>
    </row>
    <row r="33" spans="1:13" x14ac:dyDescent="0.2">
      <c r="A33" s="85"/>
      <c r="B33" s="81"/>
      <c r="C33" s="78"/>
      <c r="D33" s="78"/>
      <c r="E33" s="78"/>
      <c r="F33" s="78"/>
      <c r="G33" s="78"/>
      <c r="H33" s="78"/>
      <c r="I33" s="78"/>
      <c r="J33" s="78"/>
      <c r="K33" s="78"/>
      <c r="L33" s="78"/>
      <c r="M33" s="77"/>
    </row>
    <row r="34" spans="1:13" x14ac:dyDescent="0.2">
      <c r="A34" s="82" t="s">
        <v>78</v>
      </c>
      <c r="B34" s="81" t="s">
        <v>444</v>
      </c>
      <c r="C34" s="78"/>
      <c r="D34" s="78"/>
      <c r="E34" s="78"/>
      <c r="F34" s="78"/>
      <c r="G34" s="78"/>
      <c r="H34" s="78"/>
      <c r="I34" s="78"/>
      <c r="J34" s="78"/>
      <c r="K34" s="78"/>
      <c r="L34" s="78"/>
      <c r="M34" s="77"/>
    </row>
    <row r="35" spans="1:13" x14ac:dyDescent="0.2">
      <c r="A35" s="79"/>
      <c r="B35" s="73" t="s">
        <v>170</v>
      </c>
      <c r="C35" s="78"/>
      <c r="D35" s="78"/>
      <c r="E35" s="78"/>
      <c r="F35" s="78"/>
      <c r="G35" s="78"/>
      <c r="H35" s="78"/>
      <c r="I35" s="78"/>
      <c r="J35" s="78"/>
      <c r="K35" s="78"/>
      <c r="L35" s="78"/>
      <c r="M35" s="77"/>
    </row>
    <row r="36" spans="1:13" x14ac:dyDescent="0.2">
      <c r="A36" s="79"/>
      <c r="B36" s="73" t="s">
        <v>445</v>
      </c>
      <c r="C36" s="78"/>
      <c r="D36" s="78"/>
      <c r="E36" s="78"/>
      <c r="F36" s="78"/>
      <c r="G36" s="78"/>
      <c r="H36" s="78"/>
      <c r="I36" s="78"/>
      <c r="J36" s="78"/>
      <c r="K36" s="78"/>
      <c r="L36" s="78"/>
      <c r="M36" s="77"/>
    </row>
    <row r="37" spans="1:13" x14ac:dyDescent="0.2">
      <c r="A37" s="79"/>
      <c r="C37" s="78"/>
      <c r="D37" s="78"/>
      <c r="E37" s="78"/>
      <c r="F37" s="78"/>
      <c r="G37" s="78"/>
      <c r="H37" s="78"/>
      <c r="I37" s="78"/>
      <c r="J37" s="78"/>
      <c r="K37" s="78"/>
      <c r="L37" s="78"/>
      <c r="M37" s="77"/>
    </row>
    <row r="38" spans="1:13" x14ac:dyDescent="0.2">
      <c r="A38" s="79"/>
      <c r="C38" s="78"/>
      <c r="D38" s="78"/>
      <c r="E38" s="78"/>
      <c r="F38" s="78"/>
      <c r="G38" s="78"/>
      <c r="H38" s="78"/>
      <c r="I38" s="78"/>
      <c r="J38" s="78"/>
      <c r="K38" s="78"/>
      <c r="L38" s="78"/>
      <c r="M38" s="77"/>
    </row>
    <row r="39" spans="1:13" x14ac:dyDescent="0.2">
      <c r="A39" s="82"/>
      <c r="B39" s="81"/>
      <c r="C39" s="78"/>
      <c r="D39" s="78"/>
      <c r="E39" s="78"/>
      <c r="F39" s="78"/>
      <c r="G39" s="78"/>
      <c r="H39" s="78"/>
      <c r="I39" s="78"/>
      <c r="J39" s="78"/>
      <c r="K39" s="78"/>
      <c r="L39" s="78"/>
      <c r="M39" s="77"/>
    </row>
    <row r="40" spans="1:13" x14ac:dyDescent="0.2">
      <c r="A40" s="82" t="s">
        <v>115</v>
      </c>
      <c r="B40" s="81"/>
      <c r="C40" s="78"/>
      <c r="D40" s="78"/>
      <c r="E40" s="78"/>
      <c r="F40" s="78"/>
      <c r="G40" s="78"/>
      <c r="H40" s="78"/>
      <c r="I40" s="78"/>
      <c r="J40" s="78"/>
      <c r="K40" s="78"/>
      <c r="L40" s="78"/>
      <c r="M40" s="77"/>
    </row>
    <row r="41" spans="1:13" x14ac:dyDescent="0.2">
      <c r="A41" s="79"/>
      <c r="B41" s="78"/>
      <c r="C41" s="78"/>
      <c r="D41" s="78"/>
      <c r="E41" s="78"/>
      <c r="F41" s="78"/>
      <c r="G41" s="78"/>
      <c r="H41" s="78"/>
      <c r="I41" s="78"/>
      <c r="J41" s="78"/>
      <c r="K41" s="78"/>
      <c r="L41" s="78"/>
      <c r="M41" s="77"/>
    </row>
    <row r="42" spans="1:13" x14ac:dyDescent="0.2">
      <c r="B42" s="81" t="s">
        <v>443</v>
      </c>
      <c r="C42" s="78"/>
      <c r="D42" s="78"/>
      <c r="E42" s="78"/>
      <c r="F42" s="78"/>
      <c r="G42" s="78"/>
      <c r="H42" s="78"/>
      <c r="I42" s="78"/>
      <c r="J42" s="78"/>
      <c r="K42" s="78"/>
      <c r="L42" s="78"/>
      <c r="M42" s="77"/>
    </row>
    <row r="43" spans="1:13" x14ac:dyDescent="0.2">
      <c r="A43" s="82"/>
      <c r="C43" s="78"/>
      <c r="D43" s="83"/>
      <c r="E43" s="83"/>
      <c r="F43" s="83"/>
      <c r="G43" s="83"/>
      <c r="H43" s="78"/>
      <c r="I43" s="78"/>
      <c r="J43" s="78"/>
      <c r="K43" s="78"/>
      <c r="L43" s="78"/>
      <c r="M43" s="77"/>
    </row>
    <row r="44" spans="1:13" x14ac:dyDescent="0.2">
      <c r="A44" s="82"/>
      <c r="B44" s="310" t="s">
        <v>435</v>
      </c>
      <c r="C44" s="294"/>
      <c r="D44" s="294"/>
      <c r="E44" s="294"/>
      <c r="F44" s="294"/>
      <c r="G44" s="294"/>
      <c r="H44" s="294"/>
      <c r="I44" s="294"/>
      <c r="J44" s="78"/>
      <c r="K44" s="78"/>
      <c r="L44" s="78"/>
      <c r="M44" s="77"/>
    </row>
    <row r="45" spans="1:13" x14ac:dyDescent="0.2">
      <c r="A45" s="82"/>
      <c r="B45" s="294"/>
      <c r="C45" s="294"/>
      <c r="D45" s="294"/>
      <c r="E45" s="294"/>
      <c r="F45" s="294"/>
      <c r="G45" s="294"/>
      <c r="H45" s="294"/>
      <c r="I45" s="294"/>
      <c r="J45" s="78"/>
      <c r="K45" s="78"/>
      <c r="L45" s="78"/>
      <c r="M45" s="77"/>
    </row>
    <row r="46" spans="1:13" x14ac:dyDescent="0.2">
      <c r="A46" s="79"/>
      <c r="B46" s="78"/>
      <c r="C46" s="78"/>
      <c r="D46" s="78"/>
      <c r="E46" s="78"/>
      <c r="F46" s="78"/>
      <c r="G46" s="78"/>
      <c r="H46" s="78"/>
      <c r="I46" s="78"/>
      <c r="J46" s="78"/>
      <c r="K46" s="78"/>
      <c r="L46" s="78"/>
      <c r="M46" s="77"/>
    </row>
    <row r="47" spans="1:13" x14ac:dyDescent="0.2">
      <c r="A47" s="79"/>
      <c r="B47" s="78"/>
      <c r="C47" s="78"/>
      <c r="D47" s="78"/>
      <c r="E47" s="78"/>
      <c r="F47" s="78"/>
      <c r="G47" s="78"/>
      <c r="H47" s="78"/>
      <c r="I47" s="78"/>
      <c r="J47" s="78"/>
      <c r="K47" s="78"/>
      <c r="L47" s="78"/>
      <c r="M47" s="77"/>
    </row>
    <row r="48" spans="1:13" x14ac:dyDescent="0.2">
      <c r="A48" s="76"/>
      <c r="B48" s="75"/>
      <c r="C48" s="75"/>
      <c r="D48" s="75"/>
      <c r="E48" s="75"/>
      <c r="F48" s="75"/>
      <c r="G48" s="75"/>
      <c r="H48" s="75"/>
      <c r="I48" s="75"/>
      <c r="J48" s="75"/>
      <c r="K48" s="78"/>
      <c r="L48" s="78"/>
      <c r="M48" s="77"/>
    </row>
    <row r="49" spans="1:13" x14ac:dyDescent="0.2">
      <c r="A49" s="23" t="s">
        <v>95</v>
      </c>
      <c r="B49" s="1" t="str">
        <f>'Check Sheet'!$B$52</f>
        <v>Rick Waldren, Division Controller</v>
      </c>
      <c r="C49" s="1"/>
      <c r="D49" s="78"/>
      <c r="E49" s="78"/>
      <c r="F49" s="78"/>
      <c r="G49" s="78"/>
      <c r="H49" s="78"/>
      <c r="I49" s="78"/>
      <c r="J49" s="78"/>
      <c r="K49" s="107"/>
      <c r="L49" s="107"/>
      <c r="M49" s="106"/>
    </row>
    <row r="50" spans="1:13" x14ac:dyDescent="0.2">
      <c r="A50" s="23"/>
      <c r="B50" s="1"/>
      <c r="C50" s="1"/>
      <c r="D50" s="78"/>
      <c r="E50" s="78"/>
      <c r="F50" s="78"/>
      <c r="G50" s="78"/>
      <c r="H50" s="78"/>
      <c r="I50" s="78"/>
      <c r="J50" s="78"/>
      <c r="K50" s="78"/>
      <c r="L50" s="78"/>
      <c r="M50" s="77"/>
    </row>
    <row r="51" spans="1:13" x14ac:dyDescent="0.2">
      <c r="A51" s="26" t="s">
        <v>96</v>
      </c>
      <c r="B51" s="272">
        <v>42689</v>
      </c>
      <c r="C51" s="272">
        <v>0</v>
      </c>
      <c r="D51" s="122"/>
      <c r="E51" s="75"/>
      <c r="F51" s="75"/>
      <c r="G51" s="75"/>
      <c r="K51" s="68" t="s">
        <v>134</v>
      </c>
      <c r="L51" s="273">
        <v>42736</v>
      </c>
      <c r="M51" s="274">
        <v>0</v>
      </c>
    </row>
    <row r="52" spans="1:13" x14ac:dyDescent="0.2">
      <c r="A52" s="283" t="s">
        <v>17</v>
      </c>
      <c r="B52" s="284"/>
      <c r="C52" s="284"/>
      <c r="D52" s="284"/>
      <c r="E52" s="284"/>
      <c r="F52" s="284"/>
      <c r="G52" s="284"/>
      <c r="H52" s="284"/>
      <c r="I52" s="284"/>
      <c r="J52" s="284"/>
      <c r="K52" s="78"/>
      <c r="L52" s="78"/>
      <c r="M52" s="77"/>
    </row>
    <row r="53" spans="1:13" x14ac:dyDescent="0.2">
      <c r="A53" s="79"/>
      <c r="B53" s="78"/>
      <c r="C53" s="78"/>
      <c r="D53" s="78"/>
      <c r="E53" s="78"/>
      <c r="F53" s="78"/>
      <c r="G53" s="78"/>
      <c r="H53" s="78"/>
      <c r="I53" s="78"/>
      <c r="J53" s="78"/>
      <c r="K53" s="78"/>
      <c r="L53" s="78"/>
      <c r="M53" s="77"/>
    </row>
    <row r="54" spans="1:13" x14ac:dyDescent="0.2">
      <c r="A54" s="79" t="s">
        <v>18</v>
      </c>
      <c r="B54" s="78"/>
      <c r="C54" s="78"/>
      <c r="D54" s="78"/>
      <c r="E54" s="78"/>
      <c r="F54" s="78"/>
      <c r="G54" s="78"/>
      <c r="H54" s="78"/>
      <c r="I54" s="78"/>
      <c r="J54" s="78"/>
      <c r="K54" s="78"/>
      <c r="L54" s="78"/>
      <c r="M54" s="77"/>
    </row>
    <row r="55" spans="1:13" x14ac:dyDescent="0.2">
      <c r="A55" s="76"/>
      <c r="B55" s="75"/>
      <c r="C55" s="75"/>
      <c r="D55" s="75"/>
      <c r="E55" s="75"/>
      <c r="F55" s="75"/>
      <c r="G55" s="75"/>
      <c r="H55" s="75"/>
      <c r="I55" s="75"/>
      <c r="J55" s="75"/>
      <c r="K55" s="75"/>
      <c r="L55" s="75"/>
      <c r="M55" s="74"/>
    </row>
  </sheetData>
  <mergeCells count="9">
    <mergeCell ref="L51:M51"/>
    <mergeCell ref="A52:J52"/>
    <mergeCell ref="B51:C51"/>
    <mergeCell ref="H2:I2"/>
    <mergeCell ref="A7:J7"/>
    <mergeCell ref="A8:J8"/>
    <mergeCell ref="A9:J9"/>
    <mergeCell ref="D13:J13"/>
    <mergeCell ref="B44:I45"/>
  </mergeCells>
  <printOptions horizontalCentered="1"/>
  <pageMargins left="0.25" right="0.25" top="0.75" bottom="0.75" header="0.5" footer="0.5"/>
  <pageSetup scale="74"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M56"/>
  <sheetViews>
    <sheetView showGridLines="0" zoomScale="80" zoomScaleNormal="80" workbookViewId="0">
      <selection activeCell="E18" sqref="E18"/>
    </sheetView>
  </sheetViews>
  <sheetFormatPr defaultRowHeight="12.75" x14ac:dyDescent="0.2"/>
  <cols>
    <col min="1" max="1" width="10.28515625" style="73" customWidth="1"/>
    <col min="2" max="3" width="9.140625" style="73"/>
    <col min="4" max="10" width="11.7109375" style="73" customWidth="1"/>
    <col min="11" max="16384" width="9.140625" style="73"/>
  </cols>
  <sheetData>
    <row r="1" spans="1:13" x14ac:dyDescent="0.2">
      <c r="A1" s="108"/>
      <c r="B1" s="107"/>
      <c r="C1" s="107"/>
      <c r="D1" s="107"/>
      <c r="E1" s="107"/>
      <c r="F1" s="107"/>
      <c r="G1" s="107"/>
      <c r="H1" s="107"/>
      <c r="I1" s="107"/>
      <c r="J1" s="106"/>
    </row>
    <row r="2" spans="1:13" x14ac:dyDescent="0.2">
      <c r="A2" s="79" t="s">
        <v>0</v>
      </c>
      <c r="B2" s="105">
        <v>26</v>
      </c>
      <c r="C2" s="78"/>
      <c r="D2" s="78"/>
      <c r="E2" s="78"/>
      <c r="F2" s="78"/>
      <c r="G2" s="78"/>
      <c r="H2" s="103" t="s">
        <v>411</v>
      </c>
      <c r="I2" s="123" t="s">
        <v>317</v>
      </c>
      <c r="J2" s="77"/>
    </row>
    <row r="3" spans="1:13" x14ac:dyDescent="0.2">
      <c r="A3" s="79"/>
      <c r="B3" s="78"/>
      <c r="C3" s="78"/>
      <c r="D3" s="78"/>
      <c r="E3" s="78"/>
      <c r="F3" s="78"/>
      <c r="G3" s="78"/>
      <c r="H3" s="78"/>
      <c r="I3" s="78"/>
      <c r="J3" s="77"/>
    </row>
    <row r="4" spans="1:13" x14ac:dyDescent="0.2">
      <c r="A4" s="79" t="s">
        <v>1</v>
      </c>
      <c r="B4" s="78"/>
      <c r="C4" s="78"/>
      <c r="D4" s="231" t="s">
        <v>310</v>
      </c>
      <c r="E4" s="78"/>
      <c r="F4" s="78"/>
      <c r="G4" s="78"/>
      <c r="H4" s="78"/>
      <c r="I4" s="78"/>
      <c r="J4" s="77"/>
    </row>
    <row r="5" spans="1:13" x14ac:dyDescent="0.2">
      <c r="A5" s="76" t="s">
        <v>2</v>
      </c>
      <c r="B5" s="75"/>
      <c r="C5" s="75"/>
      <c r="D5" s="232" t="s">
        <v>311</v>
      </c>
      <c r="E5" s="75"/>
      <c r="F5" s="75"/>
      <c r="G5" s="75"/>
      <c r="H5" s="75"/>
      <c r="I5" s="75"/>
      <c r="J5" s="74"/>
    </row>
    <row r="6" spans="1:13" x14ac:dyDescent="0.2">
      <c r="A6" s="79"/>
      <c r="B6" s="78"/>
      <c r="C6" s="78"/>
      <c r="D6" s="78"/>
      <c r="E6" s="78"/>
      <c r="F6" s="78"/>
      <c r="G6" s="78"/>
      <c r="H6" s="78"/>
      <c r="I6" s="78"/>
      <c r="J6" s="77"/>
      <c r="M6" s="169"/>
    </row>
    <row r="7" spans="1:13" x14ac:dyDescent="0.2">
      <c r="A7" s="311" t="s">
        <v>171</v>
      </c>
      <c r="B7" s="287"/>
      <c r="C7" s="287"/>
      <c r="D7" s="287"/>
      <c r="E7" s="287"/>
      <c r="F7" s="287"/>
      <c r="G7" s="287"/>
      <c r="H7" s="287"/>
      <c r="I7" s="287"/>
      <c r="J7" s="288"/>
    </row>
    <row r="8" spans="1:13" x14ac:dyDescent="0.2">
      <c r="A8" s="312" t="s">
        <v>172</v>
      </c>
      <c r="B8" s="313"/>
      <c r="C8" s="313"/>
      <c r="D8" s="313"/>
      <c r="E8" s="313"/>
      <c r="F8" s="313"/>
      <c r="G8" s="313"/>
      <c r="H8" s="313"/>
      <c r="I8" s="313"/>
      <c r="J8" s="314"/>
    </row>
    <row r="9" spans="1:13" x14ac:dyDescent="0.2">
      <c r="A9" s="329" t="s">
        <v>173</v>
      </c>
      <c r="B9" s="340"/>
      <c r="C9" s="340"/>
      <c r="D9" s="340"/>
      <c r="E9" s="340"/>
      <c r="F9" s="340"/>
      <c r="G9" s="340"/>
      <c r="H9" s="340"/>
      <c r="I9" s="340"/>
      <c r="J9" s="341"/>
    </row>
    <row r="10" spans="1:13" x14ac:dyDescent="0.2">
      <c r="A10" s="329" t="s">
        <v>119</v>
      </c>
      <c r="B10" s="313"/>
      <c r="C10" s="313"/>
      <c r="D10" s="313"/>
      <c r="E10" s="313"/>
      <c r="F10" s="313"/>
      <c r="G10" s="313"/>
      <c r="H10" s="313"/>
      <c r="I10" s="313"/>
      <c r="J10" s="314"/>
    </row>
    <row r="11" spans="1:13" x14ac:dyDescent="0.2">
      <c r="A11" s="79"/>
      <c r="B11" s="78"/>
      <c r="C11" s="78"/>
      <c r="D11" s="78"/>
      <c r="E11" s="78"/>
      <c r="F11" s="78"/>
      <c r="G11" s="78"/>
      <c r="H11" s="78"/>
      <c r="I11" s="78"/>
      <c r="J11" s="77"/>
    </row>
    <row r="12" spans="1:13" x14ac:dyDescent="0.2">
      <c r="A12" s="104" t="s">
        <v>346</v>
      </c>
      <c r="B12" s="78"/>
      <c r="C12" s="78"/>
      <c r="D12" s="78"/>
      <c r="E12" s="78"/>
      <c r="F12" s="78"/>
      <c r="G12" s="78"/>
      <c r="H12" s="78"/>
      <c r="I12" s="78"/>
      <c r="J12" s="77"/>
    </row>
    <row r="13" spans="1:13" x14ac:dyDescent="0.2">
      <c r="A13" s="79"/>
      <c r="B13" s="78"/>
      <c r="C13" s="78"/>
      <c r="D13" s="78"/>
      <c r="E13" s="78"/>
      <c r="F13" s="78"/>
      <c r="G13" s="78"/>
      <c r="H13" s="78"/>
      <c r="I13" s="78"/>
      <c r="J13" s="77"/>
    </row>
    <row r="14" spans="1:13" x14ac:dyDescent="0.2">
      <c r="A14" s="79"/>
      <c r="B14" s="103"/>
      <c r="C14" s="103"/>
      <c r="D14" s="315" t="s">
        <v>120</v>
      </c>
      <c r="E14" s="316"/>
      <c r="F14" s="316"/>
      <c r="G14" s="316"/>
      <c r="H14" s="316"/>
      <c r="I14" s="316"/>
      <c r="J14" s="317"/>
    </row>
    <row r="15" spans="1:13" x14ac:dyDescent="0.2">
      <c r="A15" s="102" t="s">
        <v>121</v>
      </c>
      <c r="B15" s="101"/>
      <c r="C15" s="100"/>
      <c r="D15" s="115" t="s">
        <v>174</v>
      </c>
      <c r="E15" s="115" t="s">
        <v>175</v>
      </c>
      <c r="F15" s="115" t="s">
        <v>176</v>
      </c>
      <c r="G15" s="109"/>
      <c r="H15" s="109"/>
      <c r="I15" s="109"/>
      <c r="J15" s="109"/>
    </row>
    <row r="16" spans="1:13" x14ac:dyDescent="0.2">
      <c r="A16" s="116" t="s">
        <v>123</v>
      </c>
      <c r="B16" s="91"/>
      <c r="C16" s="90"/>
      <c r="D16" s="234" t="s">
        <v>463</v>
      </c>
      <c r="E16" s="234" t="s">
        <v>454</v>
      </c>
      <c r="F16" s="234" t="s">
        <v>455</v>
      </c>
      <c r="G16" s="109"/>
      <c r="H16" s="109"/>
      <c r="I16" s="109"/>
      <c r="J16" s="109"/>
    </row>
    <row r="17" spans="1:10" x14ac:dyDescent="0.2">
      <c r="A17" s="98" t="s">
        <v>124</v>
      </c>
      <c r="B17" s="91"/>
      <c r="C17" s="90"/>
      <c r="D17" s="234" t="s">
        <v>463</v>
      </c>
      <c r="E17" s="234" t="s">
        <v>454</v>
      </c>
      <c r="F17" s="234" t="s">
        <v>455</v>
      </c>
      <c r="G17" s="109"/>
      <c r="H17" s="109"/>
      <c r="I17" s="109"/>
      <c r="J17" s="109"/>
    </row>
    <row r="18" spans="1:10" x14ac:dyDescent="0.2">
      <c r="A18" s="98" t="s">
        <v>125</v>
      </c>
      <c r="B18" s="91"/>
      <c r="C18" s="90"/>
      <c r="D18" s="118" t="s">
        <v>505</v>
      </c>
      <c r="E18" s="118" t="s">
        <v>506</v>
      </c>
      <c r="F18" s="118" t="s">
        <v>507</v>
      </c>
      <c r="G18" s="109"/>
      <c r="H18" s="109"/>
      <c r="I18" s="109"/>
      <c r="J18" s="109"/>
    </row>
    <row r="19" spans="1:10" x14ac:dyDescent="0.2">
      <c r="A19" s="98" t="s">
        <v>70</v>
      </c>
      <c r="B19" s="97"/>
      <c r="C19" s="96"/>
      <c r="D19" s="89"/>
      <c r="E19" s="89"/>
      <c r="F19" s="89"/>
      <c r="G19" s="109"/>
      <c r="H19" s="109"/>
      <c r="I19" s="109"/>
      <c r="J19" s="109"/>
    </row>
    <row r="20" spans="1:10" x14ac:dyDescent="0.2">
      <c r="A20" s="95" t="s">
        <v>126</v>
      </c>
      <c r="B20" s="91"/>
      <c r="C20" s="90"/>
      <c r="D20" s="78"/>
      <c r="E20" s="78"/>
      <c r="F20" s="78"/>
      <c r="G20" s="78"/>
      <c r="H20" s="78"/>
      <c r="I20" s="78"/>
      <c r="J20" s="77"/>
    </row>
    <row r="21" spans="1:10" x14ac:dyDescent="0.2">
      <c r="A21" s="92" t="s">
        <v>73</v>
      </c>
      <c r="B21" s="91"/>
      <c r="C21" s="90"/>
      <c r="D21" s="109"/>
      <c r="E21" s="109"/>
      <c r="F21" s="109"/>
      <c r="G21" s="109"/>
      <c r="H21" s="109"/>
      <c r="I21" s="109"/>
      <c r="J21" s="109"/>
    </row>
    <row r="22" spans="1:10" x14ac:dyDescent="0.2">
      <c r="A22" s="79"/>
      <c r="B22" s="78"/>
      <c r="C22" s="78"/>
      <c r="D22" s="78"/>
      <c r="E22" s="78"/>
      <c r="F22" s="78"/>
      <c r="G22" s="78"/>
      <c r="H22" s="78"/>
      <c r="I22" s="78"/>
      <c r="J22" s="77"/>
    </row>
    <row r="23" spans="1:10" x14ac:dyDescent="0.2">
      <c r="A23" s="79"/>
      <c r="B23" s="78"/>
      <c r="C23" s="78"/>
      <c r="D23" s="78"/>
      <c r="E23" s="78"/>
      <c r="F23" s="78"/>
      <c r="G23" s="78"/>
      <c r="H23" s="78"/>
      <c r="I23" s="78"/>
      <c r="J23" s="77"/>
    </row>
    <row r="24" spans="1:10" x14ac:dyDescent="0.2">
      <c r="A24" s="82" t="s">
        <v>128</v>
      </c>
      <c r="B24" s="81" t="s">
        <v>129</v>
      </c>
      <c r="C24" s="78"/>
      <c r="D24" s="78"/>
      <c r="E24" s="78"/>
      <c r="F24" s="78"/>
      <c r="G24" s="78"/>
      <c r="H24" s="78"/>
      <c r="I24" s="78"/>
      <c r="J24" s="77"/>
    </row>
    <row r="25" spans="1:10" x14ac:dyDescent="0.2">
      <c r="A25" s="82"/>
      <c r="B25" s="81" t="s">
        <v>130</v>
      </c>
      <c r="C25" s="78"/>
      <c r="D25" s="78"/>
      <c r="E25" s="78"/>
      <c r="F25" s="78"/>
      <c r="G25" s="78"/>
      <c r="H25" s="78"/>
      <c r="I25" s="78"/>
      <c r="J25" s="77"/>
    </row>
    <row r="26" spans="1:10" x14ac:dyDescent="0.2">
      <c r="A26" s="82"/>
      <c r="B26" s="81" t="s">
        <v>131</v>
      </c>
      <c r="C26" s="78"/>
      <c r="D26" s="78"/>
      <c r="E26" s="78"/>
      <c r="F26" s="78"/>
      <c r="G26" s="78"/>
      <c r="H26" s="78"/>
      <c r="I26" s="78"/>
      <c r="J26" s="77"/>
    </row>
    <row r="27" spans="1:10" x14ac:dyDescent="0.2">
      <c r="A27" s="82"/>
      <c r="B27" s="81" t="s">
        <v>132</v>
      </c>
      <c r="C27" s="78"/>
      <c r="D27" s="78"/>
      <c r="E27" s="78"/>
      <c r="F27" s="78"/>
      <c r="G27" s="78"/>
      <c r="H27" s="78"/>
      <c r="I27" s="78"/>
      <c r="J27" s="77"/>
    </row>
    <row r="28" spans="1:10" x14ac:dyDescent="0.2">
      <c r="A28" s="82"/>
      <c r="B28" s="81"/>
      <c r="C28" s="78"/>
      <c r="D28" s="78"/>
      <c r="E28" s="78"/>
      <c r="F28" s="78"/>
      <c r="G28" s="78"/>
      <c r="H28" s="78"/>
      <c r="I28" s="78"/>
      <c r="J28" s="77"/>
    </row>
    <row r="29" spans="1:10" x14ac:dyDescent="0.2">
      <c r="A29" s="87" t="s">
        <v>116</v>
      </c>
      <c r="B29" s="84" t="s">
        <v>116</v>
      </c>
      <c r="C29" s="83"/>
      <c r="D29" s="83"/>
      <c r="E29" s="83"/>
      <c r="F29" s="83"/>
      <c r="G29" s="83"/>
      <c r="H29" s="83"/>
      <c r="I29" s="83"/>
      <c r="J29" s="86"/>
    </row>
    <row r="30" spans="1:10" x14ac:dyDescent="0.2">
      <c r="A30" s="82"/>
      <c r="B30" s="81" t="s">
        <v>116</v>
      </c>
      <c r="C30" s="78"/>
      <c r="D30" s="78"/>
      <c r="E30" s="78"/>
      <c r="F30" s="78"/>
      <c r="G30" s="78"/>
      <c r="H30" s="78"/>
      <c r="I30" s="78"/>
      <c r="J30" s="77"/>
    </row>
    <row r="31" spans="1:10" x14ac:dyDescent="0.2">
      <c r="A31" s="85"/>
      <c r="B31" s="81"/>
      <c r="C31" s="78"/>
      <c r="D31" s="78"/>
      <c r="E31" s="78"/>
      <c r="F31" s="78"/>
      <c r="G31" s="78"/>
      <c r="H31" s="78"/>
      <c r="I31" s="78"/>
      <c r="J31" s="77"/>
    </row>
    <row r="32" spans="1:10" x14ac:dyDescent="0.2">
      <c r="A32" s="82"/>
      <c r="B32" s="81"/>
      <c r="C32" s="78"/>
      <c r="D32" s="78"/>
      <c r="E32" s="78"/>
      <c r="F32" s="78"/>
      <c r="G32" s="78"/>
      <c r="H32" s="78"/>
      <c r="I32" s="78"/>
      <c r="J32" s="77"/>
    </row>
    <row r="33" spans="1:10" x14ac:dyDescent="0.2">
      <c r="A33" s="82" t="s">
        <v>115</v>
      </c>
      <c r="B33" s="81"/>
      <c r="C33" s="78"/>
      <c r="D33" s="78"/>
      <c r="E33" s="78"/>
      <c r="F33" s="78"/>
      <c r="G33" s="78"/>
      <c r="H33" s="78"/>
      <c r="I33" s="78"/>
      <c r="J33" s="77"/>
    </row>
    <row r="34" spans="1:10" x14ac:dyDescent="0.2">
      <c r="A34" s="82"/>
      <c r="B34" s="81"/>
      <c r="C34" s="78"/>
      <c r="D34" s="78"/>
      <c r="E34" s="78"/>
      <c r="F34" s="78"/>
      <c r="G34" s="78"/>
      <c r="H34" s="78"/>
      <c r="I34" s="78"/>
      <c r="J34" s="77"/>
    </row>
    <row r="35" spans="1:10" x14ac:dyDescent="0.2">
      <c r="A35" s="82"/>
      <c r="B35" s="310" t="s">
        <v>435</v>
      </c>
      <c r="C35" s="294"/>
      <c r="D35" s="294"/>
      <c r="E35" s="294"/>
      <c r="F35" s="294"/>
      <c r="G35" s="294"/>
      <c r="H35" s="294"/>
      <c r="I35" s="294"/>
      <c r="J35" s="77"/>
    </row>
    <row r="36" spans="1:10" x14ac:dyDescent="0.2">
      <c r="A36" s="82"/>
      <c r="B36" s="294"/>
      <c r="C36" s="294"/>
      <c r="D36" s="294"/>
      <c r="E36" s="294"/>
      <c r="F36" s="294"/>
      <c r="G36" s="294"/>
      <c r="H36" s="294"/>
      <c r="I36" s="294"/>
      <c r="J36" s="77"/>
    </row>
    <row r="37" spans="1:10" x14ac:dyDescent="0.2">
      <c r="A37" s="82"/>
      <c r="B37" s="81"/>
      <c r="C37" s="78"/>
      <c r="D37" s="78"/>
      <c r="E37" s="78"/>
      <c r="F37" s="78"/>
      <c r="G37" s="78"/>
      <c r="H37" s="78"/>
      <c r="I37" s="78"/>
      <c r="J37" s="77"/>
    </row>
    <row r="38" spans="1:10" x14ac:dyDescent="0.2">
      <c r="A38" s="79"/>
      <c r="B38" s="81"/>
      <c r="C38" s="78"/>
      <c r="D38" s="78"/>
      <c r="E38" s="78"/>
      <c r="F38" s="78"/>
      <c r="G38" s="78"/>
      <c r="H38" s="78"/>
      <c r="I38" s="78"/>
      <c r="J38" s="77"/>
    </row>
    <row r="39" spans="1:10" x14ac:dyDescent="0.2">
      <c r="A39" s="79"/>
      <c r="B39" s="78"/>
      <c r="C39" s="78"/>
      <c r="D39" s="78"/>
      <c r="E39" s="78"/>
      <c r="F39" s="78"/>
      <c r="G39" s="78"/>
      <c r="H39" s="78"/>
      <c r="I39" s="78"/>
      <c r="J39" s="77"/>
    </row>
    <row r="40" spans="1:10" x14ac:dyDescent="0.2">
      <c r="A40" s="79"/>
      <c r="B40" s="78"/>
      <c r="C40" s="78"/>
      <c r="D40" s="78"/>
      <c r="E40" s="78"/>
      <c r="F40" s="78"/>
      <c r="G40" s="78"/>
      <c r="H40" s="78"/>
      <c r="I40" s="78"/>
      <c r="J40" s="77"/>
    </row>
    <row r="41" spans="1:10" x14ac:dyDescent="0.2">
      <c r="A41" s="79"/>
      <c r="B41" s="78"/>
      <c r="C41" s="78"/>
      <c r="D41" s="83"/>
      <c r="E41" s="83"/>
      <c r="F41" s="83"/>
      <c r="G41" s="83"/>
      <c r="H41" s="78"/>
      <c r="I41" s="78"/>
      <c r="J41" s="77"/>
    </row>
    <row r="42" spans="1:10" x14ac:dyDescent="0.2">
      <c r="A42" s="79"/>
      <c r="B42" s="78"/>
      <c r="C42" s="78"/>
      <c r="D42" s="78"/>
      <c r="E42" s="78"/>
      <c r="F42" s="78"/>
      <c r="G42" s="78"/>
      <c r="H42" s="78"/>
      <c r="I42" s="78"/>
      <c r="J42" s="77"/>
    </row>
    <row r="43" spans="1:10" x14ac:dyDescent="0.2">
      <c r="A43" s="79"/>
      <c r="B43" s="78"/>
      <c r="C43" s="78"/>
      <c r="D43" s="78"/>
      <c r="E43" s="78"/>
      <c r="F43" s="78"/>
      <c r="G43" s="78"/>
      <c r="H43" s="78"/>
      <c r="I43" s="78"/>
      <c r="J43" s="77"/>
    </row>
    <row r="44" spans="1:10" x14ac:dyDescent="0.2">
      <c r="A44" s="79"/>
      <c r="B44" s="78"/>
      <c r="C44" s="78"/>
      <c r="D44" s="78"/>
      <c r="E44" s="78"/>
      <c r="F44" s="78"/>
      <c r="G44" s="78"/>
      <c r="H44" s="78"/>
      <c r="I44" s="78"/>
      <c r="J44" s="77"/>
    </row>
    <row r="45" spans="1:10" x14ac:dyDescent="0.2">
      <c r="A45" s="79"/>
      <c r="B45" s="78"/>
      <c r="C45" s="78"/>
      <c r="D45" s="78"/>
      <c r="E45" s="78"/>
      <c r="F45" s="78"/>
      <c r="G45" s="78"/>
      <c r="H45" s="78"/>
      <c r="I45" s="78"/>
      <c r="J45" s="77"/>
    </row>
    <row r="46" spans="1:10" x14ac:dyDescent="0.2">
      <c r="A46" s="79"/>
      <c r="B46" s="78"/>
      <c r="C46" s="78"/>
      <c r="D46" s="78"/>
      <c r="E46" s="78"/>
      <c r="F46" s="78"/>
      <c r="G46" s="78"/>
      <c r="H46" s="78"/>
      <c r="I46" s="78"/>
      <c r="J46" s="77"/>
    </row>
    <row r="47" spans="1:10" x14ac:dyDescent="0.2">
      <c r="A47" s="79"/>
      <c r="B47" s="78"/>
      <c r="C47" s="78"/>
      <c r="D47" s="78"/>
      <c r="E47" s="78"/>
      <c r="F47" s="78"/>
      <c r="G47" s="78"/>
      <c r="H47" s="78"/>
      <c r="I47" s="78"/>
      <c r="J47" s="77"/>
    </row>
    <row r="48" spans="1:10" x14ac:dyDescent="0.2">
      <c r="A48" s="79"/>
      <c r="B48" s="78"/>
      <c r="C48" s="78"/>
      <c r="D48" s="78"/>
      <c r="E48" s="78"/>
      <c r="F48" s="78"/>
      <c r="G48" s="78"/>
      <c r="H48" s="78"/>
      <c r="I48" s="78"/>
      <c r="J48" s="77"/>
    </row>
    <row r="49" spans="1:10" x14ac:dyDescent="0.2">
      <c r="A49" s="76"/>
      <c r="B49" s="75"/>
      <c r="C49" s="75"/>
      <c r="D49" s="75"/>
      <c r="E49" s="75"/>
      <c r="F49" s="75"/>
      <c r="G49" s="75"/>
      <c r="H49" s="75"/>
      <c r="I49" s="75"/>
      <c r="J49" s="74"/>
    </row>
    <row r="50" spans="1:10" x14ac:dyDescent="0.2">
      <c r="A50" s="23" t="s">
        <v>95</v>
      </c>
      <c r="B50" s="1" t="str">
        <f>'Check Sheet'!$B$52</f>
        <v>Rick Waldren, Division Controller</v>
      </c>
      <c r="C50" s="1"/>
      <c r="D50" s="78"/>
      <c r="E50" s="78"/>
      <c r="F50" s="78"/>
      <c r="G50" s="78"/>
      <c r="H50" s="78"/>
      <c r="I50" s="78"/>
      <c r="J50" s="77"/>
    </row>
    <row r="51" spans="1:10" x14ac:dyDescent="0.2">
      <c r="A51" s="23"/>
      <c r="B51" s="1"/>
      <c r="C51" s="1"/>
      <c r="D51" s="78"/>
      <c r="E51" s="78"/>
      <c r="F51" s="78"/>
      <c r="J51" s="77"/>
    </row>
    <row r="52" spans="1:10" x14ac:dyDescent="0.2">
      <c r="A52" s="26" t="s">
        <v>96</v>
      </c>
      <c r="B52" s="272">
        <v>42689</v>
      </c>
      <c r="C52" s="272">
        <v>0</v>
      </c>
      <c r="D52" s="75"/>
      <c r="E52" s="75"/>
      <c r="F52" s="75"/>
      <c r="H52" s="68" t="s">
        <v>134</v>
      </c>
      <c r="I52" s="273">
        <v>42736</v>
      </c>
      <c r="J52" s="274">
        <v>0</v>
      </c>
    </row>
    <row r="53" spans="1:10" x14ac:dyDescent="0.2">
      <c r="A53" s="283" t="s">
        <v>17</v>
      </c>
      <c r="B53" s="284"/>
      <c r="C53" s="284"/>
      <c r="D53" s="284"/>
      <c r="E53" s="284"/>
      <c r="F53" s="284"/>
      <c r="G53" s="284"/>
      <c r="H53" s="284"/>
      <c r="I53" s="284"/>
      <c r="J53" s="285"/>
    </row>
    <row r="54" spans="1:10" x14ac:dyDescent="0.2">
      <c r="A54" s="79"/>
      <c r="B54" s="78"/>
      <c r="C54" s="78"/>
      <c r="D54" s="78"/>
      <c r="E54" s="78"/>
      <c r="F54" s="78"/>
      <c r="G54" s="78"/>
      <c r="H54" s="78"/>
      <c r="I54" s="78"/>
      <c r="J54" s="77"/>
    </row>
    <row r="55" spans="1:10" x14ac:dyDescent="0.2">
      <c r="A55" s="79" t="s">
        <v>18</v>
      </c>
      <c r="B55" s="78"/>
      <c r="C55" s="78"/>
      <c r="D55" s="78"/>
      <c r="E55" s="78"/>
      <c r="F55" s="78"/>
      <c r="G55" s="78"/>
      <c r="H55" s="78"/>
      <c r="I55" s="78"/>
      <c r="J55" s="77"/>
    </row>
    <row r="56" spans="1:10" x14ac:dyDescent="0.2">
      <c r="A56" s="76"/>
      <c r="B56" s="75"/>
      <c r="C56" s="75"/>
      <c r="D56" s="75"/>
      <c r="E56" s="75"/>
      <c r="F56" s="75"/>
      <c r="G56" s="75"/>
      <c r="H56" s="75"/>
      <c r="I56" s="75"/>
      <c r="J56" s="74"/>
    </row>
  </sheetData>
  <mergeCells count="9">
    <mergeCell ref="I52:J52"/>
    <mergeCell ref="A53:J53"/>
    <mergeCell ref="B52:C52"/>
    <mergeCell ref="A7:J7"/>
    <mergeCell ref="A8:J8"/>
    <mergeCell ref="A9:J9"/>
    <mergeCell ref="A10:J10"/>
    <mergeCell ref="D14:J14"/>
    <mergeCell ref="B35:I36"/>
  </mergeCells>
  <printOptions horizontalCentered="1" verticalCentered="1"/>
  <pageMargins left="0.5" right="0.5" top="0.5" bottom="0.5" header="0.5" footer="0.5"/>
  <pageSetup scale="86"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M60"/>
  <sheetViews>
    <sheetView showGridLines="0" zoomScale="80" zoomScaleNormal="80" workbookViewId="0">
      <selection activeCell="I19" sqref="I19:I20"/>
    </sheetView>
  </sheetViews>
  <sheetFormatPr defaultRowHeight="12.75" x14ac:dyDescent="0.2"/>
  <cols>
    <col min="1" max="1" width="10.42578125" style="73" customWidth="1"/>
    <col min="2" max="3" width="9.140625" style="73"/>
    <col min="4" max="4" width="11.85546875" style="73" customWidth="1"/>
    <col min="5" max="5" width="11.28515625" style="73" customWidth="1"/>
    <col min="6" max="6" width="12.42578125" style="73" customWidth="1"/>
    <col min="7" max="7" width="12.5703125" style="73" customWidth="1"/>
    <col min="8" max="8" width="12.7109375" style="73" customWidth="1"/>
    <col min="9" max="9" width="12.140625" style="73" customWidth="1"/>
    <col min="10" max="10" width="11" style="73" customWidth="1"/>
    <col min="11" max="16384" width="9.140625" style="73"/>
  </cols>
  <sheetData>
    <row r="1" spans="1:13" x14ac:dyDescent="0.2">
      <c r="A1" s="108"/>
      <c r="B1" s="107"/>
      <c r="C1" s="107"/>
      <c r="D1" s="107"/>
      <c r="E1" s="107"/>
      <c r="F1" s="107"/>
      <c r="G1" s="107"/>
      <c r="H1" s="107"/>
      <c r="I1" s="107"/>
      <c r="J1" s="106"/>
    </row>
    <row r="2" spans="1:13" x14ac:dyDescent="0.2">
      <c r="A2" s="79" t="s">
        <v>0</v>
      </c>
      <c r="B2" s="105">
        <v>26</v>
      </c>
      <c r="C2" s="78"/>
      <c r="D2" s="78"/>
      <c r="E2" s="78"/>
      <c r="F2" s="78"/>
      <c r="G2" s="78"/>
      <c r="H2" s="103" t="s">
        <v>411</v>
      </c>
      <c r="I2" s="123" t="s">
        <v>318</v>
      </c>
      <c r="J2" s="77"/>
    </row>
    <row r="3" spans="1:13" x14ac:dyDescent="0.2">
      <c r="A3" s="79"/>
      <c r="B3" s="78"/>
      <c r="C3" s="78"/>
      <c r="D3" s="78"/>
      <c r="E3" s="78"/>
      <c r="F3" s="78"/>
      <c r="G3" s="78"/>
      <c r="H3" s="78"/>
      <c r="I3" s="78"/>
      <c r="J3" s="77"/>
    </row>
    <row r="4" spans="1:13" x14ac:dyDescent="0.2">
      <c r="A4" s="79" t="s">
        <v>1</v>
      </c>
      <c r="B4" s="78"/>
      <c r="C4" s="78"/>
      <c r="D4" s="231" t="s">
        <v>310</v>
      </c>
      <c r="E4" s="78"/>
      <c r="F4" s="78"/>
      <c r="G4" s="78"/>
      <c r="H4" s="78"/>
      <c r="I4" s="78"/>
      <c r="J4" s="77"/>
    </row>
    <row r="5" spans="1:13" x14ac:dyDescent="0.2">
      <c r="A5" s="76" t="s">
        <v>2</v>
      </c>
      <c r="B5" s="75"/>
      <c r="C5" s="75"/>
      <c r="D5" s="232" t="s">
        <v>311</v>
      </c>
      <c r="E5" s="75"/>
      <c r="F5" s="75"/>
      <c r="G5" s="75"/>
      <c r="H5" s="75"/>
      <c r="I5" s="75"/>
      <c r="J5" s="74"/>
    </row>
    <row r="6" spans="1:13" x14ac:dyDescent="0.2">
      <c r="A6" s="79"/>
      <c r="B6" s="78"/>
      <c r="C6" s="78"/>
      <c r="D6" s="78"/>
      <c r="E6" s="78"/>
      <c r="F6" s="78"/>
      <c r="G6" s="78"/>
      <c r="H6" s="78"/>
      <c r="I6" s="78"/>
      <c r="J6" s="77"/>
      <c r="M6" s="169"/>
    </row>
    <row r="7" spans="1:13" x14ac:dyDescent="0.2">
      <c r="A7" s="311" t="s">
        <v>177</v>
      </c>
      <c r="B7" s="287"/>
      <c r="C7" s="287"/>
      <c r="D7" s="287"/>
      <c r="E7" s="287"/>
      <c r="F7" s="287"/>
      <c r="G7" s="287"/>
      <c r="H7" s="287"/>
      <c r="I7" s="287"/>
      <c r="J7" s="288"/>
    </row>
    <row r="8" spans="1:13" x14ac:dyDescent="0.2">
      <c r="A8" s="312" t="s">
        <v>178</v>
      </c>
      <c r="B8" s="313"/>
      <c r="C8" s="313"/>
      <c r="D8" s="313"/>
      <c r="E8" s="313"/>
      <c r="F8" s="313"/>
      <c r="G8" s="313"/>
      <c r="H8" s="313"/>
      <c r="I8" s="313"/>
      <c r="J8" s="314"/>
    </row>
    <row r="9" spans="1:13" x14ac:dyDescent="0.2">
      <c r="A9" s="329" t="s">
        <v>119</v>
      </c>
      <c r="B9" s="313"/>
      <c r="C9" s="313"/>
      <c r="D9" s="313"/>
      <c r="E9" s="313"/>
      <c r="F9" s="313"/>
      <c r="G9" s="313"/>
      <c r="H9" s="313"/>
      <c r="I9" s="313"/>
      <c r="J9" s="314"/>
    </row>
    <row r="10" spans="1:13" x14ac:dyDescent="0.2">
      <c r="A10" s="79"/>
      <c r="B10" s="78"/>
      <c r="C10" s="78"/>
      <c r="D10" s="78"/>
      <c r="E10" s="78"/>
      <c r="F10" s="78"/>
      <c r="G10" s="78"/>
      <c r="H10" s="78"/>
      <c r="I10" s="78"/>
      <c r="J10" s="77"/>
    </row>
    <row r="11" spans="1:13" x14ac:dyDescent="0.2">
      <c r="A11" s="104" t="s">
        <v>346</v>
      </c>
      <c r="B11" s="78"/>
      <c r="C11" s="78"/>
      <c r="D11" s="78"/>
      <c r="E11" s="78"/>
      <c r="F11" s="78"/>
      <c r="G11" s="78"/>
      <c r="H11" s="78"/>
      <c r="I11" s="78"/>
      <c r="J11" s="77"/>
    </row>
    <row r="12" spans="1:13" x14ac:dyDescent="0.2">
      <c r="A12" s="79"/>
      <c r="B12" s="78"/>
      <c r="C12" s="78"/>
      <c r="D12" s="78"/>
      <c r="E12" s="78"/>
      <c r="F12" s="78"/>
      <c r="G12" s="78"/>
      <c r="H12" s="78"/>
      <c r="I12" s="78"/>
      <c r="J12" s="77"/>
    </row>
    <row r="13" spans="1:13" x14ac:dyDescent="0.2">
      <c r="A13" s="79"/>
      <c r="B13" s="78"/>
      <c r="C13" s="78"/>
      <c r="D13" s="78"/>
      <c r="E13" s="78"/>
      <c r="F13" s="78"/>
      <c r="G13" s="78"/>
      <c r="H13" s="78"/>
      <c r="I13" s="78"/>
      <c r="J13" s="77"/>
    </row>
    <row r="14" spans="1:13" x14ac:dyDescent="0.2">
      <c r="A14" s="79"/>
      <c r="B14" s="78"/>
      <c r="C14" s="78"/>
      <c r="D14" s="78"/>
      <c r="E14" s="78"/>
      <c r="F14" s="78"/>
      <c r="G14" s="78"/>
      <c r="H14" s="78"/>
      <c r="I14" s="78"/>
      <c r="J14" s="77"/>
    </row>
    <row r="15" spans="1:13" x14ac:dyDescent="0.2">
      <c r="A15" s="79"/>
      <c r="B15" s="103"/>
      <c r="C15" s="103"/>
      <c r="D15" s="315" t="s">
        <v>120</v>
      </c>
      <c r="E15" s="316"/>
      <c r="F15" s="316"/>
      <c r="G15" s="316"/>
      <c r="H15" s="316"/>
      <c r="I15" s="316"/>
      <c r="J15" s="317"/>
    </row>
    <row r="16" spans="1:13" x14ac:dyDescent="0.2">
      <c r="A16" s="102" t="s">
        <v>121</v>
      </c>
      <c r="B16" s="101"/>
      <c r="C16" s="100"/>
      <c r="D16" s="109"/>
      <c r="E16" s="109"/>
      <c r="F16" s="109" t="s">
        <v>63</v>
      </c>
      <c r="G16" s="109" t="s">
        <v>64</v>
      </c>
      <c r="H16" s="109" t="s">
        <v>250</v>
      </c>
      <c r="I16" s="109" t="s">
        <v>65</v>
      </c>
      <c r="J16" s="109"/>
    </row>
    <row r="17" spans="1:10" x14ac:dyDescent="0.2">
      <c r="A17" s="92" t="s">
        <v>122</v>
      </c>
      <c r="B17" s="91"/>
      <c r="C17" s="90"/>
      <c r="D17" s="109"/>
      <c r="E17" s="109"/>
      <c r="F17" s="109"/>
      <c r="G17" s="109"/>
      <c r="H17" s="109"/>
      <c r="I17" s="109"/>
      <c r="J17" s="109"/>
    </row>
    <row r="18" spans="1:10" x14ac:dyDescent="0.2">
      <c r="A18" s="92" t="s">
        <v>123</v>
      </c>
      <c r="B18" s="91"/>
      <c r="C18" s="90"/>
      <c r="D18" s="233"/>
      <c r="E18" s="233"/>
      <c r="F18" s="233" t="s">
        <v>508</v>
      </c>
      <c r="G18" s="233" t="s">
        <v>509</v>
      </c>
      <c r="H18" s="233" t="s">
        <v>510</v>
      </c>
      <c r="I18" s="233" t="s">
        <v>511</v>
      </c>
      <c r="J18" s="109"/>
    </row>
    <row r="19" spans="1:10" x14ac:dyDescent="0.2">
      <c r="A19" s="92" t="s">
        <v>124</v>
      </c>
      <c r="B19" s="91"/>
      <c r="C19" s="90"/>
      <c r="D19" s="234"/>
      <c r="E19" s="234"/>
      <c r="F19" s="233" t="s">
        <v>508</v>
      </c>
      <c r="G19" s="233" t="s">
        <v>509</v>
      </c>
      <c r="H19" s="233" t="s">
        <v>510</v>
      </c>
      <c r="I19" s="233" t="s">
        <v>511</v>
      </c>
      <c r="J19" s="109"/>
    </row>
    <row r="20" spans="1:10" x14ac:dyDescent="0.2">
      <c r="A20" s="98" t="s">
        <v>125</v>
      </c>
      <c r="B20" s="97"/>
      <c r="C20" s="96"/>
      <c r="D20" s="118"/>
      <c r="E20" s="118"/>
      <c r="F20" s="233" t="s">
        <v>508</v>
      </c>
      <c r="G20" s="233" t="s">
        <v>509</v>
      </c>
      <c r="H20" s="233" t="s">
        <v>510</v>
      </c>
      <c r="I20" s="233" t="s">
        <v>511</v>
      </c>
      <c r="J20" s="109"/>
    </row>
    <row r="21" spans="1:10" x14ac:dyDescent="0.2">
      <c r="A21" s="95" t="s">
        <v>126</v>
      </c>
      <c r="B21" s="91"/>
      <c r="C21" s="90"/>
      <c r="D21" s="78"/>
      <c r="E21" s="78"/>
      <c r="F21" s="78"/>
      <c r="G21" s="78"/>
      <c r="H21" s="78"/>
      <c r="I21" s="78"/>
      <c r="J21" s="77"/>
    </row>
    <row r="22" spans="1:10" x14ac:dyDescent="0.2">
      <c r="A22" s="92" t="s">
        <v>72</v>
      </c>
      <c r="B22" s="91"/>
      <c r="C22" s="90"/>
      <c r="D22" s="109"/>
      <c r="E22" s="109"/>
      <c r="F22" s="109"/>
      <c r="G22" s="109"/>
      <c r="H22" s="109"/>
      <c r="I22" s="109"/>
      <c r="J22" s="109"/>
    </row>
    <row r="23" spans="1:10" x14ac:dyDescent="0.2">
      <c r="A23" s="92" t="s">
        <v>73</v>
      </c>
      <c r="B23" s="91"/>
      <c r="C23" s="90"/>
      <c r="D23" s="109"/>
      <c r="E23" s="109"/>
      <c r="F23" s="109"/>
      <c r="G23" s="109"/>
      <c r="H23" s="109"/>
      <c r="I23" s="109"/>
      <c r="J23" s="109"/>
    </row>
    <row r="24" spans="1:10" x14ac:dyDescent="0.2">
      <c r="A24" s="92" t="s">
        <v>127</v>
      </c>
      <c r="B24" s="91"/>
      <c r="C24" s="90"/>
      <c r="D24" s="109"/>
      <c r="E24" s="109"/>
      <c r="F24" s="109"/>
      <c r="G24" s="109"/>
      <c r="H24" s="109"/>
      <c r="I24" s="109"/>
      <c r="J24" s="109"/>
    </row>
    <row r="25" spans="1:10" x14ac:dyDescent="0.2">
      <c r="A25" s="92" t="s">
        <v>75</v>
      </c>
      <c r="B25" s="91"/>
      <c r="C25" s="90"/>
      <c r="D25" s="109"/>
      <c r="E25" s="109"/>
      <c r="F25" s="109"/>
      <c r="G25" s="109"/>
      <c r="H25" s="109"/>
      <c r="I25" s="109"/>
      <c r="J25" s="109"/>
    </row>
    <row r="26" spans="1:10" x14ac:dyDescent="0.2">
      <c r="A26" s="79"/>
      <c r="B26" s="78"/>
      <c r="C26" s="78"/>
      <c r="D26" s="78"/>
      <c r="E26" s="78"/>
      <c r="F26" s="78"/>
      <c r="G26" s="78"/>
      <c r="H26" s="78"/>
      <c r="I26" s="78"/>
      <c r="J26" s="77"/>
    </row>
    <row r="27" spans="1:10" x14ac:dyDescent="0.2">
      <c r="A27" s="79"/>
      <c r="B27" s="78"/>
      <c r="C27" s="78"/>
      <c r="D27" s="78"/>
      <c r="E27" s="78"/>
      <c r="F27" s="78"/>
      <c r="G27" s="78"/>
      <c r="H27" s="78"/>
      <c r="I27" s="78"/>
      <c r="J27" s="77"/>
    </row>
    <row r="28" spans="1:10" x14ac:dyDescent="0.2">
      <c r="A28" s="82" t="s">
        <v>128</v>
      </c>
      <c r="B28" s="81" t="s">
        <v>129</v>
      </c>
      <c r="C28" s="78"/>
      <c r="D28" s="78"/>
      <c r="E28" s="78"/>
      <c r="F28" s="78"/>
      <c r="G28" s="78"/>
      <c r="H28" s="78"/>
      <c r="I28" s="78"/>
      <c r="J28" s="77"/>
    </row>
    <row r="29" spans="1:10" x14ac:dyDescent="0.2">
      <c r="A29" s="82"/>
      <c r="B29" s="81" t="s">
        <v>130</v>
      </c>
      <c r="C29" s="78"/>
      <c r="D29" s="78"/>
      <c r="E29" s="78"/>
      <c r="F29" s="78"/>
      <c r="G29" s="78"/>
      <c r="H29" s="78"/>
      <c r="I29" s="78"/>
      <c r="J29" s="77"/>
    </row>
    <row r="30" spans="1:10" x14ac:dyDescent="0.2">
      <c r="A30" s="82"/>
      <c r="B30" s="81" t="s">
        <v>131</v>
      </c>
      <c r="C30" s="78"/>
      <c r="D30" s="78"/>
      <c r="E30" s="78"/>
      <c r="F30" s="78"/>
      <c r="G30" s="78"/>
      <c r="H30" s="78"/>
      <c r="I30" s="78"/>
      <c r="J30" s="77"/>
    </row>
    <row r="31" spans="1:10" x14ac:dyDescent="0.2">
      <c r="A31" s="82"/>
      <c r="B31" s="81" t="s">
        <v>132</v>
      </c>
      <c r="C31" s="78"/>
      <c r="D31" s="78"/>
      <c r="E31" s="78"/>
      <c r="F31" s="78"/>
      <c r="G31" s="78"/>
      <c r="H31" s="78"/>
      <c r="I31" s="78"/>
      <c r="J31" s="77"/>
    </row>
    <row r="32" spans="1:10" x14ac:dyDescent="0.2">
      <c r="A32" s="82"/>
      <c r="B32" s="81"/>
      <c r="C32" s="78"/>
      <c r="D32" s="78"/>
      <c r="E32" s="78"/>
      <c r="F32" s="78"/>
      <c r="G32" s="78"/>
      <c r="H32" s="78"/>
      <c r="I32" s="78"/>
      <c r="J32" s="77"/>
    </row>
    <row r="33" spans="1:10" x14ac:dyDescent="0.2">
      <c r="A33" s="113" t="s">
        <v>77</v>
      </c>
      <c r="B33" s="114" t="s">
        <v>113</v>
      </c>
      <c r="C33" s="83"/>
      <c r="D33" s="83"/>
      <c r="E33" s="83"/>
      <c r="F33" s="83"/>
      <c r="G33" s="83"/>
      <c r="H33" s="83"/>
      <c r="I33" s="83"/>
      <c r="J33" s="86"/>
    </row>
    <row r="34" spans="1:10" x14ac:dyDescent="0.2">
      <c r="A34" s="82"/>
      <c r="B34" s="81" t="s">
        <v>114</v>
      </c>
      <c r="C34" s="78"/>
      <c r="D34" s="78"/>
      <c r="E34" s="78"/>
      <c r="F34" s="78"/>
      <c r="G34" s="78"/>
      <c r="H34" s="78"/>
      <c r="I34" s="78"/>
      <c r="J34" s="77"/>
    </row>
    <row r="35" spans="1:10" x14ac:dyDescent="0.2">
      <c r="A35" s="85"/>
      <c r="B35" s="81"/>
      <c r="C35" s="78"/>
      <c r="D35" s="78"/>
      <c r="E35" s="78"/>
      <c r="F35" s="78"/>
      <c r="G35" s="78"/>
      <c r="H35" s="78"/>
      <c r="I35" s="78"/>
      <c r="J35" s="77"/>
    </row>
    <row r="36" spans="1:10" x14ac:dyDescent="0.2">
      <c r="A36" s="82"/>
      <c r="B36" s="81"/>
      <c r="C36" s="78"/>
      <c r="D36" s="78"/>
      <c r="E36" s="78"/>
      <c r="F36" s="78"/>
      <c r="G36" s="78"/>
      <c r="H36" s="78"/>
      <c r="I36" s="78"/>
      <c r="J36" s="77"/>
    </row>
    <row r="37" spans="1:10" x14ac:dyDescent="0.2">
      <c r="A37" s="82" t="s">
        <v>115</v>
      </c>
      <c r="B37" s="81"/>
      <c r="C37" s="78"/>
      <c r="D37" s="78"/>
      <c r="E37" s="78"/>
      <c r="F37" s="78"/>
      <c r="G37" s="78"/>
      <c r="H37" s="78"/>
      <c r="I37" s="78"/>
      <c r="J37" s="77"/>
    </row>
    <row r="38" spans="1:10" x14ac:dyDescent="0.2">
      <c r="A38" s="82"/>
      <c r="B38" s="81"/>
      <c r="C38" s="78"/>
      <c r="D38" s="78"/>
      <c r="E38" s="78"/>
      <c r="F38" s="78"/>
      <c r="G38" s="78"/>
      <c r="H38" s="78"/>
      <c r="I38" s="78"/>
      <c r="J38" s="77"/>
    </row>
    <row r="39" spans="1:10" x14ac:dyDescent="0.2">
      <c r="A39" s="82"/>
      <c r="B39" s="310" t="s">
        <v>435</v>
      </c>
      <c r="C39" s="294"/>
      <c r="D39" s="294"/>
      <c r="E39" s="294"/>
      <c r="F39" s="294"/>
      <c r="G39" s="294"/>
      <c r="H39" s="294"/>
      <c r="I39" s="294"/>
      <c r="J39" s="77"/>
    </row>
    <row r="40" spans="1:10" x14ac:dyDescent="0.2">
      <c r="A40" s="82"/>
      <c r="B40" s="294"/>
      <c r="C40" s="294"/>
      <c r="D40" s="294"/>
      <c r="E40" s="294"/>
      <c r="F40" s="294"/>
      <c r="G40" s="294"/>
      <c r="H40" s="294"/>
      <c r="I40" s="294"/>
      <c r="J40" s="77"/>
    </row>
    <row r="41" spans="1:10" x14ac:dyDescent="0.2">
      <c r="A41" s="82"/>
      <c r="B41" s="81"/>
      <c r="C41" s="78"/>
      <c r="D41" s="78"/>
      <c r="E41" s="78"/>
      <c r="F41" s="78"/>
      <c r="G41" s="78"/>
      <c r="H41" s="78"/>
      <c r="I41" s="78"/>
      <c r="J41" s="77"/>
    </row>
    <row r="42" spans="1:10" x14ac:dyDescent="0.2">
      <c r="A42" s="79"/>
      <c r="B42" s="81"/>
      <c r="C42" s="78"/>
      <c r="D42" s="78"/>
      <c r="E42" s="78"/>
      <c r="F42" s="78"/>
      <c r="G42" s="78"/>
      <c r="H42" s="78"/>
      <c r="I42" s="78"/>
      <c r="J42" s="77"/>
    </row>
    <row r="43" spans="1:10" x14ac:dyDescent="0.2">
      <c r="A43" s="79"/>
      <c r="B43" s="78"/>
      <c r="C43" s="78"/>
      <c r="D43" s="78"/>
      <c r="E43" s="78"/>
      <c r="F43" s="78"/>
      <c r="G43" s="78"/>
      <c r="H43" s="78"/>
      <c r="I43" s="78"/>
      <c r="J43" s="77"/>
    </row>
    <row r="44" spans="1:10" x14ac:dyDescent="0.2">
      <c r="A44" s="79"/>
      <c r="B44" s="78"/>
      <c r="C44" s="78"/>
      <c r="D44" s="78"/>
      <c r="E44" s="78"/>
      <c r="F44" s="78"/>
      <c r="G44" s="78"/>
      <c r="H44" s="78"/>
      <c r="I44" s="78"/>
      <c r="J44" s="77"/>
    </row>
    <row r="45" spans="1:10" x14ac:dyDescent="0.2">
      <c r="A45" s="79"/>
      <c r="B45" s="78"/>
      <c r="C45" s="78"/>
      <c r="D45" s="83"/>
      <c r="E45" s="83"/>
      <c r="F45" s="83"/>
      <c r="G45" s="83"/>
      <c r="H45" s="78"/>
      <c r="I45" s="78"/>
      <c r="J45" s="77"/>
    </row>
    <row r="46" spans="1:10" x14ac:dyDescent="0.2">
      <c r="A46" s="79"/>
      <c r="B46" s="78"/>
      <c r="C46" s="78"/>
      <c r="D46" s="78"/>
      <c r="E46" s="78"/>
      <c r="F46" s="78"/>
      <c r="G46" s="78"/>
      <c r="H46" s="78"/>
      <c r="I46" s="78"/>
      <c r="J46" s="77"/>
    </row>
    <row r="47" spans="1:10" x14ac:dyDescent="0.2">
      <c r="A47" s="79"/>
      <c r="B47" s="78"/>
      <c r="C47" s="78"/>
      <c r="D47" s="78"/>
      <c r="E47" s="78"/>
      <c r="F47" s="78"/>
      <c r="G47" s="78"/>
      <c r="H47" s="78"/>
      <c r="I47" s="78"/>
      <c r="J47" s="77"/>
    </row>
    <row r="48" spans="1:10" x14ac:dyDescent="0.2">
      <c r="A48" s="79"/>
      <c r="B48" s="78"/>
      <c r="C48" s="78"/>
      <c r="D48" s="78"/>
      <c r="E48" s="78"/>
      <c r="F48" s="78"/>
      <c r="G48" s="78"/>
      <c r="H48" s="78"/>
      <c r="I48" s="78"/>
      <c r="J48" s="77"/>
    </row>
    <row r="49" spans="1:10" x14ac:dyDescent="0.2">
      <c r="A49" s="79"/>
      <c r="B49" s="78"/>
      <c r="C49" s="78"/>
      <c r="D49" s="78"/>
      <c r="E49" s="78"/>
      <c r="F49" s="78"/>
      <c r="G49" s="78"/>
      <c r="H49" s="78"/>
      <c r="I49" s="78"/>
      <c r="J49" s="77"/>
    </row>
    <row r="50" spans="1:10" x14ac:dyDescent="0.2">
      <c r="A50" s="79"/>
      <c r="B50" s="78"/>
      <c r="C50" s="78"/>
      <c r="D50" s="78"/>
      <c r="E50" s="78"/>
      <c r="F50" s="78"/>
      <c r="G50" s="78"/>
      <c r="H50" s="78"/>
      <c r="I50" s="78"/>
      <c r="J50" s="77"/>
    </row>
    <row r="51" spans="1:10" x14ac:dyDescent="0.2">
      <c r="A51" s="79"/>
      <c r="B51" s="78"/>
      <c r="C51" s="78"/>
      <c r="D51" s="78"/>
      <c r="E51" s="78"/>
      <c r="F51" s="78"/>
      <c r="G51" s="78"/>
      <c r="H51" s="78"/>
      <c r="I51" s="78"/>
      <c r="J51" s="77"/>
    </row>
    <row r="52" spans="1:10" x14ac:dyDescent="0.2">
      <c r="A52" s="79"/>
      <c r="B52" s="78"/>
      <c r="C52" s="78"/>
      <c r="D52" s="78"/>
      <c r="E52" s="78"/>
      <c r="F52" s="78"/>
      <c r="G52" s="78"/>
      <c r="H52" s="78"/>
      <c r="I52" s="78"/>
      <c r="J52" s="77"/>
    </row>
    <row r="53" spans="1:10" x14ac:dyDescent="0.2">
      <c r="A53" s="76"/>
      <c r="B53" s="75"/>
      <c r="C53" s="75"/>
      <c r="D53" s="75"/>
      <c r="E53" s="75"/>
      <c r="F53" s="75"/>
      <c r="G53" s="75"/>
      <c r="H53" s="75"/>
      <c r="I53" s="75"/>
      <c r="J53" s="74"/>
    </row>
    <row r="54" spans="1:10" x14ac:dyDescent="0.2">
      <c r="A54" s="23" t="s">
        <v>95</v>
      </c>
      <c r="B54" s="1" t="str">
        <f>'Check Sheet'!$B$52</f>
        <v>Rick Waldren, Division Controller</v>
      </c>
      <c r="C54" s="1"/>
      <c r="D54" s="78"/>
      <c r="E54" s="78"/>
      <c r="F54" s="78"/>
      <c r="G54" s="78"/>
      <c r="H54" s="78"/>
      <c r="I54" s="78"/>
      <c r="J54" s="77"/>
    </row>
    <row r="55" spans="1:10" x14ac:dyDescent="0.2">
      <c r="A55" s="23"/>
      <c r="B55" s="1"/>
      <c r="C55" s="1"/>
      <c r="D55" s="78"/>
      <c r="E55" s="78"/>
      <c r="F55" s="78"/>
      <c r="J55" s="77"/>
    </row>
    <row r="56" spans="1:10" x14ac:dyDescent="0.2">
      <c r="A56" s="26" t="s">
        <v>96</v>
      </c>
      <c r="B56" s="272">
        <v>42689</v>
      </c>
      <c r="C56" s="272">
        <v>0</v>
      </c>
      <c r="D56" s="75"/>
      <c r="E56" s="75"/>
      <c r="F56" s="75"/>
      <c r="H56" s="68" t="s">
        <v>134</v>
      </c>
      <c r="I56" s="273">
        <v>42736</v>
      </c>
      <c r="J56" s="274">
        <v>0</v>
      </c>
    </row>
    <row r="57" spans="1:10" x14ac:dyDescent="0.2">
      <c r="A57" s="283" t="s">
        <v>17</v>
      </c>
      <c r="B57" s="284"/>
      <c r="C57" s="284"/>
      <c r="D57" s="284"/>
      <c r="E57" s="284"/>
      <c r="F57" s="284"/>
      <c r="G57" s="284"/>
      <c r="H57" s="284"/>
      <c r="I57" s="284"/>
      <c r="J57" s="285"/>
    </row>
    <row r="58" spans="1:10" x14ac:dyDescent="0.2">
      <c r="A58" s="79"/>
      <c r="B58" s="78"/>
      <c r="C58" s="78"/>
      <c r="D58" s="78"/>
      <c r="E58" s="78"/>
      <c r="F58" s="78"/>
      <c r="G58" s="78"/>
      <c r="H58" s="78"/>
      <c r="I58" s="78"/>
      <c r="J58" s="77"/>
    </row>
    <row r="59" spans="1:10" x14ac:dyDescent="0.2">
      <c r="A59" s="79" t="s">
        <v>18</v>
      </c>
      <c r="B59" s="78"/>
      <c r="C59" s="78"/>
      <c r="D59" s="78"/>
      <c r="E59" s="78"/>
      <c r="F59" s="78"/>
      <c r="G59" s="78"/>
      <c r="H59" s="78"/>
      <c r="I59" s="78"/>
      <c r="J59" s="77"/>
    </row>
    <row r="60" spans="1:10" x14ac:dyDescent="0.2">
      <c r="A60" s="76"/>
      <c r="B60" s="75"/>
      <c r="C60" s="75"/>
      <c r="D60" s="75"/>
      <c r="E60" s="75"/>
      <c r="F60" s="75"/>
      <c r="G60" s="75"/>
      <c r="H60" s="75"/>
      <c r="I60" s="75"/>
      <c r="J60" s="74"/>
    </row>
  </sheetData>
  <mergeCells count="8">
    <mergeCell ref="A57:J57"/>
    <mergeCell ref="B56:C56"/>
    <mergeCell ref="A7:J7"/>
    <mergeCell ref="A8:J8"/>
    <mergeCell ref="A9:J9"/>
    <mergeCell ref="D15:J15"/>
    <mergeCell ref="I56:J56"/>
    <mergeCell ref="B39:I40"/>
  </mergeCells>
  <printOptions horizontalCentered="1" verticalCentered="1"/>
  <pageMargins left="0.5" right="0.5" top="0.5" bottom="0.5" header="0.5" footer="0.5"/>
  <pageSetup scale="84"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M60"/>
  <sheetViews>
    <sheetView showGridLines="0" zoomScaleNormal="100" workbookViewId="0">
      <selection activeCell="I19" sqref="I19:I20"/>
    </sheetView>
  </sheetViews>
  <sheetFormatPr defaultRowHeight="12.75" x14ac:dyDescent="0.2"/>
  <cols>
    <col min="1" max="1" width="10.42578125" style="73" customWidth="1"/>
    <col min="2" max="3" width="9.140625" style="73"/>
    <col min="4" max="4" width="12.28515625" style="73" customWidth="1"/>
    <col min="5" max="8" width="11.85546875" style="73" customWidth="1"/>
    <col min="9" max="9" width="12.28515625" style="73" customWidth="1"/>
    <col min="10" max="10" width="11" style="73" customWidth="1"/>
    <col min="11" max="16384" width="9.140625" style="73"/>
  </cols>
  <sheetData>
    <row r="1" spans="1:13" x14ac:dyDescent="0.2">
      <c r="A1" s="108"/>
      <c r="B1" s="107"/>
      <c r="C1" s="107"/>
      <c r="D1" s="107"/>
      <c r="E1" s="107"/>
      <c r="F1" s="107"/>
      <c r="G1" s="107"/>
      <c r="H1" s="107"/>
      <c r="I1" s="107"/>
      <c r="J1" s="106"/>
    </row>
    <row r="2" spans="1:13" x14ac:dyDescent="0.2">
      <c r="A2" s="79" t="s">
        <v>0</v>
      </c>
      <c r="B2" s="105">
        <v>26</v>
      </c>
      <c r="C2" s="78"/>
      <c r="D2" s="78"/>
      <c r="E2" s="78"/>
      <c r="F2" s="78"/>
      <c r="G2" s="78"/>
      <c r="H2" s="103" t="s">
        <v>411</v>
      </c>
      <c r="I2" s="123" t="s">
        <v>319</v>
      </c>
      <c r="J2" s="77"/>
    </row>
    <row r="3" spans="1:13" x14ac:dyDescent="0.2">
      <c r="A3" s="79"/>
      <c r="B3" s="78"/>
      <c r="C3" s="78"/>
      <c r="D3" s="78"/>
      <c r="E3" s="78"/>
      <c r="F3" s="78"/>
      <c r="G3" s="78"/>
      <c r="H3" s="78"/>
      <c r="I3" s="78"/>
      <c r="J3" s="77"/>
    </row>
    <row r="4" spans="1:13" x14ac:dyDescent="0.2">
      <c r="A4" s="79" t="s">
        <v>1</v>
      </c>
      <c r="B4" s="78"/>
      <c r="C4" s="78"/>
      <c r="D4" s="231" t="s">
        <v>310</v>
      </c>
      <c r="E4" s="78"/>
      <c r="F4" s="78"/>
      <c r="G4" s="78"/>
      <c r="H4" s="78"/>
      <c r="I4" s="78"/>
      <c r="J4" s="77"/>
    </row>
    <row r="5" spans="1:13" x14ac:dyDescent="0.2">
      <c r="A5" s="76" t="s">
        <v>2</v>
      </c>
      <c r="B5" s="75"/>
      <c r="C5" s="75"/>
      <c r="D5" s="232" t="s">
        <v>311</v>
      </c>
      <c r="E5" s="75"/>
      <c r="F5" s="75"/>
      <c r="G5" s="75"/>
      <c r="H5" s="75"/>
      <c r="I5" s="75"/>
      <c r="J5" s="74"/>
    </row>
    <row r="6" spans="1:13" x14ac:dyDescent="0.2">
      <c r="A6" s="79"/>
      <c r="B6" s="78"/>
      <c r="C6" s="78"/>
      <c r="D6" s="78"/>
      <c r="E6" s="78"/>
      <c r="F6" s="78"/>
      <c r="G6" s="78"/>
      <c r="H6" s="78"/>
      <c r="I6" s="78"/>
      <c r="J6" s="77"/>
      <c r="M6" s="169"/>
    </row>
    <row r="7" spans="1:13" x14ac:dyDescent="0.2">
      <c r="A7" s="311" t="s">
        <v>177</v>
      </c>
      <c r="B7" s="287"/>
      <c r="C7" s="287"/>
      <c r="D7" s="287"/>
      <c r="E7" s="287"/>
      <c r="F7" s="287"/>
      <c r="G7" s="287"/>
      <c r="H7" s="287"/>
      <c r="I7" s="287"/>
      <c r="J7" s="288"/>
    </row>
    <row r="8" spans="1:13" x14ac:dyDescent="0.2">
      <c r="A8" s="312" t="s">
        <v>178</v>
      </c>
      <c r="B8" s="313"/>
      <c r="C8" s="313"/>
      <c r="D8" s="313"/>
      <c r="E8" s="313"/>
      <c r="F8" s="313"/>
      <c r="G8" s="313"/>
      <c r="H8" s="313"/>
      <c r="I8" s="313"/>
      <c r="J8" s="314"/>
    </row>
    <row r="9" spans="1:13" x14ac:dyDescent="0.2">
      <c r="A9" s="329" t="s">
        <v>119</v>
      </c>
      <c r="B9" s="313"/>
      <c r="C9" s="313"/>
      <c r="D9" s="313"/>
      <c r="E9" s="313"/>
      <c r="F9" s="313"/>
      <c r="G9" s="313"/>
      <c r="H9" s="313"/>
      <c r="I9" s="313"/>
      <c r="J9" s="314"/>
    </row>
    <row r="10" spans="1:13" x14ac:dyDescent="0.2">
      <c r="A10" s="79"/>
      <c r="B10" s="78"/>
      <c r="C10" s="78"/>
      <c r="D10" s="78"/>
      <c r="E10" s="78"/>
      <c r="F10" s="78"/>
      <c r="G10" s="78"/>
      <c r="H10" s="78"/>
      <c r="I10" s="78"/>
      <c r="J10" s="77"/>
    </row>
    <row r="11" spans="1:13" x14ac:dyDescent="0.2">
      <c r="A11" s="104" t="s">
        <v>346</v>
      </c>
      <c r="B11" s="78"/>
      <c r="C11" s="78"/>
      <c r="D11" s="78"/>
      <c r="E11" s="78"/>
      <c r="F11" s="78"/>
      <c r="G11" s="78"/>
      <c r="H11" s="78"/>
      <c r="I11" s="78"/>
      <c r="J11" s="77"/>
    </row>
    <row r="12" spans="1:13" x14ac:dyDescent="0.2">
      <c r="A12" s="79"/>
      <c r="B12" s="78"/>
      <c r="C12" s="78"/>
      <c r="D12" s="78"/>
      <c r="E12" s="78"/>
      <c r="F12" s="78"/>
      <c r="G12" s="78"/>
      <c r="H12" s="78"/>
      <c r="I12" s="78"/>
      <c r="J12" s="77"/>
    </row>
    <row r="13" spans="1:13" x14ac:dyDescent="0.2">
      <c r="A13" s="79"/>
      <c r="B13" s="78"/>
      <c r="C13" s="78"/>
      <c r="D13" s="78"/>
      <c r="E13" s="78"/>
      <c r="F13" s="78"/>
      <c r="G13" s="78"/>
      <c r="H13" s="78"/>
      <c r="I13" s="78"/>
      <c r="J13" s="77"/>
    </row>
    <row r="14" spans="1:13" x14ac:dyDescent="0.2">
      <c r="A14" s="79"/>
      <c r="B14" s="78"/>
      <c r="C14" s="78"/>
      <c r="D14" s="78"/>
      <c r="E14" s="78"/>
      <c r="F14" s="78"/>
      <c r="G14" s="78"/>
      <c r="H14" s="78"/>
      <c r="I14" s="78"/>
      <c r="J14" s="77"/>
    </row>
    <row r="15" spans="1:13" x14ac:dyDescent="0.2">
      <c r="A15" s="79"/>
      <c r="B15" s="103"/>
      <c r="C15" s="103"/>
      <c r="D15" s="315" t="s">
        <v>120</v>
      </c>
      <c r="E15" s="316"/>
      <c r="F15" s="316"/>
      <c r="G15" s="316"/>
      <c r="H15" s="316"/>
      <c r="I15" s="316"/>
      <c r="J15" s="317"/>
    </row>
    <row r="16" spans="1:13" x14ac:dyDescent="0.2">
      <c r="A16" s="102" t="s">
        <v>121</v>
      </c>
      <c r="B16" s="101"/>
      <c r="C16" s="100"/>
      <c r="D16" s="109" t="s">
        <v>61</v>
      </c>
      <c r="E16" s="109" t="s">
        <v>62</v>
      </c>
      <c r="F16" s="109" t="s">
        <v>63</v>
      </c>
      <c r="G16" s="109" t="s">
        <v>64</v>
      </c>
      <c r="H16" s="109" t="s">
        <v>250</v>
      </c>
      <c r="I16" s="109" t="s">
        <v>65</v>
      </c>
      <c r="J16" s="109"/>
    </row>
    <row r="17" spans="1:10" x14ac:dyDescent="0.2">
      <c r="A17" s="92" t="s">
        <v>122</v>
      </c>
      <c r="B17" s="91"/>
      <c r="C17" s="90"/>
      <c r="D17" s="109"/>
      <c r="E17" s="109"/>
      <c r="F17" s="109"/>
      <c r="G17" s="109"/>
      <c r="H17" s="109"/>
      <c r="I17" s="109"/>
      <c r="J17" s="109"/>
    </row>
    <row r="18" spans="1:10" x14ac:dyDescent="0.2">
      <c r="A18" s="92" t="s">
        <v>123</v>
      </c>
      <c r="B18" s="91"/>
      <c r="C18" s="90"/>
      <c r="D18" s="233" t="s">
        <v>512</v>
      </c>
      <c r="E18" s="233" t="s">
        <v>513</v>
      </c>
      <c r="F18" s="233" t="s">
        <v>514</v>
      </c>
      <c r="G18" s="233" t="s">
        <v>515</v>
      </c>
      <c r="H18" s="233" t="s">
        <v>516</v>
      </c>
      <c r="I18" s="233" t="s">
        <v>517</v>
      </c>
      <c r="J18" s="109"/>
    </row>
    <row r="19" spans="1:10" x14ac:dyDescent="0.2">
      <c r="A19" s="92" t="s">
        <v>124</v>
      </c>
      <c r="B19" s="91"/>
      <c r="C19" s="90"/>
      <c r="D19" s="233" t="s">
        <v>512</v>
      </c>
      <c r="E19" s="233" t="s">
        <v>513</v>
      </c>
      <c r="F19" s="233" t="s">
        <v>514</v>
      </c>
      <c r="G19" s="233" t="s">
        <v>515</v>
      </c>
      <c r="H19" s="233" t="s">
        <v>516</v>
      </c>
      <c r="I19" s="233" t="s">
        <v>517</v>
      </c>
      <c r="J19" s="109"/>
    </row>
    <row r="20" spans="1:10" x14ac:dyDescent="0.2">
      <c r="A20" s="98" t="s">
        <v>125</v>
      </c>
      <c r="B20" s="97"/>
      <c r="C20" s="96"/>
      <c r="D20" s="233" t="s">
        <v>512</v>
      </c>
      <c r="E20" s="233" t="s">
        <v>513</v>
      </c>
      <c r="F20" s="233" t="s">
        <v>514</v>
      </c>
      <c r="G20" s="233" t="s">
        <v>515</v>
      </c>
      <c r="H20" s="233" t="s">
        <v>516</v>
      </c>
      <c r="I20" s="233" t="s">
        <v>517</v>
      </c>
      <c r="J20" s="109"/>
    </row>
    <row r="21" spans="1:10" x14ac:dyDescent="0.2">
      <c r="A21" s="95" t="s">
        <v>126</v>
      </c>
      <c r="B21" s="91"/>
      <c r="C21" s="90"/>
      <c r="D21" s="78"/>
      <c r="E21" s="78"/>
      <c r="F21" s="78"/>
      <c r="G21" s="78"/>
      <c r="H21" s="78"/>
      <c r="I21" s="78"/>
      <c r="J21" s="77"/>
    </row>
    <row r="22" spans="1:10" x14ac:dyDescent="0.2">
      <c r="A22" s="92" t="s">
        <v>72</v>
      </c>
      <c r="B22" s="91"/>
      <c r="C22" s="90"/>
      <c r="D22" s="109"/>
      <c r="E22" s="109"/>
      <c r="F22" s="109"/>
      <c r="G22" s="109"/>
      <c r="H22" s="109"/>
      <c r="I22" s="109"/>
      <c r="J22" s="109"/>
    </row>
    <row r="23" spans="1:10" x14ac:dyDescent="0.2">
      <c r="A23" s="92" t="s">
        <v>73</v>
      </c>
      <c r="B23" s="91"/>
      <c r="C23" s="90"/>
      <c r="D23" s="109"/>
      <c r="E23" s="109"/>
      <c r="F23" s="109"/>
      <c r="G23" s="109"/>
      <c r="H23" s="109"/>
      <c r="I23" s="109"/>
      <c r="J23" s="109"/>
    </row>
    <row r="24" spans="1:10" x14ac:dyDescent="0.2">
      <c r="A24" s="92" t="s">
        <v>127</v>
      </c>
      <c r="B24" s="91"/>
      <c r="C24" s="90"/>
      <c r="D24" s="109"/>
      <c r="E24" s="109"/>
      <c r="F24" s="109"/>
      <c r="G24" s="109"/>
      <c r="H24" s="109"/>
      <c r="I24" s="109"/>
      <c r="J24" s="109"/>
    </row>
    <row r="25" spans="1:10" x14ac:dyDescent="0.2">
      <c r="A25" s="92" t="s">
        <v>75</v>
      </c>
      <c r="B25" s="91"/>
      <c r="C25" s="90"/>
      <c r="D25" s="109"/>
      <c r="E25" s="109"/>
      <c r="F25" s="109"/>
      <c r="G25" s="109"/>
      <c r="H25" s="109"/>
      <c r="I25" s="109"/>
      <c r="J25" s="109"/>
    </row>
    <row r="26" spans="1:10" x14ac:dyDescent="0.2">
      <c r="A26" s="79"/>
      <c r="B26" s="78"/>
      <c r="C26" s="78"/>
      <c r="D26" s="78"/>
      <c r="E26" s="78"/>
      <c r="F26" s="78"/>
      <c r="G26" s="78"/>
      <c r="H26" s="78"/>
      <c r="I26" s="78"/>
      <c r="J26" s="77"/>
    </row>
    <row r="27" spans="1:10" x14ac:dyDescent="0.2">
      <c r="A27" s="79"/>
      <c r="B27" s="78"/>
      <c r="C27" s="78"/>
      <c r="D27" s="78"/>
      <c r="E27" s="78"/>
      <c r="F27" s="78"/>
      <c r="G27" s="78"/>
      <c r="H27" s="78"/>
      <c r="I27" s="78"/>
      <c r="J27" s="77"/>
    </row>
    <row r="28" spans="1:10" x14ac:dyDescent="0.2">
      <c r="A28" s="82" t="s">
        <v>128</v>
      </c>
      <c r="B28" s="81" t="s">
        <v>129</v>
      </c>
      <c r="C28" s="78"/>
      <c r="D28" s="78"/>
      <c r="E28" s="78"/>
      <c r="F28" s="78"/>
      <c r="G28" s="78"/>
      <c r="H28" s="78"/>
      <c r="I28" s="78"/>
      <c r="J28" s="77"/>
    </row>
    <row r="29" spans="1:10" x14ac:dyDescent="0.2">
      <c r="A29" s="82"/>
      <c r="B29" s="81" t="s">
        <v>130</v>
      </c>
      <c r="C29" s="78"/>
      <c r="D29" s="78"/>
      <c r="E29" s="78"/>
      <c r="F29" s="78"/>
      <c r="G29" s="78"/>
      <c r="H29" s="78"/>
      <c r="I29" s="78"/>
      <c r="J29" s="77"/>
    </row>
    <row r="30" spans="1:10" x14ac:dyDescent="0.2">
      <c r="A30" s="82"/>
      <c r="B30" s="81" t="s">
        <v>131</v>
      </c>
      <c r="C30" s="78"/>
      <c r="D30" s="78"/>
      <c r="E30" s="78"/>
      <c r="F30" s="78"/>
      <c r="G30" s="78"/>
      <c r="H30" s="78"/>
      <c r="I30" s="78"/>
      <c r="J30" s="77"/>
    </row>
    <row r="31" spans="1:10" x14ac:dyDescent="0.2">
      <c r="A31" s="82"/>
      <c r="B31" s="81" t="s">
        <v>132</v>
      </c>
      <c r="C31" s="78"/>
      <c r="D31" s="78"/>
      <c r="E31" s="78"/>
      <c r="F31" s="78"/>
      <c r="G31" s="78"/>
      <c r="H31" s="78"/>
      <c r="I31" s="78"/>
      <c r="J31" s="77"/>
    </row>
    <row r="32" spans="1:10" x14ac:dyDescent="0.2">
      <c r="A32" s="82"/>
      <c r="B32" s="81"/>
      <c r="C32" s="78"/>
      <c r="D32" s="78"/>
      <c r="E32" s="78"/>
      <c r="F32" s="78"/>
      <c r="G32" s="78"/>
      <c r="H32" s="78"/>
      <c r="I32" s="78"/>
      <c r="J32" s="77"/>
    </row>
    <row r="33" spans="1:10" x14ac:dyDescent="0.2">
      <c r="A33" s="113" t="s">
        <v>77</v>
      </c>
      <c r="B33" s="114" t="s">
        <v>113</v>
      </c>
      <c r="C33" s="83"/>
      <c r="D33" s="83"/>
      <c r="E33" s="83"/>
      <c r="F33" s="83"/>
      <c r="G33" s="83"/>
      <c r="H33" s="83"/>
      <c r="I33" s="83"/>
      <c r="J33" s="86"/>
    </row>
    <row r="34" spans="1:10" x14ac:dyDescent="0.2">
      <c r="A34" s="82"/>
      <c r="B34" s="81" t="s">
        <v>114</v>
      </c>
      <c r="C34" s="78"/>
      <c r="D34" s="78"/>
      <c r="E34" s="78"/>
      <c r="F34" s="78"/>
      <c r="G34" s="78"/>
      <c r="H34" s="78"/>
      <c r="I34" s="78"/>
      <c r="J34" s="77"/>
    </row>
    <row r="35" spans="1:10" x14ac:dyDescent="0.2">
      <c r="A35" s="85"/>
      <c r="B35" s="81"/>
      <c r="C35" s="78"/>
      <c r="D35" s="78"/>
      <c r="E35" s="78"/>
      <c r="F35" s="78"/>
      <c r="G35" s="78"/>
      <c r="H35" s="78"/>
      <c r="I35" s="78"/>
      <c r="J35" s="77"/>
    </row>
    <row r="36" spans="1:10" x14ac:dyDescent="0.2">
      <c r="A36" s="82"/>
      <c r="B36" s="81"/>
      <c r="C36" s="78"/>
      <c r="D36" s="78"/>
      <c r="E36" s="78"/>
      <c r="F36" s="78"/>
      <c r="G36" s="78"/>
      <c r="H36" s="78"/>
      <c r="I36" s="78"/>
      <c r="J36" s="77"/>
    </row>
    <row r="37" spans="1:10" x14ac:dyDescent="0.2">
      <c r="A37" s="82" t="s">
        <v>115</v>
      </c>
      <c r="B37" s="81"/>
      <c r="C37" s="78"/>
      <c r="D37" s="78"/>
      <c r="E37" s="78"/>
      <c r="F37" s="78"/>
      <c r="G37" s="78"/>
      <c r="H37" s="78"/>
      <c r="I37" s="78"/>
      <c r="J37" s="77"/>
    </row>
    <row r="38" spans="1:10" x14ac:dyDescent="0.2">
      <c r="A38" s="82"/>
      <c r="B38" s="81"/>
      <c r="C38" s="78"/>
      <c r="D38" s="78"/>
      <c r="E38" s="78"/>
      <c r="F38" s="78"/>
      <c r="G38" s="78"/>
      <c r="H38" s="78"/>
      <c r="I38" s="78"/>
      <c r="J38" s="77"/>
    </row>
    <row r="39" spans="1:10" x14ac:dyDescent="0.2">
      <c r="A39" s="82"/>
      <c r="B39" s="310" t="s">
        <v>435</v>
      </c>
      <c r="C39" s="294"/>
      <c r="D39" s="294"/>
      <c r="E39" s="294"/>
      <c r="F39" s="294"/>
      <c r="G39" s="294"/>
      <c r="H39" s="294"/>
      <c r="I39" s="294"/>
      <c r="J39" s="77"/>
    </row>
    <row r="40" spans="1:10" x14ac:dyDescent="0.2">
      <c r="A40" s="82"/>
      <c r="B40" s="294"/>
      <c r="C40" s="294"/>
      <c r="D40" s="294"/>
      <c r="E40" s="294"/>
      <c r="F40" s="294"/>
      <c r="G40" s="294"/>
      <c r="H40" s="294"/>
      <c r="I40" s="294"/>
      <c r="J40" s="77"/>
    </row>
    <row r="41" spans="1:10" x14ac:dyDescent="0.2">
      <c r="A41" s="82"/>
      <c r="B41" s="81"/>
      <c r="C41" s="78"/>
      <c r="D41" s="78"/>
      <c r="E41" s="78"/>
      <c r="F41" s="78"/>
      <c r="G41" s="78"/>
      <c r="H41" s="78"/>
      <c r="I41" s="78"/>
      <c r="J41" s="77"/>
    </row>
    <row r="42" spans="1:10" x14ac:dyDescent="0.2">
      <c r="A42" s="79"/>
      <c r="B42" s="81"/>
      <c r="C42" s="78"/>
      <c r="D42" s="78"/>
      <c r="E42" s="78"/>
      <c r="F42" s="78"/>
      <c r="G42" s="78"/>
      <c r="H42" s="78"/>
      <c r="I42" s="78"/>
      <c r="J42" s="77"/>
    </row>
    <row r="43" spans="1:10" x14ac:dyDescent="0.2">
      <c r="A43" s="79"/>
      <c r="B43" s="78"/>
      <c r="C43" s="78"/>
      <c r="D43" s="78"/>
      <c r="E43" s="78"/>
      <c r="F43" s="78"/>
      <c r="G43" s="78"/>
      <c r="H43" s="78"/>
      <c r="I43" s="78"/>
      <c r="J43" s="77"/>
    </row>
    <row r="44" spans="1:10" x14ac:dyDescent="0.2">
      <c r="A44" s="79"/>
      <c r="B44" s="78"/>
      <c r="C44" s="78"/>
      <c r="D44" s="78"/>
      <c r="E44" s="78"/>
      <c r="F44" s="78"/>
      <c r="G44" s="78"/>
      <c r="H44" s="78"/>
      <c r="I44" s="78"/>
      <c r="J44" s="77"/>
    </row>
    <row r="45" spans="1:10" x14ac:dyDescent="0.2">
      <c r="A45" s="79"/>
      <c r="B45" s="78"/>
      <c r="C45" s="78"/>
      <c r="D45" s="83"/>
      <c r="E45" s="83"/>
      <c r="F45" s="83"/>
      <c r="G45" s="83"/>
      <c r="H45" s="78"/>
      <c r="I45" s="78"/>
      <c r="J45" s="77"/>
    </row>
    <row r="46" spans="1:10" x14ac:dyDescent="0.2">
      <c r="A46" s="79"/>
      <c r="B46" s="78"/>
      <c r="C46" s="78"/>
      <c r="D46" s="78"/>
      <c r="E46" s="78"/>
      <c r="F46" s="78"/>
      <c r="G46" s="78"/>
      <c r="H46" s="78"/>
      <c r="I46" s="78"/>
      <c r="J46" s="77"/>
    </row>
    <row r="47" spans="1:10" x14ac:dyDescent="0.2">
      <c r="A47" s="79"/>
      <c r="B47" s="78"/>
      <c r="C47" s="78"/>
      <c r="D47" s="78"/>
      <c r="E47" s="78"/>
      <c r="F47" s="78"/>
      <c r="G47" s="78"/>
      <c r="H47" s="78"/>
      <c r="I47" s="78"/>
      <c r="J47" s="77"/>
    </row>
    <row r="48" spans="1:10" x14ac:dyDescent="0.2">
      <c r="A48" s="79"/>
      <c r="B48" s="78"/>
      <c r="C48" s="78"/>
      <c r="D48" s="78"/>
      <c r="E48" s="78"/>
      <c r="F48" s="78"/>
      <c r="G48" s="78"/>
      <c r="H48" s="78"/>
      <c r="I48" s="78"/>
      <c r="J48" s="77"/>
    </row>
    <row r="49" spans="1:10" x14ac:dyDescent="0.2">
      <c r="A49" s="79"/>
      <c r="B49" s="78"/>
      <c r="C49" s="78"/>
      <c r="D49" s="78"/>
      <c r="E49" s="78"/>
      <c r="F49" s="78"/>
      <c r="G49" s="78"/>
      <c r="H49" s="78"/>
      <c r="I49" s="78"/>
      <c r="J49" s="77"/>
    </row>
    <row r="50" spans="1:10" x14ac:dyDescent="0.2">
      <c r="A50" s="79"/>
      <c r="B50" s="78"/>
      <c r="C50" s="78"/>
      <c r="D50" s="78"/>
      <c r="E50" s="78"/>
      <c r="F50" s="78"/>
      <c r="G50" s="78"/>
      <c r="H50" s="78"/>
      <c r="I50" s="78"/>
      <c r="J50" s="77"/>
    </row>
    <row r="51" spans="1:10" x14ac:dyDescent="0.2">
      <c r="A51" s="79"/>
      <c r="B51" s="78"/>
      <c r="C51" s="78"/>
      <c r="D51" s="78"/>
      <c r="E51" s="78"/>
      <c r="F51" s="78"/>
      <c r="G51" s="78"/>
      <c r="H51" s="78"/>
      <c r="I51" s="78"/>
      <c r="J51" s="77"/>
    </row>
    <row r="52" spans="1:10" x14ac:dyDescent="0.2">
      <c r="A52" s="79"/>
      <c r="B52" s="78"/>
      <c r="C52" s="78"/>
      <c r="D52" s="78"/>
      <c r="E52" s="78"/>
      <c r="F52" s="78"/>
      <c r="G52" s="78"/>
      <c r="H52" s="78"/>
      <c r="I52" s="78"/>
      <c r="J52" s="77"/>
    </row>
    <row r="53" spans="1:10" x14ac:dyDescent="0.2">
      <c r="A53" s="76"/>
      <c r="B53" s="75"/>
      <c r="C53" s="75"/>
      <c r="D53" s="75"/>
      <c r="E53" s="75"/>
      <c r="F53" s="75"/>
      <c r="G53" s="75"/>
      <c r="H53" s="75"/>
      <c r="I53" s="75"/>
      <c r="J53" s="74"/>
    </row>
    <row r="54" spans="1:10" x14ac:dyDescent="0.2">
      <c r="A54" s="23" t="s">
        <v>95</v>
      </c>
      <c r="B54" s="1" t="str">
        <f>'Check Sheet'!$B$52</f>
        <v>Rick Waldren, Division Controller</v>
      </c>
      <c r="C54" s="1"/>
      <c r="D54" s="78"/>
      <c r="E54" s="78"/>
      <c r="F54" s="78"/>
      <c r="G54" s="78"/>
      <c r="H54" s="78"/>
      <c r="I54" s="78"/>
      <c r="J54" s="77"/>
    </row>
    <row r="55" spans="1:10" x14ac:dyDescent="0.2">
      <c r="A55" s="23"/>
      <c r="B55" s="1"/>
      <c r="C55" s="1"/>
      <c r="D55" s="78"/>
      <c r="E55" s="78"/>
      <c r="F55" s="78"/>
      <c r="J55" s="77"/>
    </row>
    <row r="56" spans="1:10" x14ac:dyDescent="0.2">
      <c r="A56" s="26" t="s">
        <v>96</v>
      </c>
      <c r="B56" s="272">
        <f>'Check Sheet'!$B$54</f>
        <v>42689</v>
      </c>
      <c r="C56" s="272" t="str">
        <f>'Check Sheet'!$B$52</f>
        <v>Rick Waldren, Division Controller</v>
      </c>
      <c r="D56" s="75"/>
      <c r="E56" s="75"/>
      <c r="F56" s="75"/>
      <c r="H56" s="68" t="s">
        <v>134</v>
      </c>
      <c r="I56" s="273">
        <f>'Check Sheet'!$I$54</f>
        <v>42736</v>
      </c>
      <c r="J56" s="274" t="str">
        <f>'Check Sheet'!$B$52</f>
        <v>Rick Waldren, Division Controller</v>
      </c>
    </row>
    <row r="57" spans="1:10" x14ac:dyDescent="0.2">
      <c r="A57" s="283" t="s">
        <v>17</v>
      </c>
      <c r="B57" s="284"/>
      <c r="C57" s="284"/>
      <c r="D57" s="284"/>
      <c r="E57" s="284"/>
      <c r="F57" s="284"/>
      <c r="G57" s="284"/>
      <c r="H57" s="284"/>
      <c r="I57" s="284"/>
      <c r="J57" s="285"/>
    </row>
    <row r="58" spans="1:10" x14ac:dyDescent="0.2">
      <c r="A58" s="79"/>
      <c r="B58" s="78"/>
      <c r="C58" s="78"/>
      <c r="D58" s="78"/>
      <c r="E58" s="78"/>
      <c r="F58" s="78"/>
      <c r="G58" s="78"/>
      <c r="H58" s="78"/>
      <c r="I58" s="78"/>
      <c r="J58" s="77"/>
    </row>
    <row r="59" spans="1:10" x14ac:dyDescent="0.2">
      <c r="A59" s="79" t="s">
        <v>18</v>
      </c>
      <c r="B59" s="78"/>
      <c r="C59" s="78"/>
      <c r="D59" s="78"/>
      <c r="E59" s="78"/>
      <c r="F59" s="78"/>
      <c r="G59" s="78"/>
      <c r="H59" s="78"/>
      <c r="I59" s="78"/>
      <c r="J59" s="77"/>
    </row>
    <row r="60" spans="1:10" x14ac:dyDescent="0.2">
      <c r="A60" s="76"/>
      <c r="B60" s="75"/>
      <c r="C60" s="75"/>
      <c r="D60" s="75"/>
      <c r="E60" s="75"/>
      <c r="F60" s="75"/>
      <c r="G60" s="75"/>
      <c r="H60" s="75"/>
      <c r="I60" s="75"/>
      <c r="J60" s="74"/>
    </row>
  </sheetData>
  <mergeCells count="8">
    <mergeCell ref="A57:J57"/>
    <mergeCell ref="A7:J7"/>
    <mergeCell ref="A8:J8"/>
    <mergeCell ref="A9:J9"/>
    <mergeCell ref="D15:J15"/>
    <mergeCell ref="B39:I40"/>
    <mergeCell ref="B56:C56"/>
    <mergeCell ref="I56:J56"/>
  </mergeCells>
  <printOptions horizontalCentered="1" verticalCentered="1"/>
  <pageMargins left="0.5" right="0.5" top="0.5" bottom="0.5" header="0.5" footer="0.5"/>
  <pageSetup scale="8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1"/>
  <sheetViews>
    <sheetView zoomScale="85" zoomScaleNormal="85" workbookViewId="0">
      <selection activeCell="D6" sqref="D6"/>
    </sheetView>
  </sheetViews>
  <sheetFormatPr defaultRowHeight="12.75" x14ac:dyDescent="0.2"/>
  <cols>
    <col min="2" max="2" width="5.7109375" customWidth="1"/>
    <col min="3" max="3" width="24.85546875" customWidth="1"/>
    <col min="4" max="4" width="10.85546875" customWidth="1"/>
    <col min="5" max="5" width="10.28515625" bestFit="1" customWidth="1"/>
    <col min="6" max="6" width="10.28515625" customWidth="1"/>
    <col min="7" max="8" width="9.42578125" bestFit="1" customWidth="1"/>
    <col min="9" max="9" width="10.28515625" bestFit="1" customWidth="1"/>
    <col min="10" max="10" width="7.140625" customWidth="1"/>
    <col min="11" max="11" width="10.5703125" bestFit="1" customWidth="1"/>
  </cols>
  <sheetData>
    <row r="1" spans="1:13" x14ac:dyDescent="0.2">
      <c r="A1" s="180"/>
      <c r="B1" s="180"/>
      <c r="C1" s="180"/>
      <c r="D1" s="180"/>
      <c r="E1" s="180"/>
      <c r="F1" s="180"/>
      <c r="G1" s="180"/>
      <c r="H1" s="180"/>
      <c r="I1" s="180"/>
      <c r="J1" s="180"/>
      <c r="K1" s="180"/>
      <c r="L1" s="180"/>
      <c r="M1" s="180"/>
    </row>
    <row r="2" spans="1:13" x14ac:dyDescent="0.2">
      <c r="A2" s="180"/>
      <c r="B2" s="181"/>
      <c r="C2" s="182"/>
      <c r="D2" s="182"/>
      <c r="E2" s="182"/>
      <c r="F2" s="182"/>
      <c r="G2" s="182"/>
      <c r="H2" s="182"/>
      <c r="I2" s="182"/>
      <c r="J2" s="183"/>
      <c r="K2" s="180"/>
      <c r="L2" s="180"/>
      <c r="M2" s="180"/>
    </row>
    <row r="3" spans="1:13" x14ac:dyDescent="0.2">
      <c r="A3" s="180"/>
      <c r="B3" s="184"/>
      <c r="C3" s="185"/>
      <c r="D3" s="268" t="s">
        <v>282</v>
      </c>
      <c r="E3" s="268"/>
      <c r="F3" s="268"/>
      <c r="G3" s="269"/>
      <c r="H3" s="270" t="s">
        <v>283</v>
      </c>
      <c r="I3" s="268"/>
      <c r="J3" s="186"/>
      <c r="K3" s="180"/>
      <c r="L3" s="180"/>
      <c r="M3" s="180"/>
    </row>
    <row r="4" spans="1:13" x14ac:dyDescent="0.2">
      <c r="A4" s="180"/>
      <c r="B4" s="184"/>
      <c r="C4" s="268" t="s">
        <v>284</v>
      </c>
      <c r="D4" s="268" t="s">
        <v>9</v>
      </c>
      <c r="E4" s="268" t="s">
        <v>285</v>
      </c>
      <c r="F4" s="185" t="s">
        <v>286</v>
      </c>
      <c r="G4" s="187" t="s">
        <v>286</v>
      </c>
      <c r="H4" s="270" t="s">
        <v>9</v>
      </c>
      <c r="I4" s="268" t="s">
        <v>285</v>
      </c>
      <c r="J4" s="186"/>
      <c r="K4" s="180"/>
      <c r="L4" s="180"/>
      <c r="M4" s="180"/>
    </row>
    <row r="5" spans="1:13" x14ac:dyDescent="0.2">
      <c r="A5" s="180"/>
      <c r="B5" s="184"/>
      <c r="C5" s="268"/>
      <c r="D5" s="268"/>
      <c r="E5" s="268"/>
      <c r="F5" s="185" t="s">
        <v>287</v>
      </c>
      <c r="G5" s="187" t="s">
        <v>288</v>
      </c>
      <c r="H5" s="270"/>
      <c r="I5" s="268"/>
      <c r="J5" s="186"/>
      <c r="K5" s="180"/>
      <c r="L5" s="180"/>
      <c r="M5" s="180"/>
    </row>
    <row r="6" spans="1:13" x14ac:dyDescent="0.2">
      <c r="A6" s="180"/>
      <c r="B6" s="184"/>
      <c r="C6" s="188" t="s">
        <v>289</v>
      </c>
      <c r="D6" s="209">
        <v>3.95</v>
      </c>
      <c r="E6" s="210" t="str">
        <f>LEFT('Item 240'!$D$16,FIND(" ",'Item 240'!$D$16))</f>
        <v xml:space="preserve">$4.53 </v>
      </c>
      <c r="F6" s="189">
        <f>+E6-D6</f>
        <v>0.58000000000000007</v>
      </c>
      <c r="G6" s="190">
        <f>+F6/D6</f>
        <v>0.14683544303797469</v>
      </c>
      <c r="H6" s="209">
        <v>0.5</v>
      </c>
      <c r="I6" s="210" t="e">
        <f>LEFT('Item 240'!D$15,FIND(" ",'Item 240'!D$15))</f>
        <v>#VALUE!</v>
      </c>
      <c r="J6" s="186"/>
      <c r="K6" s="180"/>
      <c r="L6" s="180"/>
      <c r="M6" s="180"/>
    </row>
    <row r="7" spans="1:13" x14ac:dyDescent="0.2">
      <c r="A7" s="180"/>
      <c r="B7" s="184"/>
      <c r="C7" s="188" t="s">
        <v>290</v>
      </c>
      <c r="D7" s="209">
        <v>16.61</v>
      </c>
      <c r="E7" s="210" t="str">
        <f>LEFT('Item 240'!$G$16,FIND(" ",'Item 240'!$G$16))</f>
        <v xml:space="preserve">$19.32 </v>
      </c>
      <c r="F7" s="189">
        <f t="shared" ref="F7:F15" si="0">+E7-D7</f>
        <v>2.7100000000000009</v>
      </c>
      <c r="G7" s="190">
        <f t="shared" ref="G7:G15" si="1">+F7/D7</f>
        <v>0.1631547260686334</v>
      </c>
      <c r="H7" s="209">
        <v>7</v>
      </c>
      <c r="I7" s="210" t="e">
        <f>LEFT('Item 240'!G$15,FIND(" ",'Item 240'!G$15))</f>
        <v>#VALUE!</v>
      </c>
      <c r="J7" s="186"/>
      <c r="K7" s="180"/>
      <c r="L7" s="180"/>
      <c r="M7" s="180"/>
    </row>
    <row r="8" spans="1:13" x14ac:dyDescent="0.2">
      <c r="A8" s="180"/>
      <c r="B8" s="184"/>
      <c r="C8" s="188" t="s">
        <v>291</v>
      </c>
      <c r="D8" s="209">
        <v>29.16</v>
      </c>
      <c r="E8" s="210" t="str">
        <f>LEFT('Item 240'!$I$16,FIND(" ",'Item 240'!$I$16))</f>
        <v xml:space="preserve">$34.01 </v>
      </c>
      <c r="F8" s="189">
        <f t="shared" si="0"/>
        <v>4.8499999999999979</v>
      </c>
      <c r="G8" s="190">
        <f t="shared" si="1"/>
        <v>0.16632373113854587</v>
      </c>
      <c r="H8" s="209">
        <v>9.5</v>
      </c>
      <c r="I8" s="210" t="e">
        <f>LEFT('Item 240'!I$15,FIND(" ",'Item 240'!I$15))</f>
        <v>#VALUE!</v>
      </c>
      <c r="J8" s="186"/>
      <c r="K8" s="180"/>
      <c r="L8" s="180"/>
      <c r="M8" s="180"/>
    </row>
    <row r="9" spans="1:13" x14ac:dyDescent="0.2">
      <c r="A9" s="180"/>
      <c r="B9" s="184"/>
      <c r="C9" s="188" t="s">
        <v>292</v>
      </c>
      <c r="D9" s="209">
        <v>40.82</v>
      </c>
      <c r="E9" s="210" t="str">
        <f>LEFT('Item 240'!$J$16,FIND(" ",'Item 240'!$J$16))</f>
        <v xml:space="preserve">$47.71 </v>
      </c>
      <c r="F9" s="189">
        <f t="shared" si="0"/>
        <v>6.8900000000000006</v>
      </c>
      <c r="G9" s="190">
        <f t="shared" si="1"/>
        <v>0.16878980891719747</v>
      </c>
      <c r="H9" s="209">
        <v>12</v>
      </c>
      <c r="I9" s="210" t="e">
        <f>LEFT('Item 240'!J$15,FIND(" ",'Item 240'!J$15))</f>
        <v>#VALUE!</v>
      </c>
      <c r="J9" s="186"/>
      <c r="K9" s="180"/>
      <c r="L9" s="180"/>
      <c r="M9" s="180"/>
    </row>
    <row r="10" spans="1:13" x14ac:dyDescent="0.2">
      <c r="A10" s="180"/>
      <c r="B10" s="184"/>
      <c r="C10" s="188" t="s">
        <v>293</v>
      </c>
      <c r="D10" s="209">
        <v>54.63</v>
      </c>
      <c r="E10" s="210" t="str">
        <f>LEFT('Item 240'!$K$16,FIND(" ",'Item 240'!$K$16))</f>
        <v xml:space="preserve">$63.76 </v>
      </c>
      <c r="F10" s="189">
        <f t="shared" si="0"/>
        <v>9.1299999999999955</v>
      </c>
      <c r="G10" s="190">
        <f t="shared" si="1"/>
        <v>0.16712429068277493</v>
      </c>
      <c r="H10" s="209">
        <v>13.75</v>
      </c>
      <c r="I10" s="210" t="e">
        <f>LEFT('Item 240'!K$15,FIND(" ",'Item 240'!K$15))</f>
        <v>#VALUE!</v>
      </c>
      <c r="J10" s="186"/>
      <c r="K10" s="180"/>
      <c r="L10" s="180"/>
      <c r="M10" s="180"/>
    </row>
    <row r="11" spans="1:13" x14ac:dyDescent="0.2">
      <c r="A11" s="180"/>
      <c r="B11" s="184"/>
      <c r="C11" s="188" t="s">
        <v>294</v>
      </c>
      <c r="D11" s="209">
        <v>79.37</v>
      </c>
      <c r="E11" s="210" t="str">
        <f>LEFT('Item 240'!$L$16,FIND(" ",'Item 240'!$L$16))</f>
        <v xml:space="preserve">$92.38 </v>
      </c>
      <c r="F11" s="189">
        <f t="shared" si="0"/>
        <v>13.009999999999991</v>
      </c>
      <c r="G11" s="190">
        <f t="shared" si="1"/>
        <v>0.16391583721809236</v>
      </c>
      <c r="H11" s="209">
        <v>20</v>
      </c>
      <c r="I11" s="210" t="e">
        <f>LEFT('Item 240'!L$15,FIND(" ",'Item 240'!L$15))</f>
        <v>#VALUE!</v>
      </c>
      <c r="J11" s="186"/>
      <c r="K11" s="180"/>
      <c r="L11" s="180"/>
      <c r="M11" s="180"/>
    </row>
    <row r="12" spans="1:13" ht="4.5" customHeight="1" x14ac:dyDescent="0.2">
      <c r="A12" s="180"/>
      <c r="B12" s="184"/>
      <c r="C12" s="191"/>
      <c r="D12" s="210"/>
      <c r="E12" s="210"/>
      <c r="F12" s="189"/>
      <c r="G12" s="190"/>
      <c r="H12" s="210"/>
      <c r="I12" s="210"/>
      <c r="J12" s="186"/>
      <c r="K12" s="180"/>
      <c r="L12" s="180"/>
      <c r="M12" s="180"/>
    </row>
    <row r="13" spans="1:13" x14ac:dyDescent="0.2">
      <c r="A13" s="180"/>
      <c r="B13" s="184"/>
      <c r="C13" s="192" t="s">
        <v>295</v>
      </c>
      <c r="D13" s="210"/>
      <c r="E13" s="210"/>
      <c r="F13" s="189"/>
      <c r="G13" s="190"/>
      <c r="H13" s="210"/>
      <c r="I13" s="210"/>
      <c r="J13" s="186"/>
      <c r="K13" s="180"/>
      <c r="L13" s="180"/>
      <c r="M13" s="180"/>
    </row>
    <row r="14" spans="1:13" x14ac:dyDescent="0.2">
      <c r="A14" s="180"/>
      <c r="B14" s="184"/>
      <c r="C14" s="188" t="s">
        <v>296</v>
      </c>
      <c r="D14" s="209">
        <v>139.6</v>
      </c>
      <c r="E14" s="210" t="e">
        <f>LEFT(#REF!,FIND(" ",#REF!))</f>
        <v>#REF!</v>
      </c>
      <c r="F14" s="189" t="e">
        <f t="shared" si="0"/>
        <v>#REF!</v>
      </c>
      <c r="G14" s="190" t="e">
        <f t="shared" si="1"/>
        <v>#REF!</v>
      </c>
      <c r="H14" s="209">
        <v>70</v>
      </c>
      <c r="I14" s="210" t="e">
        <f>LEFT(#REF!,FIND(" ",#REF!))</f>
        <v>#REF!</v>
      </c>
      <c r="J14" s="186"/>
      <c r="K14" s="180"/>
      <c r="L14" s="180"/>
      <c r="M14" s="180"/>
    </row>
    <row r="15" spans="1:13" x14ac:dyDescent="0.2">
      <c r="A15" s="180"/>
      <c r="B15" s="184"/>
      <c r="C15" s="188" t="s">
        <v>297</v>
      </c>
      <c r="D15" s="209">
        <v>85</v>
      </c>
      <c r="E15" s="210" t="e">
        <f>LEFT(#REF!,FIND(" ",#REF!))</f>
        <v>#REF!</v>
      </c>
      <c r="F15" s="189" t="e">
        <f t="shared" si="0"/>
        <v>#REF!</v>
      </c>
      <c r="G15" s="190" t="e">
        <f t="shared" si="1"/>
        <v>#REF!</v>
      </c>
      <c r="H15" s="191"/>
      <c r="I15" s="191"/>
      <c r="J15" s="186"/>
      <c r="K15" s="180"/>
      <c r="L15" s="180"/>
      <c r="M15" s="180"/>
    </row>
    <row r="16" spans="1:13" x14ac:dyDescent="0.2">
      <c r="A16" s="180"/>
      <c r="B16" s="193"/>
      <c r="C16" s="194"/>
      <c r="D16" s="194"/>
      <c r="E16" s="194"/>
      <c r="F16" s="194"/>
      <c r="G16" s="194"/>
      <c r="H16" s="194"/>
      <c r="I16" s="194"/>
      <c r="J16" s="195"/>
      <c r="K16" s="180"/>
      <c r="L16" s="180"/>
      <c r="M16" s="180"/>
    </row>
    <row r="17" spans="1:13" x14ac:dyDescent="0.2">
      <c r="A17" s="180"/>
      <c r="B17" s="180"/>
      <c r="C17" s="180"/>
      <c r="D17" s="180"/>
      <c r="E17" s="180"/>
      <c r="F17" s="180"/>
      <c r="G17" s="180"/>
      <c r="H17" s="180"/>
      <c r="I17" s="180"/>
      <c r="J17" s="180"/>
      <c r="K17" s="180"/>
      <c r="L17" s="180"/>
      <c r="M17" s="180"/>
    </row>
    <row r="18" spans="1:13" x14ac:dyDescent="0.2">
      <c r="A18" s="180"/>
      <c r="B18" s="181"/>
      <c r="C18" s="182"/>
      <c r="D18" s="182"/>
      <c r="E18" s="182"/>
      <c r="F18" s="182"/>
      <c r="G18" s="182"/>
      <c r="H18" s="182"/>
      <c r="I18" s="182"/>
      <c r="J18" s="183"/>
      <c r="K18" s="180" t="s">
        <v>14</v>
      </c>
      <c r="L18" s="180"/>
      <c r="M18" s="180"/>
    </row>
    <row r="19" spans="1:13" x14ac:dyDescent="0.2">
      <c r="A19" s="180"/>
      <c r="B19" s="184"/>
      <c r="C19" s="205" t="s">
        <v>298</v>
      </c>
      <c r="D19" s="185" t="s">
        <v>35</v>
      </c>
      <c r="E19" s="268" t="s">
        <v>299</v>
      </c>
      <c r="F19" s="268"/>
      <c r="G19" s="196" t="s">
        <v>286</v>
      </c>
      <c r="H19" s="196" t="s">
        <v>286</v>
      </c>
      <c r="I19" s="197"/>
      <c r="J19" s="186"/>
      <c r="K19" s="180"/>
      <c r="L19" s="180"/>
      <c r="M19" s="180"/>
    </row>
    <row r="20" spans="1:13" x14ac:dyDescent="0.2">
      <c r="A20" s="180"/>
      <c r="B20" s="184"/>
      <c r="C20" s="202"/>
      <c r="D20" s="185" t="s">
        <v>29</v>
      </c>
      <c r="E20" s="185" t="s">
        <v>9</v>
      </c>
      <c r="F20" s="185" t="s">
        <v>285</v>
      </c>
      <c r="G20" s="196" t="s">
        <v>287</v>
      </c>
      <c r="H20" s="196" t="s">
        <v>288</v>
      </c>
      <c r="I20" s="197"/>
      <c r="J20" s="186"/>
      <c r="K20" s="180"/>
      <c r="L20" s="180"/>
      <c r="M20" s="180"/>
    </row>
    <row r="21" spans="1:13" x14ac:dyDescent="0.2">
      <c r="A21" s="180"/>
      <c r="B21" s="184"/>
      <c r="C21" s="203" t="s">
        <v>301</v>
      </c>
      <c r="D21" s="191" t="s">
        <v>302</v>
      </c>
      <c r="E21" s="209">
        <v>9.32</v>
      </c>
      <c r="F21" s="210" t="str">
        <f>LEFT('Item 100, page 1'!C21,FIND(" ",'Item 100, page 1'!C21))</f>
        <v xml:space="preserve">$10.78 </v>
      </c>
      <c r="G21" s="213">
        <f t="shared" ref="G21:G26" si="2">+F21-E21</f>
        <v>1.4599999999999991</v>
      </c>
      <c r="H21" s="198">
        <f t="shared" ref="H21:H26" si="3">+G21/E21</f>
        <v>0.15665236051502135</v>
      </c>
      <c r="I21" s="197"/>
      <c r="J21" s="186"/>
      <c r="K21" s="180"/>
      <c r="L21" s="180"/>
      <c r="M21" s="180"/>
    </row>
    <row r="22" spans="1:13" x14ac:dyDescent="0.2">
      <c r="A22" s="180"/>
      <c r="B22" s="184"/>
      <c r="C22" s="203" t="s">
        <v>42</v>
      </c>
      <c r="D22" s="191" t="s">
        <v>302</v>
      </c>
      <c r="E22" s="209">
        <v>13.33</v>
      </c>
      <c r="F22" s="210" t="str">
        <f>LEFT('Item 100, page 1'!C22,FIND(" ",'Item 100, page 1'!C22))</f>
        <v xml:space="preserve">$15.54 </v>
      </c>
      <c r="G22" s="213">
        <f t="shared" si="2"/>
        <v>2.2099999999999991</v>
      </c>
      <c r="H22" s="198">
        <f t="shared" si="3"/>
        <v>0.16579144786196542</v>
      </c>
      <c r="I22" s="197"/>
      <c r="J22" s="186"/>
      <c r="K22" s="180"/>
      <c r="L22" s="180"/>
      <c r="M22" s="180"/>
    </row>
    <row r="23" spans="1:13" x14ac:dyDescent="0.2">
      <c r="A23" s="180"/>
      <c r="B23" s="184"/>
      <c r="C23" s="203" t="s">
        <v>303</v>
      </c>
      <c r="D23" s="191" t="s">
        <v>302</v>
      </c>
      <c r="E23" s="209">
        <v>22.56</v>
      </c>
      <c r="F23" s="210" t="str">
        <f>LEFT('Item 100, page 1'!C23,FIND(" ",'Item 100, page 1'!C23))</f>
        <v xml:space="preserve">$26.17 </v>
      </c>
      <c r="G23" s="213">
        <f t="shared" si="2"/>
        <v>3.610000000000003</v>
      </c>
      <c r="H23" s="198">
        <f t="shared" si="3"/>
        <v>0.16001773049645404</v>
      </c>
      <c r="I23" s="197"/>
      <c r="J23" s="186"/>
      <c r="K23" s="180"/>
      <c r="L23" s="180"/>
      <c r="M23" s="180"/>
    </row>
    <row r="24" spans="1:13" x14ac:dyDescent="0.2">
      <c r="A24" s="180"/>
      <c r="B24" s="184"/>
      <c r="C24" s="203" t="s">
        <v>304</v>
      </c>
      <c r="D24" s="191" t="s">
        <v>302</v>
      </c>
      <c r="E24" s="209">
        <f>+E22</f>
        <v>13.33</v>
      </c>
      <c r="F24" s="210" t="str">
        <f>LEFT('Item 100, page 1'!C27,FIND(" ",'Item 100, page 1'!C27))</f>
        <v xml:space="preserve">$15.54 </v>
      </c>
      <c r="G24" s="213">
        <f t="shared" si="2"/>
        <v>2.2099999999999991</v>
      </c>
      <c r="H24" s="198">
        <f t="shared" si="3"/>
        <v>0.16579144786196542</v>
      </c>
      <c r="I24" s="197"/>
      <c r="J24" s="186"/>
      <c r="K24" s="180"/>
      <c r="L24" s="180"/>
      <c r="M24" s="180"/>
    </row>
    <row r="25" spans="1:13" x14ac:dyDescent="0.2">
      <c r="A25" s="180"/>
      <c r="B25" s="184"/>
      <c r="C25" s="203" t="s">
        <v>305</v>
      </c>
      <c r="D25" s="191" t="s">
        <v>302</v>
      </c>
      <c r="E25" s="209">
        <v>19.989999999999998</v>
      </c>
      <c r="F25" s="210" t="str">
        <f>LEFT('Item 100, page 1'!C28,FIND(" ",'Item 100, page 1'!C28))</f>
        <v xml:space="preserve">$23.23 </v>
      </c>
      <c r="G25" s="213">
        <f t="shared" si="2"/>
        <v>3.240000000000002</v>
      </c>
      <c r="H25" s="198">
        <f t="shared" si="3"/>
        <v>0.16208104052026023</v>
      </c>
      <c r="I25" s="197"/>
      <c r="J25" s="186"/>
      <c r="K25" s="180"/>
      <c r="L25" s="180"/>
      <c r="M25" s="180"/>
    </row>
    <row r="26" spans="1:13" x14ac:dyDescent="0.2">
      <c r="A26" s="180"/>
      <c r="B26" s="184"/>
      <c r="C26" s="203" t="s">
        <v>306</v>
      </c>
      <c r="D26" s="191" t="s">
        <v>302</v>
      </c>
      <c r="E26" s="209">
        <v>28.15</v>
      </c>
      <c r="F26" s="210" t="str">
        <f>LEFT('Item 100, page 1'!C29,FIND(" ",'Item 100, page 1'!C29))</f>
        <v xml:space="preserve">$32.74 </v>
      </c>
      <c r="G26" s="213">
        <f t="shared" si="2"/>
        <v>4.5900000000000034</v>
      </c>
      <c r="H26" s="198">
        <f t="shared" si="3"/>
        <v>0.16305506216696283</v>
      </c>
      <c r="I26" s="197"/>
      <c r="J26" s="186"/>
      <c r="K26" s="180"/>
      <c r="L26" s="180"/>
      <c r="M26" s="180"/>
    </row>
    <row r="27" spans="1:13" ht="13.5" thickBot="1" x14ac:dyDescent="0.25">
      <c r="A27" s="180"/>
      <c r="B27" s="184"/>
      <c r="C27" s="204" t="s">
        <v>347</v>
      </c>
      <c r="D27" s="199" t="s">
        <v>307</v>
      </c>
      <c r="E27" s="211">
        <v>6.14</v>
      </c>
      <c r="F27" s="212" t="str">
        <f>LEFT('Item 100, page 1'!D21,FIND(" ",'Item 100, page 1'!C30))</f>
        <v>7.06</v>
      </c>
      <c r="G27" s="214">
        <f>+F27-E27</f>
        <v>0.91999999999999993</v>
      </c>
      <c r="H27" s="200">
        <f>+G27/E27</f>
        <v>0.14983713355048858</v>
      </c>
      <c r="I27" s="197"/>
      <c r="J27" s="186"/>
      <c r="K27" s="180"/>
      <c r="L27" s="180"/>
      <c r="M27" s="180"/>
    </row>
    <row r="28" spans="1:13" ht="3" customHeight="1" x14ac:dyDescent="0.2">
      <c r="A28" s="180"/>
      <c r="B28" s="184"/>
      <c r="C28" s="203"/>
      <c r="D28" s="191"/>
      <c r="E28" s="210"/>
      <c r="F28" s="210"/>
      <c r="G28" s="213"/>
      <c r="H28" s="201"/>
      <c r="I28" s="197"/>
      <c r="J28" s="186"/>
      <c r="K28" s="180"/>
      <c r="L28" s="180"/>
      <c r="M28" s="180"/>
    </row>
    <row r="29" spans="1:13" x14ac:dyDescent="0.2">
      <c r="A29" s="180"/>
      <c r="B29" s="184"/>
      <c r="C29" s="203" t="s">
        <v>51</v>
      </c>
      <c r="D29" s="191" t="s">
        <v>307</v>
      </c>
      <c r="E29" s="209">
        <v>7.14</v>
      </c>
      <c r="F29" s="210" t="e">
        <f>LEFT('Item 100, page 1'!D31,FIND(" ",'Item 100, page 1'!D31))</f>
        <v>#VALUE!</v>
      </c>
      <c r="G29" s="213" t="e">
        <f>+F29-E29</f>
        <v>#VALUE!</v>
      </c>
      <c r="H29" s="198" t="e">
        <f>+G29/E29</f>
        <v>#VALUE!</v>
      </c>
      <c r="I29" s="197"/>
      <c r="J29" s="186"/>
      <c r="K29" s="180"/>
      <c r="L29" s="180"/>
      <c r="M29" s="180"/>
    </row>
    <row r="30" spans="1:13" ht="3" customHeight="1" x14ac:dyDescent="0.2">
      <c r="A30" s="180"/>
      <c r="B30" s="184"/>
      <c r="C30" s="203"/>
      <c r="D30" s="191"/>
      <c r="E30" s="210"/>
      <c r="F30" s="210"/>
      <c r="G30" s="213"/>
      <c r="H30" s="201"/>
      <c r="I30" s="197"/>
      <c r="J30" s="186"/>
      <c r="K30" s="180"/>
      <c r="L30" s="180"/>
      <c r="M30" s="180"/>
    </row>
    <row r="31" spans="1:13" x14ac:dyDescent="0.2">
      <c r="A31" s="180"/>
      <c r="B31" s="184"/>
      <c r="C31" s="203" t="s">
        <v>52</v>
      </c>
      <c r="D31" s="191" t="s">
        <v>307</v>
      </c>
      <c r="E31" s="209">
        <v>10.91</v>
      </c>
      <c r="F31" s="210" t="e">
        <f>LEFT('Item 100, page 1'!E32,FIND(" ",'Item 100, page 1'!E32))</f>
        <v>#VALUE!</v>
      </c>
      <c r="G31" s="213" t="e">
        <f>+F31-E31</f>
        <v>#VALUE!</v>
      </c>
      <c r="H31" s="198" t="e">
        <f>+G31/E31</f>
        <v>#VALUE!</v>
      </c>
      <c r="I31" s="197"/>
      <c r="J31" s="186"/>
      <c r="K31" s="180"/>
      <c r="L31" s="180"/>
      <c r="M31" s="180"/>
    </row>
    <row r="32" spans="1:13" x14ac:dyDescent="0.2">
      <c r="A32" s="180"/>
      <c r="B32" s="193"/>
      <c r="C32" s="194"/>
      <c r="D32" s="194"/>
      <c r="E32" s="194"/>
      <c r="F32" s="194"/>
      <c r="G32" s="194"/>
      <c r="H32" s="194"/>
      <c r="I32" s="194"/>
      <c r="J32" s="195"/>
      <c r="K32" s="180"/>
      <c r="L32" s="180"/>
      <c r="M32" s="180"/>
    </row>
    <row r="33" spans="1:13" x14ac:dyDescent="0.2">
      <c r="A33" s="180"/>
      <c r="B33" s="180"/>
      <c r="C33" s="180"/>
      <c r="D33" s="180"/>
      <c r="E33" s="180"/>
      <c r="F33" s="180"/>
      <c r="G33" s="180"/>
      <c r="H33" s="180"/>
      <c r="I33" s="180"/>
      <c r="J33" s="180"/>
      <c r="K33" s="180"/>
      <c r="L33" s="180"/>
      <c r="M33" s="180"/>
    </row>
    <row r="34" spans="1:13" x14ac:dyDescent="0.2">
      <c r="A34" s="180"/>
      <c r="B34" s="180"/>
      <c r="C34" s="180"/>
      <c r="D34" s="180"/>
      <c r="E34" s="180"/>
      <c r="F34" s="180"/>
      <c r="G34" s="180"/>
      <c r="H34" s="180"/>
      <c r="I34" s="180"/>
      <c r="J34" s="180"/>
      <c r="K34" s="180"/>
      <c r="L34" s="180"/>
      <c r="M34" s="180"/>
    </row>
    <row r="35" spans="1:13" x14ac:dyDescent="0.2">
      <c r="A35" s="180"/>
      <c r="B35" s="181"/>
      <c r="C35" s="206"/>
      <c r="D35" s="182"/>
      <c r="E35" s="182"/>
      <c r="F35" s="182"/>
      <c r="G35" s="182"/>
      <c r="H35" s="182"/>
      <c r="I35" s="182"/>
      <c r="J35" s="183"/>
      <c r="K35" s="180" t="s">
        <v>15</v>
      </c>
      <c r="L35" s="180"/>
      <c r="M35" s="180"/>
    </row>
    <row r="36" spans="1:13" x14ac:dyDescent="0.2">
      <c r="A36" s="180"/>
      <c r="B36" s="184"/>
      <c r="C36" s="205" t="s">
        <v>298</v>
      </c>
      <c r="D36" s="185" t="s">
        <v>35</v>
      </c>
      <c r="E36" s="268" t="s">
        <v>299</v>
      </c>
      <c r="F36" s="268"/>
      <c r="G36" s="196" t="s">
        <v>286</v>
      </c>
      <c r="H36" s="196" t="s">
        <v>286</v>
      </c>
      <c r="I36" s="197"/>
      <c r="J36" s="186"/>
      <c r="K36" s="180"/>
      <c r="L36" s="180"/>
      <c r="M36" s="180"/>
    </row>
    <row r="37" spans="1:13" ht="22.5" x14ac:dyDescent="0.2">
      <c r="A37" s="180"/>
      <c r="B37" s="184"/>
      <c r="C37" s="202" t="s">
        <v>300</v>
      </c>
      <c r="D37" s="185" t="s">
        <v>29</v>
      </c>
      <c r="E37" s="185" t="s">
        <v>9</v>
      </c>
      <c r="F37" s="185" t="s">
        <v>285</v>
      </c>
      <c r="G37" s="196" t="s">
        <v>287</v>
      </c>
      <c r="H37" s="196" t="s">
        <v>288</v>
      </c>
      <c r="I37" s="197"/>
      <c r="J37" s="186"/>
      <c r="K37" s="180"/>
      <c r="L37" s="180"/>
      <c r="M37" s="180"/>
    </row>
    <row r="38" spans="1:13" x14ac:dyDescent="0.2">
      <c r="A38" s="180"/>
      <c r="B38" s="184"/>
      <c r="C38" s="203" t="s">
        <v>301</v>
      </c>
      <c r="D38" s="191" t="s">
        <v>302</v>
      </c>
      <c r="E38" s="209"/>
      <c r="F38" s="210"/>
      <c r="G38" s="213">
        <f t="shared" ref="G38:G43" si="4">+F38-E38</f>
        <v>0</v>
      </c>
      <c r="H38" s="198" t="e">
        <f t="shared" ref="H38:H43" si="5">+G38/E38</f>
        <v>#DIV/0!</v>
      </c>
      <c r="I38" s="197"/>
      <c r="J38" s="186"/>
      <c r="K38" s="180"/>
      <c r="L38" s="180"/>
      <c r="M38" s="180"/>
    </row>
    <row r="39" spans="1:13" x14ac:dyDescent="0.2">
      <c r="A39" s="180"/>
      <c r="B39" s="184"/>
      <c r="C39" s="203" t="s">
        <v>42</v>
      </c>
      <c r="D39" s="191" t="s">
        <v>302</v>
      </c>
      <c r="E39" s="209"/>
      <c r="F39" s="210"/>
      <c r="G39" s="213">
        <f t="shared" si="4"/>
        <v>0</v>
      </c>
      <c r="H39" s="198" t="e">
        <f t="shared" si="5"/>
        <v>#DIV/0!</v>
      </c>
      <c r="I39" s="197"/>
      <c r="J39" s="186"/>
      <c r="K39" s="180"/>
      <c r="L39" s="180"/>
      <c r="M39" s="180"/>
    </row>
    <row r="40" spans="1:13" x14ac:dyDescent="0.2">
      <c r="A40" s="180"/>
      <c r="B40" s="184"/>
      <c r="C40" s="203" t="s">
        <v>303</v>
      </c>
      <c r="D40" s="191" t="s">
        <v>302</v>
      </c>
      <c r="E40" s="209"/>
      <c r="F40" s="210"/>
      <c r="G40" s="213">
        <f t="shared" si="4"/>
        <v>0</v>
      </c>
      <c r="H40" s="198" t="e">
        <f t="shared" si="5"/>
        <v>#DIV/0!</v>
      </c>
      <c r="I40" s="197"/>
      <c r="J40" s="186"/>
      <c r="K40" s="180"/>
      <c r="L40" s="180"/>
      <c r="M40" s="180"/>
    </row>
    <row r="41" spans="1:13" x14ac:dyDescent="0.2">
      <c r="A41" s="180"/>
      <c r="B41" s="184"/>
      <c r="C41" s="203" t="s">
        <v>304</v>
      </c>
      <c r="D41" s="191" t="s">
        <v>302</v>
      </c>
      <c r="E41" s="209"/>
      <c r="F41" s="210"/>
      <c r="G41" s="213">
        <f t="shared" si="4"/>
        <v>0</v>
      </c>
      <c r="H41" s="198" t="e">
        <f t="shared" si="5"/>
        <v>#DIV/0!</v>
      </c>
      <c r="I41" s="197"/>
      <c r="J41" s="186"/>
      <c r="K41" s="180"/>
      <c r="L41" s="180"/>
      <c r="M41" s="180"/>
    </row>
    <row r="42" spans="1:13" x14ac:dyDescent="0.2">
      <c r="A42" s="180"/>
      <c r="B42" s="184"/>
      <c r="C42" s="203" t="s">
        <v>305</v>
      </c>
      <c r="D42" s="191" t="s">
        <v>302</v>
      </c>
      <c r="E42" s="209"/>
      <c r="F42" s="210"/>
      <c r="G42" s="213">
        <f t="shared" si="4"/>
        <v>0</v>
      </c>
      <c r="H42" s="198" t="e">
        <f t="shared" si="5"/>
        <v>#DIV/0!</v>
      </c>
      <c r="I42" s="197"/>
      <c r="J42" s="186"/>
      <c r="K42" s="180"/>
      <c r="L42" s="180"/>
      <c r="M42" s="180"/>
    </row>
    <row r="43" spans="1:13" ht="13.5" thickBot="1" x14ac:dyDescent="0.25">
      <c r="A43" s="180"/>
      <c r="B43" s="184"/>
      <c r="C43" s="204" t="s">
        <v>306</v>
      </c>
      <c r="D43" s="199" t="s">
        <v>302</v>
      </c>
      <c r="E43" s="211"/>
      <c r="F43" s="212"/>
      <c r="G43" s="214">
        <f t="shared" si="4"/>
        <v>0</v>
      </c>
      <c r="H43" s="200" t="e">
        <f t="shared" si="5"/>
        <v>#DIV/0!</v>
      </c>
      <c r="I43" s="197"/>
      <c r="J43" s="186"/>
      <c r="K43" s="180"/>
      <c r="L43" s="180"/>
      <c r="M43" s="180"/>
    </row>
    <row r="44" spans="1:13" ht="3" customHeight="1" x14ac:dyDescent="0.2">
      <c r="A44" s="180"/>
      <c r="B44" s="184"/>
      <c r="C44" s="203"/>
      <c r="D44" s="191"/>
      <c r="E44" s="210"/>
      <c r="F44" s="210"/>
      <c r="G44" s="213"/>
      <c r="H44" s="201"/>
      <c r="I44" s="197"/>
      <c r="J44" s="186"/>
      <c r="K44" s="180"/>
      <c r="L44" s="180"/>
      <c r="M44" s="180"/>
    </row>
    <row r="45" spans="1:13" x14ac:dyDescent="0.2">
      <c r="A45" s="180"/>
      <c r="B45" s="184"/>
      <c r="C45" s="203" t="s">
        <v>51</v>
      </c>
      <c r="D45" s="191" t="s">
        <v>307</v>
      </c>
      <c r="E45" s="209"/>
      <c r="F45" s="210"/>
      <c r="G45" s="213">
        <f>+F45-E45</f>
        <v>0</v>
      </c>
      <c r="H45" s="198" t="e">
        <f>+G45/E45</f>
        <v>#DIV/0!</v>
      </c>
      <c r="I45" s="197"/>
      <c r="J45" s="186"/>
      <c r="K45" s="180"/>
      <c r="L45" s="180"/>
      <c r="M45" s="180"/>
    </row>
    <row r="46" spans="1:13" ht="3" customHeight="1" x14ac:dyDescent="0.2">
      <c r="A46" s="180"/>
      <c r="B46" s="184"/>
      <c r="C46" s="203"/>
      <c r="D46" s="191"/>
      <c r="E46" s="210"/>
      <c r="F46" s="210"/>
      <c r="G46" s="213"/>
      <c r="H46" s="201"/>
      <c r="I46" s="197"/>
      <c r="J46" s="186"/>
      <c r="K46" s="180"/>
      <c r="L46" s="180"/>
      <c r="M46" s="180"/>
    </row>
    <row r="47" spans="1:13" x14ac:dyDescent="0.2">
      <c r="A47" s="180"/>
      <c r="B47" s="184"/>
      <c r="C47" s="203" t="s">
        <v>52</v>
      </c>
      <c r="D47" s="191" t="s">
        <v>307</v>
      </c>
      <c r="E47" s="209"/>
      <c r="F47" s="210"/>
      <c r="G47" s="213">
        <f>+F47-E47</f>
        <v>0</v>
      </c>
      <c r="H47" s="198" t="e">
        <f>+G47/E47</f>
        <v>#DIV/0!</v>
      </c>
      <c r="I47" s="197"/>
      <c r="J47" s="186"/>
      <c r="K47" s="180"/>
      <c r="L47" s="180"/>
      <c r="M47" s="180"/>
    </row>
    <row r="48" spans="1:13" x14ac:dyDescent="0.2">
      <c r="A48" s="180"/>
      <c r="B48" s="193"/>
      <c r="C48" s="207"/>
      <c r="D48" s="194"/>
      <c r="E48" s="194"/>
      <c r="F48" s="194"/>
      <c r="G48" s="194"/>
      <c r="H48" s="194"/>
      <c r="I48" s="194"/>
      <c r="J48" s="195"/>
      <c r="K48" s="180"/>
      <c r="L48" s="180"/>
      <c r="M48" s="180"/>
    </row>
    <row r="49" spans="1:13" x14ac:dyDescent="0.2">
      <c r="A49" s="180"/>
      <c r="B49" s="180"/>
      <c r="C49" s="208"/>
      <c r="D49" s="180"/>
      <c r="E49" s="180"/>
      <c r="F49" s="180"/>
      <c r="G49" s="180"/>
      <c r="H49" s="180"/>
      <c r="I49" s="180"/>
      <c r="J49" s="180"/>
      <c r="K49" s="180"/>
      <c r="L49" s="180"/>
      <c r="M49" s="180"/>
    </row>
    <row r="50" spans="1:13" x14ac:dyDescent="0.2">
      <c r="A50" s="180"/>
      <c r="B50" s="180"/>
      <c r="C50" s="208"/>
      <c r="D50" s="180"/>
      <c r="E50" s="180"/>
      <c r="F50" s="180"/>
      <c r="G50" s="180"/>
      <c r="H50" s="180"/>
      <c r="I50" s="180"/>
      <c r="J50" s="180"/>
      <c r="K50" s="180"/>
      <c r="L50" s="180"/>
      <c r="M50" s="180"/>
    </row>
    <row r="51" spans="1:13" x14ac:dyDescent="0.2">
      <c r="A51" s="180"/>
      <c r="B51" s="180"/>
      <c r="C51" s="208"/>
      <c r="D51" s="180"/>
      <c r="E51" s="180"/>
      <c r="F51" s="180"/>
      <c r="G51" s="180"/>
      <c r="H51" s="180"/>
      <c r="I51" s="180"/>
      <c r="J51" s="180"/>
      <c r="K51" s="180"/>
      <c r="L51" s="180"/>
      <c r="M51" s="180"/>
    </row>
    <row r="52" spans="1:13" x14ac:dyDescent="0.2">
      <c r="A52" s="180"/>
      <c r="B52" s="180"/>
      <c r="C52" s="208"/>
      <c r="D52" s="180"/>
      <c r="E52" s="180"/>
      <c r="F52" s="180"/>
      <c r="G52" s="180"/>
      <c r="H52" s="180"/>
      <c r="I52" s="180"/>
      <c r="J52" s="180"/>
      <c r="K52" s="180"/>
      <c r="L52" s="180"/>
      <c r="M52" s="180"/>
    </row>
    <row r="53" spans="1:13" x14ac:dyDescent="0.2">
      <c r="A53" s="180"/>
      <c r="B53" s="180"/>
      <c r="C53" s="208"/>
      <c r="D53" s="180"/>
      <c r="E53" s="180"/>
      <c r="F53" s="180"/>
      <c r="G53" s="180"/>
      <c r="H53" s="180"/>
      <c r="I53" s="180"/>
      <c r="J53" s="180"/>
      <c r="K53" s="180"/>
      <c r="L53" s="180"/>
      <c r="M53" s="180"/>
    </row>
    <row r="54" spans="1:13" x14ac:dyDescent="0.2">
      <c r="A54" s="180"/>
      <c r="B54" s="180"/>
      <c r="C54" s="208"/>
      <c r="D54" s="180"/>
      <c r="E54" s="180"/>
      <c r="F54" s="180"/>
      <c r="G54" s="180"/>
      <c r="H54" s="180"/>
      <c r="I54" s="180"/>
      <c r="J54" s="180"/>
      <c r="K54" s="180"/>
      <c r="L54" s="180"/>
      <c r="M54" s="180"/>
    </row>
    <row r="55" spans="1:13" x14ac:dyDescent="0.2">
      <c r="A55" s="180"/>
      <c r="B55" s="180"/>
      <c r="C55" s="208"/>
      <c r="D55" s="180"/>
      <c r="E55" s="180"/>
      <c r="F55" s="180"/>
      <c r="G55" s="180"/>
      <c r="H55" s="180"/>
      <c r="I55" s="180"/>
      <c r="J55" s="180"/>
      <c r="K55" s="180"/>
      <c r="L55" s="180"/>
      <c r="M55" s="180"/>
    </row>
    <row r="56" spans="1:13" x14ac:dyDescent="0.2">
      <c r="A56" s="180"/>
      <c r="B56" s="180"/>
      <c r="C56" s="208"/>
      <c r="D56" s="180"/>
      <c r="E56" s="180"/>
      <c r="F56" s="180"/>
      <c r="G56" s="180"/>
      <c r="H56" s="180"/>
      <c r="I56" s="180"/>
      <c r="J56" s="180"/>
      <c r="K56" s="180"/>
      <c r="L56" s="180"/>
      <c r="M56" s="180"/>
    </row>
    <row r="57" spans="1:13" x14ac:dyDescent="0.2">
      <c r="A57" s="180"/>
      <c r="B57" s="180"/>
      <c r="C57" s="208"/>
      <c r="D57" s="180"/>
      <c r="E57" s="180"/>
      <c r="F57" s="180"/>
      <c r="G57" s="180"/>
      <c r="H57" s="180"/>
      <c r="I57" s="180"/>
      <c r="J57" s="180"/>
      <c r="K57" s="180"/>
      <c r="L57" s="180"/>
      <c r="M57" s="180"/>
    </row>
    <row r="58" spans="1:13" x14ac:dyDescent="0.2">
      <c r="A58" s="180"/>
      <c r="B58" s="180"/>
      <c r="C58" s="208"/>
      <c r="D58" s="180"/>
      <c r="E58" s="180"/>
      <c r="F58" s="180"/>
      <c r="G58" s="180"/>
      <c r="H58" s="180"/>
      <c r="I58" s="180"/>
      <c r="J58" s="180"/>
      <c r="K58" s="180"/>
      <c r="L58" s="180"/>
      <c r="M58" s="180"/>
    </row>
    <row r="59" spans="1:13" x14ac:dyDescent="0.2">
      <c r="A59" s="180"/>
      <c r="B59" s="180"/>
      <c r="C59" s="208"/>
      <c r="D59" s="180"/>
      <c r="E59" s="180"/>
      <c r="F59" s="180"/>
      <c r="G59" s="180"/>
      <c r="H59" s="180"/>
      <c r="I59" s="180"/>
      <c r="J59" s="180"/>
      <c r="K59" s="180"/>
      <c r="L59" s="180"/>
      <c r="M59" s="180"/>
    </row>
    <row r="60" spans="1:13" x14ac:dyDescent="0.2">
      <c r="A60" s="180"/>
      <c r="B60" s="180"/>
      <c r="C60" s="208"/>
      <c r="D60" s="180"/>
      <c r="E60" s="180"/>
      <c r="F60" s="180"/>
      <c r="G60" s="180"/>
      <c r="H60" s="180"/>
      <c r="I60" s="180"/>
      <c r="J60" s="180"/>
      <c r="K60" s="180"/>
      <c r="L60" s="180"/>
      <c r="M60" s="180"/>
    </row>
    <row r="61" spans="1:13" x14ac:dyDescent="0.2">
      <c r="A61" s="180"/>
      <c r="B61" s="180"/>
      <c r="C61" s="208"/>
      <c r="D61" s="180"/>
      <c r="E61" s="180"/>
      <c r="F61" s="180"/>
      <c r="G61" s="180"/>
      <c r="H61" s="180"/>
      <c r="I61" s="180"/>
      <c r="J61" s="180"/>
      <c r="K61" s="180"/>
      <c r="L61" s="180"/>
      <c r="M61" s="180"/>
    </row>
    <row r="62" spans="1:13" x14ac:dyDescent="0.2">
      <c r="A62" s="180"/>
      <c r="B62" s="180"/>
      <c r="C62" s="180"/>
      <c r="D62" s="180"/>
      <c r="E62" s="180"/>
      <c r="F62" s="180"/>
      <c r="G62" s="180"/>
      <c r="H62" s="180"/>
      <c r="I62" s="180"/>
      <c r="J62" s="180"/>
      <c r="K62" s="180"/>
      <c r="L62" s="180"/>
      <c r="M62" s="180"/>
    </row>
    <row r="63" spans="1:13" x14ac:dyDescent="0.2">
      <c r="A63" s="180"/>
      <c r="B63" s="180"/>
      <c r="C63" s="180"/>
      <c r="D63" s="180"/>
      <c r="E63" s="180"/>
      <c r="F63" s="180"/>
      <c r="G63" s="180"/>
      <c r="H63" s="180"/>
      <c r="I63" s="180"/>
      <c r="J63" s="180"/>
      <c r="K63" s="180"/>
      <c r="L63" s="180"/>
      <c r="M63" s="180"/>
    </row>
    <row r="64" spans="1:13" x14ac:dyDescent="0.2">
      <c r="A64" s="180"/>
      <c r="B64" s="180"/>
      <c r="C64" s="180"/>
      <c r="D64" s="180"/>
      <c r="E64" s="180"/>
      <c r="F64" s="180"/>
      <c r="G64" s="180"/>
      <c r="H64" s="180"/>
      <c r="I64" s="180"/>
      <c r="J64" s="180"/>
      <c r="K64" s="180"/>
      <c r="L64" s="180"/>
      <c r="M64" s="180"/>
    </row>
    <row r="65" spans="1:13" x14ac:dyDescent="0.2">
      <c r="A65" s="180"/>
      <c r="B65" s="180"/>
      <c r="C65" s="180"/>
      <c r="D65" s="180"/>
      <c r="E65" s="180"/>
      <c r="F65" s="180"/>
      <c r="G65" s="180"/>
      <c r="H65" s="180"/>
      <c r="I65" s="180"/>
      <c r="J65" s="180"/>
      <c r="K65" s="180"/>
      <c r="L65" s="180"/>
      <c r="M65" s="180"/>
    </row>
    <row r="66" spans="1:13" x14ac:dyDescent="0.2">
      <c r="A66" s="180"/>
      <c r="B66" s="180"/>
      <c r="C66" s="180"/>
      <c r="D66" s="180"/>
      <c r="E66" s="180"/>
      <c r="F66" s="180"/>
      <c r="G66" s="180"/>
      <c r="H66" s="180"/>
      <c r="I66" s="180"/>
      <c r="J66" s="180"/>
      <c r="K66" s="180"/>
      <c r="L66" s="180"/>
      <c r="M66" s="180"/>
    </row>
    <row r="67" spans="1:13" x14ac:dyDescent="0.2">
      <c r="A67" s="180"/>
      <c r="B67" s="180"/>
      <c r="C67" s="180"/>
      <c r="D67" s="180"/>
      <c r="E67" s="180"/>
      <c r="F67" s="180"/>
      <c r="G67" s="180"/>
      <c r="H67" s="180"/>
      <c r="I67" s="180"/>
      <c r="J67" s="180"/>
      <c r="K67" s="180"/>
      <c r="L67" s="180"/>
      <c r="M67" s="180"/>
    </row>
    <row r="68" spans="1:13" x14ac:dyDescent="0.2">
      <c r="A68" s="180"/>
      <c r="B68" s="180"/>
      <c r="C68" s="180"/>
      <c r="D68" s="180"/>
      <c r="E68" s="180"/>
      <c r="F68" s="180"/>
      <c r="G68" s="180"/>
      <c r="H68" s="180"/>
      <c r="I68" s="180"/>
      <c r="J68" s="180"/>
      <c r="K68" s="180"/>
      <c r="L68" s="180"/>
      <c r="M68" s="180"/>
    </row>
    <row r="69" spans="1:13" x14ac:dyDescent="0.2">
      <c r="A69" s="180"/>
      <c r="B69" s="180"/>
      <c r="C69" s="180"/>
      <c r="D69" s="180"/>
      <c r="E69" s="180"/>
      <c r="F69" s="180"/>
      <c r="G69" s="180"/>
      <c r="H69" s="180"/>
      <c r="I69" s="180"/>
      <c r="J69" s="180"/>
      <c r="K69" s="180"/>
      <c r="L69" s="180"/>
      <c r="M69" s="180"/>
    </row>
    <row r="70" spans="1:13" x14ac:dyDescent="0.2">
      <c r="A70" s="180"/>
      <c r="B70" s="180"/>
      <c r="C70" s="180"/>
      <c r="D70" s="180"/>
      <c r="E70" s="180"/>
      <c r="F70" s="180"/>
      <c r="G70" s="180"/>
      <c r="H70" s="180"/>
      <c r="I70" s="180"/>
      <c r="J70" s="180"/>
      <c r="K70" s="180"/>
      <c r="L70" s="180"/>
      <c r="M70" s="180"/>
    </row>
    <row r="71" spans="1:13" x14ac:dyDescent="0.2">
      <c r="A71" s="180"/>
      <c r="B71" s="180"/>
      <c r="C71" s="180"/>
      <c r="D71" s="180"/>
      <c r="E71" s="180"/>
      <c r="F71" s="180"/>
      <c r="G71" s="180"/>
      <c r="H71" s="180"/>
      <c r="I71" s="180"/>
      <c r="J71" s="180"/>
      <c r="K71" s="180"/>
      <c r="L71" s="180"/>
      <c r="M71" s="180"/>
    </row>
    <row r="72" spans="1:13" x14ac:dyDescent="0.2">
      <c r="A72" s="180"/>
      <c r="B72" s="180"/>
      <c r="C72" s="180"/>
      <c r="D72" s="180"/>
      <c r="E72" s="180"/>
      <c r="F72" s="180"/>
      <c r="G72" s="180"/>
      <c r="H72" s="180"/>
      <c r="I72" s="180"/>
      <c r="J72" s="180"/>
      <c r="K72" s="180"/>
      <c r="L72" s="180"/>
      <c r="M72" s="180"/>
    </row>
    <row r="73" spans="1:13" x14ac:dyDescent="0.2">
      <c r="A73" s="180"/>
      <c r="B73" s="180"/>
      <c r="C73" s="180"/>
      <c r="D73" s="180"/>
      <c r="E73" s="180"/>
      <c r="F73" s="180"/>
      <c r="G73" s="180"/>
      <c r="H73" s="180"/>
      <c r="I73" s="180"/>
      <c r="J73" s="180"/>
      <c r="K73" s="180"/>
      <c r="L73" s="180"/>
      <c r="M73" s="180"/>
    </row>
    <row r="74" spans="1:13" x14ac:dyDescent="0.2">
      <c r="A74" s="180"/>
      <c r="B74" s="180"/>
      <c r="C74" s="180"/>
      <c r="D74" s="180"/>
      <c r="E74" s="180"/>
      <c r="F74" s="180"/>
      <c r="G74" s="180"/>
      <c r="H74" s="180"/>
      <c r="I74" s="180"/>
      <c r="J74" s="180"/>
      <c r="K74" s="180"/>
      <c r="L74" s="180"/>
      <c r="M74" s="180"/>
    </row>
    <row r="75" spans="1:13" x14ac:dyDescent="0.2">
      <c r="A75" s="180"/>
      <c r="B75" s="180"/>
      <c r="C75" s="180"/>
      <c r="D75" s="180"/>
      <c r="E75" s="180"/>
      <c r="F75" s="180"/>
      <c r="G75" s="180"/>
      <c r="H75" s="180"/>
      <c r="I75" s="180"/>
      <c r="J75" s="180"/>
      <c r="K75" s="180"/>
      <c r="L75" s="180"/>
      <c r="M75" s="180"/>
    </row>
    <row r="76" spans="1:13" x14ac:dyDescent="0.2">
      <c r="A76" s="180"/>
      <c r="B76" s="180"/>
      <c r="C76" s="180"/>
      <c r="D76" s="180"/>
      <c r="E76" s="180"/>
      <c r="F76" s="180"/>
      <c r="G76" s="180"/>
      <c r="H76" s="180"/>
      <c r="I76" s="180"/>
      <c r="J76" s="180"/>
      <c r="K76" s="180"/>
      <c r="L76" s="180"/>
      <c r="M76" s="180"/>
    </row>
    <row r="77" spans="1:13" x14ac:dyDescent="0.2">
      <c r="A77" s="180"/>
      <c r="B77" s="180"/>
      <c r="C77" s="180"/>
      <c r="D77" s="180"/>
      <c r="E77" s="180"/>
      <c r="F77" s="180"/>
      <c r="G77" s="180"/>
      <c r="H77" s="180"/>
      <c r="I77" s="180"/>
      <c r="J77" s="180"/>
      <c r="K77" s="180"/>
      <c r="L77" s="180"/>
      <c r="M77" s="180"/>
    </row>
    <row r="78" spans="1:13" x14ac:dyDescent="0.2">
      <c r="A78" s="180"/>
      <c r="B78" s="180"/>
      <c r="C78" s="180"/>
      <c r="D78" s="180"/>
      <c r="E78" s="180"/>
      <c r="F78" s="180"/>
      <c r="G78" s="180"/>
      <c r="H78" s="180"/>
      <c r="I78" s="180"/>
      <c r="J78" s="180"/>
      <c r="K78" s="180"/>
      <c r="L78" s="180"/>
      <c r="M78" s="180"/>
    </row>
    <row r="79" spans="1:13" x14ac:dyDescent="0.2">
      <c r="A79" s="180"/>
      <c r="B79" s="180"/>
      <c r="C79" s="180"/>
      <c r="D79" s="180"/>
      <c r="E79" s="180"/>
      <c r="F79" s="180"/>
      <c r="G79" s="180"/>
      <c r="H79" s="180"/>
      <c r="I79" s="180"/>
      <c r="J79" s="180"/>
      <c r="K79" s="180"/>
      <c r="L79" s="180"/>
      <c r="M79" s="180"/>
    </row>
    <row r="80" spans="1:13" x14ac:dyDescent="0.2">
      <c r="A80" s="180"/>
      <c r="B80" s="180"/>
      <c r="C80" s="180"/>
      <c r="D80" s="180"/>
      <c r="E80" s="180"/>
      <c r="F80" s="180"/>
      <c r="G80" s="180"/>
      <c r="H80" s="180"/>
      <c r="I80" s="180"/>
      <c r="J80" s="180"/>
      <c r="K80" s="180"/>
      <c r="L80" s="180"/>
      <c r="M80" s="180"/>
    </row>
    <row r="81" spans="1:13" x14ac:dyDescent="0.2">
      <c r="A81" s="180"/>
      <c r="B81" s="180"/>
      <c r="C81" s="180"/>
      <c r="D81" s="180"/>
      <c r="E81" s="180"/>
      <c r="F81" s="180"/>
      <c r="G81" s="180"/>
      <c r="H81" s="180"/>
      <c r="I81" s="180"/>
      <c r="J81" s="180"/>
      <c r="K81" s="180"/>
      <c r="L81" s="180"/>
      <c r="M81" s="180"/>
    </row>
    <row r="82" spans="1:13" x14ac:dyDescent="0.2">
      <c r="A82" s="180"/>
      <c r="B82" s="180"/>
      <c r="C82" s="180"/>
      <c r="D82" s="180"/>
      <c r="E82" s="180"/>
      <c r="F82" s="180"/>
      <c r="G82" s="180"/>
      <c r="H82" s="180"/>
      <c r="I82" s="180"/>
      <c r="J82" s="180"/>
      <c r="K82" s="180"/>
      <c r="L82" s="180"/>
      <c r="M82" s="180"/>
    </row>
    <row r="83" spans="1:13" x14ac:dyDescent="0.2">
      <c r="A83" s="180"/>
      <c r="B83" s="180"/>
      <c r="C83" s="180"/>
      <c r="D83" s="180"/>
      <c r="E83" s="180"/>
      <c r="F83" s="180"/>
      <c r="G83" s="180"/>
      <c r="H83" s="180"/>
      <c r="I83" s="180"/>
      <c r="J83" s="180"/>
      <c r="K83" s="180"/>
      <c r="L83" s="180"/>
      <c r="M83" s="180"/>
    </row>
    <row r="84" spans="1:13" x14ac:dyDescent="0.2">
      <c r="A84" s="180"/>
      <c r="B84" s="180"/>
      <c r="C84" s="180"/>
      <c r="D84" s="180"/>
      <c r="E84" s="180"/>
      <c r="F84" s="180"/>
      <c r="G84" s="180"/>
      <c r="H84" s="180"/>
      <c r="I84" s="180"/>
      <c r="J84" s="180"/>
      <c r="K84" s="180"/>
      <c r="L84" s="180"/>
      <c r="M84" s="180"/>
    </row>
    <row r="85" spans="1:13" x14ac:dyDescent="0.2">
      <c r="A85" s="180"/>
      <c r="B85" s="180"/>
      <c r="C85" s="180"/>
      <c r="D85" s="180"/>
      <c r="E85" s="180"/>
      <c r="F85" s="180"/>
      <c r="G85" s="180"/>
      <c r="H85" s="180"/>
      <c r="I85" s="180"/>
      <c r="J85" s="180"/>
      <c r="K85" s="180"/>
      <c r="L85" s="180"/>
      <c r="M85" s="180"/>
    </row>
    <row r="86" spans="1:13" x14ac:dyDescent="0.2">
      <c r="A86" s="180"/>
      <c r="B86" s="180"/>
      <c r="C86" s="180"/>
      <c r="D86" s="180"/>
      <c r="E86" s="180"/>
      <c r="F86" s="180"/>
      <c r="G86" s="180"/>
      <c r="H86" s="180"/>
      <c r="I86" s="180"/>
      <c r="J86" s="180"/>
      <c r="K86" s="180"/>
      <c r="L86" s="180"/>
      <c r="M86" s="180"/>
    </row>
    <row r="87" spans="1:13" x14ac:dyDescent="0.2">
      <c r="A87" s="180"/>
      <c r="B87" s="180"/>
      <c r="C87" s="180"/>
      <c r="D87" s="180"/>
      <c r="E87" s="180"/>
      <c r="F87" s="180"/>
      <c r="G87" s="180"/>
      <c r="H87" s="180"/>
      <c r="I87" s="180"/>
      <c r="J87" s="180"/>
      <c r="K87" s="180"/>
      <c r="L87" s="180"/>
      <c r="M87" s="180"/>
    </row>
    <row r="88" spans="1:13" x14ac:dyDescent="0.2">
      <c r="A88" s="180"/>
      <c r="B88" s="180"/>
      <c r="C88" s="180"/>
      <c r="D88" s="180"/>
      <c r="E88" s="180"/>
      <c r="F88" s="180"/>
      <c r="G88" s="180"/>
      <c r="H88" s="180"/>
      <c r="I88" s="180"/>
      <c r="J88" s="180"/>
      <c r="K88" s="180"/>
      <c r="L88" s="180"/>
      <c r="M88" s="180"/>
    </row>
    <row r="89" spans="1:13" x14ac:dyDescent="0.2">
      <c r="A89" s="180"/>
      <c r="B89" s="180"/>
      <c r="C89" s="180"/>
      <c r="D89" s="180"/>
      <c r="E89" s="180"/>
      <c r="F89" s="180"/>
      <c r="G89" s="180"/>
      <c r="H89" s="180"/>
      <c r="I89" s="180"/>
      <c r="J89" s="180"/>
      <c r="K89" s="180"/>
      <c r="L89" s="180"/>
      <c r="M89" s="180"/>
    </row>
    <row r="90" spans="1:13" x14ac:dyDescent="0.2">
      <c r="A90" s="180"/>
      <c r="B90" s="180"/>
      <c r="C90" s="180"/>
      <c r="D90" s="180"/>
      <c r="E90" s="180"/>
      <c r="F90" s="180"/>
      <c r="G90" s="180"/>
      <c r="H90" s="180"/>
      <c r="I90" s="180"/>
      <c r="J90" s="180"/>
      <c r="K90" s="180"/>
      <c r="L90" s="180"/>
      <c r="M90" s="180"/>
    </row>
    <row r="91" spans="1:13" x14ac:dyDescent="0.2">
      <c r="A91" s="180"/>
      <c r="B91" s="180"/>
      <c r="C91" s="180"/>
      <c r="D91" s="180"/>
      <c r="E91" s="180"/>
      <c r="F91" s="180"/>
      <c r="G91" s="180"/>
      <c r="H91" s="180"/>
      <c r="I91" s="180"/>
      <c r="J91" s="180"/>
      <c r="K91" s="180"/>
      <c r="L91" s="180"/>
      <c r="M91" s="180"/>
    </row>
    <row r="92" spans="1:13" x14ac:dyDescent="0.2">
      <c r="A92" s="180"/>
      <c r="B92" s="180"/>
      <c r="C92" s="180"/>
      <c r="D92" s="180"/>
      <c r="E92" s="180"/>
      <c r="F92" s="180"/>
      <c r="G92" s="180"/>
      <c r="H92" s="180"/>
      <c r="I92" s="180"/>
      <c r="J92" s="180"/>
      <c r="K92" s="180"/>
      <c r="L92" s="180"/>
      <c r="M92" s="180"/>
    </row>
    <row r="93" spans="1:13" x14ac:dyDescent="0.2">
      <c r="A93" s="180"/>
      <c r="B93" s="180"/>
      <c r="C93" s="180"/>
      <c r="D93" s="180"/>
      <c r="E93" s="180"/>
      <c r="F93" s="180"/>
      <c r="G93" s="180"/>
      <c r="H93" s="180"/>
      <c r="I93" s="180"/>
      <c r="J93" s="180"/>
      <c r="K93" s="180"/>
      <c r="L93" s="180"/>
      <c r="M93" s="180"/>
    </row>
    <row r="94" spans="1:13" x14ac:dyDescent="0.2">
      <c r="A94" s="180"/>
      <c r="B94" s="180"/>
      <c r="C94" s="180"/>
      <c r="D94" s="180"/>
      <c r="E94" s="180"/>
      <c r="F94" s="180"/>
      <c r="G94" s="180"/>
      <c r="H94" s="180"/>
      <c r="I94" s="180"/>
      <c r="J94" s="180"/>
      <c r="K94" s="180"/>
      <c r="L94" s="180"/>
      <c r="M94" s="180"/>
    </row>
    <row r="95" spans="1:13" x14ac:dyDescent="0.2">
      <c r="A95" s="180"/>
      <c r="B95" s="180"/>
      <c r="C95" s="180"/>
      <c r="D95" s="180"/>
      <c r="E95" s="180"/>
      <c r="F95" s="180"/>
      <c r="G95" s="180"/>
      <c r="H95" s="180"/>
      <c r="I95" s="180"/>
      <c r="J95" s="180"/>
      <c r="K95" s="180"/>
      <c r="L95" s="180"/>
      <c r="M95" s="180"/>
    </row>
    <row r="96" spans="1:13" x14ac:dyDescent="0.2">
      <c r="A96" s="180"/>
      <c r="B96" s="180"/>
      <c r="C96" s="180"/>
      <c r="D96" s="180"/>
      <c r="E96" s="180"/>
      <c r="F96" s="180"/>
      <c r="G96" s="180"/>
      <c r="H96" s="180"/>
      <c r="I96" s="180"/>
      <c r="J96" s="180"/>
      <c r="K96" s="180"/>
      <c r="L96" s="180"/>
      <c r="M96" s="180"/>
    </row>
    <row r="97" spans="1:13" x14ac:dyDescent="0.2">
      <c r="A97" s="180"/>
      <c r="B97" s="180"/>
      <c r="C97" s="180"/>
      <c r="D97" s="180"/>
      <c r="E97" s="180"/>
      <c r="F97" s="180"/>
      <c r="G97" s="180"/>
      <c r="H97" s="180"/>
      <c r="I97" s="180"/>
      <c r="J97" s="180"/>
      <c r="K97" s="180"/>
      <c r="L97" s="180"/>
      <c r="M97" s="180"/>
    </row>
    <row r="98" spans="1:13" x14ac:dyDescent="0.2">
      <c r="A98" s="180"/>
      <c r="B98" s="180"/>
      <c r="C98" s="180"/>
      <c r="D98" s="180"/>
      <c r="E98" s="180"/>
      <c r="F98" s="180"/>
      <c r="G98" s="180"/>
      <c r="H98" s="180"/>
      <c r="I98" s="180"/>
      <c r="J98" s="180"/>
      <c r="K98" s="180"/>
      <c r="L98" s="180"/>
      <c r="M98" s="180"/>
    </row>
    <row r="99" spans="1:13" x14ac:dyDescent="0.2">
      <c r="A99" s="180"/>
      <c r="B99" s="180"/>
      <c r="C99" s="180"/>
      <c r="D99" s="180"/>
      <c r="E99" s="180"/>
      <c r="F99" s="180"/>
      <c r="G99" s="180"/>
      <c r="H99" s="180"/>
      <c r="I99" s="180"/>
      <c r="J99" s="180"/>
      <c r="K99" s="180"/>
      <c r="L99" s="180"/>
      <c r="M99" s="180"/>
    </row>
    <row r="100" spans="1:13" x14ac:dyDescent="0.2">
      <c r="A100" s="180"/>
      <c r="B100" s="180"/>
      <c r="C100" s="180"/>
      <c r="D100" s="180"/>
      <c r="E100" s="180"/>
      <c r="F100" s="180"/>
      <c r="G100" s="180"/>
      <c r="H100" s="180"/>
      <c r="I100" s="180"/>
      <c r="J100" s="180"/>
      <c r="K100" s="180"/>
      <c r="L100" s="180"/>
      <c r="M100" s="180"/>
    </row>
    <row r="101" spans="1:13" x14ac:dyDescent="0.2">
      <c r="A101" s="180"/>
      <c r="B101" s="180"/>
      <c r="C101" s="180"/>
      <c r="D101" s="180"/>
      <c r="E101" s="180"/>
      <c r="F101" s="180"/>
      <c r="G101" s="180"/>
      <c r="H101" s="180"/>
      <c r="I101" s="180"/>
      <c r="J101" s="180"/>
      <c r="K101" s="180"/>
      <c r="L101" s="180"/>
      <c r="M101" s="180"/>
    </row>
    <row r="102" spans="1:13" x14ac:dyDescent="0.2">
      <c r="A102" s="180"/>
      <c r="B102" s="180"/>
      <c r="C102" s="180"/>
      <c r="D102" s="180"/>
      <c r="E102" s="180"/>
      <c r="F102" s="180"/>
      <c r="G102" s="180"/>
      <c r="H102" s="180"/>
      <c r="I102" s="180"/>
      <c r="J102" s="180"/>
      <c r="K102" s="180"/>
      <c r="L102" s="180"/>
      <c r="M102" s="180"/>
    </row>
    <row r="103" spans="1:13" x14ac:dyDescent="0.2">
      <c r="A103" s="180"/>
      <c r="B103" s="180"/>
      <c r="C103" s="180"/>
      <c r="D103" s="180"/>
      <c r="E103" s="180"/>
      <c r="F103" s="180"/>
      <c r="G103" s="180"/>
      <c r="H103" s="180"/>
      <c r="I103" s="180"/>
      <c r="J103" s="180"/>
      <c r="K103" s="180"/>
      <c r="L103" s="180"/>
      <c r="M103" s="180"/>
    </row>
    <row r="104" spans="1:13" x14ac:dyDescent="0.2">
      <c r="A104" s="180"/>
      <c r="B104" s="180"/>
      <c r="C104" s="180"/>
      <c r="D104" s="180"/>
      <c r="E104" s="180"/>
      <c r="F104" s="180"/>
      <c r="G104" s="180"/>
      <c r="H104" s="180"/>
      <c r="I104" s="180"/>
      <c r="J104" s="180"/>
      <c r="K104" s="180"/>
      <c r="L104" s="180"/>
      <c r="M104" s="180"/>
    </row>
    <row r="105" spans="1:13" x14ac:dyDescent="0.2">
      <c r="A105" s="180"/>
      <c r="B105" s="180"/>
      <c r="C105" s="180"/>
      <c r="D105" s="180"/>
      <c r="E105" s="180"/>
      <c r="F105" s="180"/>
      <c r="G105" s="180"/>
      <c r="H105" s="180"/>
      <c r="I105" s="180"/>
      <c r="J105" s="180"/>
      <c r="K105" s="180"/>
      <c r="L105" s="180"/>
      <c r="M105" s="180"/>
    </row>
    <row r="106" spans="1:13" x14ac:dyDescent="0.2">
      <c r="A106" s="180"/>
      <c r="B106" s="180"/>
      <c r="C106" s="180"/>
      <c r="D106" s="180"/>
      <c r="E106" s="180"/>
      <c r="F106" s="180"/>
      <c r="G106" s="180"/>
      <c r="H106" s="180"/>
      <c r="I106" s="180"/>
      <c r="J106" s="180"/>
      <c r="K106" s="180"/>
      <c r="L106" s="180"/>
      <c r="M106" s="180"/>
    </row>
    <row r="107" spans="1:13" x14ac:dyDescent="0.2">
      <c r="A107" s="180"/>
      <c r="B107" s="180"/>
      <c r="C107" s="180"/>
      <c r="D107" s="180"/>
      <c r="E107" s="180"/>
      <c r="F107" s="180"/>
      <c r="G107" s="180"/>
      <c r="H107" s="180"/>
      <c r="I107" s="180"/>
      <c r="J107" s="180"/>
      <c r="K107" s="180"/>
      <c r="L107" s="180"/>
      <c r="M107" s="180"/>
    </row>
    <row r="108" spans="1:13" x14ac:dyDescent="0.2">
      <c r="A108" s="180"/>
      <c r="B108" s="180"/>
      <c r="C108" s="180"/>
      <c r="D108" s="180"/>
      <c r="E108" s="180"/>
      <c r="F108" s="180"/>
      <c r="G108" s="180"/>
      <c r="H108" s="180"/>
      <c r="I108" s="180"/>
      <c r="J108" s="180"/>
      <c r="K108" s="180"/>
      <c r="L108" s="180"/>
      <c r="M108" s="180"/>
    </row>
    <row r="109" spans="1:13" x14ac:dyDescent="0.2">
      <c r="A109" s="180"/>
      <c r="B109" s="180"/>
      <c r="C109" s="180"/>
      <c r="D109" s="180"/>
      <c r="E109" s="180"/>
      <c r="F109" s="180"/>
      <c r="G109" s="180"/>
      <c r="H109" s="180"/>
      <c r="I109" s="180"/>
      <c r="J109" s="180"/>
      <c r="K109" s="180"/>
      <c r="L109" s="180"/>
      <c r="M109" s="180"/>
    </row>
    <row r="110" spans="1:13" x14ac:dyDescent="0.2">
      <c r="A110" s="180"/>
      <c r="B110" s="180"/>
      <c r="C110" s="180"/>
      <c r="D110" s="180"/>
      <c r="E110" s="180"/>
      <c r="F110" s="180"/>
      <c r="G110" s="180"/>
      <c r="H110" s="180"/>
      <c r="I110" s="180"/>
      <c r="J110" s="180"/>
      <c r="K110" s="180"/>
      <c r="L110" s="180"/>
      <c r="M110" s="180"/>
    </row>
    <row r="111" spans="1:13" x14ac:dyDescent="0.2">
      <c r="A111" s="180"/>
      <c r="B111" s="180"/>
      <c r="C111" s="180"/>
      <c r="D111" s="180"/>
      <c r="E111" s="180"/>
      <c r="F111" s="180"/>
      <c r="G111" s="180"/>
      <c r="H111" s="180"/>
      <c r="I111" s="180"/>
      <c r="J111" s="180"/>
      <c r="K111" s="180"/>
      <c r="L111" s="180"/>
      <c r="M111" s="180"/>
    </row>
    <row r="112" spans="1:13" x14ac:dyDescent="0.2">
      <c r="A112" s="180"/>
      <c r="B112" s="180"/>
      <c r="C112" s="180"/>
      <c r="D112" s="180"/>
      <c r="E112" s="180"/>
      <c r="F112" s="180"/>
      <c r="G112" s="180"/>
      <c r="H112" s="180"/>
      <c r="I112" s="180"/>
      <c r="J112" s="180"/>
      <c r="K112" s="180"/>
      <c r="L112" s="180"/>
      <c r="M112" s="180"/>
    </row>
    <row r="113" spans="1:13" x14ac:dyDescent="0.2">
      <c r="A113" s="180"/>
      <c r="B113" s="180"/>
      <c r="C113" s="180"/>
      <c r="D113" s="180"/>
      <c r="E113" s="180"/>
      <c r="F113" s="180"/>
      <c r="G113" s="180"/>
      <c r="H113" s="180"/>
      <c r="I113" s="180"/>
      <c r="J113" s="180"/>
      <c r="K113" s="180"/>
      <c r="L113" s="180"/>
      <c r="M113" s="180"/>
    </row>
    <row r="114" spans="1:13" x14ac:dyDescent="0.2">
      <c r="A114" s="180"/>
      <c r="B114" s="180"/>
      <c r="C114" s="180"/>
      <c r="D114" s="180"/>
      <c r="E114" s="180"/>
      <c r="F114" s="180"/>
      <c r="G114" s="180"/>
      <c r="H114" s="180"/>
      <c r="I114" s="180"/>
      <c r="J114" s="180"/>
      <c r="K114" s="180"/>
      <c r="L114" s="180"/>
      <c r="M114" s="180"/>
    </row>
    <row r="115" spans="1:13" x14ac:dyDescent="0.2">
      <c r="A115" s="180"/>
      <c r="B115" s="180"/>
      <c r="C115" s="180"/>
      <c r="D115" s="180"/>
      <c r="E115" s="180"/>
      <c r="F115" s="180"/>
      <c r="G115" s="180"/>
      <c r="H115" s="180"/>
      <c r="I115" s="180"/>
      <c r="J115" s="180"/>
      <c r="K115" s="180"/>
      <c r="L115" s="180"/>
      <c r="M115" s="180"/>
    </row>
    <row r="116" spans="1:13" x14ac:dyDescent="0.2">
      <c r="A116" s="180"/>
      <c r="B116" s="180"/>
      <c r="C116" s="180"/>
      <c r="D116" s="180"/>
      <c r="E116" s="180"/>
      <c r="F116" s="180"/>
      <c r="G116" s="180"/>
      <c r="H116" s="180"/>
      <c r="I116" s="180"/>
      <c r="J116" s="180"/>
      <c r="K116" s="180"/>
      <c r="L116" s="180"/>
      <c r="M116" s="180"/>
    </row>
    <row r="117" spans="1:13" x14ac:dyDescent="0.2">
      <c r="A117" s="180"/>
      <c r="B117" s="180"/>
      <c r="C117" s="180"/>
      <c r="D117" s="180"/>
      <c r="E117" s="180"/>
      <c r="F117" s="180"/>
      <c r="G117" s="180"/>
      <c r="H117" s="180"/>
      <c r="I117" s="180"/>
      <c r="J117" s="180"/>
      <c r="K117" s="180"/>
      <c r="L117" s="180"/>
      <c r="M117" s="180"/>
    </row>
    <row r="118" spans="1:13" x14ac:dyDescent="0.2">
      <c r="A118" s="180"/>
      <c r="B118" s="180"/>
      <c r="C118" s="180"/>
      <c r="D118" s="180"/>
      <c r="E118" s="180"/>
      <c r="F118" s="180"/>
      <c r="G118" s="180"/>
      <c r="H118" s="180"/>
      <c r="I118" s="180"/>
      <c r="J118" s="180"/>
      <c r="K118" s="180"/>
      <c r="L118" s="180"/>
      <c r="M118" s="180"/>
    </row>
    <row r="119" spans="1:13" x14ac:dyDescent="0.2">
      <c r="A119" s="180"/>
      <c r="B119" s="180"/>
      <c r="C119" s="180"/>
      <c r="D119" s="180"/>
      <c r="E119" s="180"/>
      <c r="F119" s="180"/>
      <c r="G119" s="180"/>
      <c r="H119" s="180"/>
      <c r="I119" s="180"/>
      <c r="J119" s="180"/>
      <c r="K119" s="180"/>
      <c r="L119" s="180"/>
      <c r="M119" s="180"/>
    </row>
    <row r="120" spans="1:13" x14ac:dyDescent="0.2">
      <c r="A120" s="180"/>
      <c r="B120" s="180"/>
      <c r="C120" s="180"/>
      <c r="D120" s="180"/>
      <c r="E120" s="180"/>
      <c r="F120" s="180"/>
      <c r="G120" s="180"/>
      <c r="H120" s="180"/>
      <c r="I120" s="180"/>
      <c r="J120" s="180"/>
      <c r="K120" s="180"/>
      <c r="L120" s="180"/>
      <c r="M120" s="180"/>
    </row>
    <row r="121" spans="1:13" x14ac:dyDescent="0.2">
      <c r="A121" s="180"/>
      <c r="B121" s="180"/>
      <c r="C121" s="180"/>
      <c r="D121" s="180"/>
      <c r="E121" s="180"/>
      <c r="F121" s="180"/>
      <c r="G121" s="180"/>
      <c r="H121" s="180"/>
      <c r="I121" s="180"/>
      <c r="J121" s="180"/>
      <c r="K121" s="180"/>
      <c r="L121" s="180"/>
      <c r="M121" s="180"/>
    </row>
    <row r="122" spans="1:13" x14ac:dyDescent="0.2">
      <c r="A122" s="180"/>
      <c r="B122" s="180"/>
      <c r="C122" s="180"/>
      <c r="D122" s="180"/>
      <c r="E122" s="180"/>
      <c r="F122" s="180"/>
      <c r="G122" s="180"/>
      <c r="H122" s="180"/>
      <c r="I122" s="180"/>
      <c r="J122" s="180"/>
      <c r="K122" s="180"/>
      <c r="L122" s="180"/>
      <c r="M122" s="180"/>
    </row>
    <row r="123" spans="1:13" x14ac:dyDescent="0.2">
      <c r="A123" s="180"/>
      <c r="B123" s="180"/>
      <c r="C123" s="180"/>
      <c r="D123" s="180"/>
      <c r="E123" s="180"/>
      <c r="F123" s="180"/>
      <c r="G123" s="180"/>
      <c r="H123" s="180"/>
      <c r="I123" s="180"/>
      <c r="J123" s="180"/>
      <c r="K123" s="180"/>
      <c r="L123" s="180"/>
      <c r="M123" s="180"/>
    </row>
    <row r="124" spans="1:13" x14ac:dyDescent="0.2">
      <c r="A124" s="180"/>
      <c r="B124" s="180"/>
      <c r="C124" s="180"/>
      <c r="D124" s="180"/>
      <c r="E124" s="180"/>
      <c r="F124" s="180"/>
      <c r="G124" s="180"/>
      <c r="H124" s="180"/>
      <c r="I124" s="180"/>
      <c r="J124" s="180"/>
      <c r="K124" s="180"/>
      <c r="L124" s="180"/>
      <c r="M124" s="180"/>
    </row>
    <row r="125" spans="1:13" x14ac:dyDescent="0.2">
      <c r="A125" s="180"/>
      <c r="B125" s="180"/>
      <c r="C125" s="180"/>
      <c r="D125" s="180"/>
      <c r="E125" s="180"/>
      <c r="F125" s="180"/>
      <c r="G125" s="180"/>
      <c r="H125" s="180"/>
      <c r="I125" s="180"/>
      <c r="J125" s="180"/>
      <c r="K125" s="180"/>
      <c r="L125" s="180"/>
      <c r="M125" s="180"/>
    </row>
    <row r="126" spans="1:13" x14ac:dyDescent="0.2">
      <c r="A126" s="180"/>
      <c r="B126" s="180"/>
      <c r="C126" s="180"/>
      <c r="D126" s="180"/>
      <c r="E126" s="180"/>
      <c r="F126" s="180"/>
      <c r="G126" s="180"/>
      <c r="H126" s="180"/>
      <c r="I126" s="180"/>
      <c r="J126" s="180"/>
      <c r="K126" s="180"/>
      <c r="L126" s="180"/>
      <c r="M126" s="180"/>
    </row>
    <row r="127" spans="1:13" x14ac:dyDescent="0.2">
      <c r="A127" s="180"/>
      <c r="B127" s="180"/>
      <c r="C127" s="180"/>
      <c r="D127" s="180"/>
      <c r="E127" s="180"/>
      <c r="F127" s="180"/>
      <c r="G127" s="180"/>
      <c r="H127" s="180"/>
      <c r="I127" s="180"/>
      <c r="J127" s="180"/>
      <c r="K127" s="180"/>
      <c r="L127" s="180"/>
      <c r="M127" s="180"/>
    </row>
    <row r="128" spans="1:13" x14ac:dyDescent="0.2">
      <c r="A128" s="180"/>
      <c r="B128" s="180"/>
      <c r="C128" s="180"/>
      <c r="D128" s="180"/>
      <c r="E128" s="180"/>
      <c r="F128" s="180"/>
      <c r="G128" s="180"/>
      <c r="H128" s="180"/>
      <c r="I128" s="180"/>
      <c r="J128" s="180"/>
      <c r="K128" s="180"/>
      <c r="L128" s="180"/>
      <c r="M128" s="180"/>
    </row>
    <row r="129" spans="1:13" x14ac:dyDescent="0.2">
      <c r="A129" s="180"/>
      <c r="B129" s="180"/>
      <c r="C129" s="180"/>
      <c r="D129" s="180"/>
      <c r="E129" s="180"/>
      <c r="F129" s="180"/>
      <c r="G129" s="180"/>
      <c r="H129" s="180"/>
      <c r="I129" s="180"/>
      <c r="J129" s="180"/>
      <c r="K129" s="180"/>
      <c r="L129" s="180"/>
      <c r="M129" s="180"/>
    </row>
    <row r="130" spans="1:13" x14ac:dyDescent="0.2">
      <c r="A130" s="180"/>
      <c r="B130" s="180"/>
      <c r="C130" s="180"/>
      <c r="D130" s="180"/>
      <c r="E130" s="180"/>
      <c r="F130" s="180"/>
      <c r="G130" s="180"/>
      <c r="H130" s="180"/>
      <c r="I130" s="180"/>
      <c r="J130" s="180"/>
      <c r="K130" s="180"/>
      <c r="L130" s="180"/>
      <c r="M130" s="180"/>
    </row>
    <row r="131" spans="1:13" x14ac:dyDescent="0.2">
      <c r="A131" s="180"/>
      <c r="B131" s="180"/>
      <c r="C131" s="180"/>
      <c r="D131" s="180"/>
      <c r="E131" s="180"/>
      <c r="F131" s="180"/>
      <c r="G131" s="180"/>
      <c r="H131" s="180"/>
      <c r="I131" s="180"/>
      <c r="J131" s="180"/>
      <c r="K131" s="180"/>
      <c r="L131" s="180"/>
      <c r="M131" s="180"/>
    </row>
    <row r="132" spans="1:13" x14ac:dyDescent="0.2">
      <c r="A132" s="180"/>
      <c r="B132" s="180"/>
      <c r="C132" s="180"/>
      <c r="D132" s="180"/>
      <c r="E132" s="180"/>
      <c r="F132" s="180"/>
      <c r="G132" s="180"/>
      <c r="H132" s="180"/>
      <c r="I132" s="180"/>
      <c r="J132" s="180"/>
      <c r="K132" s="180"/>
      <c r="L132" s="180"/>
      <c r="M132" s="180"/>
    </row>
    <row r="133" spans="1:13" x14ac:dyDescent="0.2">
      <c r="A133" s="180"/>
      <c r="B133" s="180"/>
      <c r="C133" s="180"/>
      <c r="D133" s="180"/>
      <c r="E133" s="180"/>
      <c r="F133" s="180"/>
      <c r="G133" s="180"/>
      <c r="H133" s="180"/>
      <c r="I133" s="180"/>
      <c r="J133" s="180"/>
      <c r="K133" s="180"/>
      <c r="L133" s="180"/>
      <c r="M133" s="180"/>
    </row>
    <row r="134" spans="1:13" x14ac:dyDescent="0.2">
      <c r="A134" s="180"/>
      <c r="B134" s="180"/>
      <c r="C134" s="180"/>
      <c r="D134" s="180"/>
      <c r="E134" s="180"/>
      <c r="F134" s="180"/>
      <c r="G134" s="180"/>
      <c r="H134" s="180"/>
      <c r="I134" s="180"/>
      <c r="J134" s="180"/>
      <c r="K134" s="180"/>
      <c r="L134" s="180"/>
      <c r="M134" s="180"/>
    </row>
    <row r="135" spans="1:13" x14ac:dyDescent="0.2">
      <c r="A135" s="180"/>
      <c r="B135" s="180"/>
      <c r="C135" s="180"/>
      <c r="D135" s="180"/>
      <c r="E135" s="180"/>
      <c r="F135" s="180"/>
      <c r="G135" s="180"/>
      <c r="H135" s="180"/>
      <c r="I135" s="180"/>
      <c r="J135" s="180"/>
      <c r="K135" s="180"/>
      <c r="L135" s="180"/>
      <c r="M135" s="180"/>
    </row>
    <row r="136" spans="1:13" x14ac:dyDescent="0.2">
      <c r="A136" s="180"/>
      <c r="B136" s="180"/>
      <c r="C136" s="180"/>
      <c r="D136" s="180"/>
      <c r="E136" s="180"/>
      <c r="F136" s="180"/>
      <c r="G136" s="180"/>
      <c r="H136" s="180"/>
      <c r="I136" s="180"/>
      <c r="J136" s="180"/>
      <c r="K136" s="180"/>
      <c r="L136" s="180"/>
      <c r="M136" s="180"/>
    </row>
    <row r="137" spans="1:13" x14ac:dyDescent="0.2">
      <c r="A137" s="180"/>
      <c r="B137" s="180"/>
      <c r="C137" s="180"/>
      <c r="D137" s="180"/>
      <c r="E137" s="180"/>
      <c r="F137" s="180"/>
      <c r="G137" s="180"/>
      <c r="H137" s="180"/>
      <c r="I137" s="180"/>
      <c r="J137" s="180"/>
      <c r="K137" s="180"/>
      <c r="L137" s="180"/>
      <c r="M137" s="180"/>
    </row>
    <row r="138" spans="1:13" x14ac:dyDescent="0.2">
      <c r="A138" s="180"/>
      <c r="B138" s="180"/>
      <c r="C138" s="180"/>
      <c r="D138" s="180"/>
      <c r="E138" s="180"/>
      <c r="F138" s="180"/>
      <c r="G138" s="180"/>
      <c r="H138" s="180"/>
      <c r="I138" s="180"/>
      <c r="J138" s="180"/>
      <c r="K138" s="180"/>
      <c r="L138" s="180"/>
      <c r="M138" s="180"/>
    </row>
    <row r="139" spans="1:13" x14ac:dyDescent="0.2">
      <c r="A139" s="180"/>
      <c r="B139" s="180"/>
      <c r="C139" s="180"/>
      <c r="D139" s="180"/>
      <c r="E139" s="180"/>
      <c r="F139" s="180"/>
      <c r="G139" s="180"/>
      <c r="H139" s="180"/>
      <c r="I139" s="180"/>
      <c r="J139" s="180"/>
      <c r="K139" s="180"/>
      <c r="L139" s="180"/>
      <c r="M139" s="180"/>
    </row>
    <row r="140" spans="1:13" x14ac:dyDescent="0.2">
      <c r="A140" s="180"/>
      <c r="B140" s="180"/>
      <c r="C140" s="180"/>
      <c r="D140" s="180"/>
      <c r="E140" s="180"/>
      <c r="F140" s="180"/>
      <c r="G140" s="180"/>
      <c r="H140" s="180"/>
      <c r="I140" s="180"/>
      <c r="J140" s="180"/>
      <c r="K140" s="180"/>
      <c r="L140" s="180"/>
      <c r="M140" s="180"/>
    </row>
    <row r="141" spans="1:13" x14ac:dyDescent="0.2">
      <c r="A141" s="180"/>
      <c r="B141" s="180"/>
      <c r="C141" s="180"/>
      <c r="D141" s="180"/>
      <c r="E141" s="180"/>
      <c r="F141" s="180"/>
      <c r="G141" s="180"/>
      <c r="H141" s="180"/>
      <c r="I141" s="180"/>
      <c r="J141" s="180"/>
      <c r="K141" s="180"/>
      <c r="L141" s="180"/>
      <c r="M141" s="180"/>
    </row>
    <row r="142" spans="1:13" x14ac:dyDescent="0.2">
      <c r="A142" s="180"/>
      <c r="B142" s="180"/>
      <c r="C142" s="180"/>
      <c r="D142" s="180"/>
      <c r="E142" s="180"/>
      <c r="F142" s="180"/>
      <c r="G142" s="180"/>
      <c r="H142" s="180"/>
      <c r="I142" s="180"/>
      <c r="J142" s="180"/>
      <c r="K142" s="180"/>
      <c r="L142" s="180"/>
      <c r="M142" s="180"/>
    </row>
    <row r="143" spans="1:13" x14ac:dyDescent="0.2">
      <c r="A143" s="180"/>
      <c r="B143" s="180"/>
      <c r="C143" s="180"/>
      <c r="D143" s="180"/>
      <c r="E143" s="180"/>
      <c r="F143" s="180"/>
      <c r="G143" s="180"/>
      <c r="H143" s="180"/>
      <c r="I143" s="180"/>
      <c r="J143" s="180"/>
      <c r="K143" s="180"/>
      <c r="L143" s="180"/>
      <c r="M143" s="180"/>
    </row>
    <row r="144" spans="1:13" x14ac:dyDescent="0.2">
      <c r="A144" s="180"/>
      <c r="B144" s="180"/>
      <c r="C144" s="180"/>
      <c r="D144" s="180"/>
      <c r="E144" s="180"/>
      <c r="F144" s="180"/>
      <c r="G144" s="180"/>
      <c r="H144" s="180"/>
      <c r="I144" s="180"/>
      <c r="J144" s="180"/>
      <c r="K144" s="180"/>
      <c r="L144" s="180"/>
      <c r="M144" s="180"/>
    </row>
    <row r="145" spans="1:13" x14ac:dyDescent="0.2">
      <c r="A145" s="180"/>
      <c r="B145" s="180"/>
      <c r="C145" s="180"/>
      <c r="D145" s="180"/>
      <c r="E145" s="180"/>
      <c r="F145" s="180"/>
      <c r="G145" s="180"/>
      <c r="H145" s="180"/>
      <c r="I145" s="180"/>
      <c r="J145" s="180"/>
      <c r="K145" s="180"/>
      <c r="L145" s="180"/>
      <c r="M145" s="180"/>
    </row>
    <row r="146" spans="1:13" x14ac:dyDescent="0.2">
      <c r="A146" s="180"/>
      <c r="B146" s="180"/>
      <c r="C146" s="180"/>
      <c r="D146" s="180"/>
      <c r="E146" s="180"/>
      <c r="F146" s="180"/>
      <c r="G146" s="180"/>
      <c r="H146" s="180"/>
      <c r="I146" s="180"/>
      <c r="J146" s="180"/>
      <c r="K146" s="180"/>
      <c r="L146" s="180"/>
      <c r="M146" s="180"/>
    </row>
    <row r="147" spans="1:13" x14ac:dyDescent="0.2">
      <c r="A147" s="180"/>
      <c r="B147" s="180"/>
      <c r="C147" s="180"/>
      <c r="D147" s="180"/>
      <c r="E147" s="180"/>
      <c r="F147" s="180"/>
      <c r="G147" s="180"/>
      <c r="H147" s="180"/>
      <c r="I147" s="180"/>
      <c r="J147" s="180"/>
      <c r="K147" s="180"/>
      <c r="L147" s="180"/>
      <c r="M147" s="180"/>
    </row>
    <row r="148" spans="1:13" x14ac:dyDescent="0.2">
      <c r="A148" s="180"/>
      <c r="B148" s="180"/>
      <c r="C148" s="180"/>
      <c r="D148" s="180"/>
      <c r="E148" s="180"/>
      <c r="F148" s="180"/>
      <c r="G148" s="180"/>
      <c r="H148" s="180"/>
      <c r="I148" s="180"/>
      <c r="J148" s="180"/>
      <c r="K148" s="180"/>
      <c r="L148" s="180"/>
      <c r="M148" s="180"/>
    </row>
    <row r="149" spans="1:13" x14ac:dyDescent="0.2">
      <c r="A149" s="180"/>
      <c r="B149" s="180"/>
      <c r="C149" s="180"/>
      <c r="D149" s="180"/>
      <c r="E149" s="180"/>
      <c r="F149" s="180"/>
      <c r="G149" s="180"/>
      <c r="H149" s="180"/>
      <c r="I149" s="180"/>
      <c r="J149" s="180"/>
      <c r="K149" s="180"/>
      <c r="L149" s="180"/>
      <c r="M149" s="180"/>
    </row>
    <row r="150" spans="1:13" x14ac:dyDescent="0.2">
      <c r="A150" s="180"/>
      <c r="B150" s="180"/>
      <c r="C150" s="180"/>
      <c r="D150" s="180"/>
      <c r="E150" s="180"/>
      <c r="F150" s="180"/>
      <c r="G150" s="180"/>
      <c r="H150" s="180"/>
      <c r="I150" s="180"/>
      <c r="J150" s="180"/>
      <c r="K150" s="180"/>
      <c r="L150" s="180"/>
      <c r="M150" s="180"/>
    </row>
    <row r="151" spans="1:13" x14ac:dyDescent="0.2">
      <c r="A151" s="180"/>
      <c r="B151" s="180"/>
      <c r="C151" s="180"/>
      <c r="D151" s="180"/>
      <c r="E151" s="180"/>
      <c r="F151" s="180"/>
      <c r="G151" s="180"/>
      <c r="H151" s="180"/>
      <c r="I151" s="180"/>
      <c r="J151" s="180"/>
      <c r="K151" s="180"/>
      <c r="L151" s="180"/>
      <c r="M151" s="180"/>
    </row>
  </sheetData>
  <mergeCells count="9">
    <mergeCell ref="E19:F19"/>
    <mergeCell ref="E36:F36"/>
    <mergeCell ref="D3:G3"/>
    <mergeCell ref="H3:I3"/>
    <mergeCell ref="C4:C5"/>
    <mergeCell ref="D4:D5"/>
    <mergeCell ref="E4:E5"/>
    <mergeCell ref="H4:H5"/>
    <mergeCell ref="I4:I5"/>
  </mergeCells>
  <pageMargins left="0.7" right="0.7" top="0.75" bottom="0.75" header="0.3" footer="0.3"/>
  <pageSetup orientation="portrait" horizontalDpi="4294967292" verticalDpi="4294967292"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M63"/>
  <sheetViews>
    <sheetView showGridLines="0" zoomScale="85" zoomScaleNormal="85" workbookViewId="0">
      <selection sqref="A1:IV65536"/>
    </sheetView>
  </sheetViews>
  <sheetFormatPr defaultRowHeight="12.75" x14ac:dyDescent="0.2"/>
  <cols>
    <col min="1" max="1" width="10" style="73" customWidth="1"/>
    <col min="2" max="4" width="9.140625" style="73"/>
    <col min="5" max="5" width="10.28515625" style="73" customWidth="1"/>
    <col min="6" max="8" width="9.140625" style="73"/>
    <col min="9" max="9" width="11.85546875" style="73" customWidth="1"/>
    <col min="10" max="10" width="10.85546875" style="73" customWidth="1"/>
    <col min="11" max="16384" width="9.140625" style="73"/>
  </cols>
  <sheetData>
    <row r="1" spans="1:13" x14ac:dyDescent="0.2">
      <c r="A1" s="108"/>
      <c r="B1" s="107"/>
      <c r="C1" s="107"/>
      <c r="D1" s="107"/>
      <c r="E1" s="107"/>
      <c r="F1" s="107"/>
      <c r="G1" s="107"/>
      <c r="H1" s="107"/>
      <c r="I1" s="107"/>
      <c r="J1" s="106"/>
    </row>
    <row r="2" spans="1:13" x14ac:dyDescent="0.2">
      <c r="A2" s="79" t="s">
        <v>0</v>
      </c>
      <c r="B2" s="216">
        <v>27</v>
      </c>
      <c r="C2" s="78"/>
      <c r="D2" s="78"/>
      <c r="E2" s="78"/>
      <c r="F2" s="78"/>
      <c r="G2" s="78"/>
      <c r="H2" s="128" t="s">
        <v>235</v>
      </c>
      <c r="I2" s="123" t="s">
        <v>236</v>
      </c>
      <c r="J2" s="77"/>
    </row>
    <row r="3" spans="1:13" x14ac:dyDescent="0.2">
      <c r="A3" s="79"/>
      <c r="B3" s="78"/>
      <c r="C3" s="78"/>
      <c r="D3" s="78"/>
      <c r="E3" s="78"/>
      <c r="F3" s="78"/>
      <c r="G3" s="78"/>
      <c r="H3" s="78"/>
      <c r="I3" s="78"/>
      <c r="J3" s="77"/>
    </row>
    <row r="4" spans="1:13" x14ac:dyDescent="0.2">
      <c r="A4" s="79" t="s">
        <v>1</v>
      </c>
      <c r="B4" s="78"/>
      <c r="C4" s="78"/>
      <c r="D4" s="166" t="str">
        <f>+'Check Sheet'!$D$4</f>
        <v>Rabanco LTD G-12</v>
      </c>
      <c r="E4" s="78"/>
      <c r="F4" s="78"/>
      <c r="G4" s="78"/>
      <c r="H4" s="78"/>
      <c r="I4" s="78"/>
      <c r="J4" s="77"/>
    </row>
    <row r="5" spans="1:13" x14ac:dyDescent="0.2">
      <c r="A5" s="76" t="s">
        <v>2</v>
      </c>
      <c r="B5" s="75"/>
      <c r="C5" s="75"/>
      <c r="D5" s="159" t="str">
        <f>+'Check Sheet'!$D$5</f>
        <v xml:space="preserve">Republic Services, Rabanco Companies, Sea Tac Disposal </v>
      </c>
      <c r="E5" s="75"/>
      <c r="F5" s="75"/>
      <c r="G5" s="75"/>
      <c r="H5" s="75"/>
      <c r="I5" s="75"/>
      <c r="J5" s="74"/>
    </row>
    <row r="6" spans="1:13" x14ac:dyDescent="0.2">
      <c r="A6" s="79"/>
      <c r="B6" s="78"/>
      <c r="C6" s="78"/>
      <c r="D6" s="78"/>
      <c r="E6" s="78"/>
      <c r="F6" s="78"/>
      <c r="G6" s="78"/>
      <c r="H6" s="78"/>
      <c r="I6" s="78"/>
      <c r="J6" s="77"/>
      <c r="L6" s="73" t="s">
        <v>251</v>
      </c>
      <c r="M6" s="169">
        <v>0.15759052393755441</v>
      </c>
    </row>
    <row r="7" spans="1:13" x14ac:dyDescent="0.2">
      <c r="A7" s="286" t="s">
        <v>237</v>
      </c>
      <c r="B7" s="287"/>
      <c r="C7" s="287"/>
      <c r="D7" s="287"/>
      <c r="E7" s="287"/>
      <c r="F7" s="287"/>
      <c r="G7" s="287"/>
      <c r="H7" s="287"/>
      <c r="I7" s="287"/>
      <c r="J7" s="288"/>
    </row>
    <row r="8" spans="1:13" x14ac:dyDescent="0.2">
      <c r="A8" s="79"/>
      <c r="B8" s="78"/>
      <c r="C8" s="78"/>
      <c r="D8" s="78"/>
      <c r="E8" s="78"/>
      <c r="F8" s="78"/>
      <c r="G8" s="78"/>
      <c r="H8" s="78"/>
      <c r="I8" s="78"/>
      <c r="J8" s="77"/>
    </row>
    <row r="9" spans="1:13" ht="12.75" customHeight="1" x14ac:dyDescent="0.2">
      <c r="A9" s="79"/>
      <c r="B9" s="156"/>
      <c r="C9" s="156"/>
      <c r="D9" s="156"/>
      <c r="E9" s="156"/>
      <c r="F9" s="156"/>
      <c r="G9" s="156"/>
      <c r="H9" s="156"/>
      <c r="I9" s="156"/>
      <c r="J9" s="77"/>
    </row>
    <row r="10" spans="1:13" x14ac:dyDescent="0.2">
      <c r="A10" s="79"/>
      <c r="B10" s="156"/>
      <c r="C10" s="156"/>
      <c r="D10" s="156"/>
      <c r="E10" s="156"/>
      <c r="F10" s="156"/>
      <c r="G10" s="156"/>
      <c r="H10" s="156"/>
      <c r="I10" s="156"/>
      <c r="J10" s="77"/>
    </row>
    <row r="11" spans="1:13" x14ac:dyDescent="0.2">
      <c r="A11" s="79"/>
      <c r="B11" s="156"/>
      <c r="C11" s="156"/>
      <c r="D11" s="156"/>
      <c r="E11" s="156"/>
      <c r="F11" s="156"/>
      <c r="G11" s="156"/>
      <c r="H11" s="156"/>
      <c r="I11" s="156"/>
      <c r="J11" s="77"/>
    </row>
    <row r="12" spans="1:13" x14ac:dyDescent="0.2">
      <c r="A12" s="79"/>
      <c r="B12" s="156"/>
      <c r="C12" s="156"/>
      <c r="D12" s="156"/>
      <c r="E12" s="156"/>
      <c r="F12" s="156"/>
      <c r="G12" s="156"/>
      <c r="H12" s="156"/>
      <c r="I12" s="156"/>
      <c r="J12" s="77"/>
    </row>
    <row r="13" spans="1:13" x14ac:dyDescent="0.2">
      <c r="A13" s="79"/>
      <c r="B13" s="156"/>
      <c r="C13" s="156"/>
      <c r="D13" s="156"/>
      <c r="E13" s="156"/>
      <c r="F13" s="156"/>
      <c r="G13" s="156"/>
      <c r="H13" s="156"/>
      <c r="I13" s="156"/>
      <c r="J13" s="77"/>
    </row>
    <row r="14" spans="1:13" x14ac:dyDescent="0.2">
      <c r="A14" s="79"/>
      <c r="B14" s="156"/>
      <c r="C14" s="156"/>
      <c r="D14" s="156"/>
      <c r="E14" s="156"/>
      <c r="F14" s="156"/>
      <c r="G14" s="156"/>
      <c r="H14" s="156"/>
      <c r="I14" s="156"/>
      <c r="J14" s="77"/>
    </row>
    <row r="15" spans="1:13" x14ac:dyDescent="0.2">
      <c r="A15" s="79"/>
      <c r="B15" s="123"/>
      <c r="C15" s="123"/>
      <c r="D15" s="123"/>
      <c r="E15" s="123"/>
      <c r="F15" s="123"/>
      <c r="G15" s="123"/>
      <c r="H15" s="123"/>
      <c r="I15" s="123"/>
      <c r="J15" s="77"/>
    </row>
    <row r="16" spans="1:13" x14ac:dyDescent="0.2">
      <c r="A16" s="79"/>
      <c r="B16" s="123"/>
      <c r="C16" s="123"/>
      <c r="D16" s="123"/>
      <c r="E16" s="123"/>
      <c r="F16" s="123"/>
      <c r="G16" s="123"/>
      <c r="H16" s="123"/>
      <c r="I16" s="123"/>
      <c r="J16" s="77"/>
    </row>
    <row r="17" spans="1:10" x14ac:dyDescent="0.2">
      <c r="A17" s="79"/>
      <c r="B17" s="123"/>
      <c r="C17" s="123"/>
      <c r="D17" s="123"/>
      <c r="E17" s="123"/>
      <c r="F17" s="123"/>
      <c r="G17" s="123"/>
      <c r="H17" s="123"/>
      <c r="I17" s="123"/>
      <c r="J17" s="77"/>
    </row>
    <row r="18" spans="1:10" x14ac:dyDescent="0.2">
      <c r="A18" s="87"/>
      <c r="B18" s="123"/>
      <c r="C18" s="123"/>
      <c r="D18" s="123"/>
      <c r="E18" s="153"/>
      <c r="F18" s="123"/>
      <c r="G18" s="123"/>
      <c r="H18" s="123"/>
      <c r="I18" s="123"/>
      <c r="J18" s="86"/>
    </row>
    <row r="19" spans="1:10" x14ac:dyDescent="0.2">
      <c r="A19" s="79"/>
      <c r="B19" s="123"/>
      <c r="C19" s="123"/>
      <c r="D19" s="123"/>
      <c r="E19" s="123"/>
      <c r="F19" s="123"/>
      <c r="G19" s="123"/>
      <c r="H19" s="123"/>
      <c r="I19" s="123"/>
      <c r="J19" s="77"/>
    </row>
    <row r="20" spans="1:10" x14ac:dyDescent="0.2">
      <c r="A20" s="79"/>
      <c r="B20" s="123"/>
      <c r="C20" s="123"/>
      <c r="D20" s="123"/>
      <c r="E20" s="123"/>
      <c r="F20" s="123"/>
      <c r="G20" s="123"/>
      <c r="H20" s="123"/>
      <c r="I20" s="123"/>
      <c r="J20" s="77"/>
    </row>
    <row r="21" spans="1:10" x14ac:dyDescent="0.2">
      <c r="A21" s="79"/>
      <c r="B21" s="123"/>
      <c r="C21" s="123"/>
      <c r="D21" s="123"/>
      <c r="E21" s="123"/>
      <c r="F21" s="123"/>
      <c r="G21" s="123"/>
      <c r="H21" s="123"/>
      <c r="I21" s="123"/>
      <c r="J21" s="77"/>
    </row>
    <row r="22" spans="1:10" x14ac:dyDescent="0.2">
      <c r="A22" s="79"/>
      <c r="B22" s="123"/>
      <c r="C22" s="123"/>
      <c r="D22" s="123"/>
      <c r="E22" s="123"/>
      <c r="F22" s="123"/>
      <c r="G22" s="123"/>
      <c r="H22" s="123"/>
      <c r="I22" s="123"/>
      <c r="J22" s="77"/>
    </row>
    <row r="23" spans="1:10" x14ac:dyDescent="0.2">
      <c r="A23" s="79"/>
      <c r="B23" s="123"/>
      <c r="C23" s="123"/>
      <c r="D23" s="123"/>
      <c r="E23" s="123"/>
      <c r="F23" s="123"/>
      <c r="G23" s="123"/>
      <c r="H23" s="123"/>
      <c r="I23" s="123"/>
      <c r="J23" s="77"/>
    </row>
    <row r="24" spans="1:10" x14ac:dyDescent="0.2">
      <c r="A24" s="79"/>
      <c r="B24" s="123"/>
      <c r="C24" s="123"/>
      <c r="D24" s="123"/>
      <c r="E24" s="123"/>
      <c r="F24" s="123"/>
      <c r="G24" s="123"/>
      <c r="H24" s="123"/>
      <c r="I24" s="123"/>
      <c r="J24" s="77"/>
    </row>
    <row r="25" spans="1:10" x14ac:dyDescent="0.2">
      <c r="A25" s="79"/>
      <c r="B25" s="123"/>
      <c r="C25" s="123"/>
      <c r="D25" s="123"/>
      <c r="E25" s="123"/>
      <c r="F25" s="123"/>
      <c r="G25" s="123"/>
      <c r="H25" s="123"/>
      <c r="I25" s="123"/>
      <c r="J25" s="77"/>
    </row>
    <row r="26" spans="1:10" x14ac:dyDescent="0.2">
      <c r="A26" s="79"/>
      <c r="B26" s="123"/>
      <c r="C26" s="123"/>
      <c r="D26" s="123"/>
      <c r="E26" s="123"/>
      <c r="F26" s="123"/>
      <c r="G26" s="123"/>
      <c r="H26" s="123"/>
      <c r="I26" s="123"/>
      <c r="J26" s="77"/>
    </row>
    <row r="27" spans="1:10" x14ac:dyDescent="0.2">
      <c r="A27" s="79"/>
      <c r="B27" s="123"/>
      <c r="C27" s="123"/>
      <c r="D27" s="123"/>
      <c r="E27" s="123"/>
      <c r="F27" s="123"/>
      <c r="G27" s="123"/>
      <c r="H27" s="123"/>
      <c r="I27" s="123"/>
      <c r="J27" s="77"/>
    </row>
    <row r="28" spans="1:10" x14ac:dyDescent="0.2">
      <c r="A28" s="79"/>
      <c r="B28" s="123"/>
      <c r="C28" s="123"/>
      <c r="D28" s="123"/>
      <c r="E28" s="123"/>
      <c r="F28" s="123"/>
      <c r="G28" s="123"/>
      <c r="H28" s="123"/>
      <c r="I28" s="123"/>
      <c r="J28" s="77"/>
    </row>
    <row r="29" spans="1:10" x14ac:dyDescent="0.2">
      <c r="A29" s="79"/>
      <c r="B29" s="123"/>
      <c r="C29" s="123"/>
      <c r="D29" s="123"/>
      <c r="E29" s="123"/>
      <c r="F29" s="123"/>
      <c r="G29" s="123"/>
      <c r="H29" s="123"/>
      <c r="I29" s="123"/>
      <c r="J29" s="77"/>
    </row>
    <row r="30" spans="1:10" x14ac:dyDescent="0.2">
      <c r="A30" s="79"/>
      <c r="B30" s="123"/>
      <c r="C30" s="123"/>
      <c r="D30" s="123"/>
      <c r="E30" s="123"/>
      <c r="F30" s="123"/>
      <c r="G30" s="123"/>
      <c r="H30" s="123"/>
      <c r="I30" s="123"/>
      <c r="J30" s="77"/>
    </row>
    <row r="31" spans="1:10" x14ac:dyDescent="0.2">
      <c r="A31" s="111"/>
      <c r="B31" s="155"/>
      <c r="C31" s="155"/>
      <c r="D31" s="155"/>
      <c r="E31" s="155"/>
      <c r="F31" s="155"/>
      <c r="G31" s="155"/>
      <c r="H31" s="155"/>
      <c r="I31" s="155"/>
      <c r="J31" s="86"/>
    </row>
    <row r="32" spans="1:10" x14ac:dyDescent="0.2">
      <c r="A32" s="79"/>
      <c r="B32" s="123"/>
      <c r="C32" s="123"/>
      <c r="D32" s="123"/>
      <c r="E32" s="123"/>
      <c r="F32" s="123"/>
      <c r="G32" s="123"/>
      <c r="H32" s="123"/>
      <c r="I32" s="123"/>
      <c r="J32" s="77"/>
    </row>
    <row r="33" spans="1:10" x14ac:dyDescent="0.2">
      <c r="A33" s="104"/>
      <c r="B33" s="123"/>
      <c r="C33" s="123"/>
      <c r="D33" s="123"/>
      <c r="E33" s="123"/>
      <c r="F33" s="123"/>
      <c r="G33" s="123"/>
      <c r="H33" s="123"/>
      <c r="I33" s="123"/>
      <c r="J33" s="77"/>
    </row>
    <row r="34" spans="1:10" x14ac:dyDescent="0.2">
      <c r="A34" s="79"/>
      <c r="B34" s="123"/>
      <c r="C34" s="123"/>
      <c r="D34" s="123"/>
      <c r="E34" s="123"/>
      <c r="F34" s="123"/>
      <c r="G34" s="123"/>
      <c r="H34" s="123"/>
      <c r="I34" s="123"/>
      <c r="J34" s="77"/>
    </row>
    <row r="35" spans="1:10" x14ac:dyDescent="0.2">
      <c r="A35" s="79"/>
      <c r="B35" s="123"/>
      <c r="C35" s="123"/>
      <c r="D35" s="123"/>
      <c r="E35" s="123"/>
      <c r="F35" s="123"/>
      <c r="G35" s="123"/>
      <c r="H35" s="123"/>
      <c r="I35" s="123"/>
      <c r="J35" s="77"/>
    </row>
    <row r="36" spans="1:10" x14ac:dyDescent="0.2">
      <c r="A36" s="79"/>
      <c r="B36" s="123"/>
      <c r="C36" s="123"/>
      <c r="D36" s="123"/>
      <c r="E36" s="123"/>
      <c r="F36" s="123"/>
      <c r="G36" s="123"/>
      <c r="H36" s="123"/>
      <c r="I36" s="123"/>
      <c r="J36" s="77"/>
    </row>
    <row r="37" spans="1:10" x14ac:dyDescent="0.2">
      <c r="A37" s="79"/>
      <c r="B37" s="123"/>
      <c r="C37" s="123"/>
      <c r="D37" s="123"/>
      <c r="E37" s="123"/>
      <c r="F37" s="123"/>
      <c r="G37" s="123"/>
      <c r="H37" s="123"/>
      <c r="I37" s="123"/>
      <c r="J37" s="77"/>
    </row>
    <row r="38" spans="1:10" x14ac:dyDescent="0.2">
      <c r="A38" s="79"/>
      <c r="B38" s="123"/>
      <c r="C38" s="123"/>
      <c r="D38" s="123"/>
      <c r="E38" s="123"/>
      <c r="F38" s="123"/>
      <c r="G38" s="123"/>
      <c r="H38" s="123"/>
      <c r="I38" s="123"/>
      <c r="J38" s="77"/>
    </row>
    <row r="39" spans="1:10" x14ac:dyDescent="0.2">
      <c r="A39" s="79"/>
      <c r="B39" s="123"/>
      <c r="C39" s="123"/>
      <c r="D39" s="123"/>
      <c r="E39" s="123"/>
      <c r="F39" s="123"/>
      <c r="G39" s="123"/>
      <c r="H39" s="123"/>
      <c r="I39" s="123"/>
      <c r="J39" s="77"/>
    </row>
    <row r="40" spans="1:10" x14ac:dyDescent="0.2">
      <c r="A40" s="79"/>
      <c r="B40" s="123"/>
      <c r="C40" s="123"/>
      <c r="D40" s="123"/>
      <c r="E40" s="123"/>
      <c r="F40" s="123"/>
      <c r="G40" s="123"/>
      <c r="H40" s="123"/>
      <c r="I40" s="123"/>
      <c r="J40" s="77"/>
    </row>
    <row r="41" spans="1:10" x14ac:dyDescent="0.2">
      <c r="A41" s="79"/>
      <c r="B41" s="123"/>
      <c r="C41" s="123"/>
      <c r="D41" s="123"/>
      <c r="E41" s="123"/>
      <c r="F41" s="123"/>
      <c r="G41" s="123"/>
      <c r="H41" s="123"/>
      <c r="I41" s="123"/>
      <c r="J41" s="77"/>
    </row>
    <row r="42" spans="1:10" x14ac:dyDescent="0.2">
      <c r="A42" s="79"/>
      <c r="B42" s="123"/>
      <c r="C42" s="123"/>
      <c r="D42" s="123"/>
      <c r="E42" s="123"/>
      <c r="F42" s="123"/>
      <c r="G42" s="123"/>
      <c r="H42" s="123"/>
      <c r="I42" s="123"/>
      <c r="J42" s="77"/>
    </row>
    <row r="43" spans="1:10" x14ac:dyDescent="0.2">
      <c r="A43" s="79"/>
      <c r="B43" s="123"/>
      <c r="C43" s="123"/>
      <c r="D43" s="123"/>
      <c r="E43" s="123"/>
      <c r="F43" s="123"/>
      <c r="G43" s="123"/>
      <c r="H43" s="123"/>
      <c r="I43" s="123"/>
      <c r="J43" s="77"/>
    </row>
    <row r="44" spans="1:10" x14ac:dyDescent="0.2">
      <c r="A44" s="79"/>
      <c r="B44" s="123"/>
      <c r="C44" s="123"/>
      <c r="D44" s="123"/>
      <c r="E44" s="123"/>
      <c r="F44" s="123"/>
      <c r="G44" s="123"/>
      <c r="H44" s="123"/>
      <c r="I44" s="123"/>
      <c r="J44" s="77"/>
    </row>
    <row r="45" spans="1:10" x14ac:dyDescent="0.2">
      <c r="A45" s="79"/>
      <c r="B45" s="123"/>
      <c r="C45" s="123"/>
      <c r="D45" s="123"/>
      <c r="E45" s="123"/>
      <c r="F45" s="123"/>
      <c r="G45" s="123"/>
      <c r="H45" s="123"/>
      <c r="I45" s="123"/>
      <c r="J45" s="77"/>
    </row>
    <row r="46" spans="1:10" x14ac:dyDescent="0.2">
      <c r="A46" s="79"/>
      <c r="B46" s="123"/>
      <c r="C46" s="123"/>
      <c r="D46" s="123"/>
      <c r="E46" s="123"/>
      <c r="F46" s="123"/>
      <c r="G46" s="123"/>
      <c r="H46" s="123"/>
      <c r="I46" s="123"/>
      <c r="J46" s="77"/>
    </row>
    <row r="47" spans="1:10" x14ac:dyDescent="0.2">
      <c r="A47" s="79"/>
      <c r="B47" s="123"/>
      <c r="C47" s="123"/>
      <c r="D47" s="123"/>
      <c r="E47" s="123"/>
      <c r="F47" s="123"/>
      <c r="G47" s="123"/>
      <c r="H47" s="123"/>
      <c r="I47" s="123"/>
      <c r="J47" s="77"/>
    </row>
    <row r="48" spans="1:10" x14ac:dyDescent="0.2">
      <c r="A48" s="79"/>
      <c r="B48" s="78"/>
      <c r="C48" s="78"/>
      <c r="D48" s="78"/>
      <c r="E48" s="78"/>
      <c r="F48" s="78"/>
      <c r="G48" s="78"/>
      <c r="H48" s="78"/>
      <c r="I48" s="78"/>
      <c r="J48" s="77"/>
    </row>
    <row r="49" spans="1:10" x14ac:dyDescent="0.2">
      <c r="A49" s="79"/>
      <c r="B49" s="78"/>
      <c r="C49" s="78"/>
      <c r="D49" s="78"/>
      <c r="E49" s="78"/>
      <c r="F49" s="78"/>
      <c r="G49" s="78"/>
      <c r="H49" s="78"/>
      <c r="I49" s="78"/>
      <c r="J49" s="77"/>
    </row>
    <row r="50" spans="1:10" x14ac:dyDescent="0.2">
      <c r="A50" s="79"/>
      <c r="B50" s="78"/>
      <c r="C50" s="78"/>
      <c r="D50" s="78"/>
      <c r="E50" s="78"/>
      <c r="F50" s="78"/>
      <c r="G50" s="78"/>
      <c r="H50" s="78"/>
      <c r="I50" s="78"/>
      <c r="J50" s="77"/>
    </row>
    <row r="51" spans="1:10" x14ac:dyDescent="0.2">
      <c r="A51" s="76"/>
      <c r="B51" s="75"/>
      <c r="C51" s="75"/>
      <c r="D51" s="75"/>
      <c r="E51" s="75"/>
      <c r="F51" s="75"/>
      <c r="G51" s="75"/>
      <c r="H51" s="75"/>
      <c r="I51" s="75"/>
      <c r="J51" s="74"/>
    </row>
    <row r="52" spans="1:10" x14ac:dyDescent="0.2">
      <c r="A52" s="23" t="s">
        <v>95</v>
      </c>
      <c r="B52" s="124" t="str">
        <f>+'Check Sheet'!$B$52</f>
        <v>Rick Waldren, Division Controller</v>
      </c>
      <c r="C52" s="1"/>
      <c r="D52" s="78"/>
      <c r="E52" s="78"/>
      <c r="F52" s="78"/>
      <c r="G52" s="78"/>
      <c r="H52" s="78"/>
      <c r="I52" s="78"/>
      <c r="J52" s="77"/>
    </row>
    <row r="53" spans="1:10" x14ac:dyDescent="0.2">
      <c r="A53" s="23"/>
      <c r="B53" s="1"/>
      <c r="C53" s="1"/>
      <c r="D53" s="78"/>
      <c r="E53" s="78"/>
      <c r="F53" s="78"/>
      <c r="J53" s="77"/>
    </row>
    <row r="54" spans="1:10" x14ac:dyDescent="0.2">
      <c r="A54" s="26" t="s">
        <v>96</v>
      </c>
      <c r="B54" s="342">
        <f>+'Check Sheet'!$B$54</f>
        <v>42689</v>
      </c>
      <c r="C54" s="342">
        <f>+'Check Sheet'!C53</f>
        <v>0</v>
      </c>
      <c r="D54" s="75"/>
      <c r="E54" s="75"/>
      <c r="F54" s="75"/>
      <c r="H54" s="68" t="s">
        <v>134</v>
      </c>
      <c r="I54" s="343">
        <f>+'Check Sheet'!$I$54</f>
        <v>42736</v>
      </c>
      <c r="J54" s="344">
        <f>+'Check Sheet'!I53</f>
        <v>0</v>
      </c>
    </row>
    <row r="55" spans="1:10" x14ac:dyDescent="0.2">
      <c r="A55" s="283" t="s">
        <v>17</v>
      </c>
      <c r="B55" s="284"/>
      <c r="C55" s="284"/>
      <c r="D55" s="284"/>
      <c r="E55" s="284"/>
      <c r="F55" s="284"/>
      <c r="G55" s="284"/>
      <c r="H55" s="284"/>
      <c r="I55" s="284"/>
      <c r="J55" s="285"/>
    </row>
    <row r="56" spans="1:10" x14ac:dyDescent="0.2">
      <c r="A56" s="79"/>
      <c r="B56" s="78"/>
      <c r="C56" s="78"/>
      <c r="D56" s="78"/>
      <c r="E56" s="78"/>
      <c r="F56" s="78"/>
      <c r="G56" s="78"/>
      <c r="H56" s="78"/>
      <c r="I56" s="78"/>
      <c r="J56" s="77"/>
    </row>
    <row r="57" spans="1:10" x14ac:dyDescent="0.2">
      <c r="A57" s="79" t="s">
        <v>18</v>
      </c>
      <c r="B57" s="78"/>
      <c r="C57" s="78"/>
      <c r="D57" s="78"/>
      <c r="E57" s="78"/>
      <c r="F57" s="78"/>
      <c r="G57" s="78"/>
      <c r="H57" s="78"/>
      <c r="I57" s="78"/>
      <c r="J57" s="77"/>
    </row>
    <row r="58" spans="1:10" x14ac:dyDescent="0.2">
      <c r="A58" s="76"/>
      <c r="B58" s="75"/>
      <c r="C58" s="75"/>
      <c r="D58" s="75"/>
      <c r="E58" s="75"/>
      <c r="F58" s="75"/>
      <c r="G58" s="75"/>
      <c r="H58" s="75"/>
      <c r="I58" s="75"/>
      <c r="J58" s="74"/>
    </row>
    <row r="63" spans="1:10" ht="12" customHeight="1" x14ac:dyDescent="0.2"/>
  </sheetData>
  <mergeCells count="4">
    <mergeCell ref="B54:C54"/>
    <mergeCell ref="I54:J54"/>
    <mergeCell ref="A55:J55"/>
    <mergeCell ref="A7:J7"/>
  </mergeCells>
  <printOptions horizontalCentered="1" verticalCentered="1"/>
  <pageMargins left="0.5" right="0.5" top="0.5" bottom="0.5" header="0.5" footer="0.5"/>
  <pageSetup scale="77"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rgb="FFFF0000"/>
    <pageSetUpPr fitToPage="1"/>
  </sheetPr>
  <dimension ref="A1:N61"/>
  <sheetViews>
    <sheetView showGridLines="0" zoomScale="85" zoomScaleNormal="85" workbookViewId="0">
      <selection sqref="A1:IV65536"/>
    </sheetView>
  </sheetViews>
  <sheetFormatPr defaultRowHeight="12.75" x14ac:dyDescent="0.2"/>
  <cols>
    <col min="1" max="2" width="14" style="22" customWidth="1"/>
    <col min="3" max="5" width="10.7109375" style="22" customWidth="1"/>
    <col min="6" max="6" width="2" style="22" customWidth="1"/>
    <col min="7" max="7" width="9.85546875" style="22" customWidth="1"/>
    <col min="8" max="8" width="9.140625" style="22"/>
    <col min="9" max="9" width="10.7109375" style="22" customWidth="1"/>
    <col min="10" max="10" width="10.28515625" style="22" bestFit="1" customWidth="1"/>
    <col min="11" max="16384" width="9.140625" style="22"/>
  </cols>
  <sheetData>
    <row r="1" spans="1:14" x14ac:dyDescent="0.2">
      <c r="A1" s="19" t="s">
        <v>0</v>
      </c>
      <c r="B1" s="220">
        <v>26</v>
      </c>
      <c r="C1" s="20"/>
      <c r="D1" s="20"/>
      <c r="E1" s="20"/>
      <c r="F1" s="20"/>
      <c r="G1" s="20"/>
      <c r="H1" s="127" t="s">
        <v>235</v>
      </c>
      <c r="I1" s="275" t="s">
        <v>88</v>
      </c>
      <c r="J1" s="275"/>
      <c r="K1" s="32">
        <v>23</v>
      </c>
    </row>
    <row r="2" spans="1:14" x14ac:dyDescent="0.2">
      <c r="A2" s="23"/>
      <c r="B2" s="1"/>
      <c r="C2" s="1"/>
      <c r="D2" s="1"/>
      <c r="E2" s="1"/>
      <c r="F2" s="1"/>
      <c r="G2" s="1"/>
      <c r="H2" s="1"/>
      <c r="I2" s="1"/>
      <c r="J2" s="1"/>
      <c r="K2" s="25"/>
    </row>
    <row r="3" spans="1:14" x14ac:dyDescent="0.2">
      <c r="A3" s="23" t="s">
        <v>1</v>
      </c>
      <c r="B3" s="1"/>
      <c r="C3" s="166" t="str">
        <f>+'Check Sheet'!$D$4</f>
        <v>Rabanco LTD G-12</v>
      </c>
      <c r="D3" s="1"/>
      <c r="E3" s="1"/>
      <c r="F3" s="1"/>
      <c r="G3" s="1"/>
      <c r="H3" s="1"/>
      <c r="I3" s="1"/>
      <c r="J3" s="1"/>
      <c r="K3" s="25"/>
    </row>
    <row r="4" spans="1:14" x14ac:dyDescent="0.2">
      <c r="A4" s="26" t="s">
        <v>2</v>
      </c>
      <c r="B4" s="27"/>
      <c r="C4" s="159" t="str">
        <f>+'Check Sheet'!$D$5</f>
        <v xml:space="preserve">Republic Services, Rabanco Companies, Sea Tac Disposal </v>
      </c>
      <c r="D4" s="27"/>
      <c r="E4" s="27"/>
      <c r="F4" s="27"/>
      <c r="G4" s="27"/>
      <c r="H4" s="27"/>
      <c r="I4" s="27"/>
      <c r="J4" s="27"/>
      <c r="K4" s="28"/>
    </row>
    <row r="5" spans="1:14" x14ac:dyDescent="0.2">
      <c r="A5" s="276" t="s">
        <v>19</v>
      </c>
      <c r="B5" s="277"/>
      <c r="C5" s="277"/>
      <c r="D5" s="277"/>
      <c r="E5" s="277"/>
      <c r="F5" s="277"/>
      <c r="G5" s="277"/>
      <c r="H5" s="277"/>
      <c r="I5" s="277"/>
      <c r="J5" s="277"/>
      <c r="K5" s="278"/>
    </row>
    <row r="6" spans="1:14" x14ac:dyDescent="0.2">
      <c r="A6" s="41" t="s">
        <v>20</v>
      </c>
      <c r="B6" s="29"/>
      <c r="C6" s="29"/>
      <c r="D6" s="29"/>
      <c r="E6" s="29"/>
      <c r="F6" s="29"/>
      <c r="G6" s="29"/>
      <c r="H6" s="29"/>
      <c r="I6" s="29"/>
      <c r="J6" s="29"/>
      <c r="K6" s="30"/>
      <c r="M6" s="73"/>
      <c r="N6" s="169"/>
    </row>
    <row r="7" spans="1:14" x14ac:dyDescent="0.2">
      <c r="A7" s="23"/>
      <c r="B7" s="1"/>
      <c r="C7" s="1"/>
      <c r="D7" s="1"/>
      <c r="E7" s="1"/>
      <c r="F7" s="1"/>
      <c r="G7" s="1"/>
      <c r="H7" s="1"/>
      <c r="I7" s="1"/>
      <c r="J7" s="1"/>
      <c r="K7" s="25"/>
    </row>
    <row r="8" spans="1:14" x14ac:dyDescent="0.2">
      <c r="A8" s="39" t="s">
        <v>21</v>
      </c>
      <c r="B8" s="1"/>
      <c r="C8" s="1"/>
      <c r="D8" s="1"/>
      <c r="E8" s="1"/>
      <c r="F8" s="1"/>
      <c r="G8" s="1"/>
      <c r="H8" s="1"/>
      <c r="I8" s="1"/>
      <c r="J8" s="1"/>
      <c r="K8" s="25"/>
    </row>
    <row r="9" spans="1:14" x14ac:dyDescent="0.2">
      <c r="A9" s="54" t="s">
        <v>22</v>
      </c>
      <c r="B9" s="1"/>
      <c r="C9" s="1"/>
      <c r="D9" s="1"/>
      <c r="E9" s="1"/>
      <c r="F9" s="1"/>
      <c r="G9" s="1"/>
      <c r="H9" s="1"/>
      <c r="I9" s="1"/>
      <c r="J9" s="1"/>
      <c r="K9" s="25"/>
    </row>
    <row r="10" spans="1:14" x14ac:dyDescent="0.2">
      <c r="A10" s="54" t="s">
        <v>23</v>
      </c>
      <c r="B10" s="1"/>
      <c r="C10" s="1"/>
      <c r="D10" s="1"/>
      <c r="E10" s="1"/>
      <c r="F10" s="1"/>
      <c r="G10" s="1"/>
      <c r="H10" s="1"/>
      <c r="I10" s="1"/>
      <c r="J10" s="1"/>
      <c r="K10" s="25"/>
    </row>
    <row r="11" spans="1:14" x14ac:dyDescent="0.2">
      <c r="A11" s="40" t="s">
        <v>24</v>
      </c>
      <c r="B11" s="1"/>
      <c r="C11" s="1"/>
      <c r="D11" s="1"/>
      <c r="E11" s="1"/>
      <c r="F11" s="1"/>
      <c r="G11" s="1"/>
      <c r="H11" s="1"/>
      <c r="I11" s="1"/>
      <c r="J11" s="1"/>
      <c r="K11" s="25"/>
    </row>
    <row r="12" spans="1:14" x14ac:dyDescent="0.2">
      <c r="A12" s="55" t="s">
        <v>25</v>
      </c>
      <c r="B12" s="5"/>
      <c r="C12" s="5"/>
      <c r="D12" s="1"/>
      <c r="E12" s="5"/>
      <c r="F12" s="5"/>
      <c r="G12" s="5"/>
      <c r="H12" s="1"/>
      <c r="I12" s="5"/>
      <c r="J12" s="5"/>
      <c r="K12" s="25"/>
    </row>
    <row r="13" spans="1:14" x14ac:dyDescent="0.2">
      <c r="A13" s="55" t="s">
        <v>26</v>
      </c>
      <c r="B13" s="5"/>
      <c r="C13" s="5"/>
      <c r="D13" s="1"/>
      <c r="E13" s="5"/>
      <c r="F13" s="5"/>
      <c r="G13" s="5"/>
      <c r="H13" s="1"/>
      <c r="I13" s="5"/>
      <c r="J13" s="5"/>
      <c r="K13" s="25"/>
    </row>
    <row r="14" spans="1:14" x14ac:dyDescent="0.2">
      <c r="A14" s="55" t="s">
        <v>27</v>
      </c>
      <c r="B14" s="1"/>
      <c r="C14" s="1"/>
      <c r="D14" s="1"/>
      <c r="E14" s="1"/>
      <c r="F14" s="1"/>
      <c r="G14" s="1"/>
      <c r="H14" s="1"/>
      <c r="I14" s="1"/>
      <c r="J14" s="1"/>
      <c r="K14" s="25"/>
    </row>
    <row r="15" spans="1:14" x14ac:dyDescent="0.2">
      <c r="A15" s="39"/>
      <c r="B15" s="1"/>
      <c r="C15" s="1"/>
      <c r="D15" s="1"/>
      <c r="E15" s="1"/>
      <c r="F15" s="1"/>
      <c r="G15" s="1"/>
      <c r="H15" s="1"/>
      <c r="I15" s="1"/>
      <c r="J15" s="1"/>
      <c r="K15" s="25"/>
    </row>
    <row r="16" spans="1:14" x14ac:dyDescent="0.2">
      <c r="A16" s="23" t="s">
        <v>97</v>
      </c>
      <c r="B16" s="1"/>
      <c r="C16" s="1"/>
      <c r="D16" s="1"/>
      <c r="E16" s="219" t="s">
        <v>320</v>
      </c>
      <c r="F16" s="217"/>
      <c r="G16" s="217"/>
      <c r="H16" s="1"/>
      <c r="I16" s="1"/>
      <c r="J16" s="1"/>
      <c r="K16" s="25"/>
    </row>
    <row r="17" spans="1:14" x14ac:dyDescent="0.2">
      <c r="A17" s="48"/>
      <c r="B17" s="29"/>
      <c r="C17" s="29"/>
      <c r="D17" s="29"/>
      <c r="E17" s="29"/>
      <c r="F17" s="29"/>
      <c r="G17" s="29"/>
      <c r="H17" s="29"/>
      <c r="I17" s="29"/>
      <c r="J17" s="29"/>
      <c r="K17" s="30"/>
    </row>
    <row r="18" spans="1:14" x14ac:dyDescent="0.2">
      <c r="A18" s="57" t="s">
        <v>28</v>
      </c>
      <c r="B18" s="57" t="s">
        <v>29</v>
      </c>
      <c r="C18" s="57" t="s">
        <v>30</v>
      </c>
      <c r="D18" s="57" t="s">
        <v>31</v>
      </c>
      <c r="E18" s="57" t="str">
        <f>+'Item 100, page 1'!E18</f>
        <v>Yardwaste /</v>
      </c>
      <c r="F18" s="58"/>
      <c r="G18" s="57"/>
      <c r="H18" s="57"/>
      <c r="I18" s="57" t="s">
        <v>32</v>
      </c>
      <c r="J18" s="57"/>
      <c r="K18" s="57"/>
    </row>
    <row r="19" spans="1:14" x14ac:dyDescent="0.2">
      <c r="A19" s="59" t="s">
        <v>33</v>
      </c>
      <c r="B19" s="59" t="s">
        <v>34</v>
      </c>
      <c r="C19" s="59" t="s">
        <v>35</v>
      </c>
      <c r="D19" s="59" t="s">
        <v>35</v>
      </c>
      <c r="E19" s="59" t="str">
        <f>+'Item 100, page 1'!E19</f>
        <v>Organics</v>
      </c>
      <c r="F19" s="58"/>
      <c r="G19" s="59"/>
      <c r="H19" s="59"/>
      <c r="I19" s="59" t="s">
        <v>36</v>
      </c>
      <c r="J19" s="59"/>
      <c r="K19" s="59"/>
    </row>
    <row r="20" spans="1:14" x14ac:dyDescent="0.2">
      <c r="A20" s="60" t="s">
        <v>37</v>
      </c>
      <c r="B20" s="60" t="s">
        <v>35</v>
      </c>
      <c r="C20" s="60" t="s">
        <v>38</v>
      </c>
      <c r="D20" s="60" t="s">
        <v>38</v>
      </c>
      <c r="E20" s="60" t="str">
        <f>+'Item 100, page 1'!E20</f>
        <v>Service Rate</v>
      </c>
      <c r="F20" s="58"/>
      <c r="G20" s="60"/>
      <c r="H20" s="60"/>
      <c r="I20" s="60" t="s">
        <v>39</v>
      </c>
      <c r="J20" s="60"/>
      <c r="K20" s="60"/>
    </row>
    <row r="21" spans="1:14" x14ac:dyDescent="0.2">
      <c r="A21" s="60" t="s">
        <v>322</v>
      </c>
      <c r="B21" s="60" t="s">
        <v>56</v>
      </c>
      <c r="C21" s="221" t="str">
        <f>TEXT('[1]Resi Price Out'!$H84,"$0.00")&amp;" (A)"</f>
        <v>$0.00 (A)</v>
      </c>
      <c r="D21" s="218" t="str">
        <f>TEXT('[1]Resi Price Out'!$H$96,"$0.00")&amp;" (A)"</f>
        <v>$0.00 (A)</v>
      </c>
      <c r="E21" s="218" t="str">
        <f>TEXT('[1]Resi Price Out'!$H$98,"$0.00")&amp;" (A)"</f>
        <v>$0.00 (A)</v>
      </c>
      <c r="F21" s="58"/>
      <c r="G21" s="60"/>
      <c r="H21" s="60"/>
      <c r="I21" s="142" t="str">
        <f>TEXT('[1]Resi Price Out'!$H103,"$0.00")&amp;" (A)"</f>
        <v>$0.00 (A)</v>
      </c>
      <c r="J21" s="60"/>
      <c r="K21" s="60"/>
      <c r="L21" s="222" t="s">
        <v>321</v>
      </c>
      <c r="M21" s="223"/>
      <c r="N21" s="223"/>
    </row>
    <row r="22" spans="1:14" x14ac:dyDescent="0.2">
      <c r="A22" s="4" t="s">
        <v>40</v>
      </c>
      <c r="B22" s="4" t="s">
        <v>56</v>
      </c>
      <c r="C22" s="221" t="str">
        <f>TEXT('[1]Resi Price Out'!$H85,"$0.00")&amp;" (A)"</f>
        <v>$0.00 (A)</v>
      </c>
      <c r="D22" s="140" t="str">
        <f>TEXT('[1]Resi Price Out'!$H$96,"$0.00")&amp;" (A)"</f>
        <v>$0.00 (A)</v>
      </c>
      <c r="E22" s="140" t="str">
        <f>TEXT('[1]Resi Price Out'!$H$98,"$0.00")&amp;" (A)"</f>
        <v>$0.00 (A)</v>
      </c>
      <c r="F22" s="1"/>
      <c r="G22" s="38"/>
      <c r="H22" s="38"/>
      <c r="I22" s="142" t="str">
        <f>TEXT('[1]Resi Price Out'!$H104,"$0.00")&amp;" (A)"</f>
        <v>$0.00 (A)</v>
      </c>
      <c r="J22" s="38"/>
      <c r="K22" s="38"/>
    </row>
    <row r="23" spans="1:14" x14ac:dyDescent="0.2">
      <c r="A23" s="4" t="s">
        <v>42</v>
      </c>
      <c r="B23" s="4" t="s">
        <v>56</v>
      </c>
      <c r="C23" s="221" t="str">
        <f>TEXT('[1]Resi Price Out'!$H86,"$0.00")&amp;" (A)"</f>
        <v>$0.00 (A)</v>
      </c>
      <c r="D23" s="138" t="str">
        <f>+D22</f>
        <v>$0.00 (A)</v>
      </c>
      <c r="E23" s="138" t="str">
        <f>+E22</f>
        <v>$0.00 (A)</v>
      </c>
      <c r="F23" s="1"/>
      <c r="G23" s="38"/>
      <c r="H23" s="38"/>
      <c r="I23" s="142" t="str">
        <f>TEXT('[1]Resi Price Out'!$H105,"$0.00")&amp;" (A)"</f>
        <v>$0.00 (A)</v>
      </c>
      <c r="J23" s="38"/>
      <c r="K23" s="38"/>
    </row>
    <row r="24" spans="1:14" x14ac:dyDescent="0.2">
      <c r="A24" s="4" t="s">
        <v>43</v>
      </c>
      <c r="B24" s="4" t="s">
        <v>56</v>
      </c>
      <c r="C24" s="221" t="str">
        <f>TEXT('[1]Resi Price Out'!$H87,"$0.00")&amp;" (A)"</f>
        <v>$0.00 (A)</v>
      </c>
      <c r="D24" s="138" t="str">
        <f t="shared" ref="D24:E33" si="0">+D23</f>
        <v>$0.00 (A)</v>
      </c>
      <c r="E24" s="138" t="str">
        <f t="shared" si="0"/>
        <v>$0.00 (A)</v>
      </c>
      <c r="F24" s="1"/>
      <c r="G24" s="38"/>
      <c r="H24" s="38"/>
      <c r="I24" s="142" t="str">
        <f>TEXT('[1]Resi Price Out'!$H106,"$0.00")&amp;" (A)"</f>
        <v>$0.00 (A)</v>
      </c>
      <c r="J24" s="38"/>
      <c r="K24" s="38"/>
    </row>
    <row r="25" spans="1:14" x14ac:dyDescent="0.2">
      <c r="A25" s="4" t="s">
        <v>44</v>
      </c>
      <c r="B25" s="4" t="s">
        <v>56</v>
      </c>
      <c r="C25" s="221" t="str">
        <f>TEXT('[1]Resi Price Out'!$H88,"$0.00")&amp;" (A)"</f>
        <v>$0.00 (A)</v>
      </c>
      <c r="D25" s="138" t="str">
        <f t="shared" si="0"/>
        <v>$0.00 (A)</v>
      </c>
      <c r="E25" s="138" t="str">
        <f t="shared" si="0"/>
        <v>$0.00 (A)</v>
      </c>
      <c r="F25" s="1"/>
      <c r="G25" s="38"/>
      <c r="H25" s="38"/>
      <c r="I25" s="142" t="str">
        <f>TEXT('[1]Resi Price Out'!$H107,"$0.00")&amp;" (A)"</f>
        <v>$0.00 (A)</v>
      </c>
      <c r="J25" s="38"/>
      <c r="K25" s="38"/>
    </row>
    <row r="26" spans="1:14" x14ac:dyDescent="0.2">
      <c r="A26" s="4" t="s">
        <v>45</v>
      </c>
      <c r="B26" s="4" t="s">
        <v>56</v>
      </c>
      <c r="C26" s="221" t="str">
        <f>TEXT('[1]Resi Price Out'!$H89,"$0.00")&amp;" (A)"</f>
        <v>$0.00 (A)</v>
      </c>
      <c r="D26" s="138" t="str">
        <f t="shared" si="0"/>
        <v>$0.00 (A)</v>
      </c>
      <c r="E26" s="138" t="str">
        <f t="shared" si="0"/>
        <v>$0.00 (A)</v>
      </c>
      <c r="F26" s="1"/>
      <c r="G26" s="38"/>
      <c r="H26" s="38"/>
      <c r="I26" s="142" t="str">
        <f>TEXT('[1]Resi Price Out'!$H108,"$0.00")&amp;" (A)"</f>
        <v>$0.00 (A)</v>
      </c>
      <c r="J26" s="38"/>
      <c r="K26" s="38"/>
    </row>
    <row r="27" spans="1:14" x14ac:dyDescent="0.2">
      <c r="A27" s="4" t="s">
        <v>46</v>
      </c>
      <c r="B27" s="4" t="s">
        <v>56</v>
      </c>
      <c r="C27" s="221" t="str">
        <f>TEXT('[1]Resi Price Out'!$H90,"$0.00")&amp;" (A)"</f>
        <v>$0.00 (A)</v>
      </c>
      <c r="D27" s="138" t="str">
        <f t="shared" si="0"/>
        <v>$0.00 (A)</v>
      </c>
      <c r="E27" s="138" t="str">
        <f t="shared" si="0"/>
        <v>$0.00 (A)</v>
      </c>
      <c r="F27" s="1"/>
      <c r="G27" s="38"/>
      <c r="H27" s="38"/>
      <c r="I27" s="142" t="str">
        <f>TEXT('[1]Resi Price Out'!$H109,"$0.00")&amp;" (A)"</f>
        <v>$0.00 (A)</v>
      </c>
      <c r="J27" s="38"/>
      <c r="K27" s="38"/>
    </row>
    <row r="28" spans="1:14" x14ac:dyDescent="0.2">
      <c r="A28" s="4" t="s">
        <v>47</v>
      </c>
      <c r="B28" s="4" t="s">
        <v>56</v>
      </c>
      <c r="C28" s="221" t="str">
        <f>TEXT('[1]Resi Price Out'!$H92,"$0.00")&amp;" (A)"</f>
        <v>$0.00 (A)</v>
      </c>
      <c r="D28" s="138" t="str">
        <f t="shared" si="0"/>
        <v>$0.00 (A)</v>
      </c>
      <c r="E28" s="138" t="str">
        <f t="shared" si="0"/>
        <v>$0.00 (A)</v>
      </c>
      <c r="F28" s="1"/>
      <c r="G28" s="38"/>
      <c r="H28" s="38"/>
      <c r="I28" s="142" t="str">
        <f>TEXT('[1]Resi Price Out'!$H111,"$0.00")&amp;" (A)"</f>
        <v>$0.00 (A)</v>
      </c>
      <c r="J28" s="38"/>
      <c r="K28" s="38"/>
    </row>
    <row r="29" spans="1:14" x14ac:dyDescent="0.2">
      <c r="A29" s="4" t="s">
        <v>48</v>
      </c>
      <c r="B29" s="4" t="s">
        <v>56</v>
      </c>
      <c r="C29" s="221" t="str">
        <f>TEXT('[1]Resi Price Out'!$H93,"$0.00")&amp;" (A)"</f>
        <v>$0.00 (A)</v>
      </c>
      <c r="D29" s="138" t="str">
        <f t="shared" si="0"/>
        <v>$0.00 (A)</v>
      </c>
      <c r="E29" s="138" t="str">
        <f t="shared" si="0"/>
        <v>$0.00 (A)</v>
      </c>
      <c r="F29" s="1"/>
      <c r="G29" s="38"/>
      <c r="H29" s="38"/>
      <c r="I29" s="142" t="str">
        <f>TEXT('[1]Resi Price Out'!$H112,"$0.00")&amp;" (A)"</f>
        <v>$0.00 (A)</v>
      </c>
      <c r="J29" s="38"/>
      <c r="K29" s="38"/>
    </row>
    <row r="30" spans="1:14" x14ac:dyDescent="0.2">
      <c r="A30" s="4" t="s">
        <v>49</v>
      </c>
      <c r="B30" s="4" t="s">
        <v>56</v>
      </c>
      <c r="C30" s="221" t="str">
        <f>TEXT('[1]Resi Price Out'!$H94,"$0.00")&amp;" (A)"</f>
        <v>$0.00 (A)</v>
      </c>
      <c r="D30" s="138" t="str">
        <f t="shared" si="0"/>
        <v>$0.00 (A)</v>
      </c>
      <c r="E30" s="138" t="str">
        <f t="shared" si="0"/>
        <v>$0.00 (A)</v>
      </c>
      <c r="F30" s="1"/>
      <c r="G30" s="38"/>
      <c r="H30" s="38"/>
      <c r="I30" s="142" t="str">
        <f>TEXT('[1]Resi Price Out'!$H113,"$0.00")&amp;" (A)"</f>
        <v>$0.00 (A)</v>
      </c>
      <c r="J30" s="38"/>
      <c r="K30" s="38"/>
    </row>
    <row r="31" spans="1:14" x14ac:dyDescent="0.2">
      <c r="A31" s="63" t="s">
        <v>42</v>
      </c>
      <c r="B31" s="63" t="s">
        <v>57</v>
      </c>
      <c r="C31" s="221" t="str">
        <f>TEXT('[1]Resi Price Out'!$H95,"$0.00")&amp;" (A)"</f>
        <v>$0.00 (A)</v>
      </c>
      <c r="D31" s="138" t="str">
        <f t="shared" si="0"/>
        <v>$0.00 (A)</v>
      </c>
      <c r="E31" s="138" t="str">
        <f t="shared" si="0"/>
        <v>$0.00 (A)</v>
      </c>
      <c r="F31" s="29"/>
      <c r="G31" s="64"/>
      <c r="H31" s="64"/>
      <c r="I31" s="142" t="str">
        <f>TEXT('[1]Resi Price Out'!$H114,"$0.00")&amp;" (A)"</f>
        <v>$0.00 (A)</v>
      </c>
      <c r="J31" s="64"/>
      <c r="K31" s="64"/>
    </row>
    <row r="32" spans="1:14" x14ac:dyDescent="0.2">
      <c r="A32" s="4" t="s">
        <v>51</v>
      </c>
      <c r="B32" s="38"/>
      <c r="C32" s="61"/>
      <c r="D32" s="218" t="str">
        <f t="shared" si="0"/>
        <v>$0.00 (A)</v>
      </c>
      <c r="E32" s="62"/>
      <c r="F32" s="1"/>
      <c r="G32" s="38"/>
      <c r="H32" s="38"/>
      <c r="I32" s="61"/>
      <c r="J32" s="38"/>
      <c r="K32" s="38"/>
    </row>
    <row r="33" spans="1:13" x14ac:dyDescent="0.2">
      <c r="A33" s="63" t="s">
        <v>52</v>
      </c>
      <c r="B33" s="38"/>
      <c r="C33" s="61"/>
      <c r="D33" s="62"/>
      <c r="E33" s="218">
        <f t="shared" si="0"/>
        <v>0</v>
      </c>
      <c r="F33" s="1"/>
      <c r="G33" s="38"/>
      <c r="H33" s="38"/>
      <c r="I33" s="142">
        <f>'[1]Resi Price Out'!$H$115</f>
        <v>0</v>
      </c>
      <c r="J33" s="38"/>
      <c r="K33" s="38"/>
    </row>
    <row r="34" spans="1:13" x14ac:dyDescent="0.2">
      <c r="A34" s="148"/>
      <c r="B34" s="148"/>
      <c r="C34" s="61"/>
      <c r="D34" s="62"/>
      <c r="E34" s="140"/>
      <c r="F34" s="1"/>
      <c r="G34" s="38"/>
      <c r="H34" s="38"/>
      <c r="I34" s="142"/>
      <c r="J34" s="38"/>
      <c r="K34" s="38"/>
    </row>
    <row r="35" spans="1:13" x14ac:dyDescent="0.2">
      <c r="A35" s="131" t="str">
        <f>+'Item 100, page 1'!A34</f>
        <v>32 Gal Bear Proof Toter</v>
      </c>
      <c r="B35" s="38"/>
      <c r="C35" s="142" t="str">
        <f>+'Item 100, page 1'!C34</f>
        <v>$14.79 (A)</v>
      </c>
      <c r="D35" s="62"/>
      <c r="E35" s="118"/>
      <c r="F35" s="1"/>
      <c r="G35" s="38"/>
      <c r="H35" s="38"/>
      <c r="I35" s="135" t="str">
        <f>+'Item 100, page 1'!I34</f>
        <v xml:space="preserve">$3.94 </v>
      </c>
      <c r="J35" s="136" t="str">
        <f>+'Item 100, page 1'!J34</f>
        <v>see note 8</v>
      </c>
      <c r="K35" s="38"/>
      <c r="L35" s="222" t="s">
        <v>323</v>
      </c>
      <c r="M35" s="223"/>
    </row>
    <row r="36" spans="1:13" x14ac:dyDescent="0.2">
      <c r="A36" s="131" t="str">
        <f>+'Item 100, page 1'!A35</f>
        <v>64 Gal Bear Proof Toter</v>
      </c>
      <c r="B36" s="38"/>
      <c r="C36" s="142" t="str">
        <f>+'Item 100, page 1'!C35</f>
        <v>$22.19 (A)</v>
      </c>
      <c r="D36" s="62"/>
      <c r="E36" s="118"/>
      <c r="F36" s="1"/>
      <c r="G36" s="38"/>
      <c r="H36" s="38"/>
      <c r="I36" s="135" t="str">
        <f>+'Item 100, page 1'!I35</f>
        <v xml:space="preserve">$8.17 </v>
      </c>
      <c r="J36" s="136" t="str">
        <f>+'Item 100, page 1'!J35</f>
        <v>see note 8</v>
      </c>
      <c r="K36" s="38"/>
      <c r="L36" s="223"/>
      <c r="M36" s="223"/>
    </row>
    <row r="37" spans="1:13" x14ac:dyDescent="0.2">
      <c r="A37" s="131" t="str">
        <f>+'Item 100, page 1'!A36</f>
        <v>96 Gal Bear Proof Toter</v>
      </c>
      <c r="B37" s="38"/>
      <c r="C37" s="142" t="str">
        <f>+'Item 100, page 1'!C36</f>
        <v>$31.24 (A)</v>
      </c>
      <c r="D37" s="61"/>
      <c r="E37" s="61"/>
      <c r="F37" s="1"/>
      <c r="G37" s="38"/>
      <c r="H37" s="38"/>
      <c r="I37" s="135" t="str">
        <f>+'Item 100, page 1'!I36</f>
        <v xml:space="preserve">$8.43 </v>
      </c>
      <c r="J37" s="136" t="str">
        <f>+'Item 100, page 1'!J36</f>
        <v>see note 8</v>
      </c>
      <c r="K37" s="38"/>
      <c r="L37" s="223"/>
      <c r="M37" s="223"/>
    </row>
    <row r="38" spans="1:13" x14ac:dyDescent="0.2">
      <c r="A38" s="65" t="s">
        <v>53</v>
      </c>
      <c r="B38" s="1"/>
      <c r="C38" s="1"/>
      <c r="D38" s="1"/>
      <c r="E38" s="1"/>
      <c r="F38" s="1"/>
      <c r="G38" s="1"/>
      <c r="H38" s="1"/>
      <c r="I38" s="1"/>
      <c r="J38" s="1"/>
      <c r="K38" s="25"/>
    </row>
    <row r="39" spans="1:13" x14ac:dyDescent="0.2">
      <c r="A39" s="23"/>
      <c r="B39" s="1"/>
      <c r="C39" s="66" t="s">
        <v>54</v>
      </c>
      <c r="D39" s="1"/>
      <c r="E39" s="1"/>
      <c r="F39" s="1"/>
      <c r="G39" s="1"/>
      <c r="H39" s="1"/>
      <c r="I39" s="1"/>
      <c r="J39" s="1"/>
      <c r="K39" s="25"/>
    </row>
    <row r="40" spans="1:13" x14ac:dyDescent="0.2">
      <c r="A40" s="23"/>
      <c r="B40" s="1"/>
      <c r="C40" s="1"/>
      <c r="D40" s="1"/>
      <c r="E40" s="1"/>
      <c r="F40" s="1"/>
      <c r="G40" s="1"/>
      <c r="H40" s="1"/>
      <c r="I40" s="1"/>
      <c r="J40" s="1"/>
      <c r="K40" s="25"/>
    </row>
    <row r="41" spans="1:13" x14ac:dyDescent="0.2">
      <c r="A41" s="23"/>
      <c r="B41" s="1"/>
      <c r="C41" s="1"/>
      <c r="D41" s="1"/>
      <c r="E41" s="1"/>
      <c r="F41" s="1"/>
      <c r="G41" s="1"/>
      <c r="H41" s="1"/>
      <c r="I41" s="1"/>
      <c r="J41" s="1"/>
      <c r="K41" s="25"/>
    </row>
    <row r="42" spans="1:13" x14ac:dyDescent="0.2">
      <c r="A42" s="165" t="s">
        <v>324</v>
      </c>
      <c r="B42" s="1"/>
      <c r="C42" s="1"/>
      <c r="D42" s="1"/>
      <c r="E42" s="1"/>
      <c r="F42" s="217"/>
      <c r="G42" s="1"/>
      <c r="H42" s="1"/>
      <c r="I42" s="1"/>
      <c r="J42" s="1"/>
      <c r="K42" s="25"/>
    </row>
    <row r="43" spans="1:13" x14ac:dyDescent="0.2">
      <c r="A43" s="46" t="s">
        <v>325</v>
      </c>
      <c r="B43" s="1"/>
      <c r="C43" s="1"/>
      <c r="D43" s="1"/>
      <c r="E43" s="1"/>
      <c r="F43" s="1"/>
      <c r="G43" s="217"/>
      <c r="H43" s="1"/>
      <c r="I43" s="1"/>
      <c r="J43" s="1"/>
      <c r="K43" s="25"/>
    </row>
    <row r="44" spans="1:13" x14ac:dyDescent="0.2">
      <c r="A44" s="132" t="str">
        <f>+'Item 100, page 1'!A43</f>
        <v>Note 3:  In addition to the recycling rates shown above, a recycling debit/(credit) of ($0.53) applies.</v>
      </c>
      <c r="B44" s="1"/>
      <c r="C44" s="1"/>
      <c r="D44" s="1"/>
      <c r="E44" s="1"/>
      <c r="F44" s="1"/>
      <c r="G44" s="1"/>
      <c r="H44" s="1"/>
      <c r="I44" s="1"/>
      <c r="J44" s="1"/>
      <c r="K44" s="25"/>
    </row>
    <row r="45" spans="1:13" x14ac:dyDescent="0.2">
      <c r="A45" s="23"/>
      <c r="B45" s="1"/>
      <c r="C45" s="1"/>
      <c r="D45" s="1"/>
      <c r="E45" s="1"/>
      <c r="F45" s="1"/>
      <c r="G45" s="1"/>
      <c r="H45" s="1"/>
      <c r="I45" s="1"/>
      <c r="J45" s="1"/>
      <c r="K45" s="25"/>
    </row>
    <row r="46" spans="1:13" x14ac:dyDescent="0.2">
      <c r="A46" s="23"/>
      <c r="B46" s="1" t="s">
        <v>55</v>
      </c>
      <c r="C46" s="1"/>
      <c r="D46" s="29"/>
      <c r="E46" s="29"/>
      <c r="F46" s="29"/>
      <c r="G46" s="29"/>
      <c r="H46" s="29"/>
      <c r="I46" s="1"/>
      <c r="J46" s="1"/>
      <c r="K46" s="25"/>
    </row>
    <row r="47" spans="1:13" x14ac:dyDescent="0.2">
      <c r="A47" s="23"/>
      <c r="B47" s="1"/>
      <c r="C47" s="1"/>
      <c r="D47" s="1"/>
      <c r="E47" s="1"/>
      <c r="F47" s="1"/>
      <c r="G47" s="1"/>
      <c r="H47" s="1"/>
      <c r="I47" s="1"/>
      <c r="J47" s="1"/>
      <c r="K47" s="25"/>
    </row>
    <row r="48" spans="1:13" x14ac:dyDescent="0.2">
      <c r="A48" s="23"/>
      <c r="B48" s="1"/>
      <c r="C48" s="1"/>
      <c r="D48" s="1"/>
      <c r="E48" s="1"/>
      <c r="F48" s="1"/>
      <c r="G48" s="1"/>
      <c r="H48" s="1"/>
      <c r="I48" s="1"/>
      <c r="J48" s="1"/>
      <c r="K48" s="25"/>
    </row>
    <row r="49" spans="1:11" x14ac:dyDescent="0.2">
      <c r="A49" s="23"/>
      <c r="B49" s="1"/>
      <c r="C49" s="1"/>
      <c r="D49" s="1"/>
      <c r="E49" s="1"/>
      <c r="F49" s="1"/>
      <c r="G49" s="1"/>
      <c r="H49" s="1"/>
      <c r="I49" s="1"/>
      <c r="J49" s="1"/>
      <c r="K49" s="25"/>
    </row>
    <row r="50" spans="1:11" x14ac:dyDescent="0.2">
      <c r="A50" s="23"/>
      <c r="B50" s="1"/>
      <c r="C50" s="1"/>
      <c r="D50" s="1"/>
      <c r="E50" s="1"/>
      <c r="F50" s="1"/>
      <c r="G50" s="1"/>
      <c r="H50" s="1"/>
      <c r="I50" s="1"/>
      <c r="J50" s="1"/>
      <c r="K50" s="25"/>
    </row>
    <row r="51" spans="1:11" x14ac:dyDescent="0.2">
      <c r="A51" s="23"/>
      <c r="B51" s="1"/>
      <c r="C51" s="1"/>
      <c r="D51" s="1"/>
      <c r="E51" s="1"/>
      <c r="F51" s="1"/>
      <c r="G51" s="1"/>
      <c r="H51" s="1"/>
      <c r="I51" s="1"/>
      <c r="J51" s="1"/>
      <c r="K51" s="25"/>
    </row>
    <row r="52" spans="1:11" x14ac:dyDescent="0.2">
      <c r="A52" s="23"/>
      <c r="B52" s="1"/>
      <c r="C52" s="1"/>
      <c r="D52" s="1"/>
      <c r="E52" s="69"/>
      <c r="F52" s="1"/>
      <c r="G52" s="1"/>
      <c r="H52" s="9" t="s">
        <v>135</v>
      </c>
      <c r="I52" s="345">
        <f>+'Item 100, page 1'!I50:J50</f>
        <v>42947</v>
      </c>
      <c r="J52" s="345" t="s">
        <v>136</v>
      </c>
      <c r="K52" s="25"/>
    </row>
    <row r="53" spans="1:11" x14ac:dyDescent="0.2">
      <c r="A53" s="23"/>
      <c r="B53" s="1"/>
      <c r="C53" s="1"/>
      <c r="D53" s="1"/>
      <c r="E53" s="1"/>
      <c r="F53" s="1"/>
      <c r="G53" s="1"/>
      <c r="H53" s="1"/>
      <c r="I53" s="1"/>
      <c r="J53" s="1"/>
      <c r="K53" s="25"/>
    </row>
    <row r="54" spans="1:11" x14ac:dyDescent="0.2">
      <c r="A54" s="26"/>
      <c r="B54" s="27"/>
      <c r="C54" s="27"/>
      <c r="D54" s="27"/>
      <c r="E54" s="27"/>
      <c r="F54" s="27"/>
      <c r="G54" s="27"/>
      <c r="H54" s="27"/>
      <c r="I54" s="27"/>
      <c r="J54" s="27"/>
      <c r="K54" s="28"/>
    </row>
    <row r="55" spans="1:11" x14ac:dyDescent="0.2">
      <c r="A55" s="23" t="s">
        <v>95</v>
      </c>
      <c r="B55" s="124" t="str">
        <f>+'Check Sheet'!$B$52</f>
        <v>Rick Waldren, Division Controller</v>
      </c>
      <c r="C55" s="1"/>
      <c r="D55" s="1"/>
      <c r="E55" s="1"/>
      <c r="F55" s="1"/>
      <c r="G55" s="1"/>
      <c r="H55" s="1"/>
      <c r="I55" s="1"/>
      <c r="J55" s="1"/>
      <c r="K55" s="25"/>
    </row>
    <row r="56" spans="1:11" x14ac:dyDescent="0.2">
      <c r="A56" s="23"/>
      <c r="B56" s="1"/>
      <c r="C56" s="1"/>
      <c r="D56" s="1"/>
      <c r="E56" s="1"/>
      <c r="F56" s="1"/>
      <c r="G56" s="1"/>
      <c r="H56" s="1"/>
      <c r="I56" s="1"/>
      <c r="J56" s="1"/>
      <c r="K56" s="25"/>
    </row>
    <row r="57" spans="1:11" x14ac:dyDescent="0.2">
      <c r="A57" s="26" t="s">
        <v>96</v>
      </c>
      <c r="B57" s="342">
        <f>+'Check Sheet'!$B$54</f>
        <v>42689</v>
      </c>
      <c r="C57" s="342">
        <f>+'Check Sheet'!C54</f>
        <v>0</v>
      </c>
      <c r="D57" s="27"/>
      <c r="E57" s="27"/>
      <c r="F57" s="27"/>
      <c r="G57" s="27"/>
      <c r="I57" s="68" t="s">
        <v>134</v>
      </c>
      <c r="J57" s="343">
        <f>+'Check Sheet'!$I$54</f>
        <v>42736</v>
      </c>
      <c r="K57" s="344">
        <f>+'Check Sheet'!J54</f>
        <v>0</v>
      </c>
    </row>
    <row r="58" spans="1:11" x14ac:dyDescent="0.2">
      <c r="A58" s="279" t="s">
        <v>17</v>
      </c>
      <c r="B58" s="280"/>
      <c r="C58" s="280"/>
      <c r="D58" s="280"/>
      <c r="E58" s="280"/>
      <c r="F58" s="280"/>
      <c r="G58" s="280"/>
      <c r="H58" s="280"/>
      <c r="I58" s="280"/>
      <c r="J58" s="280"/>
      <c r="K58" s="281"/>
    </row>
    <row r="59" spans="1:11" x14ac:dyDescent="0.2">
      <c r="A59" s="23"/>
      <c r="B59" s="1"/>
      <c r="C59" s="1"/>
      <c r="D59" s="1"/>
      <c r="E59" s="1"/>
      <c r="F59" s="1"/>
      <c r="G59" s="1"/>
      <c r="H59" s="1"/>
      <c r="I59" s="1"/>
      <c r="J59" s="1"/>
      <c r="K59" s="25"/>
    </row>
    <row r="60" spans="1:11" x14ac:dyDescent="0.2">
      <c r="A60" s="23" t="s">
        <v>18</v>
      </c>
      <c r="B60" s="1"/>
      <c r="C60" s="1"/>
      <c r="D60" s="1"/>
      <c r="E60" s="1"/>
      <c r="F60" s="1"/>
      <c r="G60" s="1"/>
      <c r="H60" s="1"/>
      <c r="I60" s="1"/>
      <c r="J60" s="1"/>
      <c r="K60" s="25"/>
    </row>
    <row r="61" spans="1:11" x14ac:dyDescent="0.2">
      <c r="A61" s="26"/>
      <c r="B61" s="27"/>
      <c r="C61" s="27"/>
      <c r="D61" s="27"/>
      <c r="E61" s="27"/>
      <c r="F61" s="27"/>
      <c r="G61" s="27"/>
      <c r="H61" s="27"/>
      <c r="I61" s="27"/>
      <c r="J61" s="27"/>
      <c r="K61" s="28"/>
    </row>
  </sheetData>
  <mergeCells count="6">
    <mergeCell ref="I1:J1"/>
    <mergeCell ref="A5:K5"/>
    <mergeCell ref="A58:K58"/>
    <mergeCell ref="B57:C57"/>
    <mergeCell ref="J57:K57"/>
    <mergeCell ref="I52:J52"/>
  </mergeCells>
  <phoneticPr fontId="0" type="noConversion"/>
  <printOptions horizontalCentered="1" verticalCentered="1"/>
  <pageMargins left="0.5" right="0.5" top="0.5" bottom="0.5" header="0.5" footer="0.5"/>
  <pageSetup scale="70"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63"/>
  <sheetViews>
    <sheetView showGridLines="0" zoomScale="85" zoomScaleNormal="85" workbookViewId="0">
      <selection sqref="A1:IV65536"/>
    </sheetView>
  </sheetViews>
  <sheetFormatPr defaultRowHeight="12.75" x14ac:dyDescent="0.2"/>
  <cols>
    <col min="1" max="1" width="10" style="73" customWidth="1"/>
    <col min="2" max="4" width="9.140625" style="73"/>
    <col min="5" max="5" width="10.28515625" style="73" customWidth="1"/>
    <col min="6" max="8" width="9.140625" style="73"/>
    <col min="9" max="9" width="11.85546875" style="73" customWidth="1"/>
    <col min="10" max="10" width="10.85546875" style="73" customWidth="1"/>
    <col min="11" max="16384" width="9.140625" style="73"/>
  </cols>
  <sheetData>
    <row r="1" spans="1:13" x14ac:dyDescent="0.2">
      <c r="A1" s="108"/>
      <c r="B1" s="107"/>
      <c r="C1" s="107"/>
      <c r="D1" s="107"/>
      <c r="E1" s="107"/>
      <c r="F1" s="107"/>
      <c r="G1" s="107"/>
      <c r="H1" s="107"/>
      <c r="I1" s="107"/>
      <c r="J1" s="106"/>
    </row>
    <row r="2" spans="1:13" x14ac:dyDescent="0.2">
      <c r="A2" s="79" t="s">
        <v>0</v>
      </c>
      <c r="B2" s="216">
        <v>26</v>
      </c>
      <c r="C2" s="78"/>
      <c r="D2" s="78"/>
      <c r="E2" s="78"/>
      <c r="F2" s="78"/>
      <c r="G2" s="78"/>
      <c r="H2" s="128" t="s">
        <v>312</v>
      </c>
      <c r="I2" s="123" t="s">
        <v>210</v>
      </c>
      <c r="J2" s="77"/>
    </row>
    <row r="3" spans="1:13" x14ac:dyDescent="0.2">
      <c r="A3" s="79"/>
      <c r="B3" s="78"/>
      <c r="C3" s="78"/>
      <c r="D3" s="78"/>
      <c r="E3" s="78"/>
      <c r="F3" s="78"/>
      <c r="G3" s="78"/>
      <c r="H3" s="78"/>
      <c r="I3" s="78"/>
      <c r="J3" s="77"/>
    </row>
    <row r="4" spans="1:13" x14ac:dyDescent="0.2">
      <c r="A4" s="79" t="s">
        <v>1</v>
      </c>
      <c r="B4" s="78"/>
      <c r="C4" s="78"/>
      <c r="D4" s="166" t="str">
        <f>+'Check Sheet'!$D$4</f>
        <v>Rabanco LTD G-12</v>
      </c>
      <c r="E4" s="78"/>
      <c r="F4" s="78"/>
      <c r="G4" s="78"/>
      <c r="H4" s="78"/>
      <c r="I4" s="78"/>
      <c r="J4" s="77"/>
    </row>
    <row r="5" spans="1:13" x14ac:dyDescent="0.2">
      <c r="A5" s="76" t="s">
        <v>2</v>
      </c>
      <c r="B5" s="75"/>
      <c r="C5" s="75"/>
      <c r="D5" s="159" t="str">
        <f>+'Check Sheet'!$D$5</f>
        <v xml:space="preserve">Republic Services, Rabanco Companies, Sea Tac Disposal </v>
      </c>
      <c r="E5" s="75"/>
      <c r="F5" s="75"/>
      <c r="G5" s="75"/>
      <c r="H5" s="75"/>
      <c r="I5" s="75"/>
      <c r="J5" s="74"/>
    </row>
    <row r="6" spans="1:13" x14ac:dyDescent="0.2">
      <c r="A6" s="79"/>
      <c r="B6" s="78"/>
      <c r="C6" s="78"/>
      <c r="D6" s="78"/>
      <c r="E6" s="78"/>
      <c r="F6" s="78"/>
      <c r="G6" s="78"/>
      <c r="H6" s="78"/>
      <c r="I6" s="78"/>
      <c r="J6" s="77"/>
      <c r="L6" s="73" t="s">
        <v>251</v>
      </c>
      <c r="M6" s="169" t="e">
        <f>#REF!</f>
        <v>#REF!</v>
      </c>
    </row>
    <row r="7" spans="1:13" x14ac:dyDescent="0.2">
      <c r="A7" s="286" t="s">
        <v>179</v>
      </c>
      <c r="B7" s="287"/>
      <c r="C7" s="287"/>
      <c r="D7" s="287"/>
      <c r="E7" s="287"/>
      <c r="F7" s="287"/>
      <c r="G7" s="287"/>
      <c r="H7" s="287"/>
      <c r="I7" s="287"/>
      <c r="J7" s="288"/>
    </row>
    <row r="8" spans="1:13" x14ac:dyDescent="0.2">
      <c r="A8" s="79"/>
      <c r="B8" s="78"/>
      <c r="C8" s="78"/>
      <c r="D8" s="78"/>
      <c r="E8" s="78"/>
      <c r="F8" s="78"/>
      <c r="G8" s="78"/>
      <c r="H8" s="78"/>
      <c r="I8" s="78"/>
      <c r="J8" s="77"/>
    </row>
    <row r="9" spans="1:13" x14ac:dyDescent="0.2">
      <c r="A9" s="79" t="s">
        <v>79</v>
      </c>
      <c r="B9" s="117" t="s">
        <v>180</v>
      </c>
      <c r="C9" s="78"/>
      <c r="D9" s="78"/>
      <c r="E9" s="78"/>
      <c r="F9" s="78"/>
      <c r="G9" s="78"/>
      <c r="H9" s="78"/>
      <c r="I9" s="78"/>
      <c r="J9" s="77"/>
    </row>
    <row r="10" spans="1:13" x14ac:dyDescent="0.2">
      <c r="A10" s="79"/>
      <c r="B10" s="117" t="s">
        <v>181</v>
      </c>
      <c r="C10" s="78"/>
      <c r="D10" s="78"/>
      <c r="E10" s="78"/>
      <c r="F10" s="78"/>
      <c r="G10" s="78"/>
      <c r="H10" s="78"/>
      <c r="I10" s="78"/>
      <c r="J10" s="77"/>
    </row>
    <row r="11" spans="1:13" x14ac:dyDescent="0.2">
      <c r="A11" s="79"/>
      <c r="B11" s="78" t="s">
        <v>182</v>
      </c>
      <c r="C11" s="78"/>
      <c r="D11" s="78"/>
      <c r="E11" s="78"/>
      <c r="F11" s="78"/>
      <c r="G11" s="78"/>
      <c r="H11" s="78"/>
      <c r="I11" s="78"/>
      <c r="J11" s="77"/>
    </row>
    <row r="12" spans="1:13" x14ac:dyDescent="0.2">
      <c r="A12" s="79"/>
      <c r="B12" s="78"/>
      <c r="C12" s="78"/>
      <c r="D12" s="78"/>
      <c r="E12" s="78"/>
      <c r="F12" s="78"/>
      <c r="G12" s="78"/>
      <c r="H12" s="78"/>
      <c r="I12" s="78"/>
      <c r="J12" s="77"/>
    </row>
    <row r="13" spans="1:13" x14ac:dyDescent="0.2">
      <c r="A13" s="79" t="s">
        <v>83</v>
      </c>
      <c r="B13" s="81" t="s">
        <v>183</v>
      </c>
      <c r="C13" s="103"/>
      <c r="D13" s="78"/>
      <c r="E13" s="103"/>
      <c r="F13" s="103"/>
      <c r="G13" s="78"/>
      <c r="H13" s="103"/>
      <c r="I13" s="103"/>
      <c r="J13" s="77"/>
    </row>
    <row r="14" spans="1:13" x14ac:dyDescent="0.2">
      <c r="A14" s="79"/>
      <c r="B14" s="81" t="s">
        <v>184</v>
      </c>
      <c r="C14" s="103"/>
      <c r="D14" s="78"/>
      <c r="E14" s="103"/>
      <c r="F14" s="103"/>
      <c r="G14" s="78"/>
      <c r="H14" s="103"/>
      <c r="I14" s="103"/>
      <c r="J14" s="77"/>
    </row>
    <row r="15" spans="1:13" x14ac:dyDescent="0.2">
      <c r="A15" s="79"/>
      <c r="B15" s="81" t="s">
        <v>185</v>
      </c>
      <c r="C15" s="78"/>
      <c r="D15" s="78"/>
      <c r="E15" s="78"/>
      <c r="F15" s="78"/>
      <c r="G15" s="78"/>
      <c r="H15" s="78"/>
      <c r="I15" s="78"/>
      <c r="J15" s="77"/>
    </row>
    <row r="16" spans="1:13" x14ac:dyDescent="0.2">
      <c r="A16" s="79"/>
      <c r="B16" s="81" t="s">
        <v>186</v>
      </c>
      <c r="C16" s="78"/>
      <c r="D16" s="78"/>
      <c r="E16" s="78"/>
      <c r="F16" s="78"/>
      <c r="G16" s="78"/>
      <c r="H16" s="78"/>
      <c r="I16" s="78"/>
      <c r="J16" s="77"/>
    </row>
    <row r="17" spans="1:10" x14ac:dyDescent="0.2">
      <c r="A17" s="79"/>
      <c r="B17" s="81"/>
      <c r="C17" s="78"/>
      <c r="D17" s="78"/>
      <c r="E17" s="78"/>
      <c r="F17" s="78"/>
      <c r="G17" s="78"/>
      <c r="H17" s="78"/>
      <c r="I17" s="78"/>
      <c r="J17" s="77"/>
    </row>
    <row r="18" spans="1:10" x14ac:dyDescent="0.2">
      <c r="A18" s="87" t="s">
        <v>108</v>
      </c>
      <c r="B18" s="84" t="s">
        <v>187</v>
      </c>
      <c r="C18" s="83"/>
      <c r="D18" s="83"/>
      <c r="E18" s="83"/>
      <c r="F18" s="83"/>
      <c r="G18" s="83"/>
      <c r="H18" s="83"/>
      <c r="I18" s="83"/>
      <c r="J18" s="86"/>
    </row>
    <row r="19" spans="1:10" x14ac:dyDescent="0.2">
      <c r="A19" s="79"/>
      <c r="B19" s="81" t="s">
        <v>188</v>
      </c>
      <c r="C19" s="78"/>
      <c r="D19" s="78"/>
      <c r="E19" s="78"/>
      <c r="F19" s="78"/>
      <c r="G19" s="78"/>
      <c r="H19" s="78"/>
      <c r="I19" s="78"/>
      <c r="J19" s="77"/>
    </row>
    <row r="20" spans="1:10" x14ac:dyDescent="0.2">
      <c r="A20" s="79"/>
      <c r="B20" s="81"/>
      <c r="C20" s="78"/>
      <c r="D20" s="78"/>
      <c r="E20" s="78"/>
      <c r="F20" s="78"/>
      <c r="G20" s="78"/>
      <c r="H20" s="78"/>
      <c r="I20" s="78"/>
      <c r="J20" s="77"/>
    </row>
    <row r="21" spans="1:10" x14ac:dyDescent="0.2">
      <c r="A21" s="79"/>
      <c r="B21" s="81"/>
      <c r="C21" s="108"/>
      <c r="D21" s="106"/>
      <c r="E21" s="289" t="s">
        <v>85</v>
      </c>
      <c r="F21" s="290"/>
      <c r="G21" s="78"/>
      <c r="H21" s="78"/>
      <c r="I21" s="78"/>
      <c r="J21" s="77"/>
    </row>
    <row r="22" spans="1:10" x14ac:dyDescent="0.2">
      <c r="A22" s="79"/>
      <c r="B22" s="81"/>
      <c r="C22" s="291" t="s">
        <v>86</v>
      </c>
      <c r="D22" s="292"/>
      <c r="E22" s="291" t="s">
        <v>189</v>
      </c>
      <c r="F22" s="292"/>
      <c r="G22" s="78"/>
      <c r="H22" s="78"/>
      <c r="I22" s="78"/>
      <c r="J22" s="77"/>
    </row>
    <row r="23" spans="1:10" x14ac:dyDescent="0.2">
      <c r="A23" s="79"/>
      <c r="B23" s="81"/>
      <c r="C23" s="112" t="s">
        <v>102</v>
      </c>
      <c r="D23" s="90"/>
      <c r="E23" s="145" t="str">
        <f>+'Item 100, page 2'!$E$23</f>
        <v>$3.83 (A)</v>
      </c>
      <c r="F23" s="90"/>
      <c r="G23" s="78"/>
      <c r="H23" s="78"/>
      <c r="I23" s="78"/>
      <c r="J23" s="77"/>
    </row>
    <row r="24" spans="1:10" x14ac:dyDescent="0.2">
      <c r="A24" s="79"/>
      <c r="B24" s="78"/>
      <c r="C24" s="112" t="s">
        <v>105</v>
      </c>
      <c r="D24" s="90"/>
      <c r="E24" s="110"/>
      <c r="F24" s="90"/>
      <c r="G24" s="78"/>
      <c r="H24" s="78"/>
      <c r="I24" s="78"/>
      <c r="J24" s="77"/>
    </row>
    <row r="25" spans="1:10" x14ac:dyDescent="0.2">
      <c r="A25" s="79"/>
      <c r="B25" s="78"/>
      <c r="C25" s="112" t="s">
        <v>190</v>
      </c>
      <c r="D25" s="90"/>
      <c r="E25" s="110"/>
      <c r="F25" s="90"/>
      <c r="G25" s="78"/>
      <c r="H25" s="78"/>
      <c r="I25" s="78"/>
      <c r="J25" s="77"/>
    </row>
    <row r="26" spans="1:10" x14ac:dyDescent="0.2">
      <c r="A26" s="79"/>
      <c r="B26" s="78"/>
      <c r="C26" s="112" t="s">
        <v>107</v>
      </c>
      <c r="D26" s="90"/>
      <c r="E26" s="110"/>
      <c r="F26" s="90"/>
      <c r="G26" s="78"/>
      <c r="H26" s="78"/>
      <c r="I26" s="78"/>
      <c r="J26" s="77"/>
    </row>
    <row r="27" spans="1:10" x14ac:dyDescent="0.2">
      <c r="A27" s="79"/>
      <c r="B27" s="78"/>
      <c r="C27" s="112" t="s">
        <v>103</v>
      </c>
      <c r="D27" s="90"/>
      <c r="E27" s="110"/>
      <c r="F27" s="90"/>
      <c r="G27" s="78"/>
      <c r="H27" s="78"/>
      <c r="I27" s="78"/>
      <c r="J27" s="77"/>
    </row>
    <row r="28" spans="1:10" x14ac:dyDescent="0.2">
      <c r="A28" s="79"/>
      <c r="B28" s="78"/>
      <c r="C28" s="112" t="s">
        <v>191</v>
      </c>
      <c r="D28" s="90"/>
      <c r="E28" s="145" t="str">
        <f>+'Item 100, page 2'!$E$23</f>
        <v>$3.83 (A)</v>
      </c>
      <c r="F28" s="90"/>
      <c r="G28" s="78"/>
      <c r="H28" s="78"/>
      <c r="I28" s="78"/>
      <c r="J28" s="77"/>
    </row>
    <row r="29" spans="1:10" x14ac:dyDescent="0.2">
      <c r="A29" s="79"/>
      <c r="B29" s="78"/>
      <c r="C29" s="112"/>
      <c r="D29" s="90"/>
      <c r="E29" s="112"/>
      <c r="F29" s="90"/>
      <c r="G29" s="78"/>
      <c r="H29" s="78"/>
      <c r="I29" s="78"/>
      <c r="J29" s="77"/>
    </row>
    <row r="30" spans="1:10" x14ac:dyDescent="0.2">
      <c r="A30" s="79"/>
      <c r="B30" s="78"/>
      <c r="C30" s="112"/>
      <c r="D30" s="90"/>
      <c r="E30" s="112"/>
      <c r="F30" s="90"/>
      <c r="G30" s="78"/>
      <c r="H30" s="78"/>
      <c r="I30" s="78"/>
      <c r="J30" s="77"/>
    </row>
    <row r="31" spans="1:10" x14ac:dyDescent="0.2">
      <c r="A31" s="111"/>
      <c r="B31" s="83"/>
      <c r="C31" s="83"/>
      <c r="D31" s="83"/>
      <c r="E31" s="83"/>
      <c r="F31" s="83"/>
      <c r="G31" s="83"/>
      <c r="H31" s="83"/>
      <c r="I31" s="83"/>
      <c r="J31" s="86"/>
    </row>
    <row r="32" spans="1:10" x14ac:dyDescent="0.2">
      <c r="A32" s="79" t="s">
        <v>112</v>
      </c>
      <c r="B32" s="81" t="s">
        <v>109</v>
      </c>
      <c r="C32" s="78"/>
      <c r="D32" s="78"/>
      <c r="E32" s="78"/>
      <c r="F32" s="78"/>
      <c r="G32" s="78"/>
      <c r="H32" s="78"/>
      <c r="I32" s="78"/>
      <c r="J32" s="77"/>
    </row>
    <row r="33" spans="1:12" x14ac:dyDescent="0.2">
      <c r="A33" s="104"/>
      <c r="B33" s="81" t="s">
        <v>192</v>
      </c>
      <c r="C33" s="78"/>
      <c r="D33" s="78"/>
      <c r="E33" s="78"/>
      <c r="F33" s="78"/>
      <c r="G33" s="78"/>
      <c r="H33" s="78"/>
      <c r="I33" s="78"/>
      <c r="J33" s="77"/>
    </row>
    <row r="34" spans="1:12" x14ac:dyDescent="0.2">
      <c r="A34" s="79"/>
      <c r="B34" s="81" t="s">
        <v>110</v>
      </c>
      <c r="C34" s="78"/>
      <c r="D34" s="78"/>
      <c r="E34" s="78"/>
      <c r="F34" s="78"/>
      <c r="G34" s="78"/>
      <c r="H34" s="78"/>
      <c r="I34" s="78"/>
      <c r="J34" s="77"/>
    </row>
    <row r="35" spans="1:12" x14ac:dyDescent="0.2">
      <c r="A35" s="79"/>
      <c r="B35" s="81" t="s">
        <v>111</v>
      </c>
      <c r="C35" s="78"/>
      <c r="D35" s="78"/>
      <c r="E35" s="78"/>
      <c r="F35" s="78"/>
      <c r="G35" s="78"/>
      <c r="H35" s="78"/>
      <c r="I35" s="78"/>
      <c r="J35" s="77"/>
    </row>
    <row r="36" spans="1:12" x14ac:dyDescent="0.2">
      <c r="A36" s="79"/>
      <c r="B36" s="81"/>
      <c r="C36" s="78"/>
      <c r="D36" s="78"/>
      <c r="E36" s="78"/>
      <c r="F36" s="78"/>
      <c r="G36" s="78"/>
      <c r="H36" s="78"/>
      <c r="I36" s="78"/>
      <c r="J36" s="77"/>
    </row>
    <row r="37" spans="1:12" x14ac:dyDescent="0.2">
      <c r="A37" s="143" t="str">
        <f>+'Item 100, page 2'!A37</f>
        <v>Note 8:</v>
      </c>
      <c r="B37" s="144" t="str">
        <f>+'Item 100, page 2'!B37</f>
        <v xml:space="preserve">In addition to Bear Proof cart rental fees in previous page, a rate of </v>
      </c>
      <c r="C37" s="78"/>
      <c r="D37" s="78"/>
      <c r="E37" s="78"/>
      <c r="F37" s="78"/>
      <c r="G37" s="78"/>
      <c r="H37" s="145" t="str">
        <f>+'Item 100, page 2'!H37</f>
        <v xml:space="preserve">$3.33 </v>
      </c>
      <c r="I37" s="146" t="str">
        <f>+'Item 100, page 2'!I37</f>
        <v>will be added per</v>
      </c>
      <c r="J37" s="77"/>
      <c r="K37" s="224" t="s">
        <v>326</v>
      </c>
      <c r="L37" s="224"/>
    </row>
    <row r="38" spans="1:12" x14ac:dyDescent="0.2">
      <c r="A38" s="79"/>
      <c r="B38" s="144" t="str">
        <f>+'Item 100, page 2'!B38</f>
        <v xml:space="preserve">month for an unlocking charge. Should a customer supply their own bear cart this fee still applies </v>
      </c>
      <c r="C38" s="78"/>
      <c r="D38" s="78"/>
      <c r="E38" s="78"/>
      <c r="F38" s="78"/>
      <c r="G38" s="78"/>
      <c r="H38" s="78"/>
      <c r="I38" s="78"/>
      <c r="J38" s="77"/>
    </row>
    <row r="39" spans="1:12" x14ac:dyDescent="0.2">
      <c r="A39" s="79"/>
      <c r="B39" s="144" t="str">
        <f>+'Item 100, page 2'!B39</f>
        <v>and customer owned cans are subject to a size maximum equivalent to a 32 gallon toter as that is</v>
      </c>
      <c r="C39" s="78"/>
      <c r="D39" s="78"/>
      <c r="E39" s="78"/>
      <c r="F39" s="78"/>
      <c r="G39" s="78"/>
      <c r="H39" s="78"/>
      <c r="I39" s="78"/>
      <c r="J39" s="77"/>
    </row>
    <row r="40" spans="1:12" x14ac:dyDescent="0.2">
      <c r="A40" s="79"/>
      <c r="B40" s="144" t="str">
        <f>+'Item 100, page 2'!B40</f>
        <v>the largest size that can be safely manually tipped.</v>
      </c>
      <c r="C40" s="78"/>
      <c r="D40" s="78"/>
      <c r="E40" s="78"/>
      <c r="F40" s="78"/>
      <c r="G40" s="78"/>
      <c r="H40" s="78"/>
      <c r="I40" s="78"/>
      <c r="J40" s="77"/>
    </row>
    <row r="41" spans="1:12" x14ac:dyDescent="0.2">
      <c r="A41" s="79"/>
      <c r="B41" s="78"/>
      <c r="C41" s="78"/>
      <c r="D41" s="78"/>
      <c r="E41" s="78"/>
      <c r="F41" s="78"/>
      <c r="G41" s="78"/>
      <c r="H41" s="78"/>
      <c r="I41" s="78"/>
      <c r="J41" s="77"/>
    </row>
    <row r="42" spans="1:12" x14ac:dyDescent="0.2">
      <c r="A42" s="79"/>
      <c r="B42" s="78"/>
      <c r="C42" s="78"/>
      <c r="D42" s="78"/>
      <c r="E42" s="78"/>
      <c r="F42" s="78"/>
      <c r="G42" s="78"/>
      <c r="H42" s="78"/>
      <c r="I42" s="78"/>
      <c r="J42" s="77"/>
    </row>
    <row r="43" spans="1:12" x14ac:dyDescent="0.2">
      <c r="A43" s="79"/>
      <c r="B43" s="78"/>
      <c r="C43" s="78"/>
      <c r="D43" s="83"/>
      <c r="E43" s="83"/>
      <c r="F43" s="83"/>
      <c r="G43" s="83"/>
      <c r="H43" s="78"/>
      <c r="I43" s="78"/>
      <c r="J43" s="77"/>
    </row>
    <row r="44" spans="1:12" x14ac:dyDescent="0.2">
      <c r="A44" s="79"/>
      <c r="B44" s="78"/>
      <c r="C44" s="78"/>
      <c r="D44" s="78"/>
      <c r="E44" s="78"/>
      <c r="F44" s="78"/>
      <c r="G44" s="78"/>
      <c r="H44" s="78"/>
      <c r="I44" s="78"/>
      <c r="J44" s="77"/>
    </row>
    <row r="45" spans="1:12" x14ac:dyDescent="0.2">
      <c r="A45" s="79"/>
      <c r="B45" s="78"/>
      <c r="C45" s="78"/>
      <c r="D45" s="78"/>
      <c r="E45" s="78"/>
      <c r="F45" s="78"/>
      <c r="G45" s="78"/>
      <c r="H45" s="78"/>
      <c r="I45" s="78"/>
      <c r="J45" s="77"/>
    </row>
    <row r="46" spans="1:12" x14ac:dyDescent="0.2">
      <c r="A46" s="79"/>
      <c r="B46" s="78"/>
      <c r="C46" s="78"/>
      <c r="D46" s="78"/>
      <c r="E46" s="78"/>
      <c r="F46" s="78"/>
      <c r="G46" s="78"/>
      <c r="H46" s="78"/>
      <c r="I46" s="78"/>
      <c r="J46" s="77"/>
    </row>
    <row r="47" spans="1:12" x14ac:dyDescent="0.2">
      <c r="A47" s="79"/>
      <c r="B47" s="78"/>
      <c r="C47" s="78"/>
      <c r="D47" s="78"/>
      <c r="E47" s="78"/>
      <c r="F47" s="78"/>
      <c r="G47" s="78"/>
      <c r="H47" s="78"/>
      <c r="I47" s="78"/>
      <c r="J47" s="77"/>
    </row>
    <row r="48" spans="1:12" x14ac:dyDescent="0.2">
      <c r="A48" s="79"/>
      <c r="B48" s="78"/>
      <c r="C48" s="78"/>
      <c r="D48" s="78"/>
      <c r="E48" s="78"/>
      <c r="F48" s="78"/>
      <c r="G48" s="78"/>
      <c r="H48" s="78"/>
      <c r="I48" s="78"/>
      <c r="J48" s="77"/>
    </row>
    <row r="49" spans="1:10" x14ac:dyDescent="0.2">
      <c r="A49" s="79"/>
      <c r="B49" s="78"/>
      <c r="C49" s="78"/>
      <c r="D49" s="78"/>
      <c r="E49" s="78"/>
      <c r="F49" s="78"/>
      <c r="G49" s="78"/>
      <c r="H49" s="78"/>
      <c r="I49" s="78"/>
      <c r="J49" s="77"/>
    </row>
    <row r="50" spans="1:10" x14ac:dyDescent="0.2">
      <c r="A50" s="79"/>
      <c r="B50" s="78"/>
      <c r="C50" s="78"/>
      <c r="D50" s="78"/>
      <c r="E50" s="78"/>
      <c r="F50" s="78"/>
      <c r="G50" s="78"/>
      <c r="H50" s="78"/>
      <c r="I50" s="78"/>
      <c r="J50" s="77"/>
    </row>
    <row r="51" spans="1:10" x14ac:dyDescent="0.2">
      <c r="A51" s="76"/>
      <c r="B51" s="75"/>
      <c r="C51" s="75"/>
      <c r="D51" s="75"/>
      <c r="E51" s="75"/>
      <c r="F51" s="75"/>
      <c r="G51" s="75"/>
      <c r="H51" s="75"/>
      <c r="I51" s="75"/>
      <c r="J51" s="74"/>
    </row>
    <row r="52" spans="1:10" x14ac:dyDescent="0.2">
      <c r="A52" s="23" t="s">
        <v>95</v>
      </c>
      <c r="B52" s="124" t="str">
        <f>+'Check Sheet'!$B$52</f>
        <v>Rick Waldren, Division Controller</v>
      </c>
      <c r="C52" s="1"/>
      <c r="D52" s="78"/>
      <c r="E52" s="78"/>
      <c r="F52" s="78"/>
      <c r="G52" s="78"/>
      <c r="H52" s="78"/>
      <c r="I52" s="78"/>
      <c r="J52" s="77"/>
    </row>
    <row r="53" spans="1:10" x14ac:dyDescent="0.2">
      <c r="A53" s="23"/>
      <c r="B53" s="1"/>
      <c r="C53" s="1"/>
      <c r="D53" s="78"/>
      <c r="E53" s="78"/>
      <c r="F53" s="78"/>
      <c r="G53" s="78"/>
      <c r="H53" s="78"/>
      <c r="I53" s="78"/>
      <c r="J53" s="77"/>
    </row>
    <row r="54" spans="1:10" x14ac:dyDescent="0.2">
      <c r="A54" s="26" t="s">
        <v>96</v>
      </c>
      <c r="B54" s="342">
        <f>+'Check Sheet'!$B$54</f>
        <v>42689</v>
      </c>
      <c r="C54" s="342">
        <f>+'Check Sheet'!C53</f>
        <v>0</v>
      </c>
      <c r="D54" s="75"/>
      <c r="E54" s="75"/>
      <c r="F54" s="75"/>
      <c r="H54" s="68" t="s">
        <v>134</v>
      </c>
      <c r="I54" s="343">
        <f>+'Check Sheet'!$I$54</f>
        <v>42736</v>
      </c>
      <c r="J54" s="344">
        <f>+'Check Sheet'!I53</f>
        <v>0</v>
      </c>
    </row>
    <row r="55" spans="1:10" x14ac:dyDescent="0.2">
      <c r="A55" s="283" t="s">
        <v>17</v>
      </c>
      <c r="B55" s="284"/>
      <c r="C55" s="284"/>
      <c r="D55" s="284"/>
      <c r="E55" s="284"/>
      <c r="F55" s="284"/>
      <c r="G55" s="284"/>
      <c r="H55" s="284"/>
      <c r="I55" s="284"/>
      <c r="J55" s="285"/>
    </row>
    <row r="56" spans="1:10" x14ac:dyDescent="0.2">
      <c r="A56" s="79"/>
      <c r="B56" s="78"/>
      <c r="C56" s="78"/>
      <c r="D56" s="78"/>
      <c r="E56" s="78"/>
      <c r="F56" s="78"/>
      <c r="G56" s="78"/>
      <c r="H56" s="78"/>
      <c r="I56" s="78"/>
      <c r="J56" s="77"/>
    </row>
    <row r="57" spans="1:10" x14ac:dyDescent="0.2">
      <c r="A57" s="79" t="s">
        <v>18</v>
      </c>
      <c r="B57" s="78"/>
      <c r="C57" s="78"/>
      <c r="D57" s="78"/>
      <c r="E57" s="78"/>
      <c r="F57" s="78"/>
      <c r="G57" s="78"/>
      <c r="H57" s="78"/>
      <c r="I57" s="78"/>
      <c r="J57" s="77"/>
    </row>
    <row r="58" spans="1:10" x14ac:dyDescent="0.2">
      <c r="A58" s="76"/>
      <c r="B58" s="75"/>
      <c r="C58" s="75"/>
      <c r="D58" s="75"/>
      <c r="E58" s="75"/>
      <c r="F58" s="75"/>
      <c r="G58" s="75"/>
      <c r="H58" s="75"/>
      <c r="I58" s="75"/>
      <c r="J58" s="74"/>
    </row>
    <row r="63" spans="1:10" ht="12" customHeight="1" x14ac:dyDescent="0.2"/>
  </sheetData>
  <mergeCells count="7">
    <mergeCell ref="A55:J55"/>
    <mergeCell ref="A7:J7"/>
    <mergeCell ref="E21:F21"/>
    <mergeCell ref="C22:D22"/>
    <mergeCell ref="E22:F22"/>
    <mergeCell ref="B54:C54"/>
    <mergeCell ref="I54:J54"/>
  </mergeCells>
  <printOptions horizontalCentered="1" verticalCentered="1"/>
  <pageMargins left="0.5" right="0.5" top="0.5" bottom="0.5" header="0.5" footer="0.5"/>
  <pageSetup scale="77"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63"/>
  <sheetViews>
    <sheetView showGridLines="0" zoomScale="85" zoomScaleNormal="85" workbookViewId="0">
      <selection sqref="A1:IV65536"/>
    </sheetView>
  </sheetViews>
  <sheetFormatPr defaultRowHeight="12.75" x14ac:dyDescent="0.2"/>
  <cols>
    <col min="1" max="1" width="10" style="73" customWidth="1"/>
    <col min="2" max="4" width="9.140625" style="73"/>
    <col min="5" max="5" width="10.28515625" style="73" customWidth="1"/>
    <col min="6" max="8" width="9.140625" style="73"/>
    <col min="9" max="9" width="11.85546875" style="73" customWidth="1"/>
    <col min="10" max="10" width="10.85546875" style="73" customWidth="1"/>
    <col min="11" max="16384" width="9.140625" style="73"/>
  </cols>
  <sheetData>
    <row r="1" spans="1:13" x14ac:dyDescent="0.2">
      <c r="A1" s="108"/>
      <c r="B1" s="107"/>
      <c r="C1" s="107"/>
      <c r="D1" s="107"/>
      <c r="E1" s="107"/>
      <c r="F1" s="107"/>
      <c r="G1" s="107"/>
      <c r="H1" s="107"/>
      <c r="I1" s="107"/>
      <c r="J1" s="106"/>
    </row>
    <row r="2" spans="1:13" x14ac:dyDescent="0.2">
      <c r="A2" s="79" t="s">
        <v>0</v>
      </c>
      <c r="B2" s="105">
        <v>11</v>
      </c>
      <c r="C2" s="78"/>
      <c r="D2" s="78"/>
      <c r="E2" s="78"/>
      <c r="F2" s="78"/>
      <c r="G2" s="78"/>
      <c r="H2" s="128" t="s">
        <v>223</v>
      </c>
      <c r="I2" s="123" t="s">
        <v>230</v>
      </c>
      <c r="J2" s="77"/>
    </row>
    <row r="3" spans="1:13" x14ac:dyDescent="0.2">
      <c r="A3" s="79"/>
      <c r="B3" s="78"/>
      <c r="C3" s="78"/>
      <c r="D3" s="78"/>
      <c r="E3" s="78"/>
      <c r="F3" s="78"/>
      <c r="G3" s="78"/>
      <c r="H3" s="78"/>
      <c r="I3" s="78"/>
      <c r="J3" s="77"/>
    </row>
    <row r="4" spans="1:13" x14ac:dyDescent="0.2">
      <c r="A4" s="79" t="s">
        <v>1</v>
      </c>
      <c r="B4" s="78"/>
      <c r="C4" s="78"/>
      <c r="D4" s="166" t="str">
        <f>+'Check Sheet'!$D$4</f>
        <v>Rabanco LTD G-12</v>
      </c>
      <c r="E4" s="78"/>
      <c r="F4" s="78"/>
      <c r="G4" s="78"/>
      <c r="H4" s="78"/>
      <c r="I4" s="78"/>
      <c r="J4" s="77"/>
    </row>
    <row r="5" spans="1:13" x14ac:dyDescent="0.2">
      <c r="A5" s="76" t="s">
        <v>2</v>
      </c>
      <c r="B5" s="75"/>
      <c r="C5" s="75"/>
      <c r="D5" s="159" t="str">
        <f>+'Check Sheet'!$D$5</f>
        <v xml:space="preserve">Republic Services, Rabanco Companies, Sea Tac Disposal </v>
      </c>
      <c r="E5" s="75"/>
      <c r="F5" s="75"/>
      <c r="G5" s="75"/>
      <c r="H5" s="75"/>
      <c r="I5" s="75"/>
      <c r="J5" s="74"/>
    </row>
    <row r="6" spans="1:13" x14ac:dyDescent="0.2">
      <c r="A6" s="79"/>
      <c r="B6" s="78"/>
      <c r="C6" s="78"/>
      <c r="D6" s="78"/>
      <c r="E6" s="78"/>
      <c r="F6" s="78"/>
      <c r="G6" s="78"/>
      <c r="H6" s="78"/>
      <c r="I6" s="78"/>
      <c r="J6" s="77"/>
      <c r="L6" s="73" t="s">
        <v>251</v>
      </c>
      <c r="M6" s="169"/>
    </row>
    <row r="7" spans="1:13" x14ac:dyDescent="0.2">
      <c r="A7" s="286" t="s">
        <v>179</v>
      </c>
      <c r="B7" s="287"/>
      <c r="C7" s="287"/>
      <c r="D7" s="287"/>
      <c r="E7" s="287"/>
      <c r="F7" s="287"/>
      <c r="G7" s="287"/>
      <c r="H7" s="287"/>
      <c r="I7" s="287"/>
      <c r="J7" s="288"/>
    </row>
    <row r="8" spans="1:13" x14ac:dyDescent="0.2">
      <c r="A8" s="79"/>
      <c r="B8" s="78"/>
      <c r="C8" s="78"/>
      <c r="D8" s="78"/>
      <c r="E8" s="78"/>
      <c r="F8" s="78"/>
      <c r="G8" s="78"/>
      <c r="H8" s="78"/>
      <c r="I8" s="78"/>
      <c r="J8" s="77"/>
    </row>
    <row r="9" spans="1:13" x14ac:dyDescent="0.2">
      <c r="A9" s="79"/>
      <c r="B9" s="117"/>
      <c r="C9" s="78"/>
      <c r="D9" s="78"/>
      <c r="E9" s="78"/>
      <c r="F9" s="78"/>
      <c r="G9" s="78"/>
      <c r="H9" s="78"/>
      <c r="I9" s="78"/>
      <c r="J9" s="77"/>
    </row>
    <row r="10" spans="1:13" x14ac:dyDescent="0.2">
      <c r="A10" s="79"/>
      <c r="B10" s="117"/>
      <c r="C10" s="78"/>
      <c r="D10" s="78"/>
      <c r="E10" s="78"/>
      <c r="F10" s="78"/>
      <c r="G10" s="78"/>
      <c r="H10" s="78"/>
      <c r="I10" s="78"/>
      <c r="J10" s="77"/>
    </row>
    <row r="11" spans="1:13" x14ac:dyDescent="0.2">
      <c r="A11" s="149"/>
      <c r="B11" s="346" t="s">
        <v>242</v>
      </c>
      <c r="C11" s="346"/>
      <c r="D11" s="346"/>
      <c r="E11" s="346"/>
      <c r="F11" s="346"/>
      <c r="G11" s="346"/>
      <c r="H11" s="346"/>
      <c r="I11" s="346"/>
      <c r="J11" s="150"/>
    </row>
    <row r="12" spans="1:13" x14ac:dyDescent="0.2">
      <c r="A12" s="149"/>
      <c r="B12" s="346"/>
      <c r="C12" s="346"/>
      <c r="D12" s="346"/>
      <c r="E12" s="346"/>
      <c r="F12" s="346"/>
      <c r="G12" s="346"/>
      <c r="H12" s="346"/>
      <c r="I12" s="346"/>
      <c r="J12" s="150"/>
    </row>
    <row r="13" spans="1:13" x14ac:dyDescent="0.2">
      <c r="A13" s="149"/>
      <c r="B13" s="346"/>
      <c r="C13" s="346"/>
      <c r="D13" s="346"/>
      <c r="E13" s="346"/>
      <c r="F13" s="346"/>
      <c r="G13" s="346"/>
      <c r="H13" s="346"/>
      <c r="I13" s="346"/>
      <c r="J13" s="150"/>
    </row>
    <row r="14" spans="1:13" x14ac:dyDescent="0.2">
      <c r="A14" s="79"/>
      <c r="B14" s="346"/>
      <c r="C14" s="346"/>
      <c r="D14" s="346"/>
      <c r="E14" s="346"/>
      <c r="F14" s="346"/>
      <c r="G14" s="346"/>
      <c r="H14" s="346"/>
      <c r="I14" s="346"/>
      <c r="J14" s="77"/>
    </row>
    <row r="15" spans="1:13" x14ac:dyDescent="0.2">
      <c r="A15" s="79"/>
      <c r="B15" s="81"/>
      <c r="C15" s="78"/>
      <c r="D15" s="78"/>
      <c r="E15" s="78"/>
      <c r="F15" s="78"/>
      <c r="G15" s="78"/>
      <c r="H15" s="78"/>
      <c r="I15" s="78"/>
      <c r="J15" s="77"/>
    </row>
    <row r="16" spans="1:13" x14ac:dyDescent="0.2">
      <c r="A16" s="79"/>
      <c r="B16" s="346" t="s">
        <v>231</v>
      </c>
      <c r="C16" s="346"/>
      <c r="D16" s="346"/>
      <c r="E16" s="346"/>
      <c r="F16" s="346"/>
      <c r="G16" s="346"/>
      <c r="H16" s="346"/>
      <c r="I16" s="346"/>
      <c r="J16" s="77"/>
    </row>
    <row r="17" spans="1:12" x14ac:dyDescent="0.2">
      <c r="A17" s="79"/>
      <c r="B17" s="346"/>
      <c r="C17" s="346"/>
      <c r="D17" s="346"/>
      <c r="E17" s="346"/>
      <c r="F17" s="346"/>
      <c r="G17" s="346"/>
      <c r="H17" s="346"/>
      <c r="I17" s="346"/>
      <c r="J17" s="77"/>
    </row>
    <row r="18" spans="1:12" x14ac:dyDescent="0.2">
      <c r="A18" s="87"/>
      <c r="B18" s="346"/>
      <c r="C18" s="346"/>
      <c r="D18" s="346"/>
      <c r="E18" s="346"/>
      <c r="F18" s="346"/>
      <c r="G18" s="346"/>
      <c r="H18" s="346"/>
      <c r="I18" s="346"/>
      <c r="J18" s="86"/>
    </row>
    <row r="19" spans="1:12" x14ac:dyDescent="0.2">
      <c r="A19" s="79"/>
      <c r="B19" s="346"/>
      <c r="C19" s="346"/>
      <c r="D19" s="346"/>
      <c r="E19" s="346"/>
      <c r="F19" s="346"/>
      <c r="G19" s="346"/>
      <c r="H19" s="346"/>
      <c r="I19" s="346"/>
      <c r="J19" s="77"/>
    </row>
    <row r="20" spans="1:12" x14ac:dyDescent="0.2">
      <c r="A20" s="79"/>
      <c r="B20" s="346"/>
      <c r="C20" s="346"/>
      <c r="D20" s="346"/>
      <c r="E20" s="346"/>
      <c r="F20" s="346"/>
      <c r="G20" s="346"/>
      <c r="H20" s="346"/>
      <c r="I20" s="346"/>
      <c r="J20" s="77"/>
    </row>
    <row r="21" spans="1:12" x14ac:dyDescent="0.2">
      <c r="A21" s="79"/>
      <c r="B21" s="346"/>
      <c r="C21" s="346"/>
      <c r="D21" s="346"/>
      <c r="E21" s="346"/>
      <c r="F21" s="346"/>
      <c r="G21" s="346"/>
      <c r="H21" s="346"/>
      <c r="I21" s="346"/>
      <c r="J21" s="77"/>
    </row>
    <row r="22" spans="1:12" x14ac:dyDescent="0.2">
      <c r="A22" s="79"/>
      <c r="B22" s="346"/>
      <c r="C22" s="346"/>
      <c r="D22" s="346"/>
      <c r="E22" s="346"/>
      <c r="F22" s="346"/>
      <c r="G22" s="346"/>
      <c r="H22" s="346"/>
      <c r="I22" s="346"/>
      <c r="J22" s="77"/>
    </row>
    <row r="23" spans="1:12" x14ac:dyDescent="0.2">
      <c r="A23" s="79"/>
      <c r="B23" s="346"/>
      <c r="C23" s="346"/>
      <c r="D23" s="346"/>
      <c r="E23" s="346"/>
      <c r="F23" s="346"/>
      <c r="G23" s="346"/>
      <c r="H23" s="346"/>
      <c r="I23" s="346"/>
      <c r="J23" s="77"/>
    </row>
    <row r="24" spans="1:12" x14ac:dyDescent="0.2">
      <c r="A24" s="79"/>
      <c r="B24" s="346"/>
      <c r="C24" s="346"/>
      <c r="D24" s="346"/>
      <c r="E24" s="346"/>
      <c r="F24" s="346"/>
      <c r="G24" s="346"/>
      <c r="H24" s="346"/>
      <c r="I24" s="346"/>
      <c r="J24" s="77"/>
    </row>
    <row r="25" spans="1:12" x14ac:dyDescent="0.2">
      <c r="A25" s="79"/>
      <c r="B25" s="346"/>
      <c r="C25" s="346"/>
      <c r="D25" s="346"/>
      <c r="E25" s="346"/>
      <c r="F25" s="346"/>
      <c r="G25" s="346"/>
      <c r="H25" s="346"/>
      <c r="I25" s="346"/>
      <c r="J25" s="77"/>
    </row>
    <row r="26" spans="1:12" x14ac:dyDescent="0.2">
      <c r="A26" s="79"/>
      <c r="B26" s="346"/>
      <c r="C26" s="346"/>
      <c r="D26" s="346"/>
      <c r="E26" s="346"/>
      <c r="F26" s="346"/>
      <c r="G26" s="346"/>
      <c r="H26" s="346"/>
      <c r="I26" s="346"/>
      <c r="J26" s="77"/>
      <c r="K26" s="224" t="s">
        <v>327</v>
      </c>
      <c r="L26" s="224"/>
    </row>
    <row r="27" spans="1:12" x14ac:dyDescent="0.2">
      <c r="A27" s="79"/>
      <c r="B27" s="346"/>
      <c r="C27" s="346"/>
      <c r="D27" s="346"/>
      <c r="E27" s="346"/>
      <c r="F27" s="346"/>
      <c r="G27" s="346"/>
      <c r="H27" s="346"/>
      <c r="I27" s="346"/>
      <c r="J27" s="77"/>
    </row>
    <row r="28" spans="1:12" x14ac:dyDescent="0.2">
      <c r="A28" s="79"/>
      <c r="B28" s="346"/>
      <c r="C28" s="346"/>
      <c r="D28" s="346"/>
      <c r="E28" s="346"/>
      <c r="F28" s="346"/>
      <c r="G28" s="346"/>
      <c r="H28" s="346"/>
      <c r="I28" s="346"/>
      <c r="J28" s="77"/>
    </row>
    <row r="29" spans="1:12" x14ac:dyDescent="0.2">
      <c r="A29" s="79"/>
      <c r="B29" s="346"/>
      <c r="C29" s="346"/>
      <c r="D29" s="346"/>
      <c r="E29" s="346"/>
      <c r="F29" s="346"/>
      <c r="G29" s="346"/>
      <c r="H29" s="346"/>
      <c r="I29" s="346"/>
      <c r="J29" s="77"/>
    </row>
    <row r="30" spans="1:12" x14ac:dyDescent="0.2">
      <c r="A30" s="79"/>
      <c r="B30" s="347" t="s">
        <v>225</v>
      </c>
      <c r="C30" s="347"/>
      <c r="D30" s="347"/>
      <c r="E30" s="347"/>
      <c r="F30" s="347"/>
      <c r="G30" s="347"/>
      <c r="H30" s="347"/>
      <c r="I30" s="347"/>
      <c r="J30" s="77"/>
    </row>
    <row r="31" spans="1:12" ht="12.75" customHeight="1" x14ac:dyDescent="0.2">
      <c r="A31" s="111"/>
      <c r="J31" s="86"/>
    </row>
    <row r="32" spans="1:12" x14ac:dyDescent="0.2">
      <c r="A32" s="79"/>
      <c r="B32" s="346" t="s">
        <v>224</v>
      </c>
      <c r="C32" s="346"/>
      <c r="D32" s="346"/>
      <c r="E32" s="346"/>
      <c r="F32" s="346"/>
      <c r="G32" s="346"/>
      <c r="H32" s="346"/>
      <c r="I32" s="346"/>
      <c r="J32" s="77"/>
    </row>
    <row r="33" spans="1:10" x14ac:dyDescent="0.2">
      <c r="A33" s="104"/>
      <c r="B33" s="346"/>
      <c r="C33" s="346"/>
      <c r="D33" s="346"/>
      <c r="E33" s="346"/>
      <c r="F33" s="346"/>
      <c r="G33" s="346"/>
      <c r="H33" s="346"/>
      <c r="I33" s="346"/>
      <c r="J33" s="77"/>
    </row>
    <row r="34" spans="1:10" x14ac:dyDescent="0.2">
      <c r="A34" s="79"/>
      <c r="B34" s="346"/>
      <c r="C34" s="346"/>
      <c r="D34" s="346"/>
      <c r="E34" s="346"/>
      <c r="F34" s="346"/>
      <c r="G34" s="346"/>
      <c r="H34" s="346"/>
      <c r="I34" s="346"/>
      <c r="J34" s="77"/>
    </row>
    <row r="35" spans="1:10" x14ac:dyDescent="0.2">
      <c r="A35" s="79"/>
      <c r="B35" s="346"/>
      <c r="C35" s="346"/>
      <c r="D35" s="346"/>
      <c r="E35" s="346"/>
      <c r="F35" s="346"/>
      <c r="G35" s="346"/>
      <c r="H35" s="346"/>
      <c r="I35" s="346"/>
      <c r="J35" s="77"/>
    </row>
    <row r="36" spans="1:10" x14ac:dyDescent="0.2">
      <c r="A36" s="79"/>
      <c r="B36" s="346"/>
      <c r="C36" s="346"/>
      <c r="D36" s="346"/>
      <c r="E36" s="346"/>
      <c r="F36" s="346"/>
      <c r="G36" s="346"/>
      <c r="H36" s="346"/>
      <c r="I36" s="346"/>
      <c r="J36" s="77"/>
    </row>
    <row r="37" spans="1:10" x14ac:dyDescent="0.2">
      <c r="A37" s="79"/>
      <c r="B37" s="346"/>
      <c r="C37" s="346"/>
      <c r="D37" s="346"/>
      <c r="E37" s="346"/>
      <c r="F37" s="346"/>
      <c r="G37" s="346"/>
      <c r="H37" s="346"/>
      <c r="I37" s="346"/>
      <c r="J37" s="77"/>
    </row>
    <row r="38" spans="1:10" x14ac:dyDescent="0.2">
      <c r="A38" s="79"/>
      <c r="B38" s="346"/>
      <c r="C38" s="346"/>
      <c r="D38" s="346"/>
      <c r="E38" s="346"/>
      <c r="F38" s="346"/>
      <c r="G38" s="346"/>
      <c r="H38" s="346"/>
      <c r="I38" s="346"/>
      <c r="J38" s="77"/>
    </row>
    <row r="39" spans="1:10" x14ac:dyDescent="0.2">
      <c r="A39" s="79"/>
      <c r="B39" s="346" t="s">
        <v>241</v>
      </c>
      <c r="C39" s="346"/>
      <c r="D39" s="346"/>
      <c r="E39" s="346"/>
      <c r="F39" s="346"/>
      <c r="G39" s="346"/>
      <c r="H39" s="346"/>
      <c r="I39" s="346"/>
      <c r="J39" s="77"/>
    </row>
    <row r="40" spans="1:10" x14ac:dyDescent="0.2">
      <c r="A40" s="79"/>
      <c r="B40" s="346"/>
      <c r="C40" s="346"/>
      <c r="D40" s="346"/>
      <c r="E40" s="346"/>
      <c r="F40" s="346"/>
      <c r="G40" s="346"/>
      <c r="H40" s="346"/>
      <c r="I40" s="346"/>
      <c r="J40" s="77"/>
    </row>
    <row r="41" spans="1:10" x14ac:dyDescent="0.2">
      <c r="A41" s="79"/>
      <c r="B41" s="346"/>
      <c r="C41" s="346"/>
      <c r="D41" s="346"/>
      <c r="E41" s="346"/>
      <c r="F41" s="346"/>
      <c r="G41" s="346"/>
      <c r="H41" s="346"/>
      <c r="I41" s="346"/>
      <c r="J41" s="77"/>
    </row>
    <row r="42" spans="1:10" x14ac:dyDescent="0.2">
      <c r="A42" s="79"/>
      <c r="B42" s="346"/>
      <c r="C42" s="346"/>
      <c r="D42" s="346"/>
      <c r="E42" s="346"/>
      <c r="F42" s="346"/>
      <c r="G42" s="346"/>
      <c r="H42" s="346"/>
      <c r="I42" s="346"/>
      <c r="J42" s="77"/>
    </row>
    <row r="43" spans="1:10" x14ac:dyDescent="0.2">
      <c r="A43" s="79"/>
      <c r="J43" s="77"/>
    </row>
    <row r="44" spans="1:10" x14ac:dyDescent="0.2">
      <c r="A44" s="79"/>
      <c r="J44" s="77"/>
    </row>
    <row r="45" spans="1:10" x14ac:dyDescent="0.2">
      <c r="A45" s="79"/>
      <c r="J45" s="77"/>
    </row>
    <row r="46" spans="1:10" x14ac:dyDescent="0.2">
      <c r="A46" s="79"/>
      <c r="J46" s="77"/>
    </row>
    <row r="47" spans="1:10" x14ac:dyDescent="0.2">
      <c r="A47" s="79"/>
      <c r="B47" s="81"/>
      <c r="C47" s="78"/>
      <c r="D47" s="78"/>
      <c r="E47" s="78"/>
      <c r="F47" s="78"/>
      <c r="G47" s="78"/>
      <c r="H47" s="78"/>
      <c r="I47" s="78"/>
      <c r="J47" s="77"/>
    </row>
    <row r="48" spans="1:10" x14ac:dyDescent="0.2">
      <c r="A48" s="79"/>
      <c r="B48" s="81"/>
      <c r="C48" s="103"/>
      <c r="D48" s="78"/>
      <c r="E48" s="103"/>
      <c r="F48" s="103"/>
      <c r="G48" s="78"/>
      <c r="H48" s="103"/>
      <c r="I48" s="103"/>
      <c r="J48" s="77"/>
    </row>
    <row r="49" spans="1:10" x14ac:dyDescent="0.2">
      <c r="A49" s="79"/>
      <c r="B49" s="81"/>
      <c r="C49" s="78"/>
      <c r="D49" s="78"/>
      <c r="E49" s="78"/>
      <c r="F49" s="78"/>
      <c r="G49" s="78"/>
      <c r="H49" s="78"/>
      <c r="I49" s="78"/>
      <c r="J49" s="77"/>
    </row>
    <row r="50" spans="1:10" x14ac:dyDescent="0.2">
      <c r="A50" s="79"/>
      <c r="B50" s="78"/>
      <c r="C50" s="78"/>
      <c r="D50" s="78"/>
      <c r="E50" s="78"/>
      <c r="F50" s="78"/>
      <c r="G50" s="78"/>
      <c r="H50" s="78"/>
      <c r="I50" s="78"/>
      <c r="J50" s="77"/>
    </row>
    <row r="51" spans="1:10" x14ac:dyDescent="0.2">
      <c r="A51" s="76"/>
      <c r="B51" s="75"/>
      <c r="C51" s="75"/>
      <c r="D51" s="75"/>
      <c r="E51" s="75"/>
      <c r="F51" s="75"/>
      <c r="G51" s="75"/>
      <c r="H51" s="75"/>
      <c r="I51" s="75"/>
      <c r="J51" s="74"/>
    </row>
    <row r="52" spans="1:10" x14ac:dyDescent="0.2">
      <c r="A52" s="23" t="s">
        <v>95</v>
      </c>
      <c r="B52" s="124" t="str">
        <f>+'Check Sheet'!$B$52</f>
        <v>Rick Waldren, Division Controller</v>
      </c>
      <c r="C52" s="1"/>
      <c r="D52" s="78"/>
      <c r="E52" s="78"/>
      <c r="F52" s="78"/>
      <c r="G52" s="78"/>
      <c r="H52" s="78"/>
      <c r="I52" s="78"/>
      <c r="J52" s="77"/>
    </row>
    <row r="53" spans="1:10" x14ac:dyDescent="0.2">
      <c r="A53" s="23"/>
      <c r="B53" s="1"/>
      <c r="C53" s="1"/>
      <c r="D53" s="78"/>
      <c r="E53" s="78"/>
      <c r="F53" s="78"/>
      <c r="G53" s="78"/>
      <c r="H53" s="78"/>
      <c r="I53" s="78"/>
      <c r="J53" s="77"/>
    </row>
    <row r="54" spans="1:10" x14ac:dyDescent="0.2">
      <c r="A54" s="26" t="s">
        <v>96</v>
      </c>
      <c r="B54" s="342">
        <f>+'Check Sheet'!$B$54</f>
        <v>42689</v>
      </c>
      <c r="C54" s="342">
        <f>+'Check Sheet'!C53</f>
        <v>0</v>
      </c>
      <c r="D54" s="75"/>
      <c r="E54" s="75"/>
      <c r="F54" s="75"/>
      <c r="H54" s="68" t="s">
        <v>134</v>
      </c>
      <c r="I54" s="343">
        <f>+'Check Sheet'!$I$54</f>
        <v>42736</v>
      </c>
      <c r="J54" s="344">
        <f>+'Check Sheet'!I53</f>
        <v>0</v>
      </c>
    </row>
    <row r="55" spans="1:10" x14ac:dyDescent="0.2">
      <c r="A55" s="283" t="s">
        <v>17</v>
      </c>
      <c r="B55" s="284"/>
      <c r="C55" s="284"/>
      <c r="D55" s="284"/>
      <c r="E55" s="284"/>
      <c r="F55" s="284"/>
      <c r="G55" s="284"/>
      <c r="H55" s="284"/>
      <c r="I55" s="284"/>
      <c r="J55" s="285"/>
    </row>
    <row r="56" spans="1:10" x14ac:dyDescent="0.2">
      <c r="A56" s="79"/>
      <c r="B56" s="78"/>
      <c r="C56" s="78"/>
      <c r="D56" s="78"/>
      <c r="E56" s="78"/>
      <c r="F56" s="78"/>
      <c r="G56" s="78"/>
      <c r="H56" s="78"/>
      <c r="I56" s="78"/>
      <c r="J56" s="77"/>
    </row>
    <row r="57" spans="1:10" x14ac:dyDescent="0.2">
      <c r="A57" s="79" t="s">
        <v>18</v>
      </c>
      <c r="B57" s="78"/>
      <c r="C57" s="78"/>
      <c r="D57" s="78"/>
      <c r="E57" s="78"/>
      <c r="F57" s="78"/>
      <c r="G57" s="78"/>
      <c r="H57" s="78"/>
      <c r="I57" s="78"/>
      <c r="J57" s="77"/>
    </row>
    <row r="58" spans="1:10" x14ac:dyDescent="0.2">
      <c r="A58" s="76"/>
      <c r="B58" s="75"/>
      <c r="C58" s="75"/>
      <c r="D58" s="75"/>
      <c r="E58" s="75"/>
      <c r="F58" s="75"/>
      <c r="G58" s="75"/>
      <c r="H58" s="75"/>
      <c r="I58" s="75"/>
      <c r="J58" s="74"/>
    </row>
    <row r="63" spans="1:10" ht="12" customHeight="1" x14ac:dyDescent="0.2"/>
  </sheetData>
  <mergeCells count="9">
    <mergeCell ref="A55:J55"/>
    <mergeCell ref="B11:I14"/>
    <mergeCell ref="B16:I29"/>
    <mergeCell ref="B32:I38"/>
    <mergeCell ref="A7:J7"/>
    <mergeCell ref="B54:C54"/>
    <mergeCell ref="I54:J54"/>
    <mergeCell ref="B39:I42"/>
    <mergeCell ref="B30:I30"/>
  </mergeCells>
  <printOptions horizontalCentered="1" verticalCentered="1"/>
  <pageMargins left="0.5" right="0.5" top="0.5" bottom="0.5" header="0.5" footer="0.5"/>
  <pageSetup scale="83"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enableFormatConditionsCalculation="0">
    <tabColor rgb="FFFF0000"/>
    <pageSetUpPr fitToPage="1"/>
  </sheetPr>
  <dimension ref="A1:J58"/>
  <sheetViews>
    <sheetView showGridLines="0" zoomScale="110" zoomScaleNormal="110" workbookViewId="0">
      <selection activeCell="I15" sqref="I15"/>
    </sheetView>
  </sheetViews>
  <sheetFormatPr defaultRowHeight="12.75" x14ac:dyDescent="0.2"/>
  <cols>
    <col min="1" max="1" width="10.42578125" style="22" customWidth="1"/>
    <col min="2" max="2" width="11.7109375" style="22" customWidth="1"/>
    <col min="3" max="9" width="9.140625" style="22"/>
    <col min="10" max="10" width="10" style="22" customWidth="1"/>
    <col min="11" max="16384" width="9.140625" style="22"/>
  </cols>
  <sheetData>
    <row r="1" spans="1:10" x14ac:dyDescent="0.2">
      <c r="A1" s="19"/>
      <c r="B1" s="20"/>
      <c r="C1" s="20"/>
      <c r="D1" s="20"/>
      <c r="E1" s="20"/>
      <c r="F1" s="20"/>
      <c r="G1" s="20"/>
      <c r="H1" s="20"/>
      <c r="I1" s="20"/>
      <c r="J1" s="21"/>
    </row>
    <row r="2" spans="1:10" x14ac:dyDescent="0.2">
      <c r="A2" s="23" t="s">
        <v>0</v>
      </c>
      <c r="B2" s="24">
        <v>26</v>
      </c>
      <c r="C2" s="1"/>
      <c r="D2" s="1"/>
      <c r="E2" s="1"/>
      <c r="F2" s="1"/>
      <c r="G2" s="227">
        <v>21</v>
      </c>
      <c r="H2" s="271" t="s">
        <v>88</v>
      </c>
      <c r="I2" s="271"/>
      <c r="J2" s="49">
        <v>1</v>
      </c>
    </row>
    <row r="3" spans="1:10" x14ac:dyDescent="0.2">
      <c r="A3" s="23"/>
      <c r="B3" s="1"/>
      <c r="C3" s="1"/>
      <c r="D3" s="1"/>
      <c r="E3" s="1"/>
      <c r="F3" s="1"/>
      <c r="G3" s="1"/>
      <c r="H3" s="1"/>
      <c r="I3" s="1"/>
      <c r="J3" s="25"/>
    </row>
    <row r="4" spans="1:10" x14ac:dyDescent="0.2">
      <c r="A4" s="23" t="s">
        <v>1</v>
      </c>
      <c r="B4" s="1"/>
      <c r="C4" s="1"/>
      <c r="D4" s="228" t="s">
        <v>310</v>
      </c>
      <c r="E4" s="1"/>
      <c r="F4" s="1"/>
      <c r="G4" s="1"/>
      <c r="H4" s="1"/>
      <c r="I4" s="1"/>
      <c r="J4" s="25"/>
    </row>
    <row r="5" spans="1:10" x14ac:dyDescent="0.2">
      <c r="A5" s="26" t="s">
        <v>2</v>
      </c>
      <c r="B5" s="27"/>
      <c r="C5" s="27"/>
      <c r="D5" s="229" t="s">
        <v>311</v>
      </c>
      <c r="E5" s="27"/>
      <c r="F5" s="27"/>
      <c r="G5" s="27"/>
      <c r="H5" s="27"/>
      <c r="I5" s="27"/>
      <c r="J5" s="28"/>
    </row>
    <row r="6" spans="1:10" x14ac:dyDescent="0.2">
      <c r="A6" s="23"/>
      <c r="B6" s="1"/>
      <c r="C6" s="1"/>
      <c r="D6" s="1"/>
      <c r="E6" s="1"/>
      <c r="F6" s="1"/>
      <c r="G6" s="1"/>
      <c r="H6" s="1"/>
      <c r="I6" s="1"/>
      <c r="J6" s="25"/>
    </row>
    <row r="7" spans="1:10" x14ac:dyDescent="0.2">
      <c r="A7" s="23"/>
      <c r="B7" s="1"/>
      <c r="C7" s="271" t="s">
        <v>3</v>
      </c>
      <c r="D7" s="271"/>
      <c r="E7" s="271"/>
      <c r="F7" s="271"/>
      <c r="G7" s="271"/>
      <c r="H7" s="271"/>
      <c r="I7" s="1"/>
      <c r="J7" s="25"/>
    </row>
    <row r="8" spans="1:10" x14ac:dyDescent="0.2">
      <c r="A8" s="23"/>
      <c r="B8" s="1" t="s">
        <v>4</v>
      </c>
      <c r="C8" s="1"/>
      <c r="D8" s="1"/>
      <c r="E8" s="1"/>
      <c r="F8" s="1"/>
      <c r="G8" s="1"/>
      <c r="H8" s="1"/>
      <c r="I8" s="1"/>
      <c r="J8" s="25"/>
    </row>
    <row r="9" spans="1:10" x14ac:dyDescent="0.2">
      <c r="A9" s="23"/>
      <c r="B9" s="1" t="s">
        <v>5</v>
      </c>
      <c r="C9" s="1"/>
      <c r="D9" s="1"/>
      <c r="E9" s="1"/>
      <c r="F9" s="1"/>
      <c r="G9" s="1"/>
      <c r="H9" s="1"/>
      <c r="I9" s="1"/>
      <c r="J9" s="25"/>
    </row>
    <row r="10" spans="1:10" x14ac:dyDescent="0.2">
      <c r="A10" s="23"/>
      <c r="B10" s="1" t="s">
        <v>6</v>
      </c>
      <c r="C10" s="1"/>
      <c r="D10" s="1"/>
      <c r="E10" s="1"/>
      <c r="F10" s="1"/>
      <c r="G10" s="1"/>
      <c r="H10" s="1"/>
      <c r="I10" s="1"/>
      <c r="J10" s="25"/>
    </row>
    <row r="11" spans="1:10" x14ac:dyDescent="0.2">
      <c r="A11" s="23"/>
      <c r="B11" s="1" t="s">
        <v>7</v>
      </c>
      <c r="C11" s="1"/>
      <c r="D11" s="1"/>
      <c r="E11" s="1"/>
      <c r="F11" s="1"/>
      <c r="G11" s="1"/>
      <c r="H11" s="1"/>
      <c r="I11" s="1"/>
      <c r="J11" s="25"/>
    </row>
    <row r="12" spans="1:10" x14ac:dyDescent="0.2">
      <c r="A12" s="23"/>
      <c r="B12" s="1"/>
      <c r="C12" s="1"/>
      <c r="D12" s="1"/>
      <c r="E12" s="1"/>
      <c r="F12" s="1"/>
      <c r="G12" s="1"/>
      <c r="H12" s="1"/>
      <c r="I12" s="1"/>
      <c r="J12" s="25"/>
    </row>
    <row r="13" spans="1:10" x14ac:dyDescent="0.2">
      <c r="A13" s="23"/>
      <c r="B13" s="2" t="s">
        <v>8</v>
      </c>
      <c r="C13" s="2" t="s">
        <v>9</v>
      </c>
      <c r="D13" s="5"/>
      <c r="E13" s="2" t="s">
        <v>8</v>
      </c>
      <c r="F13" s="2" t="s">
        <v>9</v>
      </c>
      <c r="G13" s="5"/>
      <c r="H13" s="2" t="s">
        <v>8</v>
      </c>
      <c r="I13" s="2" t="s">
        <v>9</v>
      </c>
      <c r="J13" s="25"/>
    </row>
    <row r="14" spans="1:10" x14ac:dyDescent="0.2">
      <c r="A14" s="23"/>
      <c r="B14" s="3" t="s">
        <v>10</v>
      </c>
      <c r="C14" s="3" t="s">
        <v>11</v>
      </c>
      <c r="D14" s="5"/>
      <c r="E14" s="3" t="s">
        <v>10</v>
      </c>
      <c r="F14" s="3" t="s">
        <v>11</v>
      </c>
      <c r="G14" s="5"/>
      <c r="H14" s="3" t="s">
        <v>10</v>
      </c>
      <c r="I14" s="3" t="s">
        <v>11</v>
      </c>
      <c r="J14" s="25"/>
    </row>
    <row r="15" spans="1:10" x14ac:dyDescent="0.2">
      <c r="A15" s="23"/>
      <c r="B15" s="4" t="s">
        <v>89</v>
      </c>
      <c r="C15" s="4">
        <v>1</v>
      </c>
      <c r="D15" s="5"/>
      <c r="E15" s="4">
        <v>25</v>
      </c>
      <c r="F15" s="4">
        <v>16</v>
      </c>
      <c r="G15" s="5"/>
      <c r="H15" s="38">
        <v>51</v>
      </c>
      <c r="I15" s="63" t="s">
        <v>90</v>
      </c>
      <c r="J15" s="25"/>
    </row>
    <row r="16" spans="1:10" x14ac:dyDescent="0.2">
      <c r="A16" s="23"/>
      <c r="B16" s="4" t="s">
        <v>91</v>
      </c>
      <c r="C16" s="4">
        <v>21</v>
      </c>
      <c r="D16" s="5"/>
      <c r="E16" s="4">
        <v>26</v>
      </c>
      <c r="F16" s="4">
        <v>4</v>
      </c>
      <c r="G16" s="5"/>
      <c r="H16" s="38"/>
      <c r="I16" s="38"/>
      <c r="J16" s="25"/>
    </row>
    <row r="17" spans="1:10" x14ac:dyDescent="0.2">
      <c r="A17" s="23"/>
      <c r="B17" s="4" t="s">
        <v>92</v>
      </c>
      <c r="C17" s="4" t="s">
        <v>90</v>
      </c>
      <c r="D17" s="5"/>
      <c r="E17" s="4">
        <v>27</v>
      </c>
      <c r="F17" s="63" t="s">
        <v>90</v>
      </c>
      <c r="G17" s="5"/>
      <c r="H17" s="38"/>
      <c r="I17" s="38"/>
      <c r="J17" s="25"/>
    </row>
    <row r="18" spans="1:10" x14ac:dyDescent="0.2">
      <c r="A18" s="23"/>
      <c r="B18" s="4" t="s">
        <v>93</v>
      </c>
      <c r="C18" s="4" t="s">
        <v>90</v>
      </c>
      <c r="D18" s="5"/>
      <c r="E18" s="4">
        <v>28</v>
      </c>
      <c r="F18" s="63">
        <v>2</v>
      </c>
      <c r="G18" s="5"/>
      <c r="H18" s="38"/>
      <c r="I18" s="38"/>
      <c r="J18" s="25"/>
    </row>
    <row r="19" spans="1:10" x14ac:dyDescent="0.2">
      <c r="A19" s="23"/>
      <c r="B19" s="4" t="s">
        <v>93</v>
      </c>
      <c r="C19" s="4" t="s">
        <v>90</v>
      </c>
      <c r="D19" s="5"/>
      <c r="E19" s="4">
        <v>29</v>
      </c>
      <c r="F19" s="63" t="s">
        <v>90</v>
      </c>
      <c r="G19" s="5"/>
      <c r="H19" s="38"/>
      <c r="I19" s="38"/>
      <c r="J19" s="25"/>
    </row>
    <row r="20" spans="1:10" x14ac:dyDescent="0.2">
      <c r="A20" s="23"/>
      <c r="B20" s="4" t="s">
        <v>12</v>
      </c>
      <c r="C20" s="4">
        <v>2</v>
      </c>
      <c r="D20" s="5"/>
      <c r="E20" s="4">
        <v>30</v>
      </c>
      <c r="F20" s="63" t="s">
        <v>90</v>
      </c>
      <c r="G20" s="5"/>
      <c r="H20" s="38"/>
      <c r="I20" s="38"/>
      <c r="J20" s="25"/>
    </row>
    <row r="21" spans="1:10" x14ac:dyDescent="0.2">
      <c r="A21" s="23"/>
      <c r="B21" s="4">
        <v>6</v>
      </c>
      <c r="C21" s="4" t="s">
        <v>90</v>
      </c>
      <c r="D21" s="5"/>
      <c r="E21" s="4">
        <v>31</v>
      </c>
      <c r="F21" s="4">
        <v>16</v>
      </c>
      <c r="G21" s="5"/>
      <c r="H21" s="38"/>
      <c r="I21" s="38"/>
      <c r="J21" s="25"/>
    </row>
    <row r="22" spans="1:10" x14ac:dyDescent="0.2">
      <c r="A22" s="23"/>
      <c r="B22" s="4">
        <v>7</v>
      </c>
      <c r="C22" s="4" t="s">
        <v>90</v>
      </c>
      <c r="D22" s="5"/>
      <c r="E22" s="4">
        <v>32</v>
      </c>
      <c r="F22" s="4" t="s">
        <v>90</v>
      </c>
      <c r="G22" s="5"/>
      <c r="H22" s="38"/>
      <c r="I22" s="38"/>
      <c r="J22" s="25"/>
    </row>
    <row r="23" spans="1:10" x14ac:dyDescent="0.2">
      <c r="A23" s="23"/>
      <c r="B23" s="4">
        <v>8</v>
      </c>
      <c r="C23" s="4" t="s">
        <v>90</v>
      </c>
      <c r="D23" s="5"/>
      <c r="E23" s="4">
        <v>33</v>
      </c>
      <c r="F23" s="4" t="s">
        <v>90</v>
      </c>
      <c r="G23" s="5"/>
      <c r="H23" s="38"/>
      <c r="I23" s="38"/>
      <c r="J23" s="25"/>
    </row>
    <row r="24" spans="1:10" x14ac:dyDescent="0.2">
      <c r="A24" s="23"/>
      <c r="B24" s="4">
        <v>9</v>
      </c>
      <c r="C24" s="4" t="s">
        <v>90</v>
      </c>
      <c r="D24" s="5"/>
      <c r="E24" s="4">
        <v>34</v>
      </c>
      <c r="F24" s="4">
        <v>15</v>
      </c>
      <c r="G24" s="5"/>
      <c r="H24" s="38"/>
      <c r="I24" s="38"/>
      <c r="J24" s="25"/>
    </row>
    <row r="25" spans="1:10" x14ac:dyDescent="0.2">
      <c r="A25" s="23"/>
      <c r="B25" s="4">
        <v>10</v>
      </c>
      <c r="C25" s="4" t="s">
        <v>90</v>
      </c>
      <c r="D25" s="5"/>
      <c r="E25" s="4">
        <v>35</v>
      </c>
      <c r="F25" s="4">
        <v>15</v>
      </c>
      <c r="G25" s="5"/>
      <c r="H25" s="38"/>
      <c r="I25" s="38"/>
      <c r="J25" s="25"/>
    </row>
    <row r="26" spans="1:10" x14ac:dyDescent="0.2">
      <c r="A26" s="23"/>
      <c r="B26" s="4">
        <v>11</v>
      </c>
      <c r="C26" s="4" t="s">
        <v>90</v>
      </c>
      <c r="D26" s="5"/>
      <c r="E26" s="4">
        <v>36</v>
      </c>
      <c r="F26" s="4" t="s">
        <v>356</v>
      </c>
      <c r="G26" s="5"/>
      <c r="H26" s="38"/>
      <c r="I26" s="38"/>
      <c r="J26" s="25"/>
    </row>
    <row r="27" spans="1:10" x14ac:dyDescent="0.2">
      <c r="A27" s="23"/>
      <c r="B27" s="4">
        <v>12</v>
      </c>
      <c r="C27" s="4" t="s">
        <v>90</v>
      </c>
      <c r="D27" s="5"/>
      <c r="E27" s="4">
        <v>37</v>
      </c>
      <c r="F27" s="4" t="s">
        <v>357</v>
      </c>
      <c r="G27" s="174"/>
      <c r="H27" s="38"/>
      <c r="I27" s="38"/>
      <c r="J27" s="25"/>
    </row>
    <row r="28" spans="1:10" x14ac:dyDescent="0.2">
      <c r="A28" s="23"/>
      <c r="B28" s="4">
        <v>13</v>
      </c>
      <c r="C28" s="4">
        <v>3</v>
      </c>
      <c r="D28" s="5"/>
      <c r="E28" s="4">
        <v>38</v>
      </c>
      <c r="F28" s="4">
        <v>3</v>
      </c>
      <c r="G28" s="5"/>
      <c r="H28" s="38"/>
      <c r="I28" s="38"/>
      <c r="J28" s="25"/>
    </row>
    <row r="29" spans="1:10" x14ac:dyDescent="0.2">
      <c r="A29" s="23"/>
      <c r="B29" s="63" t="s">
        <v>349</v>
      </c>
      <c r="C29" s="4" t="s">
        <v>90</v>
      </c>
      <c r="D29" s="5"/>
      <c r="E29" s="4">
        <v>39</v>
      </c>
      <c r="F29" s="4" t="s">
        <v>356</v>
      </c>
      <c r="G29" s="5"/>
      <c r="H29" s="38"/>
      <c r="I29" s="38"/>
      <c r="J29" s="25"/>
    </row>
    <row r="30" spans="1:10" x14ac:dyDescent="0.2">
      <c r="A30" s="23"/>
      <c r="B30" s="4">
        <v>14</v>
      </c>
      <c r="C30" s="63" t="s">
        <v>90</v>
      </c>
      <c r="D30" s="5"/>
      <c r="E30" s="4">
        <v>40</v>
      </c>
      <c r="F30" s="63" t="s">
        <v>90</v>
      </c>
      <c r="G30" s="5"/>
      <c r="H30" s="38"/>
      <c r="I30" s="38"/>
      <c r="J30" s="25"/>
    </row>
    <row r="31" spans="1:10" x14ac:dyDescent="0.2">
      <c r="A31" s="23"/>
      <c r="B31" s="4">
        <v>15</v>
      </c>
      <c r="C31" s="4" t="s">
        <v>356</v>
      </c>
      <c r="D31" s="5"/>
      <c r="E31" s="4">
        <v>41</v>
      </c>
      <c r="F31" s="4" t="s">
        <v>356</v>
      </c>
      <c r="G31" s="5"/>
      <c r="H31" s="38"/>
      <c r="I31" s="38"/>
      <c r="J31" s="25"/>
    </row>
    <row r="32" spans="1:10" x14ac:dyDescent="0.2">
      <c r="A32" s="23"/>
      <c r="B32" s="4">
        <v>16</v>
      </c>
      <c r="C32" s="4" t="s">
        <v>355</v>
      </c>
      <c r="D32" s="5"/>
      <c r="E32" s="4">
        <v>42</v>
      </c>
      <c r="F32" s="63" t="s">
        <v>90</v>
      </c>
      <c r="G32" s="5"/>
      <c r="H32" s="38"/>
      <c r="I32" s="38"/>
      <c r="J32" s="25"/>
    </row>
    <row r="33" spans="1:10" x14ac:dyDescent="0.2">
      <c r="A33" s="23"/>
      <c r="B33" s="4">
        <v>17</v>
      </c>
      <c r="C33" s="4" t="s">
        <v>356</v>
      </c>
      <c r="D33" s="5"/>
      <c r="E33" s="4">
        <v>43</v>
      </c>
      <c r="F33" s="4" t="s">
        <v>356</v>
      </c>
      <c r="G33" s="5"/>
      <c r="H33" s="38"/>
      <c r="I33" s="38"/>
      <c r="J33" s="25"/>
    </row>
    <row r="34" spans="1:10" x14ac:dyDescent="0.2">
      <c r="A34" s="23"/>
      <c r="B34" s="4">
        <v>18</v>
      </c>
      <c r="C34" s="4" t="s">
        <v>90</v>
      </c>
      <c r="D34" s="5"/>
      <c r="E34" s="4">
        <v>44</v>
      </c>
      <c r="F34" s="4">
        <v>5</v>
      </c>
      <c r="G34" s="5"/>
      <c r="H34" s="38"/>
      <c r="I34" s="38"/>
      <c r="J34" s="25"/>
    </row>
    <row r="35" spans="1:10" x14ac:dyDescent="0.2">
      <c r="A35" s="23"/>
      <c r="B35" s="4">
        <v>19</v>
      </c>
      <c r="C35" s="4" t="s">
        <v>356</v>
      </c>
      <c r="D35" s="5"/>
      <c r="E35" s="4">
        <v>45</v>
      </c>
      <c r="F35" s="4">
        <v>6</v>
      </c>
      <c r="G35" s="5"/>
      <c r="H35" s="38"/>
      <c r="I35" s="38"/>
      <c r="J35" s="25"/>
    </row>
    <row r="36" spans="1:10" x14ac:dyDescent="0.2">
      <c r="A36" s="23"/>
      <c r="B36" s="4">
        <v>20</v>
      </c>
      <c r="C36" s="4" t="s">
        <v>356</v>
      </c>
      <c r="D36" s="5"/>
      <c r="E36" s="4">
        <v>46</v>
      </c>
      <c r="F36" s="4">
        <v>6</v>
      </c>
      <c r="G36" s="5"/>
      <c r="H36" s="38"/>
      <c r="I36" s="38"/>
      <c r="J36" s="25"/>
    </row>
    <row r="37" spans="1:10" x14ac:dyDescent="0.2">
      <c r="A37" s="23"/>
      <c r="B37" s="4">
        <v>21</v>
      </c>
      <c r="C37" s="4">
        <v>16</v>
      </c>
      <c r="D37" s="5"/>
      <c r="E37" s="4">
        <v>47</v>
      </c>
      <c r="F37" s="4">
        <v>6</v>
      </c>
      <c r="G37" s="5"/>
      <c r="H37" s="38"/>
      <c r="I37" s="38"/>
      <c r="J37" s="25"/>
    </row>
    <row r="38" spans="1:10" x14ac:dyDescent="0.2">
      <c r="A38" s="23"/>
      <c r="B38" s="4">
        <v>22</v>
      </c>
      <c r="C38" s="4">
        <v>6</v>
      </c>
      <c r="D38" s="225"/>
      <c r="E38" s="4">
        <v>48</v>
      </c>
      <c r="F38" s="4">
        <v>6</v>
      </c>
      <c r="G38" s="5"/>
      <c r="H38" s="38"/>
      <c r="I38" s="38"/>
      <c r="J38" s="25"/>
    </row>
    <row r="39" spans="1:10" x14ac:dyDescent="0.2">
      <c r="A39" s="23"/>
      <c r="B39" s="4">
        <v>23</v>
      </c>
      <c r="C39" s="230" t="s">
        <v>348</v>
      </c>
      <c r="D39" s="225"/>
      <c r="E39" s="4">
        <v>49</v>
      </c>
      <c r="F39" s="4" t="s">
        <v>355</v>
      </c>
      <c r="G39" s="5"/>
      <c r="H39" s="38"/>
      <c r="I39" s="38"/>
      <c r="J39" s="25"/>
    </row>
    <row r="40" spans="1:10" x14ac:dyDescent="0.2">
      <c r="A40" s="23"/>
      <c r="B40" s="4">
        <v>24</v>
      </c>
      <c r="C40" s="230" t="s">
        <v>348</v>
      </c>
      <c r="D40" s="5"/>
      <c r="E40" s="4">
        <v>50</v>
      </c>
      <c r="F40" s="4" t="s">
        <v>355</v>
      </c>
      <c r="G40" s="5"/>
      <c r="H40" s="38"/>
      <c r="I40" s="38"/>
      <c r="J40" s="25"/>
    </row>
    <row r="41" spans="1:10" x14ac:dyDescent="0.2">
      <c r="A41" s="23"/>
      <c r="B41" s="1"/>
      <c r="C41" s="1"/>
      <c r="D41" s="1"/>
      <c r="E41" s="1"/>
      <c r="F41" s="1"/>
      <c r="G41" s="1"/>
      <c r="H41" s="1"/>
      <c r="I41" s="1"/>
      <c r="J41" s="25"/>
    </row>
    <row r="42" spans="1:10" x14ac:dyDescent="0.2">
      <c r="A42" s="23"/>
      <c r="B42" s="1"/>
      <c r="C42" s="1"/>
      <c r="D42" s="1"/>
      <c r="E42" s="29"/>
      <c r="F42" s="29"/>
      <c r="G42" s="1"/>
      <c r="H42" s="1"/>
      <c r="I42" s="1"/>
      <c r="J42" s="25"/>
    </row>
    <row r="43" spans="1:10" x14ac:dyDescent="0.2">
      <c r="A43" s="23"/>
      <c r="B43" s="1"/>
      <c r="C43" s="1"/>
      <c r="D43" s="29" t="s">
        <v>13</v>
      </c>
      <c r="E43" s="1" t="s">
        <v>14</v>
      </c>
      <c r="F43" s="1"/>
      <c r="G43" s="29"/>
      <c r="I43" s="67" t="s">
        <v>94</v>
      </c>
      <c r="J43" s="25"/>
    </row>
    <row r="44" spans="1:10" x14ac:dyDescent="0.2">
      <c r="A44" s="23"/>
      <c r="B44" s="1"/>
      <c r="C44" s="1"/>
      <c r="D44" s="1"/>
      <c r="E44" s="1" t="s">
        <v>15</v>
      </c>
      <c r="F44" s="1"/>
      <c r="G44" s="1"/>
      <c r="H44" s="1"/>
      <c r="I44" s="1">
        <v>1</v>
      </c>
      <c r="J44" s="25"/>
    </row>
    <row r="45" spans="1:10" x14ac:dyDescent="0.2">
      <c r="A45" s="23"/>
      <c r="B45" s="1"/>
      <c r="C45" s="1"/>
      <c r="D45" s="1"/>
      <c r="E45" s="1"/>
      <c r="F45" s="1"/>
      <c r="G45" s="1"/>
      <c r="H45" s="1"/>
      <c r="I45" s="1">
        <v>2</v>
      </c>
      <c r="J45" s="25"/>
    </row>
    <row r="46" spans="1:10" x14ac:dyDescent="0.2">
      <c r="A46" s="23"/>
      <c r="B46" s="1"/>
      <c r="C46" s="1"/>
      <c r="D46" s="1"/>
      <c r="E46" s="1"/>
      <c r="F46" s="1"/>
      <c r="G46" s="1"/>
      <c r="H46" s="1"/>
      <c r="I46" s="1"/>
      <c r="J46" s="25"/>
    </row>
    <row r="47" spans="1:10" x14ac:dyDescent="0.2">
      <c r="A47" s="23"/>
      <c r="B47" s="1"/>
      <c r="C47" s="1"/>
      <c r="D47" s="1"/>
      <c r="E47" s="1"/>
      <c r="F47" s="1"/>
      <c r="G47" s="1"/>
      <c r="H47" s="1"/>
      <c r="I47" s="1"/>
      <c r="J47" s="25"/>
    </row>
    <row r="48" spans="1:10" x14ac:dyDescent="0.2">
      <c r="A48" s="23"/>
      <c r="B48" s="1"/>
      <c r="C48" s="1"/>
      <c r="D48" s="1"/>
      <c r="E48" s="1"/>
      <c r="F48" s="1"/>
      <c r="G48" s="1"/>
      <c r="H48" s="1"/>
      <c r="I48" s="1"/>
      <c r="J48" s="25"/>
    </row>
    <row r="49" spans="1:10" x14ac:dyDescent="0.2">
      <c r="A49" s="23"/>
      <c r="B49" s="1"/>
      <c r="C49" s="1"/>
      <c r="D49" s="1"/>
      <c r="E49" s="1"/>
      <c r="F49" s="1"/>
      <c r="G49" s="1"/>
      <c r="H49" s="1"/>
      <c r="I49" s="1"/>
      <c r="J49" s="25"/>
    </row>
    <row r="50" spans="1:10" x14ac:dyDescent="0.2">
      <c r="A50" s="23"/>
      <c r="B50" s="1"/>
      <c r="C50" s="1"/>
      <c r="D50" s="1"/>
      <c r="G50" s="1"/>
      <c r="H50" s="1"/>
      <c r="I50" s="1"/>
      <c r="J50" s="25"/>
    </row>
    <row r="51" spans="1:10" x14ac:dyDescent="0.2">
      <c r="A51" s="26"/>
      <c r="B51" s="27"/>
      <c r="C51" s="27"/>
      <c r="D51" s="27"/>
      <c r="E51" s="27"/>
      <c r="F51" s="27"/>
      <c r="G51" s="27"/>
      <c r="H51" s="27"/>
      <c r="I51" s="27"/>
      <c r="J51" s="28"/>
    </row>
    <row r="52" spans="1:10" x14ac:dyDescent="0.2">
      <c r="A52" s="19" t="s">
        <v>16</v>
      </c>
      <c r="B52" s="228" t="s">
        <v>438</v>
      </c>
      <c r="C52" s="20"/>
      <c r="D52" s="20"/>
      <c r="E52" s="20"/>
      <c r="F52" s="20"/>
      <c r="G52" s="20"/>
      <c r="H52" s="20"/>
      <c r="I52" s="20"/>
      <c r="J52" s="21"/>
    </row>
    <row r="53" spans="1:10" x14ac:dyDescent="0.2">
      <c r="A53" s="23"/>
      <c r="B53" s="11"/>
      <c r="C53" s="11"/>
      <c r="D53" s="1"/>
      <c r="E53" s="1"/>
      <c r="F53" s="1"/>
      <c r="G53" s="1"/>
      <c r="H53" s="1"/>
      <c r="I53" s="1"/>
      <c r="J53" s="25"/>
    </row>
    <row r="54" spans="1:10" x14ac:dyDescent="0.2">
      <c r="A54" s="26" t="s">
        <v>96</v>
      </c>
      <c r="B54" s="272">
        <v>42689</v>
      </c>
      <c r="C54" s="272"/>
      <c r="D54" s="27"/>
      <c r="E54" s="27"/>
      <c r="F54" s="27"/>
      <c r="G54" s="27"/>
      <c r="H54" s="68" t="s">
        <v>134</v>
      </c>
      <c r="I54" s="273">
        <v>42736</v>
      </c>
      <c r="J54" s="274"/>
    </row>
    <row r="55" spans="1:10" x14ac:dyDescent="0.2">
      <c r="A55" s="160" t="s">
        <v>17</v>
      </c>
      <c r="B55" s="161"/>
      <c r="C55" s="161"/>
      <c r="D55" s="161"/>
      <c r="E55" s="1"/>
      <c r="F55" s="1"/>
      <c r="G55" s="161"/>
      <c r="H55" s="161"/>
      <c r="I55" s="161"/>
      <c r="J55" s="162"/>
    </row>
    <row r="56" spans="1:10" x14ac:dyDescent="0.2">
      <c r="A56" s="23"/>
      <c r="B56" s="1"/>
      <c r="C56" s="1"/>
      <c r="D56" s="1"/>
      <c r="E56" s="1"/>
      <c r="F56" s="1"/>
      <c r="G56" s="1"/>
      <c r="H56" s="1"/>
      <c r="I56" s="1"/>
      <c r="J56" s="25"/>
    </row>
    <row r="57" spans="1:10" x14ac:dyDescent="0.2">
      <c r="A57" s="23" t="s">
        <v>18</v>
      </c>
      <c r="B57" s="1"/>
      <c r="C57" s="1"/>
      <c r="D57" s="1"/>
      <c r="G57" s="1"/>
      <c r="H57" s="1"/>
      <c r="I57" s="1"/>
      <c r="J57" s="25"/>
    </row>
    <row r="58" spans="1:10" x14ac:dyDescent="0.2">
      <c r="A58" s="26"/>
      <c r="B58" s="27"/>
      <c r="C58" s="27"/>
      <c r="D58" s="27"/>
      <c r="E58" s="27"/>
      <c r="F58" s="27"/>
      <c r="G58" s="27"/>
      <c r="H58" s="27"/>
      <c r="I58" s="27"/>
      <c r="J58" s="28"/>
    </row>
  </sheetData>
  <mergeCells count="4">
    <mergeCell ref="H2:I2"/>
    <mergeCell ref="C7:H7"/>
    <mergeCell ref="B54:C54"/>
    <mergeCell ref="I54:J54"/>
  </mergeCells>
  <phoneticPr fontId="0" type="noConversion"/>
  <printOptions horizontalCentered="1" verticalCentered="1"/>
  <pageMargins left="0.5" right="0.5" top="0.5" bottom="0.5" header="0.5" footer="0.5"/>
  <pageSetup orientation="portrait" verticalDpi="4294967295"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enableFormatConditionsCalculation="0">
    <tabColor theme="3"/>
    <pageSetUpPr fitToPage="1"/>
  </sheetPr>
  <dimension ref="A1:N60"/>
  <sheetViews>
    <sheetView showGridLines="0" zoomScaleNormal="100" workbookViewId="0">
      <selection activeCell="O29" sqref="O29"/>
    </sheetView>
  </sheetViews>
  <sheetFormatPr defaultRowHeight="12.75" outlineLevelRow="1" x14ac:dyDescent="0.2"/>
  <cols>
    <col min="1" max="1" width="14" style="22" customWidth="1"/>
    <col min="2" max="2" width="14.140625" style="22" customWidth="1"/>
    <col min="3" max="5" width="10.7109375" style="22" customWidth="1"/>
    <col min="6" max="6" width="2" style="22" customWidth="1"/>
    <col min="7" max="7" width="9.85546875" style="22" customWidth="1"/>
    <col min="8" max="8" width="9.140625" style="22"/>
    <col min="9" max="9" width="10.7109375" style="22" customWidth="1"/>
    <col min="10" max="10" width="10.28515625" style="22" bestFit="1" customWidth="1"/>
    <col min="11" max="16384" width="9.140625" style="22"/>
  </cols>
  <sheetData>
    <row r="1" spans="1:14" x14ac:dyDescent="0.2">
      <c r="A1" s="19" t="s">
        <v>0</v>
      </c>
      <c r="B1" s="31">
        <v>26</v>
      </c>
      <c r="C1" s="20"/>
      <c r="D1" s="20"/>
      <c r="E1" s="20"/>
      <c r="F1" s="20"/>
      <c r="G1" s="20"/>
      <c r="H1" s="44" t="s">
        <v>406</v>
      </c>
      <c r="I1" s="275" t="s">
        <v>88</v>
      </c>
      <c r="J1" s="275"/>
      <c r="K1" s="32">
        <v>21</v>
      </c>
    </row>
    <row r="2" spans="1:14" x14ac:dyDescent="0.2">
      <c r="A2" s="23"/>
      <c r="B2" s="1"/>
      <c r="C2" s="1"/>
      <c r="D2" s="1"/>
      <c r="E2" s="1"/>
      <c r="F2" s="1"/>
      <c r="G2" s="1"/>
      <c r="H2" s="1"/>
      <c r="I2" s="1"/>
      <c r="J2" s="1"/>
      <c r="K2" s="25"/>
    </row>
    <row r="3" spans="1:14" x14ac:dyDescent="0.2">
      <c r="A3" s="23" t="s">
        <v>1</v>
      </c>
      <c r="B3" s="1"/>
      <c r="C3" s="231" t="s">
        <v>310</v>
      </c>
      <c r="D3" s="1"/>
      <c r="E3" s="1"/>
      <c r="F3" s="1"/>
      <c r="G3" s="1"/>
      <c r="H3" s="1"/>
      <c r="I3" s="1"/>
      <c r="J3" s="1"/>
      <c r="K3" s="25"/>
    </row>
    <row r="4" spans="1:14" x14ac:dyDescent="0.2">
      <c r="A4" s="26" t="s">
        <v>2</v>
      </c>
      <c r="B4" s="27"/>
      <c r="C4" s="232" t="s">
        <v>311</v>
      </c>
      <c r="D4" s="27"/>
      <c r="E4" s="27"/>
      <c r="F4" s="27"/>
      <c r="G4" s="27"/>
      <c r="H4" s="27"/>
      <c r="I4" s="27"/>
      <c r="J4" s="27"/>
      <c r="K4" s="28"/>
    </row>
    <row r="5" spans="1:14" x14ac:dyDescent="0.2">
      <c r="A5" s="276" t="s">
        <v>19</v>
      </c>
      <c r="B5" s="277"/>
      <c r="C5" s="277"/>
      <c r="D5" s="277"/>
      <c r="E5" s="277"/>
      <c r="F5" s="277"/>
      <c r="G5" s="277"/>
      <c r="H5" s="277"/>
      <c r="I5" s="277"/>
      <c r="J5" s="277"/>
      <c r="K5" s="278"/>
    </row>
    <row r="6" spans="1:14" x14ac:dyDescent="0.2">
      <c r="A6" s="41" t="s">
        <v>20</v>
      </c>
      <c r="B6" s="29"/>
      <c r="C6" s="29"/>
      <c r="D6" s="29"/>
      <c r="E6" s="29"/>
      <c r="F6" s="29"/>
      <c r="G6" s="29"/>
      <c r="H6" s="29"/>
      <c r="I6" s="29"/>
      <c r="J6" s="29"/>
      <c r="K6" s="30"/>
      <c r="M6" s="73"/>
      <c r="N6" s="169"/>
    </row>
    <row r="7" spans="1:14" x14ac:dyDescent="0.2">
      <c r="A7" s="23"/>
      <c r="B7" s="1"/>
      <c r="C7" s="1"/>
      <c r="D7" s="1"/>
      <c r="E7" s="1"/>
      <c r="F7" s="1"/>
      <c r="G7" s="1"/>
      <c r="H7" s="1"/>
      <c r="I7" s="1"/>
      <c r="J7" s="1"/>
      <c r="K7" s="25"/>
    </row>
    <row r="8" spans="1:14" x14ac:dyDescent="0.2">
      <c r="A8" s="39" t="s">
        <v>21</v>
      </c>
      <c r="B8" s="1"/>
      <c r="C8" s="1"/>
      <c r="D8" s="1"/>
      <c r="E8" s="1"/>
      <c r="F8" s="1"/>
      <c r="G8" s="1"/>
      <c r="H8" s="1"/>
      <c r="I8" s="1"/>
      <c r="J8" s="1"/>
      <c r="K8" s="25"/>
    </row>
    <row r="9" spans="1:14" x14ac:dyDescent="0.2">
      <c r="A9" s="54" t="s">
        <v>22</v>
      </c>
      <c r="B9" s="1"/>
      <c r="C9" s="1"/>
      <c r="D9" s="1"/>
      <c r="E9" s="1"/>
      <c r="F9" s="1"/>
      <c r="G9" s="1"/>
      <c r="H9" s="1"/>
      <c r="I9" s="1"/>
      <c r="J9" s="1"/>
      <c r="K9" s="25"/>
    </row>
    <row r="10" spans="1:14" x14ac:dyDescent="0.2">
      <c r="A10" s="54" t="s">
        <v>23</v>
      </c>
      <c r="B10" s="1"/>
      <c r="C10" s="1"/>
      <c r="D10" s="1"/>
      <c r="E10" s="1"/>
      <c r="F10" s="1"/>
      <c r="G10" s="1"/>
      <c r="H10" s="1"/>
      <c r="I10" s="1"/>
      <c r="J10" s="1"/>
      <c r="K10" s="25"/>
    </row>
    <row r="11" spans="1:14" x14ac:dyDescent="0.2">
      <c r="A11" s="40" t="s">
        <v>24</v>
      </c>
      <c r="B11" s="1"/>
      <c r="C11" s="1"/>
      <c r="D11" s="1"/>
      <c r="E11" s="1"/>
      <c r="F11" s="1"/>
      <c r="G11" s="1"/>
      <c r="H11" s="1"/>
      <c r="I11" s="1"/>
      <c r="J11" s="1"/>
      <c r="K11" s="25"/>
    </row>
    <row r="12" spans="1:14" x14ac:dyDescent="0.2">
      <c r="A12" s="55" t="s">
        <v>25</v>
      </c>
      <c r="B12" s="5"/>
      <c r="C12" s="5"/>
      <c r="D12" s="1"/>
      <c r="E12" s="5"/>
      <c r="F12" s="5"/>
      <c r="G12" s="5"/>
      <c r="H12" s="1"/>
      <c r="I12" s="5"/>
      <c r="J12" s="5"/>
      <c r="K12" s="25"/>
    </row>
    <row r="13" spans="1:14" x14ac:dyDescent="0.2">
      <c r="A13" s="55"/>
      <c r="B13" s="5"/>
      <c r="C13" s="5"/>
      <c r="D13" s="1"/>
      <c r="E13" s="5"/>
      <c r="F13" s="5"/>
      <c r="G13" s="5"/>
      <c r="H13" s="1"/>
      <c r="I13" s="5"/>
      <c r="J13" s="5"/>
      <c r="K13" s="25"/>
    </row>
    <row r="14" spans="1:14" x14ac:dyDescent="0.2">
      <c r="A14" s="55" t="s">
        <v>27</v>
      </c>
      <c r="B14" s="1"/>
      <c r="C14" s="1"/>
      <c r="D14" s="1"/>
      <c r="E14" s="1"/>
      <c r="F14" s="1"/>
      <c r="G14" s="1"/>
      <c r="H14" s="1"/>
      <c r="I14" s="1"/>
      <c r="J14" s="1"/>
      <c r="K14" s="25"/>
    </row>
    <row r="15" spans="1:14" x14ac:dyDescent="0.2">
      <c r="A15" s="39"/>
      <c r="B15" s="1"/>
      <c r="C15" s="1"/>
      <c r="D15" s="1"/>
      <c r="E15" s="1"/>
      <c r="F15" s="1"/>
      <c r="G15" s="1"/>
      <c r="H15" s="1"/>
      <c r="I15" s="1"/>
      <c r="J15" s="1"/>
      <c r="K15" s="25"/>
    </row>
    <row r="16" spans="1:14" x14ac:dyDescent="0.2">
      <c r="A16" s="23" t="s">
        <v>97</v>
      </c>
      <c r="B16" s="1"/>
      <c r="C16" s="1"/>
      <c r="D16" s="1"/>
      <c r="E16" s="56" t="s">
        <v>350</v>
      </c>
      <c r="F16" s="1"/>
      <c r="G16" s="1"/>
      <c r="H16" s="1"/>
      <c r="I16" s="1"/>
      <c r="J16" s="1"/>
      <c r="K16" s="25"/>
    </row>
    <row r="17" spans="1:11" x14ac:dyDescent="0.2">
      <c r="A17" s="48"/>
      <c r="B17" s="29"/>
      <c r="C17" s="29"/>
      <c r="D17" s="29"/>
      <c r="E17" s="29"/>
      <c r="F17" s="29"/>
      <c r="G17" s="29"/>
      <c r="H17" s="29"/>
      <c r="I17" s="29"/>
      <c r="J17" s="29"/>
      <c r="K17" s="30"/>
    </row>
    <row r="18" spans="1:11" x14ac:dyDescent="0.2">
      <c r="A18" s="57" t="s">
        <v>28</v>
      </c>
      <c r="B18" s="57" t="s">
        <v>29</v>
      </c>
      <c r="C18" s="57" t="s">
        <v>30</v>
      </c>
      <c r="D18" s="57" t="s">
        <v>31</v>
      </c>
      <c r="E18" s="57" t="s">
        <v>226</v>
      </c>
      <c r="F18" s="58"/>
      <c r="G18" s="57"/>
      <c r="H18" s="57"/>
      <c r="I18" s="57" t="s">
        <v>32</v>
      </c>
      <c r="J18" s="57"/>
      <c r="K18" s="57"/>
    </row>
    <row r="19" spans="1:11" x14ac:dyDescent="0.2">
      <c r="A19" s="59" t="s">
        <v>33</v>
      </c>
      <c r="B19" s="59" t="s">
        <v>34</v>
      </c>
      <c r="C19" s="59" t="s">
        <v>35</v>
      </c>
      <c r="D19" s="59" t="s">
        <v>35</v>
      </c>
      <c r="E19" s="59" t="s">
        <v>227</v>
      </c>
      <c r="F19" s="58"/>
      <c r="G19" s="59"/>
      <c r="H19" s="59"/>
      <c r="I19" s="59" t="s">
        <v>36</v>
      </c>
      <c r="J19" s="59"/>
      <c r="K19" s="59"/>
    </row>
    <row r="20" spans="1:11" x14ac:dyDescent="0.2">
      <c r="A20" s="60" t="s">
        <v>37</v>
      </c>
      <c r="B20" s="60" t="s">
        <v>35</v>
      </c>
      <c r="C20" s="60" t="s">
        <v>38</v>
      </c>
      <c r="D20" s="60" t="s">
        <v>38</v>
      </c>
      <c r="E20" s="60" t="s">
        <v>228</v>
      </c>
      <c r="F20" s="58"/>
      <c r="G20" s="60"/>
      <c r="H20" s="60"/>
      <c r="I20" s="60" t="s">
        <v>39</v>
      </c>
      <c r="J20" s="60"/>
      <c r="K20" s="60"/>
    </row>
    <row r="21" spans="1:11" x14ac:dyDescent="0.2">
      <c r="A21" s="4" t="s">
        <v>40</v>
      </c>
      <c r="B21" s="4" t="s">
        <v>41</v>
      </c>
      <c r="C21" s="137" t="s">
        <v>446</v>
      </c>
      <c r="D21" s="137">
        <v>7.06</v>
      </c>
      <c r="E21" s="137">
        <v>9.99</v>
      </c>
      <c r="F21" s="70"/>
      <c r="G21" s="51"/>
      <c r="H21" s="51"/>
      <c r="I21" s="137">
        <v>0.44</v>
      </c>
      <c r="J21" s="38"/>
      <c r="K21" s="38"/>
    </row>
    <row r="22" spans="1:11" x14ac:dyDescent="0.2">
      <c r="A22" s="4" t="s">
        <v>42</v>
      </c>
      <c r="B22" s="4" t="s">
        <v>41</v>
      </c>
      <c r="C22" s="137" t="s">
        <v>447</v>
      </c>
      <c r="D22" s="251">
        <v>7.06</v>
      </c>
      <c r="E22" s="251">
        <v>9.99</v>
      </c>
      <c r="F22" s="70"/>
      <c r="G22" s="51"/>
      <c r="H22" s="51"/>
      <c r="I22" s="137">
        <v>0.55000000000000004</v>
      </c>
      <c r="J22" s="38"/>
      <c r="K22" s="38"/>
    </row>
    <row r="23" spans="1:11" x14ac:dyDescent="0.2">
      <c r="A23" s="4" t="s">
        <v>43</v>
      </c>
      <c r="B23" s="4" t="s">
        <v>41</v>
      </c>
      <c r="C23" s="137" t="s">
        <v>448</v>
      </c>
      <c r="D23" s="251">
        <v>7.06</v>
      </c>
      <c r="E23" s="251">
        <v>9.99</v>
      </c>
      <c r="F23" s="70"/>
      <c r="G23" s="51"/>
      <c r="H23" s="51"/>
      <c r="I23" s="137">
        <v>1.1100000000000001</v>
      </c>
      <c r="J23" s="38"/>
      <c r="K23" s="38"/>
    </row>
    <row r="24" spans="1:11" x14ac:dyDescent="0.2">
      <c r="A24" s="4" t="s">
        <v>44</v>
      </c>
      <c r="B24" s="4" t="s">
        <v>41</v>
      </c>
      <c r="C24" s="137" t="s">
        <v>449</v>
      </c>
      <c r="D24" s="251">
        <v>7.06</v>
      </c>
      <c r="E24" s="251">
        <v>9.99</v>
      </c>
      <c r="F24" s="70"/>
      <c r="G24" s="51"/>
      <c r="H24" s="51"/>
      <c r="I24" s="137">
        <v>1.66</v>
      </c>
      <c r="J24" s="38"/>
      <c r="K24" s="38"/>
    </row>
    <row r="25" spans="1:11" x14ac:dyDescent="0.2">
      <c r="A25" s="4" t="s">
        <v>45</v>
      </c>
      <c r="B25" s="4" t="s">
        <v>41</v>
      </c>
      <c r="C25" s="267" t="s">
        <v>453</v>
      </c>
      <c r="D25" s="251">
        <v>7.06</v>
      </c>
      <c r="E25" s="251">
        <v>9.99</v>
      </c>
      <c r="F25" s="70"/>
      <c r="G25" s="51"/>
      <c r="H25" s="51"/>
      <c r="I25" s="137">
        <v>2.2200000000000002</v>
      </c>
      <c r="J25" s="38"/>
      <c r="K25" s="38"/>
    </row>
    <row r="26" spans="1:11" x14ac:dyDescent="0.2">
      <c r="A26" s="4" t="s">
        <v>46</v>
      </c>
      <c r="B26" s="4" t="s">
        <v>41</v>
      </c>
      <c r="C26" s="267" t="s">
        <v>471</v>
      </c>
      <c r="D26" s="251">
        <v>7.06</v>
      </c>
      <c r="E26" s="251">
        <v>9.99</v>
      </c>
      <c r="F26" s="70"/>
      <c r="G26" s="51"/>
      <c r="H26" s="51"/>
      <c r="I26" s="137">
        <v>2.77</v>
      </c>
      <c r="J26" s="38"/>
      <c r="K26" s="38"/>
    </row>
    <row r="27" spans="1:11" x14ac:dyDescent="0.2">
      <c r="A27" s="4" t="s">
        <v>47</v>
      </c>
      <c r="B27" s="4" t="s">
        <v>41</v>
      </c>
      <c r="C27" s="137" t="s">
        <v>447</v>
      </c>
      <c r="D27" s="251">
        <v>7.06</v>
      </c>
      <c r="E27" s="251">
        <v>9.99</v>
      </c>
      <c r="F27" s="70"/>
      <c r="G27" s="51"/>
      <c r="H27" s="51"/>
      <c r="I27" s="137">
        <v>1.1100000000000001</v>
      </c>
      <c r="J27" s="38"/>
      <c r="K27" s="38"/>
    </row>
    <row r="28" spans="1:11" x14ac:dyDescent="0.2">
      <c r="A28" s="4" t="s">
        <v>48</v>
      </c>
      <c r="B28" s="4" t="s">
        <v>41</v>
      </c>
      <c r="C28" s="137" t="s">
        <v>450</v>
      </c>
      <c r="D28" s="251">
        <v>7.06</v>
      </c>
      <c r="E28" s="251">
        <v>9.99</v>
      </c>
      <c r="F28" s="70"/>
      <c r="G28" s="51"/>
      <c r="H28" s="51"/>
      <c r="I28" s="137">
        <v>1.66</v>
      </c>
      <c r="J28" s="38"/>
      <c r="K28" s="38"/>
    </row>
    <row r="29" spans="1:11" x14ac:dyDescent="0.2">
      <c r="A29" s="4" t="s">
        <v>49</v>
      </c>
      <c r="B29" s="4" t="s">
        <v>41</v>
      </c>
      <c r="C29" s="137" t="s">
        <v>451</v>
      </c>
      <c r="D29" s="251">
        <v>7.06</v>
      </c>
      <c r="E29" s="251">
        <v>9.99</v>
      </c>
      <c r="F29" s="70"/>
      <c r="G29" s="51"/>
      <c r="H29" s="51"/>
      <c r="I29" s="137">
        <v>1.66</v>
      </c>
      <c r="J29" s="38"/>
      <c r="K29" s="38"/>
    </row>
    <row r="30" spans="1:11" x14ac:dyDescent="0.2">
      <c r="A30" s="63" t="s">
        <v>42</v>
      </c>
      <c r="B30" s="63" t="s">
        <v>50</v>
      </c>
      <c r="C30" s="137" t="s">
        <v>452</v>
      </c>
      <c r="D30" s="251">
        <v>7.06</v>
      </c>
      <c r="E30" s="251">
        <v>9.99</v>
      </c>
      <c r="F30" s="71"/>
      <c r="G30" s="72"/>
      <c r="H30" s="72"/>
      <c r="I30" s="137">
        <v>0.55000000000000004</v>
      </c>
      <c r="J30" s="64"/>
      <c r="K30" s="64"/>
    </row>
    <row r="31" spans="1:11" x14ac:dyDescent="0.2">
      <c r="A31" s="4" t="s">
        <v>51</v>
      </c>
      <c r="B31" s="4"/>
      <c r="C31" s="139"/>
      <c r="D31" s="137">
        <v>8.19</v>
      </c>
      <c r="E31" s="137"/>
      <c r="F31" s="70"/>
      <c r="G31" s="51"/>
      <c r="H31" s="51"/>
      <c r="I31" s="139"/>
      <c r="J31" s="38"/>
      <c r="K31" s="38"/>
    </row>
    <row r="32" spans="1:11" x14ac:dyDescent="0.2">
      <c r="A32" s="63" t="s">
        <v>52</v>
      </c>
      <c r="B32" s="4"/>
      <c r="C32" s="139"/>
      <c r="D32" s="62"/>
      <c r="E32" s="137">
        <v>11</v>
      </c>
      <c r="F32" s="70"/>
      <c r="G32" s="51"/>
      <c r="H32" s="51"/>
      <c r="I32" s="137">
        <v>1.51</v>
      </c>
      <c r="J32" s="38"/>
      <c r="K32" s="38"/>
    </row>
    <row r="33" spans="1:11" hidden="1" outlineLevel="1" x14ac:dyDescent="0.2">
      <c r="A33" s="63" t="s">
        <v>233</v>
      </c>
      <c r="B33" s="147" t="s">
        <v>234</v>
      </c>
      <c r="C33" s="139"/>
      <c r="D33" s="62"/>
      <c r="E33" s="137" t="s">
        <v>342</v>
      </c>
      <c r="F33" s="154" t="s">
        <v>232</v>
      </c>
      <c r="G33" s="51"/>
      <c r="H33" s="51"/>
      <c r="I33" s="137" t="s">
        <v>404</v>
      </c>
      <c r="J33" s="134" t="s">
        <v>229</v>
      </c>
      <c r="K33" s="38"/>
    </row>
    <row r="34" spans="1:11" hidden="1" outlineLevel="1" x14ac:dyDescent="0.2">
      <c r="A34" s="147" t="s">
        <v>244</v>
      </c>
      <c r="B34" s="38"/>
      <c r="C34" s="137" t="s">
        <v>401</v>
      </c>
      <c r="D34" s="62"/>
      <c r="E34" s="118"/>
      <c r="F34" s="70"/>
      <c r="G34" s="51"/>
      <c r="H34" s="51"/>
      <c r="I34" s="137" t="s">
        <v>337</v>
      </c>
      <c r="J34" s="134" t="s">
        <v>220</v>
      </c>
      <c r="K34" s="38"/>
    </row>
    <row r="35" spans="1:11" hidden="1" outlineLevel="1" x14ac:dyDescent="0.2">
      <c r="A35" s="147" t="s">
        <v>245</v>
      </c>
      <c r="B35" s="38"/>
      <c r="C35" s="137" t="s">
        <v>402</v>
      </c>
      <c r="D35" s="62"/>
      <c r="E35" s="118"/>
      <c r="F35" s="70"/>
      <c r="G35" s="51"/>
      <c r="H35" s="51"/>
      <c r="I35" s="137" t="s">
        <v>338</v>
      </c>
      <c r="J35" s="134" t="s">
        <v>220</v>
      </c>
      <c r="K35" s="38"/>
    </row>
    <row r="36" spans="1:11" hidden="1" outlineLevel="1" x14ac:dyDescent="0.2">
      <c r="A36" s="147" t="s">
        <v>246</v>
      </c>
      <c r="B36" s="38"/>
      <c r="C36" s="137" t="s">
        <v>403</v>
      </c>
      <c r="D36" s="62"/>
      <c r="E36" s="62"/>
      <c r="F36" s="1"/>
      <c r="G36" s="38"/>
      <c r="H36" s="38"/>
      <c r="I36" s="137" t="s">
        <v>339</v>
      </c>
      <c r="J36" s="134" t="s">
        <v>220</v>
      </c>
      <c r="K36" s="38"/>
    </row>
    <row r="37" spans="1:11" collapsed="1" x14ac:dyDescent="0.2">
      <c r="A37" s="65" t="s">
        <v>53</v>
      </c>
      <c r="B37" s="1"/>
      <c r="C37" s="1"/>
      <c r="D37" s="1"/>
      <c r="E37" s="1"/>
      <c r="F37" s="1"/>
      <c r="G37" s="1"/>
      <c r="H37" s="1"/>
      <c r="I37" s="1"/>
      <c r="J37" s="1"/>
      <c r="K37" s="25"/>
    </row>
    <row r="38" spans="1:11" x14ac:dyDescent="0.2">
      <c r="A38" s="23"/>
      <c r="B38" s="1"/>
      <c r="C38" s="66" t="s">
        <v>54</v>
      </c>
      <c r="D38" s="1"/>
      <c r="E38" s="1"/>
      <c r="F38" s="1"/>
      <c r="G38" s="1"/>
      <c r="H38" s="1"/>
      <c r="I38" s="1"/>
      <c r="J38" s="1"/>
      <c r="K38" s="25"/>
    </row>
    <row r="39" spans="1:11" x14ac:dyDescent="0.2">
      <c r="A39" s="23"/>
      <c r="B39" s="1"/>
      <c r="C39" s="1"/>
      <c r="D39" s="1"/>
      <c r="E39" s="1"/>
      <c r="F39" s="1"/>
      <c r="G39" s="1"/>
      <c r="H39" s="1"/>
      <c r="I39" s="1"/>
      <c r="J39" s="1"/>
      <c r="K39" s="25"/>
    </row>
    <row r="40" spans="1:11" x14ac:dyDescent="0.2">
      <c r="A40" s="23"/>
      <c r="B40" s="1"/>
      <c r="C40" s="1"/>
      <c r="D40" s="1"/>
      <c r="E40" s="1"/>
      <c r="F40" s="1"/>
      <c r="G40" s="1"/>
      <c r="H40" s="1"/>
      <c r="I40" s="1"/>
      <c r="J40" s="1"/>
      <c r="K40" s="25"/>
    </row>
    <row r="41" spans="1:11" x14ac:dyDescent="0.2">
      <c r="A41" s="23" t="s">
        <v>308</v>
      </c>
      <c r="B41" s="1"/>
      <c r="C41" s="1"/>
      <c r="D41" s="1"/>
      <c r="E41" s="1"/>
      <c r="F41" s="1"/>
      <c r="G41" s="1"/>
      <c r="H41" s="1"/>
      <c r="I41" s="1"/>
      <c r="J41" s="1"/>
      <c r="K41" s="25"/>
    </row>
    <row r="42" spans="1:11" x14ac:dyDescent="0.2">
      <c r="A42" s="40" t="s">
        <v>309</v>
      </c>
      <c r="B42" s="1"/>
      <c r="C42" s="1"/>
      <c r="D42" s="1"/>
      <c r="E42" s="1"/>
      <c r="F42" s="1"/>
      <c r="G42" s="1"/>
      <c r="H42" s="1"/>
      <c r="I42" s="1"/>
      <c r="J42" s="1"/>
      <c r="K42" s="25"/>
    </row>
    <row r="43" spans="1:11" x14ac:dyDescent="0.2">
      <c r="A43" s="165" t="s">
        <v>410</v>
      </c>
      <c r="B43" s="1"/>
      <c r="C43" s="1"/>
      <c r="D43" s="1"/>
      <c r="E43" s="1"/>
      <c r="F43" s="1"/>
      <c r="G43" s="1"/>
      <c r="H43" s="1"/>
      <c r="I43" s="1"/>
      <c r="J43" s="1"/>
      <c r="K43" s="25"/>
    </row>
    <row r="44" spans="1:11" x14ac:dyDescent="0.2">
      <c r="A44" s="23"/>
      <c r="B44" s="1"/>
      <c r="C44" s="1"/>
      <c r="D44" s="1"/>
      <c r="E44" s="1"/>
      <c r="F44" s="1"/>
      <c r="G44" s="1"/>
      <c r="H44" s="1"/>
      <c r="I44" s="1"/>
      <c r="J44" s="1"/>
      <c r="K44" s="25"/>
    </row>
    <row r="45" spans="1:11" x14ac:dyDescent="0.2">
      <c r="A45" s="23"/>
      <c r="B45" s="1" t="s">
        <v>55</v>
      </c>
      <c r="C45" s="1"/>
      <c r="D45" s="29"/>
      <c r="E45" s="29"/>
      <c r="F45" s="29"/>
      <c r="G45" s="29"/>
      <c r="H45" s="29"/>
      <c r="I45" s="1"/>
      <c r="J45" s="1"/>
      <c r="K45" s="25"/>
    </row>
    <row r="46" spans="1:11" x14ac:dyDescent="0.2">
      <c r="A46" s="23"/>
      <c r="B46" s="1"/>
      <c r="C46" s="1"/>
      <c r="D46" s="1"/>
      <c r="E46" s="1"/>
      <c r="F46" s="1"/>
      <c r="G46" s="1"/>
      <c r="H46" s="1"/>
      <c r="I46" s="1"/>
      <c r="J46" s="1"/>
      <c r="K46" s="25"/>
    </row>
    <row r="47" spans="1:11" x14ac:dyDescent="0.2">
      <c r="A47" s="23"/>
      <c r="B47" s="1"/>
      <c r="C47" s="1"/>
      <c r="D47" s="1"/>
      <c r="E47" s="1"/>
      <c r="F47" s="1"/>
      <c r="G47" s="1"/>
      <c r="H47" s="1"/>
      <c r="I47" s="1"/>
      <c r="J47" s="1"/>
      <c r="K47" s="25"/>
    </row>
    <row r="48" spans="1:11" x14ac:dyDescent="0.2">
      <c r="A48" s="23"/>
      <c r="B48" s="1"/>
      <c r="C48" s="1"/>
      <c r="D48" s="1"/>
      <c r="E48" s="1"/>
      <c r="F48" s="1"/>
      <c r="G48" s="1"/>
      <c r="H48" s="1"/>
      <c r="I48" s="1"/>
      <c r="J48" s="1"/>
      <c r="K48" s="25"/>
    </row>
    <row r="49" spans="1:11" x14ac:dyDescent="0.2">
      <c r="A49" s="23"/>
      <c r="B49" s="1"/>
      <c r="C49" s="1"/>
      <c r="D49" s="1"/>
      <c r="E49" s="1"/>
      <c r="F49" s="1"/>
      <c r="G49" s="1"/>
      <c r="H49" s="1"/>
      <c r="I49" s="1"/>
      <c r="J49" s="1"/>
      <c r="K49" s="25"/>
    </row>
    <row r="50" spans="1:11" x14ac:dyDescent="0.2">
      <c r="A50" s="23"/>
      <c r="B50" s="1"/>
      <c r="C50" s="1"/>
      <c r="D50" s="1"/>
      <c r="E50" s="1"/>
      <c r="F50" s="1"/>
      <c r="G50" s="1"/>
      <c r="H50" s="9" t="s">
        <v>135</v>
      </c>
      <c r="I50" s="282">
        <v>42947</v>
      </c>
      <c r="J50" s="282" t="s">
        <v>136</v>
      </c>
      <c r="K50" s="25"/>
    </row>
    <row r="51" spans="1:11" x14ac:dyDescent="0.2">
      <c r="A51" s="23"/>
      <c r="B51" s="1"/>
      <c r="C51" s="1"/>
      <c r="D51" s="1"/>
      <c r="E51" s="1"/>
      <c r="F51" s="1"/>
      <c r="G51" s="1"/>
      <c r="H51" s="1"/>
      <c r="I51" s="1"/>
      <c r="J51" s="1"/>
      <c r="K51" s="25"/>
    </row>
    <row r="52" spans="1:11" x14ac:dyDescent="0.2">
      <c r="A52" s="23"/>
      <c r="B52" s="1"/>
      <c r="C52" s="1"/>
      <c r="D52" s="1"/>
      <c r="E52" s="1"/>
      <c r="F52" s="1"/>
      <c r="G52" s="1"/>
      <c r="H52" s="1"/>
      <c r="I52" s="1"/>
      <c r="J52" s="1"/>
      <c r="K52" s="25"/>
    </row>
    <row r="53" spans="1:11" x14ac:dyDescent="0.2">
      <c r="A53" s="26"/>
      <c r="B53" s="27"/>
      <c r="C53" s="27"/>
      <c r="D53" s="27"/>
      <c r="E53" s="27"/>
      <c r="F53" s="27"/>
      <c r="G53" s="27"/>
      <c r="H53" s="27"/>
      <c r="I53" s="27"/>
      <c r="J53" s="27"/>
      <c r="K53" s="28"/>
    </row>
    <row r="54" spans="1:11" x14ac:dyDescent="0.2">
      <c r="A54" s="23" t="s">
        <v>95</v>
      </c>
      <c r="B54" s="1" t="str">
        <f>'Check Sheet'!$B$52</f>
        <v>Rick Waldren, Division Controller</v>
      </c>
      <c r="C54" s="1"/>
      <c r="D54" s="1"/>
      <c r="E54" s="1"/>
      <c r="F54" s="1"/>
      <c r="G54" s="1"/>
      <c r="H54" s="1"/>
      <c r="I54" s="1"/>
      <c r="J54" s="1"/>
      <c r="K54" s="25"/>
    </row>
    <row r="55" spans="1:11" x14ac:dyDescent="0.2">
      <c r="A55" s="23"/>
      <c r="B55" s="1"/>
      <c r="C55" s="1"/>
      <c r="D55" s="1"/>
      <c r="E55" s="1"/>
      <c r="F55" s="1"/>
      <c r="K55" s="25"/>
    </row>
    <row r="56" spans="1:11" x14ac:dyDescent="0.2">
      <c r="A56" s="26" t="s">
        <v>96</v>
      </c>
      <c r="B56" s="272">
        <v>42689</v>
      </c>
      <c r="C56" s="272">
        <v>0</v>
      </c>
      <c r="D56" s="27"/>
      <c r="E56" s="27"/>
      <c r="F56" s="27"/>
      <c r="H56" s="27"/>
      <c r="I56" s="68" t="s">
        <v>134</v>
      </c>
      <c r="J56" s="273">
        <v>42736</v>
      </c>
      <c r="K56" s="274">
        <v>0</v>
      </c>
    </row>
    <row r="57" spans="1:11" x14ac:dyDescent="0.2">
      <c r="A57" s="279" t="s">
        <v>17</v>
      </c>
      <c r="B57" s="280"/>
      <c r="C57" s="280"/>
      <c r="D57" s="280"/>
      <c r="E57" s="280"/>
      <c r="F57" s="280"/>
      <c r="G57" s="280"/>
      <c r="H57" s="280"/>
      <c r="I57" s="280"/>
      <c r="J57" s="280"/>
      <c r="K57" s="281"/>
    </row>
    <row r="58" spans="1:11" x14ac:dyDescent="0.2">
      <c r="A58" s="23"/>
      <c r="B58" s="1"/>
      <c r="C58" s="1"/>
      <c r="D58" s="1"/>
      <c r="E58" s="1"/>
      <c r="F58" s="1"/>
      <c r="G58" s="1"/>
      <c r="H58" s="1"/>
      <c r="I58" s="1"/>
      <c r="J58" s="1"/>
      <c r="K58" s="25"/>
    </row>
    <row r="59" spans="1:11" x14ac:dyDescent="0.2">
      <c r="A59" s="23" t="s">
        <v>18</v>
      </c>
      <c r="B59" s="1"/>
      <c r="C59" s="1"/>
      <c r="D59" s="1"/>
      <c r="E59" s="1"/>
      <c r="F59" s="1"/>
      <c r="G59" s="1"/>
      <c r="H59" s="1"/>
      <c r="I59" s="1"/>
      <c r="J59" s="1"/>
      <c r="K59" s="25"/>
    </row>
    <row r="60" spans="1:11" x14ac:dyDescent="0.2">
      <c r="A60" s="26"/>
      <c r="B60" s="27"/>
      <c r="C60" s="27"/>
      <c r="D60" s="27"/>
      <c r="E60" s="27"/>
      <c r="F60" s="27"/>
      <c r="G60" s="27"/>
      <c r="H60" s="27"/>
      <c r="I60" s="27"/>
      <c r="J60" s="27"/>
      <c r="K60" s="28"/>
    </row>
  </sheetData>
  <mergeCells count="6">
    <mergeCell ref="I1:J1"/>
    <mergeCell ref="A5:K5"/>
    <mergeCell ref="A57:K57"/>
    <mergeCell ref="J56:K56"/>
    <mergeCell ref="B56:C56"/>
    <mergeCell ref="I50:J50"/>
  </mergeCells>
  <phoneticPr fontId="0" type="noConversion"/>
  <printOptions horizontalCentered="1" verticalCentered="1"/>
  <pageMargins left="0.5" right="0.5" top="0.5" bottom="0.5" header="0.5" footer="0.5"/>
  <pageSetup scale="86"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M63"/>
  <sheetViews>
    <sheetView showGridLines="0" zoomScale="85" zoomScaleNormal="85" workbookViewId="0">
      <selection activeCell="E29" sqref="E29"/>
    </sheetView>
  </sheetViews>
  <sheetFormatPr defaultRowHeight="12.75" outlineLevelRow="1" x14ac:dyDescent="0.2"/>
  <cols>
    <col min="1" max="1" width="10" style="73" customWidth="1"/>
    <col min="2" max="4" width="9.140625" style="73"/>
    <col min="5" max="5" width="10.28515625" style="73" customWidth="1"/>
    <col min="6" max="8" width="9.140625" style="73"/>
    <col min="9" max="9" width="11.85546875" style="73" customWidth="1"/>
    <col min="10" max="10" width="10.85546875" style="73" customWidth="1"/>
    <col min="11" max="16384" width="9.140625" style="73"/>
  </cols>
  <sheetData>
    <row r="1" spans="1:13" x14ac:dyDescent="0.2">
      <c r="A1" s="108"/>
      <c r="B1" s="107"/>
      <c r="C1" s="107"/>
      <c r="D1" s="107"/>
      <c r="E1" s="107"/>
      <c r="F1" s="107"/>
      <c r="G1" s="107"/>
      <c r="H1" s="107"/>
      <c r="I1" s="107"/>
      <c r="J1" s="106"/>
    </row>
    <row r="2" spans="1:13" x14ac:dyDescent="0.2">
      <c r="A2" s="79" t="s">
        <v>0</v>
      </c>
      <c r="B2" s="105">
        <v>26</v>
      </c>
      <c r="C2" s="78"/>
      <c r="D2" s="78"/>
      <c r="E2" s="78"/>
      <c r="F2" s="78"/>
      <c r="G2" s="78"/>
      <c r="H2" s="103" t="s">
        <v>411</v>
      </c>
      <c r="I2" s="123" t="s">
        <v>209</v>
      </c>
      <c r="J2" s="77"/>
    </row>
    <row r="3" spans="1:13" x14ac:dyDescent="0.2">
      <c r="A3" s="79"/>
      <c r="B3" s="78"/>
      <c r="C3" s="78"/>
      <c r="D3" s="78"/>
      <c r="E3" s="78"/>
      <c r="F3" s="78"/>
      <c r="G3" s="78"/>
      <c r="H3" s="78"/>
      <c r="I3" s="78"/>
      <c r="J3" s="77"/>
    </row>
    <row r="4" spans="1:13" x14ac:dyDescent="0.2">
      <c r="A4" s="79" t="s">
        <v>1</v>
      </c>
      <c r="B4" s="78"/>
      <c r="C4" s="78"/>
      <c r="D4" s="231" t="s">
        <v>310</v>
      </c>
      <c r="E4" s="78"/>
      <c r="F4" s="78"/>
      <c r="G4" s="78"/>
      <c r="H4" s="78"/>
      <c r="I4" s="78"/>
      <c r="J4" s="77"/>
    </row>
    <row r="5" spans="1:13" x14ac:dyDescent="0.2">
      <c r="A5" s="76" t="s">
        <v>2</v>
      </c>
      <c r="B5" s="75"/>
      <c r="C5" s="75"/>
      <c r="D5" s="232" t="s">
        <v>311</v>
      </c>
      <c r="E5" s="75"/>
      <c r="F5" s="75"/>
      <c r="G5" s="75"/>
      <c r="H5" s="75"/>
      <c r="I5" s="75"/>
      <c r="J5" s="74"/>
    </row>
    <row r="6" spans="1:13" x14ac:dyDescent="0.2">
      <c r="A6" s="79"/>
      <c r="B6" s="78"/>
      <c r="C6" s="78"/>
      <c r="D6" s="78"/>
      <c r="E6" s="78"/>
      <c r="F6" s="78"/>
      <c r="G6" s="78"/>
      <c r="H6" s="78"/>
      <c r="I6" s="78"/>
      <c r="J6" s="77"/>
      <c r="M6" s="169"/>
    </row>
    <row r="7" spans="1:13" x14ac:dyDescent="0.2">
      <c r="A7" s="286" t="s">
        <v>179</v>
      </c>
      <c r="B7" s="287"/>
      <c r="C7" s="287"/>
      <c r="D7" s="287"/>
      <c r="E7" s="287"/>
      <c r="F7" s="287"/>
      <c r="G7" s="287"/>
      <c r="H7" s="287"/>
      <c r="I7" s="287"/>
      <c r="J7" s="288"/>
    </row>
    <row r="8" spans="1:13" x14ac:dyDescent="0.2">
      <c r="A8" s="79"/>
      <c r="B8" s="78"/>
      <c r="C8" s="78"/>
      <c r="D8" s="78"/>
      <c r="E8" s="78"/>
      <c r="F8" s="78"/>
      <c r="G8" s="78"/>
      <c r="H8" s="78"/>
      <c r="I8" s="78"/>
      <c r="J8" s="77"/>
    </row>
    <row r="9" spans="1:13" x14ac:dyDescent="0.2">
      <c r="A9" s="79" t="s">
        <v>79</v>
      </c>
      <c r="B9" s="117" t="s">
        <v>180</v>
      </c>
      <c r="C9" s="78"/>
      <c r="D9" s="78"/>
      <c r="E9" s="78"/>
      <c r="F9" s="78"/>
      <c r="G9" s="78"/>
      <c r="H9" s="78"/>
      <c r="I9" s="78"/>
      <c r="J9" s="77"/>
    </row>
    <row r="10" spans="1:13" x14ac:dyDescent="0.2">
      <c r="A10" s="79"/>
      <c r="B10" s="117" t="s">
        <v>181</v>
      </c>
      <c r="C10" s="78"/>
      <c r="D10" s="78"/>
      <c r="E10" s="78"/>
      <c r="F10" s="78"/>
      <c r="G10" s="78"/>
      <c r="H10" s="78"/>
      <c r="I10" s="78"/>
      <c r="J10" s="77"/>
    </row>
    <row r="11" spans="1:13" x14ac:dyDescent="0.2">
      <c r="A11" s="79"/>
      <c r="B11" s="78" t="s">
        <v>182</v>
      </c>
      <c r="C11" s="78"/>
      <c r="D11" s="78"/>
      <c r="E11" s="78"/>
      <c r="F11" s="78"/>
      <c r="G11" s="78"/>
      <c r="H11" s="78"/>
      <c r="I11" s="78"/>
      <c r="J11" s="77"/>
    </row>
    <row r="12" spans="1:13" x14ac:dyDescent="0.2">
      <c r="A12" s="79"/>
      <c r="B12" s="78"/>
      <c r="C12" s="78"/>
      <c r="D12" s="78"/>
      <c r="E12" s="78"/>
      <c r="F12" s="78"/>
      <c r="G12" s="78"/>
      <c r="H12" s="78"/>
      <c r="I12" s="78"/>
      <c r="J12" s="77"/>
    </row>
    <row r="13" spans="1:13" x14ac:dyDescent="0.2">
      <c r="A13" s="79"/>
      <c r="B13" s="81" t="s">
        <v>183</v>
      </c>
      <c r="C13" s="103"/>
      <c r="D13" s="78"/>
      <c r="E13" s="103"/>
      <c r="F13" s="103"/>
      <c r="G13" s="78"/>
      <c r="H13" s="103"/>
      <c r="I13" s="103"/>
      <c r="J13" s="77"/>
    </row>
    <row r="14" spans="1:13" x14ac:dyDescent="0.2">
      <c r="A14" s="79"/>
      <c r="B14" s="81" t="s">
        <v>184</v>
      </c>
      <c r="C14" s="103"/>
      <c r="D14" s="78"/>
      <c r="E14" s="103"/>
      <c r="F14" s="103"/>
      <c r="G14" s="78"/>
      <c r="H14" s="103"/>
      <c r="I14" s="103"/>
      <c r="J14" s="77"/>
    </row>
    <row r="15" spans="1:13" x14ac:dyDescent="0.2">
      <c r="A15" s="79"/>
      <c r="B15" s="81" t="s">
        <v>185</v>
      </c>
      <c r="C15" s="78"/>
      <c r="D15" s="78"/>
      <c r="E15" s="78"/>
      <c r="F15" s="78"/>
      <c r="G15" s="78"/>
      <c r="H15" s="78"/>
      <c r="I15" s="78"/>
      <c r="J15" s="77"/>
    </row>
    <row r="16" spans="1:13" x14ac:dyDescent="0.2">
      <c r="A16" s="79"/>
      <c r="B16" s="81" t="s">
        <v>186</v>
      </c>
      <c r="C16" s="78"/>
      <c r="D16" s="78"/>
      <c r="E16" s="78"/>
      <c r="F16" s="78"/>
      <c r="G16" s="78"/>
      <c r="H16" s="78"/>
      <c r="I16" s="78"/>
      <c r="J16" s="77"/>
    </row>
    <row r="17" spans="1:10" x14ac:dyDescent="0.2">
      <c r="A17" s="79"/>
      <c r="B17" s="81"/>
      <c r="C17" s="78"/>
      <c r="D17" s="78"/>
      <c r="E17" s="78"/>
      <c r="F17" s="78"/>
      <c r="G17" s="78"/>
      <c r="H17" s="78"/>
      <c r="I17" s="78"/>
      <c r="J17" s="77"/>
    </row>
    <row r="18" spans="1:10" x14ac:dyDescent="0.2">
      <c r="A18" s="87" t="s">
        <v>108</v>
      </c>
      <c r="B18" s="84" t="s">
        <v>187</v>
      </c>
      <c r="C18" s="83"/>
      <c r="D18" s="83"/>
      <c r="E18" s="83"/>
      <c r="F18" s="83"/>
      <c r="G18" s="83"/>
      <c r="H18" s="83"/>
      <c r="I18" s="83"/>
      <c r="J18" s="86"/>
    </row>
    <row r="19" spans="1:10" x14ac:dyDescent="0.2">
      <c r="A19" s="79"/>
      <c r="B19" s="81" t="s">
        <v>188</v>
      </c>
      <c r="C19" s="78"/>
      <c r="D19" s="78"/>
      <c r="E19" s="78"/>
      <c r="F19" s="78"/>
      <c r="G19" s="78"/>
      <c r="H19" s="78"/>
      <c r="I19" s="78"/>
      <c r="J19" s="77"/>
    </row>
    <row r="20" spans="1:10" x14ac:dyDescent="0.2">
      <c r="A20" s="79"/>
      <c r="B20" s="81"/>
      <c r="C20" s="78"/>
      <c r="D20" s="78"/>
      <c r="E20" s="78"/>
      <c r="F20" s="78"/>
      <c r="G20" s="78"/>
      <c r="H20" s="78"/>
      <c r="I20" s="78"/>
      <c r="J20" s="77"/>
    </row>
    <row r="21" spans="1:10" x14ac:dyDescent="0.2">
      <c r="A21" s="79"/>
      <c r="B21" s="81"/>
      <c r="C21" s="108"/>
      <c r="D21" s="106"/>
      <c r="E21" s="289" t="s">
        <v>85</v>
      </c>
      <c r="F21" s="290"/>
      <c r="G21" s="78"/>
      <c r="H21" s="78"/>
      <c r="I21" s="78"/>
      <c r="J21" s="77"/>
    </row>
    <row r="22" spans="1:10" x14ac:dyDescent="0.2">
      <c r="A22" s="79"/>
      <c r="B22" s="81"/>
      <c r="C22" s="291" t="s">
        <v>86</v>
      </c>
      <c r="D22" s="292"/>
      <c r="E22" s="291" t="s">
        <v>189</v>
      </c>
      <c r="F22" s="292"/>
      <c r="G22" s="78"/>
      <c r="H22" s="78"/>
      <c r="I22" s="78"/>
      <c r="J22" s="77"/>
    </row>
    <row r="23" spans="1:10" x14ac:dyDescent="0.2">
      <c r="A23" s="79"/>
      <c r="B23" s="81"/>
      <c r="C23" s="112" t="s">
        <v>102</v>
      </c>
      <c r="D23" s="90"/>
      <c r="E23" s="244" t="s">
        <v>472</v>
      </c>
      <c r="F23" s="90"/>
      <c r="G23" s="78"/>
      <c r="H23" s="78"/>
      <c r="I23" s="78"/>
      <c r="J23" s="77"/>
    </row>
    <row r="24" spans="1:10" x14ac:dyDescent="0.2">
      <c r="A24" s="79"/>
      <c r="B24" s="78"/>
      <c r="C24" s="112" t="s">
        <v>105</v>
      </c>
      <c r="D24" s="90"/>
      <c r="E24" s="141"/>
      <c r="F24" s="90"/>
      <c r="G24" s="78"/>
      <c r="H24" s="78"/>
      <c r="I24" s="78"/>
      <c r="J24" s="77"/>
    </row>
    <row r="25" spans="1:10" x14ac:dyDescent="0.2">
      <c r="A25" s="79"/>
      <c r="B25" s="78"/>
      <c r="C25" s="112" t="s">
        <v>190</v>
      </c>
      <c r="D25" s="90"/>
      <c r="E25" s="141"/>
      <c r="F25" s="90"/>
      <c r="G25" s="78"/>
      <c r="H25" s="78"/>
      <c r="I25" s="78"/>
      <c r="J25" s="77"/>
    </row>
    <row r="26" spans="1:10" x14ac:dyDescent="0.2">
      <c r="A26" s="79"/>
      <c r="B26" s="78"/>
      <c r="C26" s="112" t="s">
        <v>107</v>
      </c>
      <c r="D26" s="90"/>
      <c r="E26" s="141"/>
      <c r="F26" s="90"/>
      <c r="G26" s="78"/>
      <c r="H26" s="78"/>
      <c r="I26" s="78"/>
      <c r="J26" s="77"/>
    </row>
    <row r="27" spans="1:10" x14ac:dyDescent="0.2">
      <c r="A27" s="79"/>
      <c r="B27" s="78"/>
      <c r="C27" s="112" t="s">
        <v>103</v>
      </c>
      <c r="D27" s="90"/>
      <c r="E27" s="141"/>
      <c r="F27" s="90"/>
      <c r="G27" s="78"/>
      <c r="H27" s="78"/>
      <c r="I27" s="78"/>
      <c r="J27" s="77"/>
    </row>
    <row r="28" spans="1:10" x14ac:dyDescent="0.2">
      <c r="A28" s="79"/>
      <c r="B28" s="78"/>
      <c r="C28" s="112" t="s">
        <v>191</v>
      </c>
      <c r="D28" s="90"/>
      <c r="E28" s="244" t="s">
        <v>472</v>
      </c>
      <c r="F28" s="90"/>
      <c r="G28" s="78"/>
      <c r="H28" s="78"/>
      <c r="I28" s="78"/>
      <c r="J28" s="77"/>
    </row>
    <row r="29" spans="1:10" x14ac:dyDescent="0.2">
      <c r="A29" s="79"/>
      <c r="B29" s="78"/>
      <c r="C29" s="112"/>
      <c r="D29" s="90"/>
      <c r="E29" s="141"/>
      <c r="F29" s="90"/>
      <c r="G29" s="78"/>
      <c r="H29" s="78"/>
      <c r="I29" s="78"/>
      <c r="J29" s="77"/>
    </row>
    <row r="30" spans="1:10" x14ac:dyDescent="0.2">
      <c r="A30" s="79"/>
      <c r="B30" s="78"/>
      <c r="C30" s="112"/>
      <c r="D30" s="90"/>
      <c r="E30" s="141"/>
      <c r="F30" s="90"/>
      <c r="G30" s="78"/>
      <c r="H30" s="78"/>
      <c r="I30" s="78"/>
      <c r="J30" s="77"/>
    </row>
    <row r="31" spans="1:10" x14ac:dyDescent="0.2">
      <c r="A31" s="111"/>
      <c r="B31" s="83"/>
      <c r="C31" s="83"/>
      <c r="D31" s="83"/>
      <c r="E31" s="83"/>
      <c r="F31" s="83"/>
      <c r="G31" s="83"/>
      <c r="H31" s="83"/>
      <c r="I31" s="83"/>
      <c r="J31" s="86"/>
    </row>
    <row r="32" spans="1:10" x14ac:dyDescent="0.2">
      <c r="A32" s="79" t="s">
        <v>112</v>
      </c>
      <c r="B32" s="81" t="s">
        <v>109</v>
      </c>
      <c r="C32" s="78"/>
      <c r="D32" s="78"/>
      <c r="E32" s="78"/>
      <c r="F32" s="78"/>
      <c r="G32" s="78"/>
      <c r="H32" s="78"/>
      <c r="I32" s="78"/>
      <c r="J32" s="77"/>
    </row>
    <row r="33" spans="1:10" x14ac:dyDescent="0.2">
      <c r="A33" s="104"/>
      <c r="B33" s="81" t="s">
        <v>192</v>
      </c>
      <c r="C33" s="78"/>
      <c r="D33" s="78"/>
      <c r="E33" s="78"/>
      <c r="F33" s="78"/>
      <c r="G33" s="78"/>
      <c r="H33" s="78"/>
      <c r="I33" s="78"/>
      <c r="J33" s="77"/>
    </row>
    <row r="34" spans="1:10" x14ac:dyDescent="0.2">
      <c r="A34" s="79"/>
      <c r="B34" s="81" t="s">
        <v>110</v>
      </c>
      <c r="C34" s="78"/>
      <c r="D34" s="78"/>
      <c r="E34" s="78"/>
      <c r="F34" s="78"/>
      <c r="G34" s="78"/>
      <c r="H34" s="78"/>
      <c r="I34" s="78"/>
      <c r="J34" s="77"/>
    </row>
    <row r="35" spans="1:10" x14ac:dyDescent="0.2">
      <c r="A35" s="79"/>
      <c r="B35" s="81" t="s">
        <v>111</v>
      </c>
      <c r="C35" s="78"/>
      <c r="D35" s="78"/>
      <c r="E35" s="78"/>
      <c r="F35" s="78"/>
      <c r="G35" s="78"/>
      <c r="H35" s="78"/>
      <c r="I35" s="78"/>
      <c r="J35" s="77"/>
    </row>
    <row r="36" spans="1:10" x14ac:dyDescent="0.2">
      <c r="A36" s="79"/>
      <c r="B36" s="81"/>
      <c r="C36" s="78"/>
      <c r="D36" s="78"/>
      <c r="E36" s="78"/>
      <c r="F36" s="78"/>
      <c r="G36" s="78"/>
      <c r="H36" s="78"/>
      <c r="I36" s="78"/>
      <c r="J36" s="77"/>
    </row>
    <row r="37" spans="1:10" hidden="1" outlineLevel="1" x14ac:dyDescent="0.2">
      <c r="A37" s="79" t="s">
        <v>238</v>
      </c>
      <c r="B37" s="293" t="s">
        <v>239</v>
      </c>
      <c r="C37" s="293"/>
      <c r="D37" s="293"/>
      <c r="E37" s="293"/>
      <c r="F37" s="293"/>
      <c r="G37" s="293"/>
      <c r="H37" s="236" t="s">
        <v>340</v>
      </c>
      <c r="I37" s="78" t="s">
        <v>214</v>
      </c>
      <c r="J37" s="77"/>
    </row>
    <row r="38" spans="1:10" hidden="1" outlineLevel="1" x14ac:dyDescent="0.2">
      <c r="A38" s="79"/>
      <c r="B38" s="78" t="s">
        <v>221</v>
      </c>
      <c r="C38" s="78"/>
      <c r="D38" s="78"/>
      <c r="E38" s="78"/>
      <c r="F38" s="78"/>
      <c r="G38" s="78"/>
      <c r="H38" s="78"/>
      <c r="I38" s="78"/>
      <c r="J38" s="77"/>
    </row>
    <row r="39" spans="1:10" hidden="1" outlineLevel="1" x14ac:dyDescent="0.2">
      <c r="A39" s="79"/>
      <c r="B39" s="78" t="s">
        <v>240</v>
      </c>
      <c r="C39" s="78"/>
      <c r="D39" s="78"/>
      <c r="E39" s="78"/>
      <c r="F39" s="78"/>
      <c r="G39" s="78"/>
      <c r="H39" s="78"/>
      <c r="I39" s="78"/>
      <c r="J39" s="77"/>
    </row>
    <row r="40" spans="1:10" hidden="1" outlineLevel="1" x14ac:dyDescent="0.2">
      <c r="A40" s="79"/>
      <c r="B40" s="78" t="s">
        <v>222</v>
      </c>
      <c r="C40" s="78"/>
      <c r="D40" s="78"/>
      <c r="E40" s="78"/>
      <c r="F40" s="78"/>
      <c r="G40" s="78"/>
      <c r="H40" s="78"/>
      <c r="I40" s="78"/>
      <c r="J40" s="77"/>
    </row>
    <row r="41" spans="1:10" collapsed="1" x14ac:dyDescent="0.2">
      <c r="A41" s="79"/>
      <c r="B41" s="78"/>
      <c r="C41" s="78"/>
      <c r="D41" s="78"/>
      <c r="E41" s="78"/>
      <c r="F41" s="78"/>
      <c r="G41" s="78"/>
      <c r="H41" s="78"/>
      <c r="I41" s="78"/>
      <c r="J41" s="77"/>
    </row>
    <row r="42" spans="1:10" x14ac:dyDescent="0.2">
      <c r="A42" s="79"/>
      <c r="B42" s="78"/>
      <c r="C42" s="78"/>
      <c r="D42" s="78"/>
      <c r="E42" s="78"/>
      <c r="F42" s="78"/>
      <c r="G42" s="78"/>
      <c r="H42" s="78"/>
      <c r="I42" s="78"/>
      <c r="J42" s="77"/>
    </row>
    <row r="43" spans="1:10" x14ac:dyDescent="0.2">
      <c r="A43" s="79"/>
      <c r="B43" s="78"/>
      <c r="C43" s="78"/>
      <c r="D43" s="83"/>
      <c r="E43" s="83"/>
      <c r="F43" s="83"/>
      <c r="G43" s="83"/>
      <c r="H43" s="78"/>
      <c r="I43" s="78"/>
      <c r="J43" s="77"/>
    </row>
    <row r="44" spans="1:10" x14ac:dyDescent="0.2">
      <c r="A44" s="79"/>
      <c r="B44" s="78"/>
      <c r="C44" s="78"/>
      <c r="D44" s="78"/>
      <c r="E44" s="78"/>
      <c r="F44" s="78"/>
      <c r="G44" s="78"/>
      <c r="H44" s="78"/>
      <c r="I44" s="78"/>
      <c r="J44" s="77"/>
    </row>
    <row r="45" spans="1:10" x14ac:dyDescent="0.2">
      <c r="A45" s="79"/>
      <c r="B45" s="78"/>
      <c r="C45" s="78"/>
      <c r="D45" s="78"/>
      <c r="E45" s="78"/>
      <c r="F45" s="78"/>
      <c r="G45" s="78"/>
      <c r="H45" s="78"/>
      <c r="I45" s="78"/>
      <c r="J45" s="77"/>
    </row>
    <row r="46" spans="1:10" x14ac:dyDescent="0.2">
      <c r="A46" s="79"/>
      <c r="B46" s="78"/>
      <c r="C46" s="78"/>
      <c r="D46" s="78"/>
      <c r="E46" s="78"/>
      <c r="F46" s="78"/>
      <c r="G46" s="78"/>
      <c r="H46" s="78"/>
      <c r="I46" s="78"/>
      <c r="J46" s="77"/>
    </row>
    <row r="47" spans="1:10" x14ac:dyDescent="0.2">
      <c r="A47" s="79"/>
      <c r="B47" s="78"/>
      <c r="C47" s="78"/>
      <c r="D47" s="78"/>
      <c r="E47" s="78"/>
      <c r="F47" s="78"/>
      <c r="G47" s="78"/>
      <c r="H47" s="78"/>
      <c r="I47" s="78"/>
      <c r="J47" s="77"/>
    </row>
    <row r="48" spans="1:10" x14ac:dyDescent="0.2">
      <c r="A48" s="79"/>
      <c r="B48" s="78"/>
      <c r="C48" s="78"/>
      <c r="D48" s="78"/>
      <c r="E48" s="78"/>
      <c r="F48" s="78"/>
      <c r="G48" s="78"/>
      <c r="H48" s="78"/>
      <c r="I48" s="78"/>
      <c r="J48" s="77"/>
    </row>
    <row r="49" spans="1:10" x14ac:dyDescent="0.2">
      <c r="A49" s="79"/>
      <c r="B49" s="78"/>
      <c r="C49" s="78"/>
      <c r="D49" s="78"/>
      <c r="E49" s="78"/>
      <c r="F49" s="78"/>
      <c r="G49" s="78"/>
      <c r="H49" s="78"/>
      <c r="I49" s="78"/>
      <c r="J49" s="77"/>
    </row>
    <row r="50" spans="1:10" x14ac:dyDescent="0.2">
      <c r="A50" s="79"/>
      <c r="B50" s="78"/>
      <c r="C50" s="78"/>
      <c r="D50" s="78"/>
      <c r="E50" s="78"/>
      <c r="F50" s="78"/>
      <c r="G50" s="78"/>
      <c r="H50" s="78"/>
      <c r="I50" s="78"/>
      <c r="J50" s="77"/>
    </row>
    <row r="51" spans="1:10" x14ac:dyDescent="0.2">
      <c r="A51" s="76"/>
      <c r="B51" s="75"/>
      <c r="C51" s="75"/>
      <c r="D51" s="75"/>
      <c r="E51" s="75"/>
      <c r="F51" s="75"/>
      <c r="G51" s="75"/>
      <c r="H51" s="75"/>
      <c r="I51" s="75"/>
      <c r="J51" s="74"/>
    </row>
    <row r="52" spans="1:10" x14ac:dyDescent="0.2">
      <c r="A52" s="23" t="s">
        <v>95</v>
      </c>
      <c r="B52" s="1" t="str">
        <f>'Check Sheet'!$B$52</f>
        <v>Rick Waldren, Division Controller</v>
      </c>
      <c r="C52" s="1"/>
      <c r="D52" s="78"/>
      <c r="E52" s="78"/>
      <c r="F52" s="78"/>
      <c r="G52" s="78"/>
      <c r="H52" s="78"/>
      <c r="I52" s="78"/>
      <c r="J52" s="77"/>
    </row>
    <row r="53" spans="1:10" x14ac:dyDescent="0.2">
      <c r="A53" s="23"/>
      <c r="B53" s="1"/>
      <c r="C53" s="1"/>
      <c r="D53" s="78"/>
      <c r="E53" s="78"/>
      <c r="F53" s="78"/>
      <c r="J53" s="77"/>
    </row>
    <row r="54" spans="1:10" x14ac:dyDescent="0.2">
      <c r="A54" s="26" t="s">
        <v>96</v>
      </c>
      <c r="B54" s="272">
        <v>42689</v>
      </c>
      <c r="C54" s="272">
        <v>0</v>
      </c>
      <c r="D54" s="75"/>
      <c r="E54" s="75"/>
      <c r="F54" s="75"/>
      <c r="H54" s="68" t="s">
        <v>134</v>
      </c>
      <c r="I54" s="273">
        <v>42736</v>
      </c>
      <c r="J54" s="274">
        <v>0</v>
      </c>
    </row>
    <row r="55" spans="1:10" x14ac:dyDescent="0.2">
      <c r="A55" s="283" t="s">
        <v>17</v>
      </c>
      <c r="B55" s="284"/>
      <c r="C55" s="284"/>
      <c r="D55" s="284"/>
      <c r="E55" s="284"/>
      <c r="F55" s="284"/>
      <c r="G55" s="284"/>
      <c r="H55" s="284"/>
      <c r="I55" s="284"/>
      <c r="J55" s="285"/>
    </row>
    <row r="56" spans="1:10" x14ac:dyDescent="0.2">
      <c r="A56" s="79"/>
      <c r="B56" s="78"/>
      <c r="C56" s="78"/>
      <c r="D56" s="78"/>
      <c r="E56" s="78"/>
      <c r="F56" s="78"/>
      <c r="G56" s="78"/>
      <c r="H56" s="78"/>
      <c r="I56" s="78"/>
      <c r="J56" s="77"/>
    </row>
    <row r="57" spans="1:10" x14ac:dyDescent="0.2">
      <c r="A57" s="79" t="s">
        <v>18</v>
      </c>
      <c r="B57" s="78"/>
      <c r="C57" s="78"/>
      <c r="D57" s="78"/>
      <c r="E57" s="78"/>
      <c r="F57" s="78"/>
      <c r="G57" s="78"/>
      <c r="H57" s="78"/>
      <c r="I57" s="78"/>
      <c r="J57" s="77"/>
    </row>
    <row r="58" spans="1:10" x14ac:dyDescent="0.2">
      <c r="A58" s="76"/>
      <c r="B58" s="75"/>
      <c r="C58" s="75"/>
      <c r="D58" s="75"/>
      <c r="E58" s="75"/>
      <c r="F58" s="75"/>
      <c r="G58" s="75"/>
      <c r="H58" s="75"/>
      <c r="I58" s="75"/>
      <c r="J58" s="74"/>
    </row>
    <row r="63" spans="1:10" ht="12" customHeight="1" x14ac:dyDescent="0.2"/>
  </sheetData>
  <mergeCells count="8">
    <mergeCell ref="A55:J55"/>
    <mergeCell ref="A7:J7"/>
    <mergeCell ref="E21:F21"/>
    <mergeCell ref="C22:D22"/>
    <mergeCell ref="E22:F22"/>
    <mergeCell ref="B54:C54"/>
    <mergeCell ref="I54:J54"/>
    <mergeCell ref="B37:G37"/>
  </mergeCells>
  <printOptions horizontalCentered="1" verticalCentered="1"/>
  <pageMargins left="0.5" right="0.5" top="0.5" bottom="0.5" header="0.5" footer="0.5"/>
  <pageSetup scale="9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O60"/>
  <sheetViews>
    <sheetView showGridLines="0" zoomScaleNormal="100" workbookViewId="0">
      <selection activeCell="C27" sqref="C27"/>
    </sheetView>
  </sheetViews>
  <sheetFormatPr defaultRowHeight="12.75" outlineLevelRow="1" x14ac:dyDescent="0.2"/>
  <cols>
    <col min="1" max="2" width="14" style="22" customWidth="1"/>
    <col min="3" max="6" width="10.7109375" style="22" customWidth="1"/>
    <col min="7" max="7" width="2" style="22" customWidth="1"/>
    <col min="8" max="8" width="9.85546875" style="22" customWidth="1"/>
    <col min="9" max="9" width="9.140625" style="22"/>
    <col min="10" max="10" width="10.7109375" style="22" customWidth="1"/>
    <col min="11" max="11" width="10.28515625" style="22" bestFit="1" customWidth="1"/>
    <col min="12" max="16384" width="9.140625" style="22"/>
  </cols>
  <sheetData>
    <row r="1" spans="1:15" x14ac:dyDescent="0.2">
      <c r="A1" s="19" t="s">
        <v>0</v>
      </c>
      <c r="B1" s="31">
        <v>26</v>
      </c>
      <c r="C1" s="20"/>
      <c r="D1" s="20"/>
      <c r="E1" s="20"/>
      <c r="F1" s="20"/>
      <c r="G1" s="20"/>
      <c r="H1" s="20"/>
      <c r="I1" s="44" t="s">
        <v>406</v>
      </c>
      <c r="J1" s="275" t="s">
        <v>88</v>
      </c>
      <c r="K1" s="275"/>
      <c r="L1" s="32">
        <v>25</v>
      </c>
    </row>
    <row r="2" spans="1:15" x14ac:dyDescent="0.2">
      <c r="A2" s="23"/>
      <c r="B2" s="1"/>
      <c r="C2" s="1"/>
      <c r="D2" s="1"/>
      <c r="E2" s="1"/>
      <c r="F2" s="1"/>
      <c r="G2" s="1"/>
      <c r="H2" s="1"/>
      <c r="I2" s="1"/>
      <c r="J2" s="1"/>
      <c r="K2" s="1"/>
      <c r="L2" s="25"/>
    </row>
    <row r="3" spans="1:15" x14ac:dyDescent="0.2">
      <c r="A3" s="23" t="s">
        <v>1</v>
      </c>
      <c r="B3" s="1"/>
      <c r="C3" s="231" t="s">
        <v>310</v>
      </c>
      <c r="D3" s="1"/>
      <c r="E3" s="1"/>
      <c r="F3" s="1"/>
      <c r="G3" s="1"/>
      <c r="H3" s="1"/>
      <c r="I3" s="1"/>
      <c r="J3" s="1"/>
      <c r="K3" s="1"/>
      <c r="L3" s="25"/>
    </row>
    <row r="4" spans="1:15" x14ac:dyDescent="0.2">
      <c r="A4" s="26" t="s">
        <v>2</v>
      </c>
      <c r="B4" s="27"/>
      <c r="C4" s="232" t="s">
        <v>311</v>
      </c>
      <c r="D4" s="27"/>
      <c r="E4" s="27"/>
      <c r="F4" s="27"/>
      <c r="G4" s="27"/>
      <c r="H4" s="27"/>
      <c r="I4" s="27"/>
      <c r="J4" s="27"/>
      <c r="K4" s="27"/>
      <c r="L4" s="28"/>
    </row>
    <row r="5" spans="1:15" x14ac:dyDescent="0.2">
      <c r="A5" s="276" t="s">
        <v>19</v>
      </c>
      <c r="B5" s="277"/>
      <c r="C5" s="277"/>
      <c r="D5" s="277"/>
      <c r="E5" s="277"/>
      <c r="F5" s="277"/>
      <c r="G5" s="277"/>
      <c r="H5" s="277"/>
      <c r="I5" s="277"/>
      <c r="J5" s="277"/>
      <c r="K5" s="277"/>
      <c r="L5" s="278"/>
    </row>
    <row r="6" spans="1:15" x14ac:dyDescent="0.2">
      <c r="A6" s="41" t="s">
        <v>20</v>
      </c>
      <c r="B6" s="29"/>
      <c r="C6" s="29"/>
      <c r="D6" s="29"/>
      <c r="E6" s="29"/>
      <c r="F6" s="29"/>
      <c r="G6" s="29"/>
      <c r="H6" s="29"/>
      <c r="I6" s="29"/>
      <c r="J6" s="29"/>
      <c r="K6" s="29"/>
      <c r="L6" s="30"/>
      <c r="N6" s="73"/>
      <c r="O6" s="169"/>
    </row>
    <row r="7" spans="1:15" x14ac:dyDescent="0.2">
      <c r="A7" s="23"/>
      <c r="B7" s="1"/>
      <c r="C7" s="1"/>
      <c r="D7" s="1"/>
      <c r="E7" s="1"/>
      <c r="F7" s="1"/>
      <c r="G7" s="1"/>
      <c r="H7" s="1"/>
      <c r="I7" s="1"/>
      <c r="J7" s="1"/>
      <c r="K7" s="1"/>
      <c r="L7" s="25"/>
    </row>
    <row r="8" spans="1:15" x14ac:dyDescent="0.2">
      <c r="A8" s="39" t="s">
        <v>21</v>
      </c>
      <c r="B8" s="1"/>
      <c r="C8" s="1"/>
      <c r="D8" s="1"/>
      <c r="E8" s="1"/>
      <c r="F8" s="1"/>
      <c r="G8" s="1"/>
      <c r="H8" s="1"/>
      <c r="I8" s="1"/>
      <c r="J8" s="1"/>
      <c r="K8" s="1"/>
      <c r="L8" s="25"/>
    </row>
    <row r="9" spans="1:15" x14ac:dyDescent="0.2">
      <c r="A9" s="54" t="s">
        <v>22</v>
      </c>
      <c r="B9" s="1"/>
      <c r="C9" s="1"/>
      <c r="D9" s="1"/>
      <c r="E9" s="1"/>
      <c r="F9" s="1"/>
      <c r="G9" s="1"/>
      <c r="H9" s="1"/>
      <c r="I9" s="1"/>
      <c r="J9" s="1"/>
      <c r="K9" s="1"/>
      <c r="L9" s="25"/>
    </row>
    <row r="10" spans="1:15" x14ac:dyDescent="0.2">
      <c r="A10" s="54" t="s">
        <v>23</v>
      </c>
      <c r="B10" s="1"/>
      <c r="C10" s="1"/>
      <c r="D10" s="1"/>
      <c r="E10" s="1"/>
      <c r="F10" s="1"/>
      <c r="G10" s="1"/>
      <c r="H10" s="1"/>
      <c r="I10" s="1"/>
      <c r="J10" s="1"/>
      <c r="K10" s="1"/>
      <c r="L10" s="25"/>
    </row>
    <row r="11" spans="1:15" x14ac:dyDescent="0.2">
      <c r="A11" s="40" t="s">
        <v>24</v>
      </c>
      <c r="B11" s="1"/>
      <c r="C11" s="1"/>
      <c r="D11" s="1"/>
      <c r="E11" s="1"/>
      <c r="F11" s="1"/>
      <c r="G11" s="1"/>
      <c r="H11" s="1"/>
      <c r="I11" s="1"/>
      <c r="J11" s="1"/>
      <c r="K11" s="1"/>
      <c r="L11" s="25"/>
    </row>
    <row r="12" spans="1:15" x14ac:dyDescent="0.2">
      <c r="A12" s="55" t="s">
        <v>25</v>
      </c>
      <c r="B12" s="5"/>
      <c r="C12" s="5"/>
      <c r="D12" s="1"/>
      <c r="E12" s="1"/>
      <c r="F12" s="5"/>
      <c r="G12" s="5"/>
      <c r="H12" s="5"/>
      <c r="I12" s="1"/>
      <c r="J12" s="5"/>
      <c r="K12" s="5"/>
      <c r="L12" s="25"/>
    </row>
    <row r="13" spans="1:15" x14ac:dyDescent="0.2">
      <c r="A13" s="55"/>
      <c r="B13" s="5"/>
      <c r="C13" s="5"/>
      <c r="D13" s="1"/>
      <c r="E13" s="1"/>
      <c r="F13" s="5"/>
      <c r="G13" s="5"/>
      <c r="H13" s="5"/>
      <c r="I13" s="1"/>
      <c r="J13" s="5"/>
      <c r="K13" s="5"/>
      <c r="L13" s="25"/>
    </row>
    <row r="14" spans="1:15" x14ac:dyDescent="0.2">
      <c r="A14" s="55" t="s">
        <v>27</v>
      </c>
      <c r="B14" s="1"/>
      <c r="C14" s="1"/>
      <c r="D14" s="1"/>
      <c r="E14" s="1"/>
      <c r="F14" s="1"/>
      <c r="G14" s="1"/>
      <c r="H14" s="1"/>
      <c r="I14" s="1"/>
      <c r="J14" s="1"/>
      <c r="K14" s="1"/>
      <c r="L14" s="25"/>
    </row>
    <row r="15" spans="1:15" x14ac:dyDescent="0.2">
      <c r="A15" s="39"/>
      <c r="B15" s="1"/>
      <c r="C15" s="1"/>
      <c r="D15" s="1"/>
      <c r="E15" s="1"/>
      <c r="F15" s="1"/>
      <c r="G15" s="1"/>
      <c r="H15" s="1"/>
      <c r="I15" s="1"/>
      <c r="J15" s="1"/>
      <c r="K15" s="1"/>
      <c r="L15" s="25"/>
    </row>
    <row r="16" spans="1:15" x14ac:dyDescent="0.2">
      <c r="A16" s="23" t="s">
        <v>97</v>
      </c>
      <c r="B16" s="1"/>
      <c r="C16" s="1"/>
      <c r="D16" s="1"/>
      <c r="E16" s="1"/>
      <c r="F16" s="56" t="s">
        <v>15</v>
      </c>
      <c r="G16" s="1"/>
      <c r="H16" s="1"/>
      <c r="I16" s="1"/>
      <c r="J16" s="1"/>
      <c r="K16" s="1"/>
      <c r="L16" s="25"/>
    </row>
    <row r="17" spans="1:13" x14ac:dyDescent="0.2">
      <c r="A17" s="48"/>
      <c r="B17" s="29"/>
      <c r="C17" s="29"/>
      <c r="D17" s="29"/>
      <c r="E17" s="29"/>
      <c r="F17" s="29"/>
      <c r="G17" s="29"/>
      <c r="H17" s="29"/>
      <c r="I17" s="29"/>
      <c r="J17" s="29"/>
      <c r="K17" s="29"/>
      <c r="L17" s="30"/>
    </row>
    <row r="18" spans="1:13" x14ac:dyDescent="0.2">
      <c r="A18" s="57" t="s">
        <v>28</v>
      </c>
      <c r="B18" s="57" t="s">
        <v>29</v>
      </c>
      <c r="C18" s="57" t="s">
        <v>30</v>
      </c>
      <c r="D18" s="57" t="s">
        <v>31</v>
      </c>
      <c r="E18" s="57" t="s">
        <v>330</v>
      </c>
      <c r="F18" s="57" t="s">
        <v>332</v>
      </c>
      <c r="G18" s="58"/>
      <c r="H18" s="57"/>
      <c r="I18" s="57"/>
      <c r="J18" s="57" t="s">
        <v>32</v>
      </c>
      <c r="K18" s="57"/>
      <c r="L18" s="57"/>
    </row>
    <row r="19" spans="1:13" x14ac:dyDescent="0.2">
      <c r="A19" s="59" t="s">
        <v>33</v>
      </c>
      <c r="B19" s="59" t="s">
        <v>34</v>
      </c>
      <c r="C19" s="59" t="s">
        <v>35</v>
      </c>
      <c r="D19" s="59" t="s">
        <v>35</v>
      </c>
      <c r="E19" s="59" t="s">
        <v>334</v>
      </c>
      <c r="F19" s="59" t="s">
        <v>227</v>
      </c>
      <c r="G19" s="58"/>
      <c r="H19" s="59"/>
      <c r="I19" s="59"/>
      <c r="J19" s="59" t="s">
        <v>36</v>
      </c>
      <c r="K19" s="59"/>
      <c r="L19" s="59"/>
    </row>
    <row r="20" spans="1:13" x14ac:dyDescent="0.2">
      <c r="A20" s="60" t="s">
        <v>37</v>
      </c>
      <c r="B20" s="60" t="s">
        <v>35</v>
      </c>
      <c r="C20" s="60" t="s">
        <v>38</v>
      </c>
      <c r="D20" s="60" t="s">
        <v>38</v>
      </c>
      <c r="E20" s="60" t="s">
        <v>331</v>
      </c>
      <c r="F20" s="60" t="s">
        <v>333</v>
      </c>
      <c r="G20" s="58"/>
      <c r="H20" s="60"/>
      <c r="I20" s="60"/>
      <c r="J20" s="60" t="s">
        <v>39</v>
      </c>
      <c r="K20" s="60"/>
      <c r="L20" s="60"/>
    </row>
    <row r="21" spans="1:13" x14ac:dyDescent="0.2">
      <c r="A21" s="4" t="s">
        <v>40</v>
      </c>
      <c r="B21" s="60" t="s">
        <v>328</v>
      </c>
      <c r="C21" s="251" t="s">
        <v>446</v>
      </c>
      <c r="D21" s="137">
        <v>7.06</v>
      </c>
      <c r="E21" s="137">
        <v>12.39</v>
      </c>
      <c r="F21" s="137">
        <v>13.85</v>
      </c>
      <c r="G21" s="1"/>
      <c r="H21" s="38"/>
      <c r="I21" s="38"/>
      <c r="J21" s="137">
        <v>0.44</v>
      </c>
      <c r="K21" s="38"/>
      <c r="L21" s="38"/>
    </row>
    <row r="22" spans="1:13" x14ac:dyDescent="0.2">
      <c r="A22" s="4" t="s">
        <v>42</v>
      </c>
      <c r="B22" s="60" t="s">
        <v>328</v>
      </c>
      <c r="C22" s="251" t="s">
        <v>447</v>
      </c>
      <c r="D22" s="251">
        <v>7.06</v>
      </c>
      <c r="E22" s="137">
        <v>12.39</v>
      </c>
      <c r="F22" s="137">
        <v>13.85</v>
      </c>
      <c r="G22" s="1"/>
      <c r="H22" s="38"/>
      <c r="I22" s="38"/>
      <c r="J22" s="137">
        <v>0.55000000000000004</v>
      </c>
      <c r="K22" s="38"/>
      <c r="L22" s="38"/>
    </row>
    <row r="23" spans="1:13" x14ac:dyDescent="0.2">
      <c r="A23" s="4" t="s">
        <v>43</v>
      </c>
      <c r="B23" s="60" t="s">
        <v>328</v>
      </c>
      <c r="C23" s="251" t="s">
        <v>448</v>
      </c>
      <c r="D23" s="251">
        <v>7.06</v>
      </c>
      <c r="E23" s="137">
        <v>12.39</v>
      </c>
      <c r="F23" s="137">
        <v>13.85</v>
      </c>
      <c r="G23" s="1"/>
      <c r="H23" s="38"/>
      <c r="I23" s="38"/>
      <c r="J23" s="137">
        <v>1.1100000000000001</v>
      </c>
      <c r="K23" s="38"/>
      <c r="L23" s="38"/>
    </row>
    <row r="24" spans="1:13" x14ac:dyDescent="0.2">
      <c r="A24" s="4" t="s">
        <v>44</v>
      </c>
      <c r="B24" s="60" t="s">
        <v>328</v>
      </c>
      <c r="C24" s="251" t="s">
        <v>449</v>
      </c>
      <c r="D24" s="251">
        <v>7.06</v>
      </c>
      <c r="E24" s="137">
        <v>12.39</v>
      </c>
      <c r="F24" s="137">
        <v>13.85</v>
      </c>
      <c r="G24" s="1"/>
      <c r="H24" s="38"/>
      <c r="I24" s="38"/>
      <c r="J24" s="137">
        <v>1.66</v>
      </c>
      <c r="K24" s="38"/>
      <c r="L24" s="38"/>
    </row>
    <row r="25" spans="1:13" x14ac:dyDescent="0.2">
      <c r="A25" s="4" t="s">
        <v>45</v>
      </c>
      <c r="B25" s="60" t="s">
        <v>328</v>
      </c>
      <c r="C25" s="251" t="s">
        <v>453</v>
      </c>
      <c r="D25" s="251">
        <v>7.06</v>
      </c>
      <c r="E25" s="137">
        <v>12.39</v>
      </c>
      <c r="F25" s="137">
        <v>13.85</v>
      </c>
      <c r="G25" s="1"/>
      <c r="H25" s="38"/>
      <c r="I25" s="38"/>
      <c r="J25" s="137">
        <v>2.2200000000000002</v>
      </c>
      <c r="K25" s="38"/>
      <c r="L25" s="38"/>
    </row>
    <row r="26" spans="1:13" x14ac:dyDescent="0.2">
      <c r="A26" s="4" t="s">
        <v>46</v>
      </c>
      <c r="B26" s="60" t="s">
        <v>328</v>
      </c>
      <c r="C26" s="251" t="s">
        <v>471</v>
      </c>
      <c r="D26" s="251">
        <v>7.06</v>
      </c>
      <c r="E26" s="137">
        <v>12.39</v>
      </c>
      <c r="F26" s="137">
        <v>13.85</v>
      </c>
      <c r="G26" s="1"/>
      <c r="H26" s="38"/>
      <c r="I26" s="38"/>
      <c r="J26" s="137">
        <v>2.77</v>
      </c>
      <c r="K26" s="38"/>
      <c r="L26" s="38"/>
    </row>
    <row r="27" spans="1:13" x14ac:dyDescent="0.2">
      <c r="A27" s="4" t="s">
        <v>47</v>
      </c>
      <c r="B27" s="60" t="s">
        <v>328</v>
      </c>
      <c r="C27" s="251" t="s">
        <v>447</v>
      </c>
      <c r="D27" s="251">
        <v>7.06</v>
      </c>
      <c r="E27" s="137">
        <v>12.39</v>
      </c>
      <c r="F27" s="137">
        <v>13.85</v>
      </c>
      <c r="G27" s="1"/>
      <c r="H27" s="38"/>
      <c r="I27" s="38"/>
      <c r="J27" s="137">
        <v>1.1100000000000001</v>
      </c>
      <c r="K27" s="38"/>
      <c r="L27" s="38"/>
      <c r="M27" s="245"/>
    </row>
    <row r="28" spans="1:13" x14ac:dyDescent="0.2">
      <c r="A28" s="4" t="s">
        <v>48</v>
      </c>
      <c r="B28" s="60" t="s">
        <v>328</v>
      </c>
      <c r="C28" s="251" t="s">
        <v>450</v>
      </c>
      <c r="D28" s="251">
        <v>7.06</v>
      </c>
      <c r="E28" s="137">
        <v>12.39</v>
      </c>
      <c r="F28" s="137">
        <v>13.85</v>
      </c>
      <c r="G28" s="1"/>
      <c r="H28" s="38"/>
      <c r="I28" s="38"/>
      <c r="J28" s="137">
        <v>1.66</v>
      </c>
      <c r="K28" s="38"/>
      <c r="L28" s="38"/>
    </row>
    <row r="29" spans="1:13" x14ac:dyDescent="0.2">
      <c r="A29" s="4" t="s">
        <v>49</v>
      </c>
      <c r="B29" s="60" t="s">
        <v>328</v>
      </c>
      <c r="C29" s="251" t="s">
        <v>451</v>
      </c>
      <c r="D29" s="251">
        <v>7.06</v>
      </c>
      <c r="E29" s="137">
        <v>12.39</v>
      </c>
      <c r="F29" s="137">
        <v>13.85</v>
      </c>
      <c r="G29" s="1"/>
      <c r="H29" s="38"/>
      <c r="I29" s="38"/>
      <c r="J29" s="137">
        <v>1.66</v>
      </c>
      <c r="K29" s="38"/>
      <c r="L29" s="38"/>
    </row>
    <row r="30" spans="1:13" x14ac:dyDescent="0.2">
      <c r="A30" s="63" t="s">
        <v>42</v>
      </c>
      <c r="B30" s="60" t="s">
        <v>329</v>
      </c>
      <c r="C30" s="251" t="s">
        <v>452</v>
      </c>
      <c r="D30" s="251">
        <v>7.06</v>
      </c>
      <c r="E30" s="137">
        <v>12.39</v>
      </c>
      <c r="F30" s="137">
        <v>13.85</v>
      </c>
      <c r="G30" s="29"/>
      <c r="H30" s="64"/>
      <c r="I30" s="64"/>
      <c r="J30" s="137">
        <v>0.55000000000000004</v>
      </c>
      <c r="K30" s="64"/>
      <c r="L30" s="64"/>
    </row>
    <row r="31" spans="1:13" x14ac:dyDescent="0.2">
      <c r="A31" s="4" t="s">
        <v>51</v>
      </c>
      <c r="B31" s="38"/>
      <c r="C31" s="61"/>
      <c r="D31" s="137">
        <v>8.19</v>
      </c>
      <c r="F31" s="62"/>
      <c r="G31" s="1"/>
      <c r="H31" s="38"/>
      <c r="I31" s="38"/>
      <c r="J31" s="61"/>
      <c r="K31" s="38"/>
      <c r="L31" s="38"/>
    </row>
    <row r="32" spans="1:13" x14ac:dyDescent="0.2">
      <c r="A32" s="63" t="s">
        <v>52</v>
      </c>
      <c r="B32" s="38"/>
      <c r="C32" s="61"/>
      <c r="D32" s="62"/>
      <c r="E32" s="137">
        <v>13.4</v>
      </c>
      <c r="F32" s="137">
        <v>14.86</v>
      </c>
      <c r="G32" s="1"/>
      <c r="H32" s="38"/>
      <c r="I32" s="38"/>
      <c r="J32" s="137">
        <v>1.51</v>
      </c>
      <c r="K32" s="38"/>
      <c r="L32" s="38"/>
    </row>
    <row r="33" spans="1:13" x14ac:dyDescent="0.2">
      <c r="A33" s="63"/>
      <c r="B33" s="63"/>
      <c r="C33" s="61"/>
      <c r="D33" s="62"/>
      <c r="E33" s="62"/>
      <c r="F33" s="137"/>
      <c r="G33" s="1"/>
      <c r="H33" s="38"/>
      <c r="I33" s="38"/>
      <c r="J33" s="139"/>
      <c r="K33" s="38"/>
      <c r="L33" s="38"/>
    </row>
    <row r="34" spans="1:13" hidden="1" outlineLevel="1" x14ac:dyDescent="0.2">
      <c r="A34" s="147" t="s">
        <v>244</v>
      </c>
      <c r="B34" s="38"/>
      <c r="C34" s="139" t="s">
        <v>401</v>
      </c>
      <c r="D34" s="62"/>
      <c r="E34" s="62"/>
      <c r="F34" s="118"/>
      <c r="G34" s="1"/>
      <c r="H34" s="38"/>
      <c r="I34" s="38"/>
      <c r="J34" s="246" t="s">
        <v>337</v>
      </c>
      <c r="K34" s="134" t="s">
        <v>220</v>
      </c>
      <c r="L34" s="38"/>
      <c r="M34" s="245"/>
    </row>
    <row r="35" spans="1:13" hidden="1" outlineLevel="1" x14ac:dyDescent="0.2">
      <c r="A35" s="147" t="s">
        <v>245</v>
      </c>
      <c r="B35" s="38"/>
      <c r="C35" s="139" t="s">
        <v>402</v>
      </c>
      <c r="D35" s="62"/>
      <c r="E35" s="62"/>
      <c r="F35" s="118"/>
      <c r="G35" s="1"/>
      <c r="H35" s="38"/>
      <c r="I35" s="38"/>
      <c r="J35" s="246" t="s">
        <v>338</v>
      </c>
      <c r="K35" s="134" t="s">
        <v>220</v>
      </c>
      <c r="L35" s="38"/>
    </row>
    <row r="36" spans="1:13" hidden="1" outlineLevel="1" x14ac:dyDescent="0.2">
      <c r="A36" s="147" t="s">
        <v>246</v>
      </c>
      <c r="B36" s="38"/>
      <c r="C36" s="139" t="s">
        <v>403</v>
      </c>
      <c r="D36" s="61"/>
      <c r="E36" s="61"/>
      <c r="F36" s="61"/>
      <c r="G36" s="1"/>
      <c r="H36" s="38"/>
      <c r="I36" s="38"/>
      <c r="J36" s="246" t="s">
        <v>339</v>
      </c>
      <c r="K36" s="134" t="s">
        <v>220</v>
      </c>
      <c r="L36" s="38"/>
    </row>
    <row r="37" spans="1:13" collapsed="1" x14ac:dyDescent="0.2">
      <c r="A37" s="65" t="s">
        <v>53</v>
      </c>
      <c r="B37" s="1"/>
      <c r="C37" s="1"/>
      <c r="D37" s="1"/>
      <c r="E37" s="1"/>
      <c r="F37" s="1"/>
      <c r="G37" s="1"/>
      <c r="H37" s="1"/>
      <c r="I37" s="1"/>
      <c r="J37" s="1"/>
      <c r="K37" s="1"/>
      <c r="L37" s="25"/>
    </row>
    <row r="38" spans="1:13" x14ac:dyDescent="0.2">
      <c r="A38" s="23"/>
      <c r="B38" s="1"/>
      <c r="C38" s="66" t="s">
        <v>54</v>
      </c>
      <c r="D38" s="1"/>
      <c r="E38" s="1"/>
      <c r="F38" s="1"/>
      <c r="G38" s="1"/>
      <c r="H38" s="1"/>
      <c r="I38" s="1"/>
      <c r="J38" s="1"/>
      <c r="K38" s="1"/>
      <c r="L38" s="25"/>
    </row>
    <row r="39" spans="1:13" x14ac:dyDescent="0.2">
      <c r="A39" s="23"/>
      <c r="B39" s="1"/>
      <c r="C39" s="1"/>
      <c r="D39" s="1"/>
      <c r="E39" s="1"/>
      <c r="F39" s="1"/>
      <c r="G39" s="1"/>
      <c r="H39" s="1"/>
      <c r="I39" s="1"/>
      <c r="J39" s="1"/>
      <c r="K39" s="1"/>
      <c r="L39" s="25"/>
    </row>
    <row r="40" spans="1:13" x14ac:dyDescent="0.2">
      <c r="A40" s="23"/>
      <c r="B40" s="1"/>
      <c r="C40" s="1"/>
      <c r="D40" s="1"/>
      <c r="E40" s="1"/>
      <c r="F40" s="1"/>
      <c r="G40" s="1"/>
      <c r="H40" s="1"/>
      <c r="I40" s="1"/>
      <c r="J40" s="1"/>
      <c r="K40" s="1"/>
      <c r="L40" s="25"/>
    </row>
    <row r="41" spans="1:13" x14ac:dyDescent="0.2">
      <c r="A41" s="165" t="s">
        <v>335</v>
      </c>
      <c r="B41" s="1"/>
      <c r="C41" s="1"/>
      <c r="D41" s="1"/>
      <c r="E41" s="1"/>
      <c r="F41" s="1"/>
      <c r="G41" s="1"/>
      <c r="H41" s="1"/>
      <c r="I41" s="1"/>
      <c r="J41" s="1"/>
      <c r="K41" s="1"/>
      <c r="L41" s="25"/>
    </row>
    <row r="42" spans="1:13" x14ac:dyDescent="0.2">
      <c r="A42" s="46" t="s">
        <v>336</v>
      </c>
      <c r="B42" s="1"/>
      <c r="C42" s="1"/>
      <c r="D42" s="1"/>
      <c r="E42" s="1"/>
      <c r="F42" s="1"/>
      <c r="G42" s="1"/>
      <c r="H42" s="1"/>
      <c r="I42" s="1"/>
      <c r="J42" s="1"/>
      <c r="K42" s="1"/>
      <c r="L42" s="25"/>
    </row>
    <row r="43" spans="1:13" x14ac:dyDescent="0.2">
      <c r="A43" s="165" t="s">
        <v>410</v>
      </c>
      <c r="B43" s="1"/>
      <c r="C43" s="1"/>
      <c r="D43" s="1"/>
      <c r="E43" s="1"/>
      <c r="F43" s="1"/>
      <c r="G43" s="1"/>
      <c r="H43" s="1"/>
      <c r="I43" s="1"/>
      <c r="J43" s="1"/>
      <c r="K43" s="1"/>
      <c r="L43" s="25"/>
    </row>
    <row r="44" spans="1:13" x14ac:dyDescent="0.2">
      <c r="A44" s="23"/>
      <c r="B44" s="1"/>
      <c r="C44" s="1"/>
      <c r="D44" s="1"/>
      <c r="E44" s="1"/>
      <c r="F44" s="1"/>
      <c r="G44" s="1"/>
      <c r="H44" s="1"/>
      <c r="I44" s="1"/>
      <c r="J44" s="1"/>
      <c r="K44" s="1"/>
      <c r="L44" s="25"/>
    </row>
    <row r="45" spans="1:13" x14ac:dyDescent="0.2">
      <c r="A45" s="23"/>
      <c r="B45" s="1" t="s">
        <v>55</v>
      </c>
      <c r="C45" s="1"/>
      <c r="D45" s="29"/>
      <c r="E45" s="29"/>
      <c r="F45" s="29"/>
      <c r="G45" s="29"/>
      <c r="H45" s="29"/>
      <c r="I45" s="29"/>
      <c r="J45" s="1"/>
      <c r="K45" s="1"/>
      <c r="L45" s="25"/>
    </row>
    <row r="46" spans="1:13" x14ac:dyDescent="0.2">
      <c r="A46" s="23"/>
      <c r="B46" s="1"/>
      <c r="C46" s="1"/>
      <c r="D46" s="1"/>
      <c r="E46" s="1"/>
      <c r="F46" s="1"/>
      <c r="G46" s="1"/>
      <c r="H46" s="1"/>
      <c r="I46" s="1"/>
      <c r="J46" s="1"/>
      <c r="K46" s="1"/>
      <c r="L46" s="25"/>
    </row>
    <row r="47" spans="1:13" x14ac:dyDescent="0.2">
      <c r="A47" s="23"/>
      <c r="B47" s="1"/>
      <c r="C47" s="1"/>
      <c r="D47" s="1"/>
      <c r="E47" s="1"/>
      <c r="F47" s="1"/>
      <c r="G47" s="1"/>
      <c r="H47" s="1"/>
      <c r="I47" s="1"/>
      <c r="J47" s="1"/>
      <c r="K47" s="1"/>
      <c r="L47" s="25"/>
    </row>
    <row r="48" spans="1:13" x14ac:dyDescent="0.2">
      <c r="A48" s="23"/>
      <c r="B48" s="1"/>
      <c r="C48" s="1"/>
      <c r="D48" s="1"/>
      <c r="E48" s="1"/>
      <c r="F48" s="1"/>
      <c r="G48" s="1"/>
      <c r="H48" s="1"/>
      <c r="I48" s="1"/>
      <c r="J48" s="1"/>
      <c r="K48" s="1"/>
      <c r="L48" s="25"/>
    </row>
    <row r="49" spans="1:12" x14ac:dyDescent="0.2">
      <c r="A49" s="23"/>
      <c r="B49" s="1"/>
      <c r="C49" s="1"/>
      <c r="D49" s="1"/>
      <c r="E49" s="1"/>
      <c r="F49" s="1"/>
      <c r="G49" s="1"/>
      <c r="H49" s="1"/>
      <c r="I49" s="1"/>
      <c r="J49" s="1"/>
      <c r="K49" s="1"/>
      <c r="L49" s="25"/>
    </row>
    <row r="50" spans="1:12" x14ac:dyDescent="0.2">
      <c r="A50" s="23"/>
      <c r="B50" s="1"/>
      <c r="C50" s="1"/>
      <c r="D50" s="1"/>
      <c r="E50" s="1"/>
      <c r="F50" s="1"/>
      <c r="G50" s="1"/>
      <c r="H50" s="1"/>
      <c r="I50" s="1"/>
      <c r="J50" s="1"/>
      <c r="K50" s="1"/>
      <c r="L50" s="25"/>
    </row>
    <row r="51" spans="1:12" x14ac:dyDescent="0.2">
      <c r="A51" s="23"/>
      <c r="B51" s="1"/>
      <c r="C51" s="1"/>
      <c r="D51" s="1"/>
      <c r="E51" s="1"/>
      <c r="F51" s="69"/>
      <c r="G51" s="1"/>
      <c r="H51" s="1"/>
      <c r="I51" s="9" t="s">
        <v>135</v>
      </c>
      <c r="J51" s="282">
        <v>42947</v>
      </c>
      <c r="K51" s="282" t="s">
        <v>136</v>
      </c>
      <c r="L51" s="25"/>
    </row>
    <row r="52" spans="1:12" x14ac:dyDescent="0.2">
      <c r="A52" s="23"/>
      <c r="B52" s="1"/>
      <c r="C52" s="1"/>
      <c r="D52" s="1"/>
      <c r="E52" s="1"/>
      <c r="F52" s="1"/>
      <c r="G52" s="1"/>
      <c r="H52" s="1"/>
      <c r="I52" s="1"/>
      <c r="J52" s="1"/>
      <c r="K52" s="1"/>
      <c r="L52" s="25"/>
    </row>
    <row r="53" spans="1:12" x14ac:dyDescent="0.2">
      <c r="A53" s="26"/>
      <c r="B53" s="27"/>
      <c r="C53" s="27"/>
      <c r="D53" s="27"/>
      <c r="E53" s="27"/>
      <c r="F53" s="27"/>
      <c r="G53" s="27"/>
      <c r="H53" s="27"/>
      <c r="I53" s="27"/>
      <c r="J53" s="27"/>
      <c r="K53" s="27"/>
      <c r="L53" s="28"/>
    </row>
    <row r="54" spans="1:12" x14ac:dyDescent="0.2">
      <c r="A54" s="23" t="s">
        <v>95</v>
      </c>
      <c r="B54" s="1" t="str">
        <f>'Check Sheet'!$B$52</f>
        <v>Rick Waldren, Division Controller</v>
      </c>
      <c r="C54" s="1"/>
      <c r="D54" s="1"/>
      <c r="E54" s="1"/>
      <c r="F54" s="1"/>
      <c r="G54" s="1"/>
      <c r="H54" s="1"/>
      <c r="I54" s="1"/>
      <c r="J54" s="1"/>
      <c r="K54" s="1"/>
      <c r="L54" s="25"/>
    </row>
    <row r="55" spans="1:12" x14ac:dyDescent="0.2">
      <c r="A55" s="23"/>
      <c r="B55" s="1"/>
      <c r="C55" s="1"/>
      <c r="D55" s="1"/>
      <c r="E55" s="1"/>
      <c r="F55" s="1"/>
      <c r="G55" s="1"/>
      <c r="H55" s="1"/>
      <c r="I55" s="1"/>
      <c r="J55" s="1"/>
      <c r="K55" s="1"/>
      <c r="L55" s="25"/>
    </row>
    <row r="56" spans="1:12" x14ac:dyDescent="0.2">
      <c r="A56" s="26" t="s">
        <v>96</v>
      </c>
      <c r="B56" s="272">
        <v>42689</v>
      </c>
      <c r="C56" s="272">
        <v>0</v>
      </c>
      <c r="D56" s="27"/>
      <c r="E56" s="27"/>
      <c r="F56" s="27"/>
      <c r="G56" s="27"/>
      <c r="H56" s="27"/>
      <c r="J56" s="68" t="s">
        <v>134</v>
      </c>
      <c r="K56" s="273">
        <v>42736</v>
      </c>
      <c r="L56" s="274">
        <v>0</v>
      </c>
    </row>
    <row r="57" spans="1:12" x14ac:dyDescent="0.2">
      <c r="A57" s="279" t="s">
        <v>17</v>
      </c>
      <c r="B57" s="280"/>
      <c r="C57" s="280"/>
      <c r="D57" s="280"/>
      <c r="E57" s="280"/>
      <c r="F57" s="280"/>
      <c r="G57" s="280"/>
      <c r="H57" s="280"/>
      <c r="I57" s="280"/>
      <c r="J57" s="280"/>
      <c r="K57" s="280"/>
      <c r="L57" s="281"/>
    </row>
    <row r="58" spans="1:12" x14ac:dyDescent="0.2">
      <c r="A58" s="23"/>
      <c r="B58" s="1"/>
      <c r="C58" s="1"/>
      <c r="D58" s="1"/>
      <c r="E58" s="1"/>
      <c r="F58" s="1"/>
      <c r="G58" s="1"/>
      <c r="H58" s="1"/>
      <c r="I58" s="1"/>
      <c r="J58" s="1"/>
      <c r="K58" s="1"/>
      <c r="L58" s="25"/>
    </row>
    <row r="59" spans="1:12" x14ac:dyDescent="0.2">
      <c r="A59" s="23" t="s">
        <v>18</v>
      </c>
      <c r="B59" s="1"/>
      <c r="C59" s="1"/>
      <c r="D59" s="1"/>
      <c r="E59" s="1"/>
      <c r="F59" s="1"/>
      <c r="G59" s="1"/>
      <c r="H59" s="1"/>
      <c r="I59" s="1"/>
      <c r="J59" s="1"/>
      <c r="K59" s="1"/>
      <c r="L59" s="25"/>
    </row>
    <row r="60" spans="1:12" x14ac:dyDescent="0.2">
      <c r="A60" s="26"/>
      <c r="B60" s="27"/>
      <c r="C60" s="27"/>
      <c r="D60" s="27"/>
      <c r="E60" s="27"/>
      <c r="F60" s="27"/>
      <c r="G60" s="27"/>
      <c r="H60" s="27"/>
      <c r="I60" s="27"/>
      <c r="J60" s="27"/>
      <c r="K60" s="27"/>
      <c r="L60" s="28"/>
    </row>
  </sheetData>
  <mergeCells count="6">
    <mergeCell ref="A57:L57"/>
    <mergeCell ref="J1:K1"/>
    <mergeCell ref="A5:L5"/>
    <mergeCell ref="J51:K51"/>
    <mergeCell ref="B56:C56"/>
    <mergeCell ref="K56:L56"/>
  </mergeCells>
  <printOptions horizontalCentered="1" verticalCentered="1"/>
  <pageMargins left="0.5" right="0.5" top="0.5" bottom="0.5" header="0.5" footer="0.5"/>
  <pageSetup scale="7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M63"/>
  <sheetViews>
    <sheetView showGridLines="0" zoomScale="85" zoomScaleNormal="85" workbookViewId="0">
      <selection activeCell="E29" sqref="E29"/>
    </sheetView>
  </sheetViews>
  <sheetFormatPr defaultRowHeight="12.75" outlineLevelRow="1" x14ac:dyDescent="0.2"/>
  <cols>
    <col min="1" max="1" width="10" style="73" customWidth="1"/>
    <col min="2" max="4" width="9.140625" style="73"/>
    <col min="5" max="5" width="10.28515625" style="73" customWidth="1"/>
    <col min="6" max="8" width="9.140625" style="73"/>
    <col min="9" max="9" width="11.85546875" style="73" customWidth="1"/>
    <col min="10" max="10" width="10.85546875" style="73" customWidth="1"/>
    <col min="11" max="16384" width="9.140625" style="73"/>
  </cols>
  <sheetData>
    <row r="1" spans="1:13" x14ac:dyDescent="0.2">
      <c r="A1" s="108"/>
      <c r="B1" s="107"/>
      <c r="C1" s="107"/>
      <c r="D1" s="107"/>
      <c r="E1" s="107"/>
      <c r="F1" s="107"/>
      <c r="G1" s="107"/>
      <c r="H1" s="107"/>
      <c r="I1" s="107"/>
      <c r="J1" s="106"/>
    </row>
    <row r="2" spans="1:13" x14ac:dyDescent="0.2">
      <c r="A2" s="79" t="s">
        <v>0</v>
      </c>
      <c r="B2" s="105">
        <v>26</v>
      </c>
      <c r="C2" s="78"/>
      <c r="D2" s="78"/>
      <c r="E2" s="78"/>
      <c r="F2" s="78"/>
      <c r="G2" s="78"/>
      <c r="H2" s="103" t="s">
        <v>408</v>
      </c>
      <c r="I2" s="123" t="s">
        <v>343</v>
      </c>
      <c r="J2" s="77"/>
    </row>
    <row r="3" spans="1:13" x14ac:dyDescent="0.2">
      <c r="A3" s="79"/>
      <c r="B3" s="78"/>
      <c r="C3" s="78"/>
      <c r="D3" s="78"/>
      <c r="E3" s="78"/>
      <c r="F3" s="78"/>
      <c r="G3" s="78"/>
      <c r="H3" s="78"/>
      <c r="I3" s="78"/>
      <c r="J3" s="77"/>
    </row>
    <row r="4" spans="1:13" x14ac:dyDescent="0.2">
      <c r="A4" s="79" t="s">
        <v>1</v>
      </c>
      <c r="B4" s="78"/>
      <c r="C4" s="78"/>
      <c r="D4" s="231" t="s">
        <v>310</v>
      </c>
      <c r="E4" s="78"/>
      <c r="F4" s="78"/>
      <c r="G4" s="78"/>
      <c r="H4" s="78"/>
      <c r="I4" s="78"/>
      <c r="J4" s="77"/>
    </row>
    <row r="5" spans="1:13" x14ac:dyDescent="0.2">
      <c r="A5" s="76" t="s">
        <v>2</v>
      </c>
      <c r="B5" s="75"/>
      <c r="C5" s="75"/>
      <c r="D5" s="232" t="s">
        <v>311</v>
      </c>
      <c r="E5" s="75"/>
      <c r="F5" s="75"/>
      <c r="G5" s="75"/>
      <c r="H5" s="75"/>
      <c r="I5" s="75"/>
      <c r="J5" s="74"/>
    </row>
    <row r="6" spans="1:13" x14ac:dyDescent="0.2">
      <c r="A6" s="79"/>
      <c r="B6" s="78"/>
      <c r="C6" s="78"/>
      <c r="D6" s="78"/>
      <c r="E6" s="78"/>
      <c r="F6" s="78"/>
      <c r="G6" s="78"/>
      <c r="H6" s="78"/>
      <c r="I6" s="78"/>
      <c r="J6" s="77"/>
      <c r="M6" s="169"/>
    </row>
    <row r="7" spans="1:13" x14ac:dyDescent="0.2">
      <c r="A7" s="286" t="s">
        <v>179</v>
      </c>
      <c r="B7" s="287"/>
      <c r="C7" s="287"/>
      <c r="D7" s="287"/>
      <c r="E7" s="287"/>
      <c r="F7" s="287"/>
      <c r="G7" s="287"/>
      <c r="H7" s="287"/>
      <c r="I7" s="287"/>
      <c r="J7" s="288"/>
    </row>
    <row r="8" spans="1:13" x14ac:dyDescent="0.2">
      <c r="A8" s="79"/>
      <c r="B8" s="78"/>
      <c r="C8" s="78"/>
      <c r="D8" s="78"/>
      <c r="E8" s="78"/>
      <c r="F8" s="78"/>
      <c r="G8" s="78"/>
      <c r="H8" s="78"/>
      <c r="I8" s="78"/>
      <c r="J8" s="77"/>
    </row>
    <row r="9" spans="1:13" x14ac:dyDescent="0.2">
      <c r="A9" s="79" t="s">
        <v>79</v>
      </c>
      <c r="B9" s="117" t="s">
        <v>180</v>
      </c>
      <c r="C9" s="78"/>
      <c r="D9" s="78"/>
      <c r="E9" s="78"/>
      <c r="F9" s="78"/>
      <c r="G9" s="78"/>
      <c r="H9" s="78"/>
      <c r="I9" s="78"/>
      <c r="J9" s="77"/>
    </row>
    <row r="10" spans="1:13" x14ac:dyDescent="0.2">
      <c r="A10" s="79"/>
      <c r="B10" s="117" t="s">
        <v>181</v>
      </c>
      <c r="C10" s="78"/>
      <c r="D10" s="78"/>
      <c r="E10" s="78"/>
      <c r="F10" s="78"/>
      <c r="G10" s="78"/>
      <c r="H10" s="78"/>
      <c r="I10" s="78"/>
      <c r="J10" s="77"/>
    </row>
    <row r="11" spans="1:13" x14ac:dyDescent="0.2">
      <c r="A11" s="79"/>
      <c r="B11" s="78" t="s">
        <v>182</v>
      </c>
      <c r="C11" s="78"/>
      <c r="D11" s="78"/>
      <c r="E11" s="78"/>
      <c r="F11" s="78"/>
      <c r="G11" s="78"/>
      <c r="H11" s="78"/>
      <c r="I11" s="78"/>
      <c r="J11" s="77"/>
    </row>
    <row r="12" spans="1:13" x14ac:dyDescent="0.2">
      <c r="A12" s="79"/>
      <c r="B12" s="78"/>
      <c r="C12" s="78"/>
      <c r="D12" s="78"/>
      <c r="E12" s="78"/>
      <c r="F12" s="78"/>
      <c r="G12" s="78"/>
      <c r="H12" s="78"/>
      <c r="I12" s="78"/>
      <c r="J12" s="77"/>
    </row>
    <row r="13" spans="1:13" x14ac:dyDescent="0.2">
      <c r="A13" s="79"/>
      <c r="B13" s="81" t="s">
        <v>183</v>
      </c>
      <c r="C13" s="103"/>
      <c r="D13" s="78"/>
      <c r="E13" s="103"/>
      <c r="F13" s="103"/>
      <c r="G13" s="78"/>
      <c r="H13" s="103"/>
      <c r="I13" s="103"/>
      <c r="J13" s="77"/>
    </row>
    <row r="14" spans="1:13" x14ac:dyDescent="0.2">
      <c r="A14" s="79"/>
      <c r="B14" s="81" t="s">
        <v>184</v>
      </c>
      <c r="C14" s="103"/>
      <c r="D14" s="78"/>
      <c r="E14" s="103"/>
      <c r="F14" s="103"/>
      <c r="G14" s="78"/>
      <c r="H14" s="103"/>
      <c r="I14" s="103"/>
      <c r="J14" s="77"/>
    </row>
    <row r="15" spans="1:13" x14ac:dyDescent="0.2">
      <c r="A15" s="79"/>
      <c r="B15" s="81" t="s">
        <v>185</v>
      </c>
      <c r="C15" s="78"/>
      <c r="D15" s="78"/>
      <c r="E15" s="78"/>
      <c r="F15" s="78"/>
      <c r="G15" s="78"/>
      <c r="H15" s="78"/>
      <c r="I15" s="78"/>
      <c r="J15" s="77"/>
    </row>
    <row r="16" spans="1:13" x14ac:dyDescent="0.2">
      <c r="A16" s="79"/>
      <c r="B16" s="81" t="s">
        <v>186</v>
      </c>
      <c r="C16" s="78"/>
      <c r="D16" s="78"/>
      <c r="E16" s="78"/>
      <c r="F16" s="78"/>
      <c r="G16" s="78"/>
      <c r="H16" s="78"/>
      <c r="I16" s="78"/>
      <c r="J16" s="77"/>
    </row>
    <row r="17" spans="1:10" x14ac:dyDescent="0.2">
      <c r="A17" s="79"/>
      <c r="B17" s="81"/>
      <c r="C17" s="78"/>
      <c r="D17" s="78"/>
      <c r="E17" s="78"/>
      <c r="F17" s="78"/>
      <c r="G17" s="78"/>
      <c r="H17" s="78"/>
      <c r="I17" s="78"/>
      <c r="J17" s="77"/>
    </row>
    <row r="18" spans="1:10" x14ac:dyDescent="0.2">
      <c r="A18" s="87" t="s">
        <v>108</v>
      </c>
      <c r="B18" s="84" t="s">
        <v>187</v>
      </c>
      <c r="C18" s="83"/>
      <c r="D18" s="83"/>
      <c r="E18" s="83"/>
      <c r="F18" s="83"/>
      <c r="G18" s="83"/>
      <c r="H18" s="83"/>
      <c r="I18" s="83"/>
      <c r="J18" s="86"/>
    </row>
    <row r="19" spans="1:10" x14ac:dyDescent="0.2">
      <c r="A19" s="79"/>
      <c r="B19" s="81" t="s">
        <v>188</v>
      </c>
      <c r="C19" s="78"/>
      <c r="D19" s="78"/>
      <c r="E19" s="78"/>
      <c r="F19" s="78"/>
      <c r="G19" s="78"/>
      <c r="H19" s="78"/>
      <c r="I19" s="78"/>
      <c r="J19" s="77"/>
    </row>
    <row r="20" spans="1:10" x14ac:dyDescent="0.2">
      <c r="A20" s="79"/>
      <c r="B20" s="81"/>
      <c r="C20" s="78"/>
      <c r="D20" s="78"/>
      <c r="E20" s="78"/>
      <c r="F20" s="78"/>
      <c r="G20" s="78"/>
      <c r="H20" s="78"/>
      <c r="I20" s="78"/>
      <c r="J20" s="77"/>
    </row>
    <row r="21" spans="1:10" x14ac:dyDescent="0.2">
      <c r="A21" s="79"/>
      <c r="B21" s="81"/>
      <c r="C21" s="108"/>
      <c r="D21" s="106"/>
      <c r="E21" s="289" t="s">
        <v>85</v>
      </c>
      <c r="F21" s="290"/>
      <c r="G21" s="78"/>
      <c r="H21" s="78"/>
      <c r="I21" s="78"/>
      <c r="J21" s="77"/>
    </row>
    <row r="22" spans="1:10" x14ac:dyDescent="0.2">
      <c r="A22" s="79"/>
      <c r="B22" s="81"/>
      <c r="C22" s="291" t="s">
        <v>86</v>
      </c>
      <c r="D22" s="292"/>
      <c r="E22" s="291" t="s">
        <v>189</v>
      </c>
      <c r="F22" s="292"/>
      <c r="G22" s="78"/>
      <c r="H22" s="78"/>
      <c r="I22" s="78"/>
      <c r="J22" s="77"/>
    </row>
    <row r="23" spans="1:10" x14ac:dyDescent="0.2">
      <c r="A23" s="79"/>
      <c r="B23" s="81"/>
      <c r="C23" s="112" t="s">
        <v>102</v>
      </c>
      <c r="D23" s="90"/>
      <c r="E23" s="244" t="s">
        <v>473</v>
      </c>
      <c r="F23" s="90"/>
      <c r="G23" s="78"/>
      <c r="H23" s="78"/>
      <c r="I23" s="78"/>
      <c r="J23" s="77"/>
    </row>
    <row r="24" spans="1:10" x14ac:dyDescent="0.2">
      <c r="A24" s="79"/>
      <c r="B24" s="78"/>
      <c r="C24" s="112" t="s">
        <v>105</v>
      </c>
      <c r="D24" s="90"/>
      <c r="E24" s="141"/>
      <c r="F24" s="90"/>
      <c r="G24" s="78"/>
      <c r="H24" s="78"/>
      <c r="I24" s="78"/>
      <c r="J24" s="77"/>
    </row>
    <row r="25" spans="1:10" x14ac:dyDescent="0.2">
      <c r="A25" s="79"/>
      <c r="B25" s="78"/>
      <c r="C25" s="112" t="s">
        <v>190</v>
      </c>
      <c r="D25" s="90"/>
      <c r="E25" s="141"/>
      <c r="F25" s="90"/>
      <c r="G25" s="78"/>
      <c r="H25" s="78"/>
      <c r="I25" s="78"/>
      <c r="J25" s="77"/>
    </row>
    <row r="26" spans="1:10" x14ac:dyDescent="0.2">
      <c r="A26" s="79"/>
      <c r="B26" s="78"/>
      <c r="C26" s="112" t="s">
        <v>107</v>
      </c>
      <c r="D26" s="90"/>
      <c r="E26" s="141"/>
      <c r="F26" s="90"/>
      <c r="G26" s="78"/>
      <c r="H26" s="78"/>
      <c r="I26" s="78"/>
      <c r="J26" s="77"/>
    </row>
    <row r="27" spans="1:10" x14ac:dyDescent="0.2">
      <c r="A27" s="79"/>
      <c r="B27" s="78"/>
      <c r="C27" s="112" t="s">
        <v>103</v>
      </c>
      <c r="D27" s="90"/>
      <c r="E27" s="141"/>
      <c r="F27" s="90"/>
      <c r="G27" s="78"/>
      <c r="H27" s="78"/>
      <c r="I27" s="78"/>
      <c r="J27" s="77"/>
    </row>
    <row r="28" spans="1:10" x14ac:dyDescent="0.2">
      <c r="A28" s="79"/>
      <c r="B28" s="78"/>
      <c r="C28" s="112" t="s">
        <v>191</v>
      </c>
      <c r="D28" s="90"/>
      <c r="E28" s="244" t="s">
        <v>473</v>
      </c>
      <c r="F28" s="90"/>
      <c r="G28" s="78"/>
      <c r="H28" s="78"/>
      <c r="I28" s="78"/>
      <c r="J28" s="77"/>
    </row>
    <row r="29" spans="1:10" x14ac:dyDescent="0.2">
      <c r="A29" s="79"/>
      <c r="B29" s="78"/>
      <c r="C29" s="112"/>
      <c r="D29" s="90"/>
      <c r="E29" s="141"/>
      <c r="F29" s="90"/>
      <c r="G29" s="78"/>
      <c r="H29" s="78"/>
      <c r="I29" s="78"/>
      <c r="J29" s="77"/>
    </row>
    <row r="30" spans="1:10" x14ac:dyDescent="0.2">
      <c r="A30" s="79"/>
      <c r="B30" s="78"/>
      <c r="C30" s="112"/>
      <c r="D30" s="90"/>
      <c r="E30" s="141"/>
      <c r="F30" s="90"/>
      <c r="G30" s="78"/>
      <c r="H30" s="78"/>
      <c r="I30" s="78"/>
      <c r="J30" s="77"/>
    </row>
    <row r="31" spans="1:10" x14ac:dyDescent="0.2">
      <c r="A31" s="111"/>
      <c r="B31" s="83"/>
      <c r="C31" s="83"/>
      <c r="D31" s="83"/>
      <c r="E31" s="83"/>
      <c r="F31" s="83"/>
      <c r="G31" s="83"/>
      <c r="H31" s="83"/>
      <c r="I31" s="83"/>
      <c r="J31" s="86"/>
    </row>
    <row r="32" spans="1:10" x14ac:dyDescent="0.2">
      <c r="A32" s="79" t="s">
        <v>112</v>
      </c>
      <c r="B32" s="81" t="s">
        <v>109</v>
      </c>
      <c r="C32" s="78"/>
      <c r="D32" s="78"/>
      <c r="E32" s="78"/>
      <c r="F32" s="78"/>
      <c r="G32" s="78"/>
      <c r="H32" s="78"/>
      <c r="I32" s="78"/>
      <c r="J32" s="77"/>
    </row>
    <row r="33" spans="1:10" x14ac:dyDescent="0.2">
      <c r="A33" s="104"/>
      <c r="B33" s="81" t="s">
        <v>192</v>
      </c>
      <c r="C33" s="78"/>
      <c r="D33" s="78"/>
      <c r="E33" s="78"/>
      <c r="F33" s="78"/>
      <c r="G33" s="78"/>
      <c r="H33" s="78"/>
      <c r="I33" s="78"/>
      <c r="J33" s="77"/>
    </row>
    <row r="34" spans="1:10" x14ac:dyDescent="0.2">
      <c r="A34" s="79"/>
      <c r="B34" s="81" t="s">
        <v>110</v>
      </c>
      <c r="C34" s="78"/>
      <c r="D34" s="78"/>
      <c r="E34" s="78"/>
      <c r="F34" s="78"/>
      <c r="G34" s="78"/>
      <c r="H34" s="78"/>
      <c r="I34" s="78"/>
      <c r="J34" s="77"/>
    </row>
    <row r="35" spans="1:10" x14ac:dyDescent="0.2">
      <c r="A35" s="79"/>
      <c r="B35" s="81" t="s">
        <v>111</v>
      </c>
      <c r="C35" s="78"/>
      <c r="D35" s="78"/>
      <c r="E35" s="78"/>
      <c r="F35" s="78"/>
      <c r="G35" s="78"/>
      <c r="H35" s="78"/>
      <c r="I35" s="78"/>
      <c r="J35" s="77"/>
    </row>
    <row r="36" spans="1:10" x14ac:dyDescent="0.2">
      <c r="A36" s="79"/>
      <c r="B36" s="81"/>
      <c r="C36" s="78"/>
      <c r="D36" s="78"/>
      <c r="E36" s="78"/>
      <c r="F36" s="78"/>
      <c r="G36" s="78"/>
      <c r="H36" s="78"/>
      <c r="I36" s="78"/>
      <c r="J36" s="77"/>
    </row>
    <row r="37" spans="1:10" hidden="1" outlineLevel="1" x14ac:dyDescent="0.2">
      <c r="A37" s="79" t="s">
        <v>238</v>
      </c>
      <c r="B37" s="293" t="s">
        <v>239</v>
      </c>
      <c r="C37" s="293"/>
      <c r="D37" s="293"/>
      <c r="E37" s="293"/>
      <c r="F37" s="293"/>
      <c r="G37" s="293"/>
      <c r="H37" s="236" t="s">
        <v>340</v>
      </c>
      <c r="I37" s="78" t="s">
        <v>214</v>
      </c>
      <c r="J37" s="77"/>
    </row>
    <row r="38" spans="1:10" hidden="1" outlineLevel="1" x14ac:dyDescent="0.2">
      <c r="A38" s="79"/>
      <c r="B38" s="78" t="s">
        <v>221</v>
      </c>
      <c r="C38" s="78"/>
      <c r="D38" s="78"/>
      <c r="E38" s="78"/>
      <c r="F38" s="78"/>
      <c r="G38" s="78"/>
      <c r="H38" s="78"/>
      <c r="I38" s="78"/>
      <c r="J38" s="77"/>
    </row>
    <row r="39" spans="1:10" hidden="1" outlineLevel="1" x14ac:dyDescent="0.2">
      <c r="A39" s="79"/>
      <c r="B39" s="78" t="s">
        <v>240</v>
      </c>
      <c r="C39" s="78"/>
      <c r="D39" s="78"/>
      <c r="E39" s="78"/>
      <c r="F39" s="78"/>
      <c r="G39" s="78"/>
      <c r="H39" s="78"/>
      <c r="I39" s="78"/>
      <c r="J39" s="77"/>
    </row>
    <row r="40" spans="1:10" hidden="1" outlineLevel="1" x14ac:dyDescent="0.2">
      <c r="A40" s="79"/>
      <c r="B40" s="78" t="s">
        <v>222</v>
      </c>
      <c r="C40" s="78"/>
      <c r="D40" s="78"/>
      <c r="E40" s="78"/>
      <c r="F40" s="78"/>
      <c r="G40" s="78"/>
      <c r="H40" s="78"/>
      <c r="I40" s="78"/>
      <c r="J40" s="77"/>
    </row>
    <row r="41" spans="1:10" collapsed="1" x14ac:dyDescent="0.2">
      <c r="A41" s="79"/>
      <c r="B41" s="78"/>
      <c r="C41" s="78"/>
      <c r="D41" s="78"/>
      <c r="E41" s="78"/>
      <c r="F41" s="78"/>
      <c r="G41" s="78"/>
      <c r="H41" s="78"/>
      <c r="I41" s="78"/>
      <c r="J41" s="77"/>
    </row>
    <row r="42" spans="1:10" x14ac:dyDescent="0.2">
      <c r="A42" s="79"/>
      <c r="B42" s="78"/>
      <c r="C42" s="78"/>
      <c r="D42" s="78"/>
      <c r="E42" s="78"/>
      <c r="F42" s="78"/>
      <c r="G42" s="78"/>
      <c r="H42" s="78"/>
      <c r="I42" s="78"/>
      <c r="J42" s="77"/>
    </row>
    <row r="43" spans="1:10" x14ac:dyDescent="0.2">
      <c r="A43" s="79"/>
      <c r="B43" s="78"/>
      <c r="C43" s="78"/>
      <c r="D43" s="83"/>
      <c r="E43" s="83"/>
      <c r="F43" s="83"/>
      <c r="G43" s="83"/>
      <c r="H43" s="78"/>
      <c r="I43" s="78"/>
      <c r="J43" s="77"/>
    </row>
    <row r="44" spans="1:10" x14ac:dyDescent="0.2">
      <c r="A44" s="79"/>
      <c r="B44" s="78"/>
      <c r="C44" s="78"/>
      <c r="D44" s="78"/>
      <c r="E44" s="78"/>
      <c r="F44" s="78"/>
      <c r="G44" s="78"/>
      <c r="H44" s="78"/>
      <c r="I44" s="78"/>
      <c r="J44" s="77"/>
    </row>
    <row r="45" spans="1:10" x14ac:dyDescent="0.2">
      <c r="A45" s="79"/>
      <c r="B45" s="78"/>
      <c r="C45" s="78"/>
      <c r="D45" s="78"/>
      <c r="E45" s="78"/>
      <c r="F45" s="78"/>
      <c r="G45" s="78"/>
      <c r="H45" s="78"/>
      <c r="I45" s="78"/>
      <c r="J45" s="77"/>
    </row>
    <row r="46" spans="1:10" x14ac:dyDescent="0.2">
      <c r="A46" s="79"/>
      <c r="B46" s="78"/>
      <c r="C46" s="78"/>
      <c r="D46" s="78"/>
      <c r="E46" s="78"/>
      <c r="F46" s="78"/>
      <c r="G46" s="78"/>
      <c r="H46" s="78"/>
      <c r="I46" s="78"/>
      <c r="J46" s="77"/>
    </row>
    <row r="47" spans="1:10" x14ac:dyDescent="0.2">
      <c r="A47" s="79"/>
      <c r="B47" s="78"/>
      <c r="C47" s="78"/>
      <c r="D47" s="78"/>
      <c r="E47" s="78"/>
      <c r="F47" s="78"/>
      <c r="G47" s="78"/>
      <c r="H47" s="78"/>
      <c r="I47" s="78"/>
      <c r="J47" s="77"/>
    </row>
    <row r="48" spans="1:10" x14ac:dyDescent="0.2">
      <c r="A48" s="79"/>
      <c r="B48" s="78"/>
      <c r="C48" s="78"/>
      <c r="D48" s="78"/>
      <c r="E48" s="78"/>
      <c r="F48" s="78"/>
      <c r="G48" s="78"/>
      <c r="H48" s="78"/>
      <c r="I48" s="78"/>
      <c r="J48" s="77"/>
    </row>
    <row r="49" spans="1:10" x14ac:dyDescent="0.2">
      <c r="A49" s="79"/>
      <c r="B49" s="78"/>
      <c r="C49" s="78"/>
      <c r="D49" s="78"/>
      <c r="E49" s="78"/>
      <c r="F49" s="78"/>
      <c r="G49" s="78"/>
      <c r="H49" s="78"/>
      <c r="I49" s="78"/>
      <c r="J49" s="77"/>
    </row>
    <row r="50" spans="1:10" x14ac:dyDescent="0.2">
      <c r="A50" s="79"/>
      <c r="B50" s="78"/>
      <c r="C50" s="78"/>
      <c r="D50" s="78"/>
      <c r="E50" s="78"/>
      <c r="F50" s="78"/>
      <c r="G50" s="78"/>
      <c r="H50" s="78"/>
      <c r="I50" s="78"/>
      <c r="J50" s="77"/>
    </row>
    <row r="51" spans="1:10" x14ac:dyDescent="0.2">
      <c r="A51" s="76"/>
      <c r="B51" s="75"/>
      <c r="C51" s="75"/>
      <c r="D51" s="75"/>
      <c r="E51" s="75"/>
      <c r="F51" s="75"/>
      <c r="G51" s="75"/>
      <c r="H51" s="75"/>
      <c r="I51" s="75"/>
      <c r="J51" s="74"/>
    </row>
    <row r="52" spans="1:10" x14ac:dyDescent="0.2">
      <c r="A52" s="23" t="s">
        <v>95</v>
      </c>
      <c r="B52" s="1" t="str">
        <f>'Check Sheet'!$B$52</f>
        <v>Rick Waldren, Division Controller</v>
      </c>
      <c r="C52" s="1"/>
      <c r="D52" s="78"/>
      <c r="E52" s="78"/>
      <c r="F52" s="78"/>
      <c r="G52" s="78"/>
      <c r="H52" s="78"/>
      <c r="I52" s="78"/>
      <c r="J52" s="77"/>
    </row>
    <row r="53" spans="1:10" x14ac:dyDescent="0.2">
      <c r="A53" s="23"/>
      <c r="B53" s="1"/>
      <c r="C53" s="1"/>
      <c r="D53" s="78"/>
      <c r="E53" s="78"/>
      <c r="F53" s="78"/>
      <c r="J53" s="77"/>
    </row>
    <row r="54" spans="1:10" x14ac:dyDescent="0.2">
      <c r="A54" s="26" t="s">
        <v>96</v>
      </c>
      <c r="B54" s="272">
        <v>42689</v>
      </c>
      <c r="C54" s="272">
        <v>0</v>
      </c>
      <c r="D54" s="75"/>
      <c r="E54" s="75"/>
      <c r="F54" s="75"/>
      <c r="H54" s="68" t="s">
        <v>134</v>
      </c>
      <c r="I54" s="273">
        <v>42736</v>
      </c>
      <c r="J54" s="274">
        <v>0</v>
      </c>
    </row>
    <row r="55" spans="1:10" x14ac:dyDescent="0.2">
      <c r="A55" s="283" t="s">
        <v>17</v>
      </c>
      <c r="B55" s="284"/>
      <c r="C55" s="284"/>
      <c r="D55" s="284"/>
      <c r="E55" s="284"/>
      <c r="F55" s="284"/>
      <c r="G55" s="284"/>
      <c r="H55" s="284"/>
      <c r="I55" s="284"/>
      <c r="J55" s="285"/>
    </row>
    <row r="56" spans="1:10" x14ac:dyDescent="0.2">
      <c r="A56" s="79"/>
      <c r="B56" s="78"/>
      <c r="C56" s="78"/>
      <c r="D56" s="78"/>
      <c r="E56" s="78"/>
      <c r="F56" s="78"/>
      <c r="G56" s="78"/>
      <c r="H56" s="78"/>
      <c r="I56" s="78"/>
      <c r="J56" s="77"/>
    </row>
    <row r="57" spans="1:10" x14ac:dyDescent="0.2">
      <c r="A57" s="79" t="s">
        <v>18</v>
      </c>
      <c r="B57" s="78"/>
      <c r="C57" s="78"/>
      <c r="D57" s="78"/>
      <c r="E57" s="78"/>
      <c r="F57" s="78"/>
      <c r="G57" s="78"/>
      <c r="H57" s="78"/>
      <c r="I57" s="78"/>
      <c r="J57" s="77"/>
    </row>
    <row r="58" spans="1:10" x14ac:dyDescent="0.2">
      <c r="A58" s="76"/>
      <c r="B58" s="75"/>
      <c r="C58" s="75"/>
      <c r="D58" s="75"/>
      <c r="E58" s="75"/>
      <c r="F58" s="75"/>
      <c r="G58" s="75"/>
      <c r="H58" s="75"/>
      <c r="I58" s="75"/>
      <c r="J58" s="74"/>
    </row>
    <row r="63" spans="1:10" ht="12" customHeight="1" x14ac:dyDescent="0.2"/>
  </sheetData>
  <mergeCells count="8">
    <mergeCell ref="A55:J55"/>
    <mergeCell ref="A7:J7"/>
    <mergeCell ref="E21:F21"/>
    <mergeCell ref="C22:D22"/>
    <mergeCell ref="E22:F22"/>
    <mergeCell ref="B37:G37"/>
    <mergeCell ref="B54:C54"/>
    <mergeCell ref="I54:J54"/>
  </mergeCells>
  <printOptions horizontalCentered="1" verticalCentered="1"/>
  <pageMargins left="0.5" right="0.5" top="0.5" bottom="0.5" header="0.5" footer="0.5"/>
  <pageSetup scale="9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theme="3"/>
    <pageSetUpPr fitToPage="1"/>
  </sheetPr>
  <dimension ref="A1:Y63"/>
  <sheetViews>
    <sheetView showGridLines="0" zoomScaleNormal="100" workbookViewId="0">
      <selection activeCell="L21" sqref="L21"/>
    </sheetView>
  </sheetViews>
  <sheetFormatPr defaultRowHeight="12.75" outlineLevelRow="1" x14ac:dyDescent="0.2"/>
  <cols>
    <col min="1" max="1" width="14.42578125" style="22" customWidth="1"/>
    <col min="2" max="2" width="10.28515625" style="22" customWidth="1"/>
    <col min="3" max="11" width="11.5703125" style="22" customWidth="1"/>
    <col min="12" max="12" width="12.28515625" style="22" customWidth="1"/>
    <col min="13" max="14" width="9.140625" style="22"/>
    <col min="15" max="16" width="7.140625" style="22" bestFit="1" customWidth="1"/>
    <col min="17" max="17" width="6.7109375" style="22" bestFit="1" customWidth="1"/>
    <col min="18" max="19" width="7.85546875" style="22" bestFit="1" customWidth="1"/>
    <col min="20" max="21" width="8.42578125" style="22" bestFit="1" customWidth="1"/>
    <col min="22" max="16384" width="9.140625" style="22"/>
  </cols>
  <sheetData>
    <row r="1" spans="1:24" x14ac:dyDescent="0.2">
      <c r="A1" s="19"/>
      <c r="B1" s="20"/>
      <c r="C1" s="20"/>
      <c r="D1" s="20"/>
      <c r="E1" s="20"/>
      <c r="F1" s="20"/>
      <c r="G1" s="20"/>
      <c r="H1" s="20"/>
      <c r="I1" s="20"/>
      <c r="J1" s="20"/>
      <c r="K1" s="20"/>
      <c r="L1" s="21"/>
    </row>
    <row r="2" spans="1:24" x14ac:dyDescent="0.2">
      <c r="A2" s="23" t="s">
        <v>0</v>
      </c>
      <c r="B2" s="1"/>
      <c r="C2" s="24">
        <v>26</v>
      </c>
      <c r="D2" s="1"/>
      <c r="E2" s="1"/>
      <c r="F2" s="1"/>
      <c r="G2" s="1"/>
      <c r="H2" s="1"/>
      <c r="I2" s="227" t="s">
        <v>406</v>
      </c>
      <c r="J2" s="271" t="s">
        <v>88</v>
      </c>
      <c r="K2" s="271"/>
      <c r="L2" s="49">
        <v>31</v>
      </c>
    </row>
    <row r="3" spans="1:24" x14ac:dyDescent="0.2">
      <c r="A3" s="23"/>
      <c r="B3" s="1"/>
      <c r="C3" s="1"/>
      <c r="D3" s="1"/>
      <c r="E3" s="1"/>
      <c r="F3" s="1"/>
      <c r="G3" s="1"/>
      <c r="H3" s="1"/>
      <c r="I3" s="163"/>
      <c r="J3" s="1"/>
      <c r="K3" s="1"/>
      <c r="L3" s="25"/>
    </row>
    <row r="4" spans="1:24" x14ac:dyDescent="0.2">
      <c r="A4" s="23" t="s">
        <v>1</v>
      </c>
      <c r="B4" s="1"/>
      <c r="C4" s="1"/>
      <c r="D4" s="1"/>
      <c r="E4" s="231" t="s">
        <v>310</v>
      </c>
      <c r="F4" s="1"/>
      <c r="G4" s="1"/>
      <c r="H4" s="1"/>
      <c r="I4" s="1"/>
      <c r="J4" s="1"/>
      <c r="K4" s="1"/>
      <c r="L4" s="25"/>
    </row>
    <row r="5" spans="1:24" x14ac:dyDescent="0.2">
      <c r="A5" s="26" t="s">
        <v>2</v>
      </c>
      <c r="B5" s="27"/>
      <c r="C5" s="27"/>
      <c r="D5" s="27"/>
      <c r="E5" s="232" t="s">
        <v>311</v>
      </c>
      <c r="F5" s="27"/>
      <c r="G5" s="27"/>
      <c r="H5" s="27"/>
      <c r="I5" s="27"/>
      <c r="J5" s="27"/>
      <c r="K5" s="27"/>
      <c r="L5" s="28"/>
    </row>
    <row r="6" spans="1:24" x14ac:dyDescent="0.2">
      <c r="A6" s="23"/>
      <c r="B6" s="1"/>
      <c r="C6" s="1"/>
      <c r="D6" s="1"/>
      <c r="E6" s="1"/>
      <c r="F6" s="1"/>
      <c r="G6" s="1"/>
      <c r="H6" s="1"/>
      <c r="I6" s="1"/>
      <c r="J6" s="1"/>
      <c r="K6" s="1"/>
      <c r="L6" s="25"/>
      <c r="N6" s="73"/>
      <c r="O6" s="169"/>
    </row>
    <row r="7" spans="1:24" x14ac:dyDescent="0.2">
      <c r="A7" s="295" t="s">
        <v>252</v>
      </c>
      <c r="B7" s="296"/>
      <c r="C7" s="296"/>
      <c r="D7" s="296"/>
      <c r="E7" s="296"/>
      <c r="F7" s="296"/>
      <c r="G7" s="296"/>
      <c r="H7" s="296"/>
      <c r="I7" s="296"/>
      <c r="J7" s="296"/>
      <c r="K7" s="296"/>
      <c r="L7" s="30"/>
      <c r="O7" s="1"/>
      <c r="P7" s="1"/>
      <c r="Q7" s="1"/>
      <c r="R7" s="1"/>
      <c r="S7" s="1"/>
      <c r="T7" s="1"/>
      <c r="U7" s="1"/>
      <c r="V7" s="1"/>
      <c r="W7" s="1"/>
      <c r="X7" s="1"/>
    </row>
    <row r="8" spans="1:24" x14ac:dyDescent="0.2">
      <c r="A8" s="23"/>
      <c r="B8" s="1"/>
      <c r="C8" s="1"/>
      <c r="D8" s="1"/>
      <c r="E8" s="1"/>
      <c r="F8" s="1"/>
      <c r="G8" s="1"/>
      <c r="H8" s="1"/>
      <c r="I8" s="1"/>
      <c r="J8" s="1"/>
      <c r="K8" s="1"/>
      <c r="L8" s="25"/>
      <c r="N8" s="73"/>
      <c r="O8" s="169"/>
      <c r="P8" s="1"/>
      <c r="Q8" s="1"/>
      <c r="R8" s="1"/>
      <c r="S8" s="1"/>
      <c r="T8" s="1"/>
      <c r="U8" s="1"/>
      <c r="V8" s="1"/>
      <c r="W8" s="1"/>
      <c r="X8" s="1"/>
    </row>
    <row r="9" spans="1:24" x14ac:dyDescent="0.2">
      <c r="A9" s="165" t="s">
        <v>351</v>
      </c>
      <c r="B9" s="1"/>
      <c r="C9" s="1"/>
      <c r="D9" s="1"/>
      <c r="E9" s="1"/>
      <c r="F9" s="1"/>
      <c r="G9" s="1"/>
      <c r="H9" s="1"/>
      <c r="I9" s="1"/>
      <c r="J9" s="1"/>
      <c r="K9" s="1"/>
      <c r="L9" s="25"/>
      <c r="O9" s="1"/>
      <c r="P9" s="1"/>
      <c r="Q9" s="1"/>
      <c r="R9" s="1"/>
      <c r="S9" s="1"/>
      <c r="T9" s="1"/>
      <c r="U9" s="1"/>
      <c r="V9" s="1"/>
      <c r="W9" s="1"/>
      <c r="X9" s="1"/>
    </row>
    <row r="10" spans="1:24" x14ac:dyDescent="0.2">
      <c r="A10" s="23"/>
      <c r="B10" s="1"/>
      <c r="C10" s="1"/>
      <c r="D10" s="1"/>
      <c r="E10" s="1"/>
      <c r="F10" s="1"/>
      <c r="G10" s="1"/>
      <c r="H10" s="1"/>
      <c r="I10" s="1"/>
      <c r="J10" s="1"/>
      <c r="K10" s="1"/>
      <c r="L10" s="25"/>
      <c r="O10" s="1"/>
      <c r="P10" s="1"/>
      <c r="Q10" s="1"/>
      <c r="R10" s="1"/>
      <c r="S10" s="1"/>
      <c r="T10" s="1"/>
      <c r="U10" s="1"/>
      <c r="V10" s="1"/>
      <c r="W10" s="1"/>
      <c r="X10" s="1"/>
    </row>
    <row r="11" spans="1:24" x14ac:dyDescent="0.2">
      <c r="A11" s="38"/>
      <c r="B11" s="6" t="s">
        <v>248</v>
      </c>
      <c r="C11" s="6" t="s">
        <v>58</v>
      </c>
      <c r="D11" s="6" t="s">
        <v>59</v>
      </c>
      <c r="E11" s="6" t="s">
        <v>60</v>
      </c>
      <c r="F11" s="6" t="s">
        <v>61</v>
      </c>
      <c r="G11" s="6" t="s">
        <v>247</v>
      </c>
      <c r="H11" s="6" t="s">
        <v>62</v>
      </c>
      <c r="I11" s="6" t="s">
        <v>63</v>
      </c>
      <c r="J11" s="6" t="s">
        <v>64</v>
      </c>
      <c r="K11" s="6" t="s">
        <v>65</v>
      </c>
      <c r="L11" s="6" t="s">
        <v>66</v>
      </c>
      <c r="O11" s="1"/>
      <c r="P11" s="1"/>
      <c r="Q11" s="1"/>
      <c r="R11" s="1"/>
      <c r="S11" s="1"/>
      <c r="T11" s="1"/>
      <c r="U11" s="1"/>
      <c r="V11" s="1"/>
      <c r="W11" s="1"/>
      <c r="X11" s="1"/>
    </row>
    <row r="12" spans="1:24" x14ac:dyDescent="0.2">
      <c r="A12" s="14" t="s">
        <v>67</v>
      </c>
      <c r="B12" s="14"/>
      <c r="C12" s="50"/>
      <c r="D12" s="50"/>
      <c r="E12" s="50"/>
      <c r="F12" s="50"/>
      <c r="G12" s="50"/>
      <c r="H12" s="50"/>
      <c r="I12" s="50"/>
      <c r="J12" s="50"/>
      <c r="K12" s="50"/>
      <c r="L12" s="50"/>
      <c r="O12" s="1"/>
      <c r="P12" s="1"/>
      <c r="Q12" s="1"/>
      <c r="R12" s="1"/>
      <c r="S12" s="1"/>
      <c r="T12" s="1"/>
      <c r="U12" s="1"/>
      <c r="V12" s="1"/>
      <c r="W12" s="1"/>
      <c r="X12" s="1"/>
    </row>
    <row r="13" spans="1:24" x14ac:dyDescent="0.2">
      <c r="A13" s="15"/>
      <c r="B13" s="118" t="s">
        <v>474</v>
      </c>
      <c r="C13" s="118" t="s">
        <v>475</v>
      </c>
      <c r="D13" s="118" t="s">
        <v>464</v>
      </c>
      <c r="E13" s="118" t="s">
        <v>465</v>
      </c>
      <c r="F13" s="118" t="s">
        <v>476</v>
      </c>
      <c r="G13" s="118" t="s">
        <v>466</v>
      </c>
      <c r="H13" s="118" t="s">
        <v>467</v>
      </c>
      <c r="I13" s="118" t="s">
        <v>468</v>
      </c>
      <c r="J13" s="118" t="s">
        <v>469</v>
      </c>
      <c r="K13" s="118" t="s">
        <v>477</v>
      </c>
      <c r="L13" s="118" t="s">
        <v>470</v>
      </c>
      <c r="O13" s="1"/>
      <c r="P13" s="1"/>
      <c r="Q13" s="1"/>
      <c r="R13" s="1"/>
      <c r="S13" s="1"/>
      <c r="T13" s="1"/>
      <c r="U13" s="1"/>
      <c r="V13" s="1"/>
      <c r="W13" s="1"/>
      <c r="X13" s="1"/>
    </row>
    <row r="14" spans="1:24" x14ac:dyDescent="0.2">
      <c r="A14" s="15" t="s">
        <v>68</v>
      </c>
      <c r="B14" s="254" t="s">
        <v>474</v>
      </c>
      <c r="C14" s="118" t="s">
        <v>475</v>
      </c>
      <c r="D14" s="118" t="s">
        <v>464</v>
      </c>
      <c r="E14" s="118" t="s">
        <v>465</v>
      </c>
      <c r="F14" s="118" t="s">
        <v>476</v>
      </c>
      <c r="G14" s="118" t="s">
        <v>466</v>
      </c>
      <c r="H14" s="118" t="s">
        <v>467</v>
      </c>
      <c r="I14" s="118" t="s">
        <v>468</v>
      </c>
      <c r="J14" s="118" t="s">
        <v>469</v>
      </c>
      <c r="K14" s="118" t="s">
        <v>477</v>
      </c>
      <c r="L14" s="118" t="s">
        <v>470</v>
      </c>
      <c r="O14" s="170"/>
      <c r="P14" s="170"/>
      <c r="Q14" s="170"/>
      <c r="R14" s="170"/>
      <c r="S14" s="170"/>
      <c r="T14" s="170"/>
      <c r="U14" s="170"/>
      <c r="V14" s="170"/>
      <c r="W14" s="170"/>
      <c r="X14" s="170"/>
    </row>
    <row r="15" spans="1:24" x14ac:dyDescent="0.2">
      <c r="A15" s="15" t="s">
        <v>69</v>
      </c>
      <c r="B15" s="118" t="s">
        <v>478</v>
      </c>
      <c r="C15" s="118" t="s">
        <v>479</v>
      </c>
      <c r="D15" s="118" t="s">
        <v>480</v>
      </c>
      <c r="E15" s="118" t="s">
        <v>481</v>
      </c>
      <c r="F15" s="118" t="s">
        <v>482</v>
      </c>
      <c r="G15" s="118" t="s">
        <v>483</v>
      </c>
      <c r="H15" s="118" t="s">
        <v>484</v>
      </c>
      <c r="I15" s="118" t="s">
        <v>485</v>
      </c>
      <c r="J15" s="118" t="s">
        <v>486</v>
      </c>
      <c r="K15" s="118" t="s">
        <v>487</v>
      </c>
      <c r="L15" s="118" t="s">
        <v>488</v>
      </c>
      <c r="M15" s="151"/>
      <c r="O15" s="171"/>
      <c r="P15" s="171"/>
      <c r="Q15" s="171"/>
      <c r="R15" s="171"/>
      <c r="S15" s="171"/>
      <c r="T15" s="171"/>
      <c r="U15" s="171"/>
      <c r="V15" s="171"/>
      <c r="W15" s="171"/>
      <c r="X15" s="171"/>
    </row>
    <row r="16" spans="1:24" x14ac:dyDescent="0.2">
      <c r="A16" s="16" t="s">
        <v>70</v>
      </c>
      <c r="B16" s="118">
        <v>0.55000000000000004</v>
      </c>
      <c r="C16" s="253">
        <v>0.55000000000000004</v>
      </c>
      <c r="D16" s="253">
        <v>1.66</v>
      </c>
      <c r="E16" s="253">
        <v>1.66</v>
      </c>
      <c r="F16" s="253">
        <v>7.77</v>
      </c>
      <c r="G16" s="253">
        <v>9.43</v>
      </c>
      <c r="H16" s="253">
        <v>10.54</v>
      </c>
      <c r="I16" s="253">
        <v>13.32</v>
      </c>
      <c r="J16" s="253">
        <v>15.26</v>
      </c>
      <c r="K16" s="253">
        <v>22.2</v>
      </c>
      <c r="L16" s="253">
        <v>26.08</v>
      </c>
      <c r="O16" s="171"/>
      <c r="P16" s="171"/>
      <c r="Q16" s="171"/>
      <c r="R16" s="171"/>
      <c r="S16" s="171"/>
      <c r="T16" s="171"/>
      <c r="U16" s="171"/>
      <c r="V16" s="1"/>
      <c r="W16" s="1"/>
      <c r="X16" s="1"/>
    </row>
    <row r="17" spans="1:25" x14ac:dyDescent="0.2">
      <c r="A17" s="15"/>
      <c r="B17" s="257"/>
      <c r="C17" s="258"/>
      <c r="D17" s="258"/>
      <c r="E17" s="258"/>
      <c r="F17" s="258"/>
      <c r="G17" s="258"/>
      <c r="H17" s="258"/>
      <c r="I17" s="258"/>
      <c r="J17" s="258"/>
      <c r="K17" s="258"/>
      <c r="L17" s="258"/>
      <c r="O17" s="171"/>
      <c r="P17" s="171"/>
      <c r="Q17" s="171"/>
      <c r="R17" s="171"/>
      <c r="S17" s="171"/>
      <c r="T17" s="171"/>
      <c r="U17" s="171"/>
      <c r="V17" s="1"/>
      <c r="W17" s="1"/>
      <c r="X17" s="1"/>
    </row>
    <row r="18" spans="1:25" x14ac:dyDescent="0.2">
      <c r="A18" s="14" t="s">
        <v>71</v>
      </c>
      <c r="B18" s="259"/>
      <c r="C18" s="260"/>
      <c r="D18" s="260"/>
      <c r="E18" s="260"/>
      <c r="F18" s="260"/>
      <c r="G18" s="260"/>
      <c r="H18" s="260"/>
      <c r="I18" s="260"/>
      <c r="J18" s="260"/>
      <c r="K18" s="260"/>
      <c r="L18" s="260"/>
      <c r="O18" s="171"/>
      <c r="P18" s="171"/>
      <c r="Q18" s="171"/>
      <c r="R18" s="171"/>
      <c r="S18" s="171"/>
      <c r="T18" s="171"/>
      <c r="U18" s="171"/>
      <c r="V18" s="1"/>
      <c r="W18" s="1"/>
      <c r="X18" s="1"/>
    </row>
    <row r="19" spans="1:25" x14ac:dyDescent="0.2">
      <c r="A19" s="15" t="s">
        <v>72</v>
      </c>
      <c r="B19" s="257"/>
      <c r="C19" s="258"/>
      <c r="D19" s="258"/>
      <c r="E19" s="258"/>
      <c r="F19" s="258">
        <v>38.840000000000003</v>
      </c>
      <c r="G19" s="258">
        <v>38.840000000000003</v>
      </c>
      <c r="H19" s="258">
        <v>38.840000000000003</v>
      </c>
      <c r="I19" s="255">
        <v>38.840000000000003</v>
      </c>
      <c r="J19" s="255">
        <v>38.840000000000003</v>
      </c>
      <c r="K19" s="255">
        <v>38.840000000000003</v>
      </c>
      <c r="L19" s="255">
        <v>38.840000000000003</v>
      </c>
      <c r="O19" s="1"/>
      <c r="P19" s="1"/>
      <c r="Q19" s="1"/>
      <c r="R19" s="172"/>
      <c r="S19" s="173"/>
      <c r="T19" s="173"/>
      <c r="U19" s="173"/>
      <c r="V19" s="173"/>
      <c r="W19" s="173"/>
      <c r="X19" s="173"/>
    </row>
    <row r="20" spans="1:25" x14ac:dyDescent="0.2">
      <c r="A20" s="17" t="s">
        <v>73</v>
      </c>
      <c r="B20" s="261"/>
      <c r="C20" s="262"/>
      <c r="D20" s="262"/>
      <c r="E20" s="262"/>
      <c r="F20" s="262" t="s">
        <v>520</v>
      </c>
      <c r="G20" s="262" t="s">
        <v>483</v>
      </c>
      <c r="H20" s="262" t="s">
        <v>484</v>
      </c>
      <c r="I20" s="118" t="s">
        <v>485</v>
      </c>
      <c r="J20" s="118" t="s">
        <v>486</v>
      </c>
      <c r="K20" s="118" t="s">
        <v>487</v>
      </c>
      <c r="L20" s="118" t="s">
        <v>488</v>
      </c>
      <c r="M20" s="151"/>
      <c r="O20" s="1"/>
      <c r="P20" s="1"/>
      <c r="Q20" s="1"/>
      <c r="R20" s="171"/>
      <c r="S20" s="171"/>
      <c r="T20" s="171"/>
      <c r="U20" s="171"/>
      <c r="V20" s="171"/>
      <c r="W20" s="171"/>
      <c r="X20" s="171"/>
      <c r="Y20" s="157"/>
    </row>
    <row r="21" spans="1:25" x14ac:dyDescent="0.2">
      <c r="A21" s="15" t="s">
        <v>74</v>
      </c>
      <c r="B21" s="257"/>
      <c r="C21" s="258"/>
      <c r="D21" s="258"/>
      <c r="E21" s="258"/>
      <c r="F21" s="258">
        <v>1.1100000000000001</v>
      </c>
      <c r="G21" s="258">
        <v>1.1100000000000001</v>
      </c>
      <c r="H21" s="258">
        <v>1.1100000000000001</v>
      </c>
      <c r="I21" s="263">
        <v>1.1100000000000001</v>
      </c>
      <c r="J21" s="263">
        <v>1.1100000000000001</v>
      </c>
      <c r="K21" s="253">
        <v>1.66</v>
      </c>
      <c r="L21" s="253">
        <v>1.94</v>
      </c>
      <c r="M21" s="151"/>
      <c r="O21" s="171"/>
      <c r="P21" s="171"/>
      <c r="Q21" s="171"/>
      <c r="R21" s="171"/>
      <c r="S21" s="171"/>
      <c r="T21" s="171"/>
      <c r="U21" s="171"/>
      <c r="V21" s="1"/>
      <c r="W21" s="1"/>
      <c r="X21" s="1"/>
    </row>
    <row r="22" spans="1:25" hidden="1" outlineLevel="1" x14ac:dyDescent="0.2">
      <c r="A22" s="16" t="s">
        <v>75</v>
      </c>
      <c r="B22" s="264"/>
      <c r="C22" s="260"/>
      <c r="D22" s="260"/>
      <c r="E22" s="260"/>
      <c r="F22" s="260" t="s">
        <v>370</v>
      </c>
      <c r="G22" s="260" t="s">
        <v>371</v>
      </c>
      <c r="H22" s="260" t="s">
        <v>372</v>
      </c>
      <c r="I22" s="265" t="s">
        <v>373</v>
      </c>
      <c r="J22" s="265" t="s">
        <v>374</v>
      </c>
      <c r="K22" s="265" t="s">
        <v>375</v>
      </c>
      <c r="L22" s="265" t="s">
        <v>376</v>
      </c>
      <c r="O22" s="171"/>
      <c r="P22" s="171"/>
      <c r="Q22" s="171"/>
      <c r="R22" s="171"/>
      <c r="S22" s="171"/>
      <c r="T22" s="171"/>
      <c r="U22" s="171"/>
      <c r="V22" s="1"/>
      <c r="W22" s="1"/>
      <c r="X22" s="1"/>
    </row>
    <row r="23" spans="1:25" collapsed="1" x14ac:dyDescent="0.2">
      <c r="A23" s="18"/>
      <c r="B23" s="266"/>
      <c r="C23" s="258"/>
      <c r="D23" s="258"/>
      <c r="E23" s="258"/>
      <c r="F23" s="258"/>
      <c r="G23" s="258"/>
      <c r="H23" s="258"/>
      <c r="I23" s="258"/>
      <c r="J23" s="258"/>
      <c r="K23" s="258"/>
      <c r="L23" s="258"/>
      <c r="O23" s="171"/>
      <c r="P23" s="171"/>
      <c r="Q23" s="171"/>
      <c r="R23" s="171"/>
      <c r="S23" s="171"/>
      <c r="T23" s="171"/>
      <c r="U23" s="171"/>
      <c r="V23" s="1"/>
      <c r="W23" s="1"/>
      <c r="X23" s="1"/>
    </row>
    <row r="24" spans="1:25" x14ac:dyDescent="0.2">
      <c r="A24" s="16"/>
      <c r="B24" s="264"/>
      <c r="C24" s="260"/>
      <c r="D24" s="260"/>
      <c r="E24" s="260"/>
      <c r="F24" s="260"/>
      <c r="G24" s="260"/>
      <c r="H24" s="260"/>
      <c r="I24" s="260"/>
      <c r="J24" s="260"/>
      <c r="K24" s="260"/>
      <c r="L24" s="260"/>
      <c r="O24" s="171"/>
      <c r="P24" s="1"/>
      <c r="Q24" s="1"/>
      <c r="R24" s="1"/>
      <c r="S24" s="1"/>
      <c r="T24" s="1"/>
      <c r="U24" s="1"/>
      <c r="V24" s="1"/>
      <c r="W24" s="1"/>
      <c r="X24" s="1"/>
    </row>
    <row r="25" spans="1:25" x14ac:dyDescent="0.2">
      <c r="A25" s="15"/>
      <c r="B25" s="257"/>
      <c r="C25" s="258"/>
      <c r="D25" s="258"/>
      <c r="E25" s="258"/>
      <c r="F25" s="258"/>
      <c r="G25" s="258"/>
      <c r="H25" s="258"/>
      <c r="I25" s="258"/>
      <c r="J25" s="258"/>
      <c r="K25" s="258"/>
      <c r="L25" s="258"/>
      <c r="O25" s="171"/>
      <c r="P25" s="1"/>
      <c r="Q25" s="1"/>
      <c r="R25" s="1"/>
      <c r="S25" s="1"/>
      <c r="T25" s="1"/>
      <c r="U25" s="1"/>
      <c r="V25" s="1"/>
      <c r="W25" s="1"/>
      <c r="X25" s="1"/>
    </row>
    <row r="26" spans="1:25" x14ac:dyDescent="0.2">
      <c r="A26" s="23"/>
      <c r="B26" s="1"/>
      <c r="C26" s="1"/>
      <c r="D26" s="1"/>
      <c r="E26" s="1"/>
      <c r="F26" s="1"/>
      <c r="G26" s="1"/>
      <c r="H26" s="1"/>
      <c r="I26" s="1"/>
      <c r="J26" s="1"/>
      <c r="K26" s="1"/>
      <c r="L26" s="25"/>
      <c r="O26" s="171"/>
      <c r="P26" s="171"/>
      <c r="Q26" s="171"/>
      <c r="R26" s="171"/>
      <c r="S26" s="171"/>
      <c r="T26" s="171"/>
      <c r="U26" s="171"/>
      <c r="V26" s="1"/>
      <c r="W26" s="1"/>
      <c r="X26" s="1"/>
    </row>
    <row r="27" spans="1:25" x14ac:dyDescent="0.2">
      <c r="A27" s="23" t="s">
        <v>76</v>
      </c>
      <c r="B27" s="1"/>
      <c r="C27" s="152" t="s">
        <v>437</v>
      </c>
      <c r="D27" s="1"/>
      <c r="E27" s="1"/>
      <c r="F27" s="1"/>
      <c r="G27" s="1"/>
      <c r="H27" s="1"/>
      <c r="I27" s="1"/>
      <c r="J27" s="1"/>
      <c r="K27" s="1"/>
      <c r="L27" s="25"/>
      <c r="O27" s="171"/>
      <c r="P27" s="171"/>
      <c r="Q27" s="171"/>
      <c r="R27" s="171"/>
      <c r="S27" s="171"/>
      <c r="T27" s="171"/>
      <c r="U27" s="171"/>
      <c r="V27" s="1"/>
      <c r="W27" s="1"/>
      <c r="X27" s="1"/>
    </row>
    <row r="28" spans="1:25" x14ac:dyDescent="0.2">
      <c r="A28" s="23"/>
      <c r="B28" s="1"/>
      <c r="C28" s="11" t="s">
        <v>243</v>
      </c>
      <c r="D28" s="1"/>
      <c r="E28" s="1"/>
      <c r="F28" s="1"/>
      <c r="G28" s="1"/>
      <c r="H28" s="1"/>
      <c r="I28" s="1"/>
      <c r="J28" s="1"/>
      <c r="K28" s="1"/>
      <c r="L28" s="25"/>
      <c r="O28" s="1"/>
      <c r="P28" s="1"/>
      <c r="Q28" s="1"/>
      <c r="R28" s="1"/>
      <c r="S28" s="1"/>
      <c r="T28" s="1"/>
      <c r="U28" s="1"/>
      <c r="V28" s="1"/>
      <c r="W28" s="1"/>
      <c r="X28" s="1"/>
    </row>
    <row r="29" spans="1:25" x14ac:dyDescent="0.2">
      <c r="A29" s="23" t="s">
        <v>77</v>
      </c>
      <c r="B29" s="1"/>
      <c r="C29" s="7" t="s">
        <v>98</v>
      </c>
      <c r="D29" s="1"/>
      <c r="E29" s="1"/>
      <c r="F29" s="1"/>
      <c r="G29" s="1"/>
      <c r="H29" s="1"/>
      <c r="I29" s="1"/>
      <c r="J29" s="1"/>
      <c r="K29" s="1"/>
      <c r="L29" s="25"/>
    </row>
    <row r="30" spans="1:25" x14ac:dyDescent="0.2">
      <c r="A30" s="23"/>
      <c r="B30" s="1"/>
      <c r="C30" s="7" t="s">
        <v>99</v>
      </c>
      <c r="D30" s="1"/>
      <c r="E30" s="1"/>
      <c r="F30" s="1"/>
      <c r="G30" s="1"/>
      <c r="H30" s="1"/>
      <c r="I30" s="1"/>
      <c r="J30" s="1"/>
      <c r="K30" s="1"/>
      <c r="L30" s="25"/>
    </row>
    <row r="31" spans="1:25" x14ac:dyDescent="0.2">
      <c r="A31" s="41" t="s">
        <v>78</v>
      </c>
      <c r="B31" s="152"/>
      <c r="C31" s="47" t="s">
        <v>409</v>
      </c>
      <c r="D31" s="29"/>
      <c r="E31" s="29"/>
      <c r="F31" s="29"/>
      <c r="G31" s="29"/>
      <c r="H31" s="29"/>
      <c r="I31" s="29"/>
      <c r="J31" s="29"/>
      <c r="K31" s="29"/>
      <c r="L31" s="30"/>
    </row>
    <row r="32" spans="1:25" x14ac:dyDescent="0.2">
      <c r="A32" s="39" t="s">
        <v>79</v>
      </c>
      <c r="B32" s="11"/>
      <c r="C32" s="11" t="s">
        <v>80</v>
      </c>
      <c r="D32" s="1"/>
      <c r="E32" s="1"/>
      <c r="F32" s="1"/>
      <c r="G32" s="1"/>
      <c r="H32" s="1"/>
      <c r="I32" s="1"/>
      <c r="J32" s="1"/>
      <c r="K32" s="1"/>
      <c r="L32" s="25"/>
    </row>
    <row r="33" spans="1:12" x14ac:dyDescent="0.2">
      <c r="A33" s="42"/>
      <c r="B33" s="164"/>
      <c r="C33" s="11" t="s">
        <v>81</v>
      </c>
      <c r="D33" s="1"/>
      <c r="E33" s="1"/>
      <c r="F33" s="1"/>
      <c r="G33" s="1"/>
      <c r="H33" s="1"/>
      <c r="I33" s="1"/>
      <c r="J33" s="1"/>
      <c r="K33" s="1"/>
      <c r="L33" s="25"/>
    </row>
    <row r="34" spans="1:12" x14ac:dyDescent="0.2">
      <c r="A34" s="39"/>
      <c r="B34" s="11"/>
      <c r="C34" s="11" t="s">
        <v>82</v>
      </c>
      <c r="D34" s="1"/>
      <c r="E34" s="1"/>
      <c r="F34" s="1"/>
      <c r="G34" s="1"/>
      <c r="H34" s="1"/>
      <c r="I34" s="1"/>
      <c r="J34" s="1"/>
      <c r="K34" s="1"/>
      <c r="L34" s="25"/>
    </row>
    <row r="35" spans="1:12" x14ac:dyDescent="0.2">
      <c r="A35" s="39" t="s">
        <v>83</v>
      </c>
      <c r="B35" s="11"/>
      <c r="C35" s="11" t="s">
        <v>100</v>
      </c>
      <c r="D35" s="1"/>
      <c r="E35" s="1"/>
      <c r="F35" s="1"/>
      <c r="G35" s="1"/>
      <c r="H35" s="1"/>
      <c r="I35" s="1"/>
      <c r="J35" s="1"/>
      <c r="K35" s="1"/>
      <c r="L35" s="25"/>
    </row>
    <row r="36" spans="1:12" x14ac:dyDescent="0.2">
      <c r="A36" s="39"/>
      <c r="B36" s="11"/>
      <c r="C36" s="11" t="s">
        <v>84</v>
      </c>
      <c r="D36" s="1"/>
      <c r="E36" s="1"/>
      <c r="F36" s="1"/>
      <c r="G36" s="1"/>
      <c r="H36" s="1"/>
      <c r="I36" s="1"/>
      <c r="J36" s="1"/>
      <c r="K36" s="1"/>
      <c r="L36" s="25"/>
    </row>
    <row r="37" spans="1:12" x14ac:dyDescent="0.2">
      <c r="A37" s="39"/>
      <c r="B37" s="11"/>
      <c r="C37" s="52"/>
      <c r="D37" s="21"/>
      <c r="E37" s="297" t="s">
        <v>85</v>
      </c>
      <c r="F37" s="298"/>
      <c r="G37" s="5"/>
      <c r="H37" s="1"/>
      <c r="I37" s="52"/>
      <c r="J37" s="21"/>
      <c r="K37" s="297" t="s">
        <v>85</v>
      </c>
      <c r="L37" s="298"/>
    </row>
    <row r="38" spans="1:12" x14ac:dyDescent="0.2">
      <c r="A38" s="39"/>
      <c r="B38" s="11"/>
      <c r="C38" s="299" t="s">
        <v>86</v>
      </c>
      <c r="D38" s="300"/>
      <c r="E38" s="299" t="s">
        <v>87</v>
      </c>
      <c r="F38" s="300"/>
      <c r="G38" s="5"/>
      <c r="H38" s="1"/>
      <c r="I38" s="299" t="s">
        <v>86</v>
      </c>
      <c r="J38" s="300"/>
      <c r="K38" s="299" t="s">
        <v>87</v>
      </c>
      <c r="L38" s="300"/>
    </row>
    <row r="39" spans="1:12" x14ac:dyDescent="0.2">
      <c r="A39" s="39"/>
      <c r="B39" s="11"/>
      <c r="C39" s="8" t="s">
        <v>102</v>
      </c>
      <c r="D39" s="36"/>
      <c r="E39" s="53" t="s">
        <v>104</v>
      </c>
      <c r="F39" s="36"/>
      <c r="G39" s="1"/>
      <c r="H39" s="1"/>
      <c r="I39" s="8" t="s">
        <v>103</v>
      </c>
      <c r="J39" s="36"/>
      <c r="K39" s="53" t="s">
        <v>104</v>
      </c>
      <c r="L39" s="36"/>
    </row>
    <row r="40" spans="1:12" x14ac:dyDescent="0.2">
      <c r="A40" s="39"/>
      <c r="B40" s="11"/>
      <c r="C40" s="8" t="s">
        <v>105</v>
      </c>
      <c r="D40" s="36"/>
      <c r="E40" s="53" t="s">
        <v>104</v>
      </c>
      <c r="F40" s="36"/>
      <c r="G40" s="1"/>
      <c r="H40" s="1"/>
      <c r="I40" s="8" t="s">
        <v>101</v>
      </c>
      <c r="J40" s="36"/>
      <c r="K40" s="12"/>
      <c r="L40" s="36"/>
    </row>
    <row r="41" spans="1:12" x14ac:dyDescent="0.2">
      <c r="A41" s="23"/>
      <c r="B41" s="1"/>
      <c r="C41" s="8" t="s">
        <v>106</v>
      </c>
      <c r="D41" s="36"/>
      <c r="E41" s="53" t="s">
        <v>104</v>
      </c>
      <c r="F41" s="36"/>
      <c r="G41" s="1"/>
      <c r="H41" s="1"/>
      <c r="I41" s="8" t="s">
        <v>101</v>
      </c>
      <c r="J41" s="36"/>
      <c r="K41" s="12"/>
      <c r="L41" s="36"/>
    </row>
    <row r="42" spans="1:12" x14ac:dyDescent="0.2">
      <c r="A42" s="23"/>
      <c r="B42" s="1"/>
      <c r="C42" s="8" t="s">
        <v>107</v>
      </c>
      <c r="D42" s="36"/>
      <c r="E42" s="53" t="s">
        <v>104</v>
      </c>
      <c r="F42" s="36"/>
      <c r="G42" s="1"/>
      <c r="H42" s="1"/>
      <c r="I42" s="8" t="s">
        <v>101</v>
      </c>
      <c r="J42" s="36"/>
      <c r="K42" s="12"/>
      <c r="L42" s="36"/>
    </row>
    <row r="43" spans="1:12" x14ac:dyDescent="0.2">
      <c r="A43" s="23"/>
      <c r="B43" s="1"/>
      <c r="C43" s="1"/>
      <c r="D43" s="1"/>
      <c r="E43" s="29"/>
      <c r="F43" s="29"/>
      <c r="G43" s="29"/>
      <c r="H43" s="29"/>
      <c r="I43" s="29"/>
      <c r="J43" s="1"/>
      <c r="K43" s="1"/>
      <c r="L43" s="25"/>
    </row>
    <row r="44" spans="1:12" x14ac:dyDescent="0.2">
      <c r="A44" s="23" t="s">
        <v>108</v>
      </c>
      <c r="B44" s="1"/>
      <c r="C44" s="11" t="s">
        <v>109</v>
      </c>
      <c r="D44" s="1"/>
      <c r="E44" s="1"/>
      <c r="F44" s="1"/>
      <c r="G44" s="1"/>
      <c r="H44" s="1"/>
      <c r="I44" s="1"/>
      <c r="J44" s="1"/>
      <c r="K44" s="1"/>
      <c r="L44" s="25"/>
    </row>
    <row r="45" spans="1:12" x14ac:dyDescent="0.2">
      <c r="A45" s="23"/>
      <c r="B45" s="1"/>
      <c r="C45" s="11" t="s">
        <v>436</v>
      </c>
      <c r="D45" s="1"/>
      <c r="E45" s="1"/>
      <c r="F45" s="1"/>
      <c r="G45" s="1"/>
      <c r="H45" s="1"/>
      <c r="I45" s="1"/>
      <c r="J45" s="1"/>
      <c r="K45" s="1"/>
      <c r="L45" s="25"/>
    </row>
    <row r="46" spans="1:12" x14ac:dyDescent="0.2">
      <c r="A46" s="23"/>
      <c r="B46" s="1"/>
      <c r="C46" s="11" t="s">
        <v>110</v>
      </c>
      <c r="D46" s="1"/>
      <c r="E46" s="1"/>
      <c r="F46" s="1"/>
      <c r="G46" s="1"/>
      <c r="H46" s="1"/>
      <c r="I46" s="1"/>
      <c r="J46" s="1"/>
      <c r="K46" s="1"/>
      <c r="L46" s="25"/>
    </row>
    <row r="47" spans="1:12" x14ac:dyDescent="0.2">
      <c r="A47" s="23"/>
      <c r="B47" s="1"/>
      <c r="C47" s="11" t="s">
        <v>111</v>
      </c>
      <c r="D47" s="1"/>
      <c r="E47" s="1"/>
      <c r="F47" s="1"/>
      <c r="G47" s="1"/>
      <c r="H47" s="1"/>
      <c r="I47" s="1"/>
      <c r="J47" s="1"/>
      <c r="K47" s="1"/>
      <c r="L47" s="25"/>
    </row>
    <row r="48" spans="1:12" x14ac:dyDescent="0.2">
      <c r="A48" s="46" t="s">
        <v>112</v>
      </c>
      <c r="B48" s="47"/>
      <c r="C48" s="47" t="s">
        <v>113</v>
      </c>
      <c r="D48" s="1"/>
      <c r="E48" s="1"/>
      <c r="F48" s="1"/>
      <c r="G48" s="1"/>
      <c r="H48" s="1"/>
      <c r="I48" s="1"/>
      <c r="J48" s="1"/>
      <c r="K48" s="1"/>
      <c r="L48" s="25"/>
    </row>
    <row r="49" spans="1:12" x14ac:dyDescent="0.2">
      <c r="A49" s="39"/>
      <c r="B49" s="11"/>
      <c r="C49" s="11" t="s">
        <v>114</v>
      </c>
      <c r="D49" s="1"/>
      <c r="E49" s="1"/>
      <c r="F49" s="1"/>
      <c r="G49" s="1"/>
      <c r="H49" s="1"/>
      <c r="I49" s="1"/>
      <c r="J49" s="1"/>
      <c r="K49" s="1"/>
      <c r="L49" s="25"/>
    </row>
    <row r="50" spans="1:12" x14ac:dyDescent="0.2">
      <c r="A50" s="23"/>
      <c r="B50" s="1"/>
      <c r="C50" s="11"/>
      <c r="D50" s="1"/>
      <c r="E50" s="1"/>
      <c r="F50" s="1"/>
      <c r="G50" s="1"/>
      <c r="H50" s="1"/>
      <c r="I50" s="1"/>
      <c r="J50" s="1"/>
      <c r="K50" s="1"/>
      <c r="L50" s="25"/>
    </row>
    <row r="51" spans="1:12" x14ac:dyDescent="0.2">
      <c r="A51" s="39" t="s">
        <v>115</v>
      </c>
      <c r="B51" s="11"/>
      <c r="C51" s="11"/>
      <c r="D51" s="1"/>
      <c r="E51" s="1"/>
      <c r="F51" s="1"/>
      <c r="G51" s="1"/>
      <c r="H51" s="1"/>
      <c r="I51" s="1"/>
      <c r="J51" s="1"/>
      <c r="K51" s="1"/>
      <c r="L51" s="25"/>
    </row>
    <row r="52" spans="1:12" x14ac:dyDescent="0.2">
      <c r="A52" s="39"/>
      <c r="B52" s="11"/>
      <c r="C52" s="294" t="s">
        <v>435</v>
      </c>
      <c r="D52" s="294"/>
      <c r="E52" s="294"/>
      <c r="F52" s="294"/>
      <c r="G52" s="294"/>
      <c r="H52" s="294"/>
      <c r="I52" s="294"/>
      <c r="J52" s="294"/>
      <c r="K52" s="1"/>
      <c r="L52" s="25"/>
    </row>
    <row r="53" spans="1:12" x14ac:dyDescent="0.2">
      <c r="A53" s="39"/>
      <c r="B53" s="11"/>
      <c r="C53" s="294"/>
      <c r="D53" s="294"/>
      <c r="E53" s="294"/>
      <c r="F53" s="294"/>
      <c r="G53" s="294"/>
      <c r="H53" s="294"/>
      <c r="I53" s="294"/>
      <c r="J53" s="294"/>
      <c r="K53" s="1"/>
      <c r="L53" s="25"/>
    </row>
    <row r="54" spans="1:12" x14ac:dyDescent="0.2">
      <c r="A54" s="23"/>
      <c r="B54" s="1"/>
      <c r="C54" s="11"/>
      <c r="D54" s="1"/>
      <c r="E54" s="1"/>
      <c r="F54" s="1"/>
      <c r="G54" s="1"/>
      <c r="H54" s="1"/>
      <c r="I54" s="1"/>
      <c r="J54" s="1"/>
      <c r="K54" s="1"/>
      <c r="L54" s="25"/>
    </row>
    <row r="55" spans="1:12" x14ac:dyDescent="0.2">
      <c r="A55" s="23"/>
      <c r="B55" s="1"/>
      <c r="C55" s="11"/>
      <c r="D55" s="1"/>
      <c r="E55" s="1"/>
      <c r="F55" s="1"/>
      <c r="G55" s="1"/>
      <c r="H55" s="1"/>
      <c r="I55" s="9" t="s">
        <v>135</v>
      </c>
      <c r="J55" s="282">
        <v>42947</v>
      </c>
      <c r="K55" s="282" t="s">
        <v>136</v>
      </c>
      <c r="L55" s="25"/>
    </row>
    <row r="56" spans="1:12" x14ac:dyDescent="0.2">
      <c r="A56" s="26"/>
      <c r="B56" s="27"/>
      <c r="C56" s="27"/>
      <c r="D56" s="27"/>
      <c r="E56" s="27"/>
      <c r="F56" s="27"/>
      <c r="G56" s="27"/>
      <c r="H56" s="27"/>
      <c r="I56" s="27"/>
      <c r="J56" s="27"/>
      <c r="K56" s="27"/>
      <c r="L56" s="28"/>
    </row>
    <row r="57" spans="1:12" x14ac:dyDescent="0.2">
      <c r="A57" s="23" t="s">
        <v>95</v>
      </c>
      <c r="B57" s="1"/>
      <c r="C57" s="1" t="str">
        <f>'Check Sheet'!$B$52</f>
        <v>Rick Waldren, Division Controller</v>
      </c>
      <c r="D57" s="1"/>
      <c r="E57" s="1"/>
      <c r="F57" s="1"/>
      <c r="G57" s="1"/>
      <c r="H57" s="1"/>
      <c r="I57" s="1"/>
      <c r="J57" s="1"/>
      <c r="K57" s="1"/>
      <c r="L57" s="25"/>
    </row>
    <row r="58" spans="1:12" x14ac:dyDescent="0.2">
      <c r="A58" s="23"/>
      <c r="B58" s="1"/>
      <c r="C58" s="1"/>
      <c r="D58" s="1"/>
      <c r="E58" s="1"/>
      <c r="F58" s="1"/>
      <c r="G58" s="1"/>
      <c r="H58" s="1"/>
      <c r="I58" s="1"/>
      <c r="J58" s="1"/>
      <c r="K58" s="1"/>
      <c r="L58" s="25"/>
    </row>
    <row r="59" spans="1:12" x14ac:dyDescent="0.2">
      <c r="A59" s="26" t="s">
        <v>96</v>
      </c>
      <c r="B59" s="27"/>
      <c r="C59" s="272">
        <v>42689</v>
      </c>
      <c r="D59" s="272">
        <v>0</v>
      </c>
      <c r="E59" s="27"/>
      <c r="F59" s="27"/>
      <c r="G59" s="27"/>
      <c r="H59" s="27"/>
      <c r="J59" s="68" t="s">
        <v>134</v>
      </c>
      <c r="K59" s="273">
        <v>42736</v>
      </c>
      <c r="L59" s="274">
        <v>0</v>
      </c>
    </row>
    <row r="60" spans="1:12" x14ac:dyDescent="0.2">
      <c r="A60" s="279" t="s">
        <v>17</v>
      </c>
      <c r="B60" s="280"/>
      <c r="C60" s="280"/>
      <c r="D60" s="280"/>
      <c r="E60" s="280"/>
      <c r="F60" s="280"/>
      <c r="G60" s="280"/>
      <c r="H60" s="280"/>
      <c r="I60" s="280"/>
      <c r="J60" s="280"/>
      <c r="K60" s="280"/>
      <c r="L60" s="281"/>
    </row>
    <row r="61" spans="1:12" x14ac:dyDescent="0.2">
      <c r="A61" s="23"/>
      <c r="B61" s="1"/>
      <c r="C61" s="1"/>
      <c r="D61" s="1"/>
      <c r="E61" s="1"/>
      <c r="F61" s="1"/>
      <c r="G61" s="1"/>
      <c r="H61" s="1"/>
      <c r="I61" s="1"/>
      <c r="J61" s="1"/>
      <c r="K61" s="1"/>
      <c r="L61" s="25"/>
    </row>
    <row r="62" spans="1:12" x14ac:dyDescent="0.2">
      <c r="A62" s="23" t="s">
        <v>18</v>
      </c>
      <c r="B62" s="1"/>
      <c r="C62" s="1"/>
      <c r="D62" s="1"/>
      <c r="E62" s="1"/>
      <c r="F62" s="1"/>
      <c r="G62" s="1"/>
      <c r="H62" s="1"/>
      <c r="I62" s="1"/>
      <c r="J62" s="1"/>
      <c r="K62" s="1"/>
      <c r="L62" s="25"/>
    </row>
    <row r="63" spans="1:12" x14ac:dyDescent="0.2">
      <c r="A63" s="26"/>
      <c r="B63" s="27"/>
      <c r="C63" s="27"/>
      <c r="D63" s="27"/>
      <c r="E63" s="27"/>
      <c r="F63" s="27"/>
      <c r="G63" s="27"/>
      <c r="H63" s="27"/>
      <c r="I63" s="27"/>
      <c r="J63" s="27"/>
      <c r="K63" s="27"/>
      <c r="L63" s="28"/>
    </row>
  </sheetData>
  <mergeCells count="13">
    <mergeCell ref="J55:K55"/>
    <mergeCell ref="C52:J53"/>
    <mergeCell ref="J2:K2"/>
    <mergeCell ref="A60:L60"/>
    <mergeCell ref="A7:K7"/>
    <mergeCell ref="E37:F37"/>
    <mergeCell ref="K37:L37"/>
    <mergeCell ref="C38:D38"/>
    <mergeCell ref="E38:F38"/>
    <mergeCell ref="I38:J38"/>
    <mergeCell ref="K38:L38"/>
    <mergeCell ref="C59:D59"/>
    <mergeCell ref="K59:L59"/>
  </mergeCells>
  <phoneticPr fontId="0" type="noConversion"/>
  <printOptions horizontalCentered="1" verticalCentered="1"/>
  <pageMargins left="0.5" right="0.5" top="0.5" bottom="0.5" header="0.5" footer="0.5"/>
  <pageSetup scale="6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theme="3"/>
    <pageSetUpPr fitToPage="1"/>
  </sheetPr>
  <dimension ref="A1:M60"/>
  <sheetViews>
    <sheetView showGridLines="0" zoomScaleNormal="100" workbookViewId="0">
      <selection activeCell="I19" sqref="I19:I20"/>
    </sheetView>
  </sheetViews>
  <sheetFormatPr defaultRowHeight="12.75" x14ac:dyDescent="0.2"/>
  <cols>
    <col min="1" max="1" width="10.28515625" style="22" customWidth="1"/>
    <col min="2" max="3" width="9.140625" style="22"/>
    <col min="4" max="5" width="11.7109375" style="22" customWidth="1"/>
    <col min="6" max="7" width="13.5703125" style="22" bestFit="1" customWidth="1"/>
    <col min="8" max="8" width="14.7109375" style="22" customWidth="1"/>
    <col min="9" max="10" width="11.7109375" style="22" customWidth="1"/>
    <col min="11" max="16384" width="9.140625" style="22"/>
  </cols>
  <sheetData>
    <row r="1" spans="1:13" x14ac:dyDescent="0.2">
      <c r="A1" s="19"/>
      <c r="B1" s="20"/>
      <c r="C1" s="20"/>
      <c r="D1" s="20"/>
      <c r="E1" s="20"/>
      <c r="F1" s="20"/>
      <c r="G1" s="20"/>
      <c r="H1" s="20"/>
      <c r="I1" s="20"/>
      <c r="J1" s="21"/>
    </row>
    <row r="2" spans="1:13" x14ac:dyDescent="0.2">
      <c r="A2" s="23" t="s">
        <v>0</v>
      </c>
      <c r="B2" s="24">
        <v>26</v>
      </c>
      <c r="C2" s="1"/>
      <c r="D2" s="1"/>
      <c r="E2" s="1"/>
      <c r="F2" s="1"/>
      <c r="G2" s="1"/>
      <c r="H2" s="242" t="s">
        <v>412</v>
      </c>
      <c r="I2" s="170" t="s">
        <v>313</v>
      </c>
      <c r="J2" s="25"/>
    </row>
    <row r="3" spans="1:13" x14ac:dyDescent="0.2">
      <c r="A3" s="23"/>
      <c r="B3" s="1"/>
      <c r="C3" s="1"/>
      <c r="D3" s="1"/>
      <c r="E3" s="1"/>
      <c r="F3" s="1"/>
      <c r="G3" s="1"/>
      <c r="H3" s="163"/>
      <c r="I3" s="1"/>
      <c r="J3" s="25"/>
    </row>
    <row r="4" spans="1:13" x14ac:dyDescent="0.2">
      <c r="A4" s="23" t="s">
        <v>1</v>
      </c>
      <c r="B4" s="1"/>
      <c r="C4" s="1"/>
      <c r="D4" s="231" t="s">
        <v>310</v>
      </c>
      <c r="E4" s="1"/>
      <c r="F4" s="1"/>
      <c r="G4" s="1"/>
      <c r="H4" s="1"/>
      <c r="I4" s="1"/>
      <c r="J4" s="25"/>
    </row>
    <row r="5" spans="1:13" x14ac:dyDescent="0.2">
      <c r="A5" s="26" t="s">
        <v>2</v>
      </c>
      <c r="B5" s="27"/>
      <c r="C5" s="27"/>
      <c r="D5" s="232" t="s">
        <v>311</v>
      </c>
      <c r="E5" s="27"/>
      <c r="F5" s="27"/>
      <c r="G5" s="27"/>
      <c r="H5" s="27"/>
      <c r="I5" s="27"/>
      <c r="J5" s="28"/>
    </row>
    <row r="6" spans="1:13" x14ac:dyDescent="0.2">
      <c r="A6" s="23"/>
      <c r="B6" s="1"/>
      <c r="C6" s="1"/>
      <c r="D6" s="1"/>
      <c r="E6" s="1"/>
      <c r="F6" s="1"/>
      <c r="G6" s="1"/>
      <c r="H6" s="1"/>
      <c r="I6" s="1"/>
      <c r="J6" s="25"/>
      <c r="L6" s="73"/>
      <c r="M6" s="169"/>
    </row>
    <row r="7" spans="1:13" x14ac:dyDescent="0.2">
      <c r="A7" s="301" t="s">
        <v>117</v>
      </c>
      <c r="B7" s="296"/>
      <c r="C7" s="296"/>
      <c r="D7" s="296"/>
      <c r="E7" s="296"/>
      <c r="F7" s="296"/>
      <c r="G7" s="296"/>
      <c r="H7" s="296"/>
      <c r="I7" s="296"/>
      <c r="J7" s="302"/>
    </row>
    <row r="8" spans="1:13" x14ac:dyDescent="0.2">
      <c r="A8" s="303" t="s">
        <v>118</v>
      </c>
      <c r="B8" s="271"/>
      <c r="C8" s="271"/>
      <c r="D8" s="271"/>
      <c r="E8" s="271"/>
      <c r="F8" s="271"/>
      <c r="G8" s="271"/>
      <c r="H8" s="271"/>
      <c r="I8" s="271"/>
      <c r="J8" s="304"/>
    </row>
    <row r="9" spans="1:13" x14ac:dyDescent="0.2">
      <c r="A9" s="305" t="s">
        <v>119</v>
      </c>
      <c r="B9" s="271"/>
      <c r="C9" s="271"/>
      <c r="D9" s="271"/>
      <c r="E9" s="271"/>
      <c r="F9" s="271"/>
      <c r="G9" s="271"/>
      <c r="H9" s="271"/>
      <c r="I9" s="271"/>
      <c r="J9" s="304"/>
    </row>
    <row r="10" spans="1:13" x14ac:dyDescent="0.2">
      <c r="A10" s="23"/>
      <c r="B10" s="1"/>
      <c r="C10" s="1"/>
      <c r="D10" s="1"/>
      <c r="E10" s="1"/>
      <c r="F10" s="1"/>
      <c r="G10" s="1"/>
      <c r="H10" s="1"/>
      <c r="I10" s="1"/>
      <c r="J10" s="25"/>
    </row>
    <row r="11" spans="1:13" x14ac:dyDescent="0.2">
      <c r="A11" s="243" t="s">
        <v>379</v>
      </c>
      <c r="B11" s="1"/>
      <c r="C11" s="1"/>
      <c r="D11" s="1"/>
      <c r="E11" s="1"/>
      <c r="F11" s="1"/>
      <c r="G11" s="1"/>
      <c r="H11" s="1"/>
      <c r="I11" s="1"/>
      <c r="J11" s="25"/>
    </row>
    <row r="12" spans="1:13" x14ac:dyDescent="0.2">
      <c r="A12" s="23"/>
      <c r="B12" s="1"/>
      <c r="C12" s="1"/>
      <c r="D12" s="1"/>
      <c r="E12" s="1"/>
      <c r="F12" s="1"/>
      <c r="G12" s="1"/>
      <c r="H12" s="1"/>
      <c r="I12" s="1"/>
      <c r="J12" s="25"/>
    </row>
    <row r="13" spans="1:13" x14ac:dyDescent="0.2">
      <c r="A13" s="23"/>
      <c r="B13" s="1"/>
      <c r="C13" s="1"/>
      <c r="D13" s="1"/>
      <c r="E13" s="1"/>
      <c r="F13" s="1"/>
      <c r="G13" s="1"/>
      <c r="H13" s="1"/>
      <c r="I13" s="1"/>
      <c r="J13" s="25"/>
    </row>
    <row r="14" spans="1:13" x14ac:dyDescent="0.2">
      <c r="A14" s="23"/>
      <c r="B14" s="1"/>
      <c r="C14" s="1"/>
      <c r="D14" s="1"/>
      <c r="E14" s="1"/>
      <c r="F14" s="1"/>
      <c r="G14" s="1"/>
      <c r="H14" s="1"/>
      <c r="I14" s="1"/>
      <c r="J14" s="25"/>
    </row>
    <row r="15" spans="1:13" x14ac:dyDescent="0.2">
      <c r="A15" s="23"/>
      <c r="B15" s="5"/>
      <c r="C15" s="5"/>
      <c r="D15" s="306" t="s">
        <v>120</v>
      </c>
      <c r="E15" s="307"/>
      <c r="F15" s="307"/>
      <c r="G15" s="307"/>
      <c r="H15" s="307"/>
      <c r="I15" s="307"/>
      <c r="J15" s="308"/>
    </row>
    <row r="16" spans="1:13" x14ac:dyDescent="0.2">
      <c r="A16" s="33" t="s">
        <v>121</v>
      </c>
      <c r="B16" s="10"/>
      <c r="C16" s="34"/>
      <c r="D16" s="38"/>
      <c r="E16" s="38"/>
      <c r="F16" s="38" t="s">
        <v>63</v>
      </c>
      <c r="G16" s="38" t="s">
        <v>64</v>
      </c>
      <c r="H16" s="38" t="s">
        <v>250</v>
      </c>
      <c r="I16" s="38" t="s">
        <v>65</v>
      </c>
      <c r="J16" s="38"/>
    </row>
    <row r="17" spans="1:10" x14ac:dyDescent="0.2">
      <c r="A17" s="35" t="s">
        <v>122</v>
      </c>
      <c r="B17" s="13"/>
      <c r="C17" s="36"/>
      <c r="D17" s="38"/>
      <c r="E17" s="38"/>
      <c r="F17" s="38"/>
      <c r="G17" s="38"/>
      <c r="H17" s="38"/>
      <c r="I17" s="38"/>
      <c r="J17" s="38"/>
    </row>
    <row r="18" spans="1:10" x14ac:dyDescent="0.2">
      <c r="A18" s="35" t="s">
        <v>123</v>
      </c>
      <c r="B18" s="13"/>
      <c r="C18" s="36"/>
      <c r="D18" s="233"/>
      <c r="E18" s="233"/>
      <c r="F18" s="233" t="s">
        <v>489</v>
      </c>
      <c r="G18" s="233" t="s">
        <v>490</v>
      </c>
      <c r="H18" s="233" t="s">
        <v>491</v>
      </c>
      <c r="I18" s="233" t="s">
        <v>492</v>
      </c>
      <c r="J18" s="38"/>
    </row>
    <row r="19" spans="1:10" x14ac:dyDescent="0.2">
      <c r="A19" s="35" t="s">
        <v>124</v>
      </c>
      <c r="B19" s="13"/>
      <c r="C19" s="36"/>
      <c r="D19" s="241"/>
      <c r="E19" s="241"/>
      <c r="F19" s="233" t="s">
        <v>489</v>
      </c>
      <c r="G19" s="233" t="s">
        <v>490</v>
      </c>
      <c r="H19" s="233" t="s">
        <v>491</v>
      </c>
      <c r="I19" s="233" t="s">
        <v>492</v>
      </c>
      <c r="J19" s="38"/>
    </row>
    <row r="20" spans="1:10" x14ac:dyDescent="0.2">
      <c r="A20" s="43" t="s">
        <v>125</v>
      </c>
      <c r="B20" s="44"/>
      <c r="C20" s="45"/>
      <c r="D20" s="241"/>
      <c r="E20" s="241"/>
      <c r="F20" s="233" t="s">
        <v>489</v>
      </c>
      <c r="G20" s="233" t="s">
        <v>490</v>
      </c>
      <c r="H20" s="233" t="s">
        <v>491</v>
      </c>
      <c r="I20" s="233" t="s">
        <v>492</v>
      </c>
      <c r="J20" s="38"/>
    </row>
    <row r="21" spans="1:10" x14ac:dyDescent="0.2">
      <c r="A21" s="37" t="s">
        <v>126</v>
      </c>
      <c r="B21" s="13"/>
      <c r="C21" s="36"/>
      <c r="D21" s="1"/>
      <c r="E21" s="1"/>
      <c r="F21" s="1"/>
      <c r="G21" s="1"/>
      <c r="H21" s="1"/>
      <c r="I21" s="1"/>
      <c r="J21" s="25"/>
    </row>
    <row r="22" spans="1:10" x14ac:dyDescent="0.2">
      <c r="A22" s="35" t="s">
        <v>72</v>
      </c>
      <c r="B22" s="13"/>
      <c r="C22" s="36"/>
      <c r="D22" s="38"/>
      <c r="E22" s="38"/>
      <c r="F22" s="38"/>
      <c r="G22" s="38"/>
      <c r="H22" s="38"/>
      <c r="I22" s="38"/>
      <c r="J22" s="38"/>
    </row>
    <row r="23" spans="1:10" x14ac:dyDescent="0.2">
      <c r="A23" s="35" t="s">
        <v>73</v>
      </c>
      <c r="B23" s="13"/>
      <c r="C23" s="36"/>
      <c r="D23" s="38"/>
      <c r="E23" s="38"/>
      <c r="F23" s="38"/>
      <c r="G23" s="38"/>
      <c r="H23" s="38"/>
      <c r="I23" s="38"/>
      <c r="J23" s="38"/>
    </row>
    <row r="24" spans="1:10" x14ac:dyDescent="0.2">
      <c r="A24" s="35" t="s">
        <v>127</v>
      </c>
      <c r="B24" s="13"/>
      <c r="C24" s="36"/>
      <c r="D24" s="38"/>
      <c r="E24" s="38"/>
      <c r="F24" s="38"/>
      <c r="G24" s="38"/>
      <c r="H24" s="38"/>
      <c r="I24" s="38"/>
      <c r="J24" s="38"/>
    </row>
    <row r="25" spans="1:10" x14ac:dyDescent="0.2">
      <c r="A25" s="35" t="s">
        <v>75</v>
      </c>
      <c r="B25" s="13"/>
      <c r="C25" s="36"/>
      <c r="D25" s="38"/>
      <c r="E25" s="38"/>
      <c r="F25" s="38"/>
      <c r="G25" s="38"/>
      <c r="H25" s="38"/>
      <c r="I25" s="38"/>
      <c r="J25" s="38"/>
    </row>
    <row r="26" spans="1:10" x14ac:dyDescent="0.2">
      <c r="A26" s="23"/>
      <c r="B26" s="1"/>
      <c r="C26" s="1"/>
      <c r="D26" s="1"/>
      <c r="E26" s="1"/>
      <c r="F26" s="1"/>
      <c r="G26" s="1"/>
      <c r="H26" s="1"/>
      <c r="I26" s="1"/>
      <c r="J26" s="25"/>
    </row>
    <row r="27" spans="1:10" x14ac:dyDescent="0.2">
      <c r="A27" s="23"/>
      <c r="B27" s="1"/>
      <c r="C27" s="1"/>
      <c r="D27" s="1"/>
      <c r="E27" s="1"/>
      <c r="F27" s="1"/>
      <c r="G27" s="1"/>
      <c r="H27" s="1"/>
      <c r="I27" s="1"/>
      <c r="J27" s="25"/>
    </row>
    <row r="28" spans="1:10" x14ac:dyDescent="0.2">
      <c r="A28" s="39" t="s">
        <v>128</v>
      </c>
      <c r="B28" s="11" t="s">
        <v>129</v>
      </c>
      <c r="C28" s="1"/>
      <c r="D28" s="1"/>
      <c r="E28" s="1"/>
      <c r="F28" s="1"/>
      <c r="G28" s="1"/>
      <c r="H28" s="1"/>
      <c r="I28" s="1"/>
      <c r="J28" s="25"/>
    </row>
    <row r="29" spans="1:10" x14ac:dyDescent="0.2">
      <c r="A29" s="39"/>
      <c r="B29" s="11" t="s">
        <v>130</v>
      </c>
      <c r="C29" s="1"/>
      <c r="D29" s="1"/>
      <c r="E29" s="1"/>
      <c r="F29" s="1"/>
      <c r="G29" s="1"/>
      <c r="H29" s="1"/>
      <c r="I29" s="1"/>
      <c r="J29" s="25"/>
    </row>
    <row r="30" spans="1:10" x14ac:dyDescent="0.2">
      <c r="A30" s="39"/>
      <c r="B30" s="11" t="s">
        <v>131</v>
      </c>
      <c r="C30" s="1"/>
      <c r="D30" s="1"/>
      <c r="E30" s="1"/>
      <c r="F30" s="1"/>
      <c r="G30" s="1"/>
      <c r="H30" s="1"/>
      <c r="I30" s="1"/>
      <c r="J30" s="25"/>
    </row>
    <row r="31" spans="1:10" x14ac:dyDescent="0.2">
      <c r="A31" s="39"/>
      <c r="B31" s="11" t="s">
        <v>132</v>
      </c>
      <c r="C31" s="1"/>
      <c r="D31" s="1"/>
      <c r="E31" s="1"/>
      <c r="F31" s="1"/>
      <c r="G31" s="1"/>
      <c r="H31" s="1"/>
      <c r="I31" s="1"/>
      <c r="J31" s="25"/>
    </row>
    <row r="32" spans="1:10" x14ac:dyDescent="0.2">
      <c r="A32" s="39"/>
      <c r="B32" s="11"/>
      <c r="C32" s="1"/>
      <c r="D32" s="1"/>
      <c r="E32" s="1"/>
      <c r="F32" s="1"/>
      <c r="G32" s="1"/>
      <c r="H32" s="1"/>
      <c r="I32" s="1"/>
      <c r="J32" s="25"/>
    </row>
    <row r="33" spans="1:12" x14ac:dyDescent="0.2">
      <c r="A33" s="46" t="s">
        <v>77</v>
      </c>
      <c r="B33" s="47" t="s">
        <v>133</v>
      </c>
      <c r="C33" s="29"/>
      <c r="D33" s="29"/>
      <c r="E33" s="29"/>
      <c r="F33" s="29"/>
      <c r="G33" s="29"/>
      <c r="H33" s="29"/>
      <c r="I33" s="29"/>
      <c r="J33" s="30"/>
    </row>
    <row r="34" spans="1:12" x14ac:dyDescent="0.2">
      <c r="A34" s="39"/>
      <c r="B34" s="11" t="s">
        <v>114</v>
      </c>
      <c r="C34" s="1"/>
      <c r="D34" s="1"/>
      <c r="E34" s="1"/>
      <c r="F34" s="1"/>
      <c r="G34" s="1"/>
      <c r="H34" s="1"/>
      <c r="I34" s="1"/>
      <c r="J34" s="25"/>
    </row>
    <row r="35" spans="1:12" x14ac:dyDescent="0.2">
      <c r="A35" s="39"/>
      <c r="B35" s="11"/>
      <c r="C35" s="1"/>
      <c r="D35" s="1"/>
      <c r="E35" s="1"/>
      <c r="F35" s="1"/>
      <c r="G35" s="1"/>
      <c r="H35" s="1"/>
      <c r="I35" s="1"/>
      <c r="J35" s="25"/>
    </row>
    <row r="36" spans="1:12" x14ac:dyDescent="0.2">
      <c r="A36" s="39" t="s">
        <v>78</v>
      </c>
      <c r="B36" s="152" t="s">
        <v>439</v>
      </c>
      <c r="C36" s="1"/>
      <c r="D36" s="1"/>
      <c r="E36" s="1"/>
      <c r="F36" s="1"/>
      <c r="G36" s="1"/>
      <c r="H36" s="1"/>
      <c r="I36" s="1"/>
      <c r="J36" s="25"/>
      <c r="L36" s="151"/>
    </row>
    <row r="37" spans="1:12" x14ac:dyDescent="0.2">
      <c r="A37" s="39"/>
      <c r="B37" s="11"/>
      <c r="C37" s="1"/>
      <c r="D37" s="1"/>
      <c r="E37" s="1"/>
      <c r="F37" s="1"/>
      <c r="G37" s="1"/>
      <c r="H37" s="1"/>
      <c r="I37" s="1"/>
      <c r="J37" s="25"/>
    </row>
    <row r="38" spans="1:12" x14ac:dyDescent="0.2">
      <c r="A38" s="41" t="s">
        <v>79</v>
      </c>
      <c r="B38" s="47" t="s">
        <v>440</v>
      </c>
      <c r="C38" s="1"/>
      <c r="D38" s="1"/>
      <c r="E38" s="1"/>
      <c r="F38" s="1"/>
      <c r="G38" s="1"/>
      <c r="H38" s="1"/>
      <c r="I38" s="1"/>
      <c r="J38" s="25"/>
    </row>
    <row r="39" spans="1:12" x14ac:dyDescent="0.2">
      <c r="A39" s="39"/>
      <c r="B39" s="11"/>
      <c r="C39" s="1"/>
      <c r="D39" s="1"/>
      <c r="E39" s="1"/>
      <c r="F39" s="1"/>
      <c r="G39" s="1"/>
      <c r="H39" s="1"/>
      <c r="I39" s="1"/>
      <c r="J39" s="25"/>
    </row>
    <row r="40" spans="1:12" x14ac:dyDescent="0.2">
      <c r="A40" s="39"/>
      <c r="B40" s="11"/>
      <c r="C40" s="1"/>
      <c r="D40" s="1"/>
      <c r="E40" s="1"/>
      <c r="F40" s="1"/>
      <c r="G40" s="1"/>
      <c r="H40" s="1"/>
      <c r="I40" s="1"/>
      <c r="J40" s="25"/>
    </row>
    <row r="41" spans="1:12" x14ac:dyDescent="0.2">
      <c r="A41" s="39"/>
      <c r="B41" s="11"/>
      <c r="C41" s="1"/>
      <c r="D41" s="1"/>
      <c r="E41" s="1"/>
      <c r="F41" s="1"/>
      <c r="G41" s="1"/>
      <c r="H41" s="1"/>
      <c r="I41" s="1"/>
      <c r="J41" s="25"/>
    </row>
    <row r="42" spans="1:12" x14ac:dyDescent="0.2">
      <c r="A42" s="42"/>
      <c r="B42" s="11"/>
      <c r="C42" s="1"/>
      <c r="D42" s="1"/>
      <c r="E42" s="1"/>
      <c r="F42" s="1"/>
      <c r="G42" s="1"/>
      <c r="H42" s="1"/>
      <c r="I42" s="1"/>
      <c r="J42" s="25"/>
    </row>
    <row r="43" spans="1:12" x14ac:dyDescent="0.2">
      <c r="A43" s="39"/>
      <c r="B43" s="11"/>
      <c r="C43" s="1"/>
      <c r="D43" s="1"/>
      <c r="E43" s="1"/>
      <c r="F43" s="1"/>
      <c r="G43" s="1"/>
      <c r="H43" s="1"/>
      <c r="I43" s="1"/>
      <c r="J43" s="25"/>
    </row>
    <row r="44" spans="1:12" x14ac:dyDescent="0.2">
      <c r="A44" s="39" t="s">
        <v>115</v>
      </c>
      <c r="B44" s="11"/>
      <c r="C44" s="1"/>
      <c r="D44" s="1"/>
      <c r="E44" s="1"/>
      <c r="F44" s="1"/>
      <c r="G44" s="1"/>
      <c r="H44" s="1"/>
      <c r="I44" s="1"/>
      <c r="J44" s="25"/>
    </row>
    <row r="45" spans="1:12" x14ac:dyDescent="0.2">
      <c r="A45" s="39"/>
      <c r="B45" s="11"/>
      <c r="C45" s="1"/>
      <c r="D45" s="1"/>
      <c r="E45" s="1"/>
      <c r="F45" s="1"/>
      <c r="G45" s="1"/>
      <c r="H45" s="1"/>
      <c r="I45" s="1"/>
      <c r="J45" s="25"/>
    </row>
    <row r="46" spans="1:12" x14ac:dyDescent="0.2">
      <c r="A46" s="39"/>
      <c r="B46" s="310" t="s">
        <v>441</v>
      </c>
      <c r="C46" s="294"/>
      <c r="D46" s="294"/>
      <c r="E46" s="294"/>
      <c r="F46" s="294"/>
      <c r="G46" s="294"/>
      <c r="H46" s="294"/>
      <c r="I46" s="294"/>
      <c r="J46" s="25"/>
      <c r="L46" s="158"/>
    </row>
    <row r="47" spans="1:12" x14ac:dyDescent="0.2">
      <c r="A47" s="39"/>
      <c r="B47" s="294"/>
      <c r="C47" s="294"/>
      <c r="D47" s="294"/>
      <c r="E47" s="294"/>
      <c r="F47" s="294"/>
      <c r="G47" s="294"/>
      <c r="H47" s="294"/>
      <c r="I47" s="294"/>
      <c r="J47" s="25"/>
    </row>
    <row r="48" spans="1:12" x14ac:dyDescent="0.2">
      <c r="A48" s="23"/>
      <c r="B48" s="1"/>
      <c r="C48" s="1"/>
      <c r="D48" s="1"/>
      <c r="E48" s="1"/>
      <c r="F48" s="1"/>
      <c r="G48" s="1"/>
      <c r="H48" s="1"/>
      <c r="I48" s="1"/>
      <c r="J48" s="25"/>
    </row>
    <row r="49" spans="1:10" x14ac:dyDescent="0.2">
      <c r="A49" s="23"/>
      <c r="B49" s="1"/>
      <c r="C49" s="1"/>
      <c r="D49" s="1"/>
      <c r="E49" s="1"/>
      <c r="F49" s="1"/>
      <c r="G49" s="1"/>
      <c r="H49" s="1"/>
      <c r="I49" s="1"/>
      <c r="J49" s="25"/>
    </row>
    <row r="50" spans="1:10" x14ac:dyDescent="0.2">
      <c r="A50" s="23"/>
      <c r="B50" s="1"/>
      <c r="C50" s="1"/>
      <c r="D50" s="1"/>
      <c r="E50" s="1"/>
      <c r="F50" s="1"/>
      <c r="G50" s="1"/>
      <c r="H50" s="1"/>
      <c r="I50" s="1"/>
      <c r="J50" s="25"/>
    </row>
    <row r="51" spans="1:10" x14ac:dyDescent="0.2">
      <c r="A51" s="23"/>
      <c r="B51" s="1"/>
      <c r="C51" s="1"/>
      <c r="D51" s="1"/>
      <c r="E51" s="1"/>
      <c r="F51" s="1"/>
      <c r="G51" s="1"/>
      <c r="H51" s="9" t="s">
        <v>135</v>
      </c>
      <c r="I51" s="282">
        <v>42947</v>
      </c>
      <c r="J51" s="309" t="s">
        <v>136</v>
      </c>
    </row>
    <row r="52" spans="1:10" x14ac:dyDescent="0.2">
      <c r="A52" s="23"/>
      <c r="B52" s="1"/>
      <c r="C52" s="1"/>
      <c r="D52" s="1"/>
      <c r="E52" s="1"/>
      <c r="F52" s="1"/>
      <c r="G52" s="1"/>
      <c r="H52" s="1"/>
      <c r="I52" s="1"/>
      <c r="J52" s="25"/>
    </row>
    <row r="53" spans="1:10" x14ac:dyDescent="0.2">
      <c r="A53" s="26"/>
      <c r="B53" s="27"/>
      <c r="C53" s="27"/>
      <c r="D53" s="27"/>
      <c r="E53" s="27"/>
      <c r="F53" s="27"/>
      <c r="G53" s="27"/>
      <c r="H53" s="27"/>
      <c r="I53" s="27"/>
      <c r="J53" s="28"/>
    </row>
    <row r="54" spans="1:10" x14ac:dyDescent="0.2">
      <c r="A54" s="23" t="s">
        <v>95</v>
      </c>
      <c r="B54" s="1" t="str">
        <f>'Check Sheet'!$B$52</f>
        <v>Rick Waldren, Division Controller</v>
      </c>
      <c r="C54" s="1"/>
      <c r="D54" s="1"/>
      <c r="E54" s="1"/>
      <c r="F54" s="1"/>
      <c r="G54" s="1"/>
      <c r="H54" s="1"/>
      <c r="I54" s="1"/>
      <c r="J54" s="25"/>
    </row>
    <row r="55" spans="1:10" x14ac:dyDescent="0.2">
      <c r="A55" s="23"/>
      <c r="B55" s="1"/>
      <c r="C55" s="1"/>
      <c r="D55" s="1"/>
      <c r="E55" s="1"/>
      <c r="F55" s="1"/>
      <c r="G55" s="1"/>
      <c r="H55" s="1"/>
      <c r="I55" s="1"/>
      <c r="J55" s="25"/>
    </row>
    <row r="56" spans="1:10" x14ac:dyDescent="0.2">
      <c r="A56" s="26" t="s">
        <v>96</v>
      </c>
      <c r="B56" s="272">
        <v>42689</v>
      </c>
      <c r="C56" s="272">
        <v>0</v>
      </c>
      <c r="D56" s="27"/>
      <c r="E56" s="27"/>
      <c r="F56" s="27"/>
      <c r="G56" s="27"/>
      <c r="H56" s="68" t="s">
        <v>134</v>
      </c>
      <c r="I56" s="273">
        <v>42736</v>
      </c>
      <c r="J56" s="274">
        <v>0</v>
      </c>
    </row>
    <row r="57" spans="1:10" x14ac:dyDescent="0.2">
      <c r="A57" s="279" t="s">
        <v>17</v>
      </c>
      <c r="B57" s="280"/>
      <c r="C57" s="280"/>
      <c r="D57" s="280"/>
      <c r="E57" s="280"/>
      <c r="F57" s="280"/>
      <c r="G57" s="280"/>
      <c r="H57" s="280"/>
      <c r="I57" s="280"/>
      <c r="J57" s="281"/>
    </row>
    <row r="58" spans="1:10" x14ac:dyDescent="0.2">
      <c r="A58" s="23"/>
      <c r="B58" s="1"/>
      <c r="C58" s="1"/>
      <c r="D58" s="1"/>
      <c r="E58" s="1"/>
      <c r="F58" s="1"/>
      <c r="G58" s="1"/>
      <c r="H58" s="1"/>
      <c r="I58" s="1"/>
      <c r="J58" s="25"/>
    </row>
    <row r="59" spans="1:10" x14ac:dyDescent="0.2">
      <c r="A59" s="23" t="s">
        <v>18</v>
      </c>
      <c r="B59" s="1"/>
      <c r="C59" s="1"/>
      <c r="D59" s="1"/>
      <c r="E59" s="1"/>
      <c r="F59" s="1"/>
      <c r="G59" s="1"/>
      <c r="H59" s="1"/>
      <c r="I59" s="1"/>
      <c r="J59" s="25"/>
    </row>
    <row r="60" spans="1:10" x14ac:dyDescent="0.2">
      <c r="A60" s="26"/>
      <c r="B60" s="27"/>
      <c r="C60" s="27"/>
      <c r="D60" s="27"/>
      <c r="E60" s="27"/>
      <c r="F60" s="27"/>
      <c r="G60" s="27"/>
      <c r="H60" s="27"/>
      <c r="I60" s="27"/>
      <c r="J60" s="28"/>
    </row>
  </sheetData>
  <mergeCells count="9">
    <mergeCell ref="A57:J57"/>
    <mergeCell ref="A7:J7"/>
    <mergeCell ref="A8:J8"/>
    <mergeCell ref="A9:J9"/>
    <mergeCell ref="D15:J15"/>
    <mergeCell ref="B56:C56"/>
    <mergeCell ref="I56:J56"/>
    <mergeCell ref="I51:J51"/>
    <mergeCell ref="B46:I47"/>
  </mergeCells>
  <phoneticPr fontId="0" type="noConversion"/>
  <printOptions horizontalCentered="1" verticalCentered="1"/>
  <pageMargins left="0.5" right="0.5" top="0.5" bottom="0.5" header="0.5" footer="0.5"/>
  <pageSetup scale="83"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98E56945F0532C4FA40BE936413FFE79" ma:contentTypeVersion="104" ma:contentTypeDescription="" ma:contentTypeScope="" ma:versionID="1b23e019c675c5fdbbe30ace040819c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c67bbc6b01ef53d9eb67ed595f238ae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Replacement Page</DocumentSetType>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2016-11-15T08:00:00+00:00</OpenedDate>
    <Date1 xmlns="dc463f71-b30c-4ab2-9473-d307f9d35888">2016-12-14T08:00:00+00:00</Date1>
    <IsDocumentOrder xmlns="dc463f71-b30c-4ab2-9473-d307f9d35888" xsi:nil="true"/>
    <IsHighlyConfidential xmlns="dc463f71-b30c-4ab2-9473-d307f9d35888">false</IsHighlyConfidential>
    <CaseCompanyNames xmlns="dc463f71-b30c-4ab2-9473-d307f9d35888">RABANCO LTD</CaseCompanyNames>
    <DocketNumber xmlns="dc463f71-b30c-4ab2-9473-d307f9d35888">161216</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977BD7ED-A17C-4098-A390-CB33BF30470C}"/>
</file>

<file path=customXml/itemProps2.xml><?xml version="1.0" encoding="utf-8"?>
<ds:datastoreItem xmlns:ds="http://schemas.openxmlformats.org/officeDocument/2006/customXml" ds:itemID="{68738811-FA50-4524-BC7B-ADE0445A4C30}"/>
</file>

<file path=customXml/itemProps3.xml><?xml version="1.0" encoding="utf-8"?>
<ds:datastoreItem xmlns:ds="http://schemas.openxmlformats.org/officeDocument/2006/customXml" ds:itemID="{9B2ECA8E-6459-4E58-8064-449550190750}"/>
</file>

<file path=customXml/itemProps4.xml><?xml version="1.0" encoding="utf-8"?>
<ds:datastoreItem xmlns:ds="http://schemas.openxmlformats.org/officeDocument/2006/customXml" ds:itemID="{5F91B9FE-B229-4B96-8596-49C0DB34D01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13</vt:i4>
      </vt:variant>
    </vt:vector>
  </HeadingPairs>
  <TitlesOfParts>
    <vt:vector size="36" baseType="lpstr">
      <vt:lpstr>Legend</vt:lpstr>
      <vt:lpstr>Common Svcs</vt:lpstr>
      <vt:lpstr>Check Sheet</vt:lpstr>
      <vt:lpstr>Item 100, page 1</vt:lpstr>
      <vt:lpstr>Item 100, page 2</vt:lpstr>
      <vt:lpstr>Item 100, page 3</vt:lpstr>
      <vt:lpstr>Item 100, page 4</vt:lpstr>
      <vt:lpstr>Item 105, page 1</vt:lpstr>
      <vt:lpstr>Item 106, page 1 </vt:lpstr>
      <vt:lpstr>Item 106, page 2</vt:lpstr>
      <vt:lpstr>Item 107</vt:lpstr>
      <vt:lpstr>Item 110</vt:lpstr>
      <vt:lpstr>Item 120,130,150</vt:lpstr>
      <vt:lpstr>Item 160</vt:lpstr>
      <vt:lpstr>Item 230</vt:lpstr>
      <vt:lpstr>Item 240</vt:lpstr>
      <vt:lpstr>Item 245</vt:lpstr>
      <vt:lpstr>Item 255, page 1</vt:lpstr>
      <vt:lpstr>Item 255, page 2</vt:lpstr>
      <vt:lpstr>Item XX</vt:lpstr>
      <vt:lpstr>Item 100, page RMVD</vt:lpstr>
      <vt:lpstr>Item 100, page 2 RMVD</vt:lpstr>
      <vt:lpstr>Item 100, page 4-b</vt:lpstr>
      <vt:lpstr>'Item 100, page 3'!Print_Area</vt:lpstr>
      <vt:lpstr>'Item 105, page 1'!Print_Area</vt:lpstr>
      <vt:lpstr>'Item 106, page 1 '!Print_Area</vt:lpstr>
      <vt:lpstr>'Item 106, page 2'!Print_Area</vt:lpstr>
      <vt:lpstr>'Item 107'!Print_Area</vt:lpstr>
      <vt:lpstr>'Item 110'!Print_Area</vt:lpstr>
      <vt:lpstr>'Item 120,130,150'!Print_Area</vt:lpstr>
      <vt:lpstr>'Item 160'!Print_Area</vt:lpstr>
      <vt:lpstr>'Item 240'!Print_Area</vt:lpstr>
      <vt:lpstr>'Item 245'!Print_Area</vt:lpstr>
      <vt:lpstr>'Item 255, page 1'!Print_Area</vt:lpstr>
      <vt:lpstr>'Item 255, page 2'!Print_Area</vt:lpstr>
      <vt:lpstr>'Item XX'!Print_Area</vt:lpstr>
    </vt:vector>
  </TitlesOfParts>
  <Company>Allied Waste Industries,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mg00005</dc:creator>
  <cp:lastModifiedBy>Cramer, Diane</cp:lastModifiedBy>
  <cp:lastPrinted>2016-12-14T18:20:53Z</cp:lastPrinted>
  <dcterms:created xsi:type="dcterms:W3CDTF">2006-03-15T23:58:07Z</dcterms:created>
  <dcterms:modified xsi:type="dcterms:W3CDTF">2016-12-14T18:20:58Z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0x0101006E56B4D1795A2E4DB2F0B01679ED314A0098E56945F0532C4FA40BE936413FFE79</vt:lpwstr>
  </property>
  <property fmtid="{D5CDD505-2E9C-101B-9397-08002B2CF9AE}" pid="3" name="_docset_NoMedatataSyncRequired">
    <vt:lpwstr>False</vt:lpwstr>
  </property>
</Properties>
</file>